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codeName="ThisWorkbook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cafequindiosas-my.sharepoint.com/personal/analistainformacion_cafequindio_com_co/Documents/KPIS GENERALES/"/>
    </mc:Choice>
  </mc:AlternateContent>
  <xr:revisionPtr revIDLastSave="57" documentId="13_ncr:1_{D8F71A0B-27F3-4C2C-A6FC-59688EF9A19D}" xr6:coauthVersionLast="47" xr6:coauthVersionMax="47" xr10:uidLastSave="{39123F4B-2D9C-41CC-BC6E-29B7709BFAEC}"/>
  <bookViews>
    <workbookView xWindow="-108" yWindow="-108" windowWidth="23256" windowHeight="13896" firstSheet="6" activeTab="8" xr2:uid="{00000000-000D-0000-FFFF-FFFF00000000}"/>
  </bookViews>
  <sheets>
    <sheet name="ventas ticket promedio" sheetId="1" state="hidden" r:id="rId1"/>
    <sheet name="METODOS USAQUEN" sheetId="13" state="hidden" r:id="rId2"/>
    <sheet name="mercadeo2" sheetId="16" r:id="rId3"/>
    <sheet name="mercadeo" sheetId="15" r:id="rId4"/>
    <sheet name="COMERCIAL" sheetId="18" r:id="rId5"/>
    <sheet name="Comercial1" sheetId="20" r:id="rId6"/>
    <sheet name="Comercial1 (2)" sheetId="21" r:id="rId7"/>
    <sheet name="CARTERA" sheetId="19" r:id="rId8"/>
    <sheet name="Cartera1" sheetId="22" r:id="rId9"/>
    <sheet name="PRESUPUESTO" sheetId="10" state="hidden" r:id="rId10"/>
    <sheet name="ventas ticket promedio (2)" sheetId="11" state="hidden" r:id="rId11"/>
    <sheet name="Hoja3" sheetId="12" state="hidden" r:id="rId12"/>
    <sheet name="Hoja2" sheetId="9" state="hidden" r:id="rId13"/>
    <sheet name="Hoja5" sheetId="6" state="hidden" r:id="rId14"/>
  </sheets>
  <definedNames>
    <definedName name="_xlnm._FilterDatabase" localSheetId="11" hidden="1">Hoja3!$A$6:$M$3813</definedName>
  </definedNames>
  <calcPr calcId="191029"/>
  <pivotCaches>
    <pivotCache cacheId="16" r:id="rId15"/>
    <pivotCache cacheId="19" r:id="rId16"/>
    <pivotCache cacheId="22" r:id="rId17"/>
    <pivotCache cacheId="25" r:id="rId18"/>
    <pivotCache cacheId="28" r:id="rId19"/>
    <pivotCache cacheId="31" r:id="rId20"/>
    <pivotCache cacheId="34" r:id="rId21"/>
    <pivotCache cacheId="37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2" l="1"/>
  <c r="F4" i="22"/>
  <c r="F5" i="22"/>
  <c r="F6" i="22"/>
  <c r="F7" i="22"/>
  <c r="F8" i="22"/>
  <c r="F9" i="22"/>
  <c r="F2" i="22"/>
  <c r="A2" i="22" l="1"/>
  <c r="B2" i="22"/>
  <c r="C2" i="22"/>
  <c r="D2" i="22"/>
  <c r="E2" i="22"/>
  <c r="A3" i="22"/>
  <c r="B3" i="22"/>
  <c r="C3" i="22"/>
  <c r="D3" i="22"/>
  <c r="E3" i="22"/>
  <c r="A4" i="22"/>
  <c r="B4" i="22"/>
  <c r="C4" i="22"/>
  <c r="D4" i="22"/>
  <c r="E4" i="22"/>
  <c r="A5" i="22"/>
  <c r="B5" i="22"/>
  <c r="C5" i="22"/>
  <c r="D5" i="22"/>
  <c r="E5" i="22"/>
  <c r="A6" i="22"/>
  <c r="B6" i="22"/>
  <c r="C6" i="22"/>
  <c r="D6" i="22"/>
  <c r="E6" i="22"/>
  <c r="A7" i="22"/>
  <c r="B7" i="22"/>
  <c r="C7" i="22"/>
  <c r="D7" i="22"/>
  <c r="E7" i="22"/>
  <c r="A8" i="22"/>
  <c r="B8" i="22"/>
  <c r="C8" i="22"/>
  <c r="D8" i="22"/>
  <c r="E8" i="22"/>
  <c r="A9" i="22"/>
  <c r="B9" i="22"/>
  <c r="C9" i="22"/>
  <c r="D9" i="22"/>
  <c r="E9" i="22"/>
  <c r="A10" i="22"/>
  <c r="B10" i="22"/>
  <c r="C10" i="22"/>
  <c r="D10" i="22"/>
  <c r="E10" i="22"/>
  <c r="A11" i="22"/>
  <c r="B11" i="22"/>
  <c r="C11" i="22"/>
  <c r="D11" i="22"/>
  <c r="E11" i="22"/>
  <c r="B1" i="22"/>
  <c r="C1" i="22"/>
  <c r="D1" i="22"/>
  <c r="E1" i="22"/>
  <c r="A1" i="22"/>
  <c r="H1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A20" i="21"/>
  <c r="B20" i="21"/>
  <c r="C20" i="21"/>
  <c r="D20" i="21"/>
  <c r="E20" i="21"/>
  <c r="F20" i="21"/>
  <c r="G20" i="21"/>
  <c r="A14" i="21"/>
  <c r="B14" i="21"/>
  <c r="C14" i="21"/>
  <c r="D14" i="21"/>
  <c r="E14" i="21"/>
  <c r="F14" i="21"/>
  <c r="G14" i="21"/>
  <c r="A15" i="21"/>
  <c r="B15" i="21"/>
  <c r="C15" i="21"/>
  <c r="D15" i="21"/>
  <c r="E15" i="21"/>
  <c r="F15" i="21"/>
  <c r="G15" i="21"/>
  <c r="A16" i="21"/>
  <c r="B16" i="21"/>
  <c r="C16" i="21"/>
  <c r="D16" i="21"/>
  <c r="E16" i="21"/>
  <c r="F16" i="21"/>
  <c r="G16" i="21"/>
  <c r="A17" i="21"/>
  <c r="B17" i="21"/>
  <c r="C17" i="21"/>
  <c r="D17" i="21"/>
  <c r="E17" i="21"/>
  <c r="F17" i="21"/>
  <c r="G17" i="21"/>
  <c r="A18" i="21"/>
  <c r="B18" i="21"/>
  <c r="C18" i="21"/>
  <c r="D18" i="21"/>
  <c r="E18" i="21"/>
  <c r="F18" i="21"/>
  <c r="G18" i="21"/>
  <c r="A19" i="21"/>
  <c r="B19" i="21"/>
  <c r="C19" i="21"/>
  <c r="D19" i="21"/>
  <c r="E19" i="21"/>
  <c r="F19" i="21"/>
  <c r="G19" i="21"/>
  <c r="A9" i="21"/>
  <c r="B9" i="21"/>
  <c r="C9" i="21"/>
  <c r="D9" i="21"/>
  <c r="E9" i="21"/>
  <c r="F9" i="21"/>
  <c r="G9" i="21"/>
  <c r="A10" i="21"/>
  <c r="B10" i="21"/>
  <c r="C10" i="21"/>
  <c r="D10" i="21"/>
  <c r="E10" i="21"/>
  <c r="F10" i="21"/>
  <c r="G10" i="21"/>
  <c r="A11" i="21"/>
  <c r="B11" i="21"/>
  <c r="C11" i="21"/>
  <c r="D11" i="21"/>
  <c r="E11" i="21"/>
  <c r="F11" i="21"/>
  <c r="G11" i="21"/>
  <c r="A12" i="21"/>
  <c r="B12" i="21"/>
  <c r="C12" i="21"/>
  <c r="D12" i="21"/>
  <c r="E12" i="21"/>
  <c r="F12" i="21"/>
  <c r="G12" i="21"/>
  <c r="A13" i="21"/>
  <c r="B13" i="21"/>
  <c r="C13" i="21"/>
  <c r="D13" i="21"/>
  <c r="E13" i="21"/>
  <c r="F13" i="21"/>
  <c r="G13" i="21"/>
  <c r="A2" i="21"/>
  <c r="B2" i="21"/>
  <c r="C2" i="21"/>
  <c r="D2" i="21"/>
  <c r="E2" i="21"/>
  <c r="F2" i="21"/>
  <c r="G2" i="21"/>
  <c r="A3" i="21"/>
  <c r="B3" i="21"/>
  <c r="C3" i="21"/>
  <c r="D3" i="21"/>
  <c r="E3" i="21"/>
  <c r="F3" i="21"/>
  <c r="G3" i="21"/>
  <c r="A4" i="21"/>
  <c r="B4" i="21"/>
  <c r="C4" i="21"/>
  <c r="D4" i="21"/>
  <c r="E4" i="21"/>
  <c r="F4" i="21"/>
  <c r="G4" i="21"/>
  <c r="A5" i="21"/>
  <c r="B5" i="21"/>
  <c r="C5" i="21"/>
  <c r="D5" i="21"/>
  <c r="E5" i="21"/>
  <c r="F5" i="21"/>
  <c r="G5" i="21"/>
  <c r="A6" i="21"/>
  <c r="B6" i="21"/>
  <c r="C6" i="21"/>
  <c r="D6" i="21"/>
  <c r="E6" i="21"/>
  <c r="F6" i="21"/>
  <c r="G6" i="21"/>
  <c r="A7" i="21"/>
  <c r="B7" i="21"/>
  <c r="C7" i="21"/>
  <c r="D7" i="21"/>
  <c r="E7" i="21"/>
  <c r="F7" i="21"/>
  <c r="G7" i="21"/>
  <c r="A8" i="21"/>
  <c r="B8" i="21"/>
  <c r="C8" i="21"/>
  <c r="D8" i="21"/>
  <c r="E8" i="21"/>
  <c r="F8" i="21"/>
  <c r="G8" i="21"/>
  <c r="B1" i="21"/>
  <c r="C1" i="21"/>
  <c r="D1" i="21"/>
  <c r="E1" i="21"/>
  <c r="F1" i="21"/>
  <c r="G1" i="21"/>
  <c r="A1" i="21"/>
  <c r="A2" i="20"/>
  <c r="B2" i="20"/>
  <c r="C2" i="20"/>
  <c r="D2" i="20"/>
  <c r="E2" i="20"/>
  <c r="F2" i="20"/>
  <c r="G2" i="20"/>
  <c r="H2" i="20"/>
  <c r="A3" i="20"/>
  <c r="B3" i="20"/>
  <c r="C3" i="20"/>
  <c r="D3" i="20"/>
  <c r="E3" i="20"/>
  <c r="F3" i="20"/>
  <c r="G3" i="20"/>
  <c r="H3" i="20"/>
  <c r="A4" i="20"/>
  <c r="B4" i="20"/>
  <c r="C4" i="20"/>
  <c r="D4" i="20"/>
  <c r="E4" i="20"/>
  <c r="F4" i="20"/>
  <c r="G4" i="20"/>
  <c r="H4" i="20"/>
  <c r="A5" i="20"/>
  <c r="B5" i="20"/>
  <c r="C5" i="20"/>
  <c r="D5" i="20"/>
  <c r="E5" i="20"/>
  <c r="F5" i="20"/>
  <c r="G5" i="20"/>
  <c r="H5" i="20"/>
  <c r="A6" i="20"/>
  <c r="B6" i="20"/>
  <c r="C6" i="20"/>
  <c r="D6" i="20"/>
  <c r="E6" i="20"/>
  <c r="F6" i="20"/>
  <c r="G6" i="20"/>
  <c r="H6" i="20"/>
  <c r="A7" i="20"/>
  <c r="B7" i="20"/>
  <c r="C7" i="20"/>
  <c r="D7" i="20"/>
  <c r="E7" i="20"/>
  <c r="F7" i="20"/>
  <c r="G7" i="20"/>
  <c r="H7" i="20"/>
  <c r="A8" i="20"/>
  <c r="B8" i="20"/>
  <c r="C8" i="20"/>
  <c r="D8" i="20"/>
  <c r="E8" i="20"/>
  <c r="F8" i="20"/>
  <c r="G8" i="20"/>
  <c r="H8" i="20"/>
  <c r="A1" i="20"/>
  <c r="B1" i="20"/>
  <c r="C1" i="20"/>
  <c r="D1" i="20"/>
  <c r="F1" i="20"/>
  <c r="G1" i="20"/>
  <c r="H1" i="20"/>
  <c r="E1" i="20"/>
  <c r="F7" i="16"/>
  <c r="B2" i="16"/>
  <c r="C2" i="16"/>
  <c r="D2" i="16"/>
  <c r="E2" i="16"/>
  <c r="B3" i="16"/>
  <c r="C3" i="16"/>
  <c r="D3" i="16"/>
  <c r="E3" i="16"/>
  <c r="B4" i="16"/>
  <c r="C4" i="16"/>
  <c r="D4" i="16"/>
  <c r="E4" i="16"/>
  <c r="B5" i="16"/>
  <c r="C5" i="16"/>
  <c r="D5" i="16"/>
  <c r="E5" i="16"/>
  <c r="B6" i="16"/>
  <c r="C6" i="16"/>
  <c r="D6" i="16"/>
  <c r="E6" i="16"/>
  <c r="B7" i="16"/>
  <c r="C7" i="16"/>
  <c r="D7" i="16"/>
  <c r="E7" i="16"/>
  <c r="A3" i="16"/>
  <c r="A4" i="16"/>
  <c r="A5" i="16"/>
  <c r="A6" i="16"/>
  <c r="A7" i="16"/>
  <c r="A2" i="16"/>
  <c r="G18" i="15"/>
  <c r="G7" i="16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9" i="12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5" i="12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60" i="12"/>
  <c r="B61" i="12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9" i="12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6" i="12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3" i="12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3" i="12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4" i="12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3" i="12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90" i="12"/>
  <c r="B191" i="12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9" i="12"/>
  <c r="B210" i="12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6" i="12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5" i="12"/>
  <c r="B246" i="12" s="1"/>
  <c r="B247" i="12" s="1"/>
  <c r="B248" i="12" s="1"/>
  <c r="B249" i="12" s="1"/>
  <c r="B250" i="12" s="1"/>
  <c r="B251" i="12" s="1"/>
  <c r="B252" i="12" s="1"/>
  <c r="B253" i="12" s="1"/>
  <c r="B254" i="12" s="1"/>
  <c r="B257" i="12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6" i="12"/>
  <c r="B277" i="12" s="1"/>
  <c r="B278" i="12" s="1"/>
  <c r="B279" i="12" s="1"/>
  <c r="B280" i="12" s="1"/>
  <c r="B281" i="12" s="1"/>
  <c r="B282" i="12" s="1"/>
  <c r="B283" i="12" s="1"/>
  <c r="B284" i="12" s="1"/>
  <c r="B285" i="12" s="1"/>
  <c r="B288" i="12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8" i="12"/>
  <c r="B309" i="12" s="1"/>
  <c r="B310" i="12" s="1"/>
  <c r="B311" i="12" s="1"/>
  <c r="B312" i="12" s="1"/>
  <c r="B313" i="12" s="1"/>
  <c r="B316" i="12"/>
  <c r="B317" i="12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5" i="12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5" i="12"/>
  <c r="B356" i="12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71" i="12"/>
  <c r="B372" i="12" s="1"/>
  <c r="B373" i="12" s="1"/>
  <c r="B374" i="12" s="1"/>
  <c r="B375" i="12" s="1"/>
  <c r="B376" i="12" s="1"/>
  <c r="B377" i="12" s="1"/>
  <c r="B378" i="12" s="1"/>
  <c r="B379" i="12" s="1"/>
  <c r="B382" i="12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7" i="12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2" i="12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31" i="12"/>
  <c r="B432" i="12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8" i="12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7" i="12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8" i="12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4" i="12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21" i="12"/>
  <c r="B522" i="12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41" i="12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60" i="12"/>
  <c r="B561" i="12"/>
  <c r="B562" i="12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5" i="12"/>
  <c r="B586" i="12" s="1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B588" i="12"/>
  <c r="B590" i="12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7" i="12"/>
  <c r="B638" i="12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7" i="12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7" i="12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8" i="12"/>
  <c r="B769" i="12" s="1"/>
  <c r="B770" i="12" s="1"/>
  <c r="B771" i="12" s="1"/>
  <c r="B772" i="12" s="1"/>
  <c r="B773" i="12" s="1"/>
  <c r="B774" i="12" s="1"/>
  <c r="B775" i="12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9" i="12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3" i="12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6" i="12"/>
  <c r="B907" i="12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5" i="12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9" i="12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3" i="12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7" i="12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31" i="12"/>
  <c r="B1132" i="12" s="1"/>
  <c r="B1133" i="12" s="1"/>
  <c r="B1134" i="12" s="1"/>
  <c r="B1135" i="12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2" i="12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6" i="12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7" i="12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61" i="12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3" i="12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3" i="12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3" i="12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21" i="12"/>
  <c r="B1422" i="12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5" i="12"/>
  <c r="B1466" i="12" s="1"/>
  <c r="B1467" i="12"/>
  <c r="B1468" i="12" s="1"/>
  <c r="B1469" i="12" s="1"/>
  <c r="B1470" i="12" s="1"/>
  <c r="B1471" i="12" s="1"/>
  <c r="B1472" i="12" s="1"/>
  <c r="B1473" i="12" s="1"/>
  <c r="B1474" i="12" s="1"/>
  <c r="B1477" i="12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3" i="12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8" i="12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B1594" i="12" s="1"/>
  <c r="B1595" i="12" s="1"/>
  <c r="B1596" i="12" s="1"/>
  <c r="B1597" i="12" s="1"/>
  <c r="B1598" i="12" s="1"/>
  <c r="B1599" i="12" s="1"/>
  <c r="B1600" i="12" s="1"/>
  <c r="B1601" i="12" s="1"/>
  <c r="B1602" i="12" s="1"/>
  <c r="B1603" i="12" s="1"/>
  <c r="B1604" i="12" s="1"/>
  <c r="B1605" i="12" s="1"/>
  <c r="B1606" i="12" s="1"/>
  <c r="B1607" i="12" s="1"/>
  <c r="B1608" i="12" s="1"/>
  <c r="B1609" i="12" s="1"/>
  <c r="B1610" i="12" s="1"/>
  <c r="B1611" i="12" s="1"/>
  <c r="B1612" i="12" s="1"/>
  <c r="B1615" i="12"/>
  <c r="B1616" i="12" s="1"/>
  <c r="B1617" i="12" s="1"/>
  <c r="B1618" i="12" s="1"/>
  <c r="B1619" i="12" s="1"/>
  <c r="B1620" i="12" s="1"/>
  <c r="B1621" i="12" s="1"/>
  <c r="B1622" i="12" s="1"/>
  <c r="B1623" i="12" s="1"/>
  <c r="B1624" i="12" s="1"/>
  <c r="B1625" i="12" s="1"/>
  <c r="B1626" i="12" s="1"/>
  <c r="B1627" i="12" s="1"/>
  <c r="B1628" i="12" s="1"/>
  <c r="B1629" i="12" s="1"/>
  <c r="B1630" i="12" s="1"/>
  <c r="B1631" i="12" s="1"/>
  <c r="B1632" i="12" s="1"/>
  <c r="B1633" i="12" s="1"/>
  <c r="B1634" i="12" s="1"/>
  <c r="B1635" i="12" s="1"/>
  <c r="B1636" i="12" s="1"/>
  <c r="B1637" i="12" s="1"/>
  <c r="B1638" i="12" s="1"/>
  <c r="B1639" i="12" s="1"/>
  <c r="B1640" i="12" s="1"/>
  <c r="B1641" i="12" s="1"/>
  <c r="B1642" i="12" s="1"/>
  <c r="B1643" i="12" s="1"/>
  <c r="B1644" i="12" s="1"/>
  <c r="B1645" i="12" s="1"/>
  <c r="B1646" i="12" s="1"/>
  <c r="B1647" i="12" s="1"/>
  <c r="B1648" i="12" s="1"/>
  <c r="B1649" i="12" s="1"/>
  <c r="B1650" i="12" s="1"/>
  <c r="B1651" i="12" s="1"/>
  <c r="B1652" i="12" s="1"/>
  <c r="B1653" i="12" s="1"/>
  <c r="B1654" i="12" s="1"/>
  <c r="B1655" i="12" s="1"/>
  <c r="B1656" i="12" s="1"/>
  <c r="B1657" i="12" s="1"/>
  <c r="B1658" i="12" s="1"/>
  <c r="B1659" i="12" s="1"/>
  <c r="B1660" i="12" s="1"/>
  <c r="B1663" i="12"/>
  <c r="B1664" i="12" s="1"/>
  <c r="B1665" i="12" s="1"/>
  <c r="B1666" i="12" s="1"/>
  <c r="B1667" i="12" s="1"/>
  <c r="B1668" i="12" s="1"/>
  <c r="B1669" i="12" s="1"/>
  <c r="B1670" i="12" s="1"/>
  <c r="B1671" i="12" s="1"/>
  <c r="B1672" i="12" s="1"/>
  <c r="B1673" i="12" s="1"/>
  <c r="B1674" i="12" s="1"/>
  <c r="B1675" i="12" s="1"/>
  <c r="B1676" i="12" s="1"/>
  <c r="B1677" i="12" s="1"/>
  <c r="B1678" i="12" s="1"/>
  <c r="B1679" i="12" s="1"/>
  <c r="B1680" i="12" s="1"/>
  <c r="B1681" i="12" s="1"/>
  <c r="B1682" i="12" s="1"/>
  <c r="B1683" i="12" s="1"/>
  <c r="B1684" i="12" s="1"/>
  <c r="B1685" i="12" s="1"/>
  <c r="B1686" i="12" s="1"/>
  <c r="B1687" i="12" s="1"/>
  <c r="B1688" i="12" s="1"/>
  <c r="B1689" i="12" s="1"/>
  <c r="B1690" i="12" s="1"/>
  <c r="B1691" i="12" s="1"/>
  <c r="B1692" i="12" s="1"/>
  <c r="B1693" i="12" s="1"/>
  <c r="B1694" i="12" s="1"/>
  <c r="B1695" i="12" s="1"/>
  <c r="B1696" i="12" s="1"/>
  <c r="B1697" i="12" s="1"/>
  <c r="B1698" i="12" s="1"/>
  <c r="B1699" i="12" s="1"/>
  <c r="B1700" i="12" s="1"/>
  <c r="B1701" i="12" s="1"/>
  <c r="B1702" i="12" s="1"/>
  <c r="B1703" i="12" s="1"/>
  <c r="B1704" i="12" s="1"/>
  <c r="B1705" i="12" s="1"/>
  <c r="B1706" i="12" s="1"/>
  <c r="B1707" i="12" s="1"/>
  <c r="B1708" i="12" s="1"/>
  <c r="B1709" i="12" s="1"/>
  <c r="B1710" i="12" s="1"/>
  <c r="B1711" i="12" s="1"/>
  <c r="B1712" i="12" s="1"/>
  <c r="B1715" i="12"/>
  <c r="B1716" i="12" s="1"/>
  <c r="B1717" i="12" s="1"/>
  <c r="B1718" i="12" s="1"/>
  <c r="B1719" i="12" s="1"/>
  <c r="B1720" i="12" s="1"/>
  <c r="B1721" i="12" s="1"/>
  <c r="B1722" i="12" s="1"/>
  <c r="B1723" i="12" s="1"/>
  <c r="B1724" i="12" s="1"/>
  <c r="B1725" i="12" s="1"/>
  <c r="B1726" i="12" s="1"/>
  <c r="B1727" i="12" s="1"/>
  <c r="B1728" i="12" s="1"/>
  <c r="B1729" i="12" s="1"/>
  <c r="B1730" i="12" s="1"/>
  <c r="B1731" i="12" s="1"/>
  <c r="B1732" i="12" s="1"/>
  <c r="B1733" i="12" s="1"/>
  <c r="B1734" i="12" s="1"/>
  <c r="B1735" i="12" s="1"/>
  <c r="B1736" i="12" s="1"/>
  <c r="B1737" i="12" s="1"/>
  <c r="B1738" i="12" s="1"/>
  <c r="B1739" i="12" s="1"/>
  <c r="B1740" i="12" s="1"/>
  <c r="B1741" i="12" s="1"/>
  <c r="B1742" i="12" s="1"/>
  <c r="B1743" i="12" s="1"/>
  <c r="B1744" i="12" s="1"/>
  <c r="B1745" i="12" s="1"/>
  <c r="B1746" i="12" s="1"/>
  <c r="B1747" i="12" s="1"/>
  <c r="B1748" i="12" s="1"/>
  <c r="B1749" i="12" s="1"/>
  <c r="B1750" i="12" s="1"/>
  <c r="B1751" i="12" s="1"/>
  <c r="B1752" i="12" s="1"/>
  <c r="B1755" i="12"/>
  <c r="B1756" i="12" s="1"/>
  <c r="B1757" i="12" s="1"/>
  <c r="B1758" i="12" s="1"/>
  <c r="B1759" i="12" s="1"/>
  <c r="B1760" i="12" s="1"/>
  <c r="B1761" i="12" s="1"/>
  <c r="B1762" i="12" s="1"/>
  <c r="B1763" i="12" s="1"/>
  <c r="B1764" i="12" s="1"/>
  <c r="B1765" i="12" s="1"/>
  <c r="B1766" i="12" s="1"/>
  <c r="B1767" i="12" s="1"/>
  <c r="B1768" i="12" s="1"/>
  <c r="B1769" i="12" s="1"/>
  <c r="B1770" i="12" s="1"/>
  <c r="B1771" i="12" s="1"/>
  <c r="B1772" i="12" s="1"/>
  <c r="B1773" i="12" s="1"/>
  <c r="B1774" i="12" s="1"/>
  <c r="B1775" i="12" s="1"/>
  <c r="B1776" i="12" s="1"/>
  <c r="B1777" i="12" s="1"/>
  <c r="B1778" i="12" s="1"/>
  <c r="B1779" i="12" s="1"/>
  <c r="B1780" i="12" s="1"/>
  <c r="B1781" i="12" s="1"/>
  <c r="B1782" i="12" s="1"/>
  <c r="B1783" i="12" s="1"/>
  <c r="B1784" i="12" s="1"/>
  <c r="B1785" i="12" s="1"/>
  <c r="B1786" i="12" s="1"/>
  <c r="B1787" i="12" s="1"/>
  <c r="B1788" i="12" s="1"/>
  <c r="B1789" i="12" s="1"/>
  <c r="B1790" i="12" s="1"/>
  <c r="B1791" i="12" s="1"/>
  <c r="B1792" i="12" s="1"/>
  <c r="B1793" i="12" s="1"/>
  <c r="B1794" i="12" s="1"/>
  <c r="B1795" i="12" s="1"/>
  <c r="B1796" i="12" s="1"/>
  <c r="B1797" i="12" s="1"/>
  <c r="B1798" i="12" s="1"/>
  <c r="B1799" i="12" s="1"/>
  <c r="B1802" i="12"/>
  <c r="B1803" i="12" s="1"/>
  <c r="B1804" i="12" s="1"/>
  <c r="B1805" i="12" s="1"/>
  <c r="B1806" i="12" s="1"/>
  <c r="B1807" i="12" s="1"/>
  <c r="B1808" i="12" s="1"/>
  <c r="B1809" i="12" s="1"/>
  <c r="B1810" i="12" s="1"/>
  <c r="B1811" i="12" s="1"/>
  <c r="B1812" i="12" s="1"/>
  <c r="B1813" i="12" s="1"/>
  <c r="B1814" i="12" s="1"/>
  <c r="B1815" i="12" s="1"/>
  <c r="B1816" i="12" s="1"/>
  <c r="B1817" i="12" s="1"/>
  <c r="B1818" i="12" s="1"/>
  <c r="B1819" i="12" s="1"/>
  <c r="B1820" i="12" s="1"/>
  <c r="B1821" i="12" s="1"/>
  <c r="B1822" i="12" s="1"/>
  <c r="B1823" i="12" s="1"/>
  <c r="B1824" i="12" s="1"/>
  <c r="B1825" i="12" s="1"/>
  <c r="B1826" i="12" s="1"/>
  <c r="B1827" i="12" s="1"/>
  <c r="B1828" i="12" s="1"/>
  <c r="B1829" i="12" s="1"/>
  <c r="B1830" i="12" s="1"/>
  <c r="B1831" i="12" s="1"/>
  <c r="B1832" i="12" s="1"/>
  <c r="B1833" i="12" s="1"/>
  <c r="B1834" i="12" s="1"/>
  <c r="B1835" i="12" s="1"/>
  <c r="B1836" i="12" s="1"/>
  <c r="B1837" i="12" s="1"/>
  <c r="B1838" i="12" s="1"/>
  <c r="B1839" i="12" s="1"/>
  <c r="B1842" i="12"/>
  <c r="B1843" i="12" s="1"/>
  <c r="B1844" i="12" s="1"/>
  <c r="B1845" i="12" s="1"/>
  <c r="B1846" i="12" s="1"/>
  <c r="B1847" i="12" s="1"/>
  <c r="B1848" i="12" s="1"/>
  <c r="B1849" i="12" s="1"/>
  <c r="B1850" i="12" s="1"/>
  <c r="B1851" i="12" s="1"/>
  <c r="B1852" i="12" s="1"/>
  <c r="B1853" i="12" s="1"/>
  <c r="B1854" i="12" s="1"/>
  <c r="B1855" i="12" s="1"/>
  <c r="B1856" i="12" s="1"/>
  <c r="B1857" i="12" s="1"/>
  <c r="B1858" i="12" s="1"/>
  <c r="B1859" i="12" s="1"/>
  <c r="B1860" i="12" s="1"/>
  <c r="B1861" i="12" s="1"/>
  <c r="B1862" i="12" s="1"/>
  <c r="B1863" i="12" s="1"/>
  <c r="B1864" i="12" s="1"/>
  <c r="B1865" i="12" s="1"/>
  <c r="B1866" i="12" s="1"/>
  <c r="B1867" i="12" s="1"/>
  <c r="B1868" i="12" s="1"/>
  <c r="B1869" i="12" s="1"/>
  <c r="B1870" i="12" s="1"/>
  <c r="B1871" i="12" s="1"/>
  <c r="B1872" i="12" s="1"/>
  <c r="B1873" i="12" s="1"/>
  <c r="B1874" i="12" s="1"/>
  <c r="B1875" i="12" s="1"/>
  <c r="B1876" i="12" s="1"/>
  <c r="B1877" i="12" s="1"/>
  <c r="B1878" i="12" s="1"/>
  <c r="B1879" i="12" s="1"/>
  <c r="B1880" i="12" s="1"/>
  <c r="B1881" i="12" s="1"/>
  <c r="B1882" i="12" s="1"/>
  <c r="B1883" i="12" s="1"/>
  <c r="B1884" i="12" s="1"/>
  <c r="B1885" i="12" s="1"/>
  <c r="B1888" i="12"/>
  <c r="B1889" i="12" s="1"/>
  <c r="B1890" i="12" s="1"/>
  <c r="B1891" i="12" s="1"/>
  <c r="B1892" i="12" s="1"/>
  <c r="B1893" i="12" s="1"/>
  <c r="B1894" i="12" s="1"/>
  <c r="B1895" i="12" s="1"/>
  <c r="B1896" i="12" s="1"/>
  <c r="B1897" i="12" s="1"/>
  <c r="B1898" i="12" s="1"/>
  <c r="B1899" i="12" s="1"/>
  <c r="B1900" i="12" s="1"/>
  <c r="B1901" i="12" s="1"/>
  <c r="B1902" i="12" s="1"/>
  <c r="B1903" i="12" s="1"/>
  <c r="B1904" i="12" s="1"/>
  <c r="B1905" i="12" s="1"/>
  <c r="B1906" i="12" s="1"/>
  <c r="B1907" i="12" s="1"/>
  <c r="B1908" i="12" s="1"/>
  <c r="B1909" i="12" s="1"/>
  <c r="B1910" i="12" s="1"/>
  <c r="B1911" i="12" s="1"/>
  <c r="B1912" i="12" s="1"/>
  <c r="B1913" i="12" s="1"/>
  <c r="B1914" i="12" s="1"/>
  <c r="B1915" i="12" s="1"/>
  <c r="B1916" i="12" s="1"/>
  <c r="B1917" i="12" s="1"/>
  <c r="B1918" i="12" s="1"/>
  <c r="B1919" i="12" s="1"/>
  <c r="B1920" i="12" s="1"/>
  <c r="B1921" i="12" s="1"/>
  <c r="B1922" i="12" s="1"/>
  <c r="B1923" i="12" s="1"/>
  <c r="B1924" i="12" s="1"/>
  <c r="B1925" i="12" s="1"/>
  <c r="B1926" i="12" s="1"/>
  <c r="B1927" i="12" s="1"/>
  <c r="B1928" i="12" s="1"/>
  <c r="B1929" i="12" s="1"/>
  <c r="B1930" i="12" s="1"/>
  <c r="B1931" i="12" s="1"/>
  <c r="B1932" i="12" s="1"/>
  <c r="B1933" i="12" s="1"/>
  <c r="B1934" i="12" s="1"/>
  <c r="B1937" i="12"/>
  <c r="B1938" i="12" s="1"/>
  <c r="B1939" i="12" s="1"/>
  <c r="B1940" i="12" s="1"/>
  <c r="B1941" i="12" s="1"/>
  <c r="B1942" i="12" s="1"/>
  <c r="B1943" i="12" s="1"/>
  <c r="B1944" i="12" s="1"/>
  <c r="B1945" i="12" s="1"/>
  <c r="B1946" i="12" s="1"/>
  <c r="B1947" i="12" s="1"/>
  <c r="B1948" i="12" s="1"/>
  <c r="B1949" i="12" s="1"/>
  <c r="B1950" i="12" s="1"/>
  <c r="B1951" i="12" s="1"/>
  <c r="B1952" i="12" s="1"/>
  <c r="B1953" i="12" s="1"/>
  <c r="B1954" i="12" s="1"/>
  <c r="B1955" i="12" s="1"/>
  <c r="B1956" i="12" s="1"/>
  <c r="B1957" i="12" s="1"/>
  <c r="B1958" i="12" s="1"/>
  <c r="B1959" i="12" s="1"/>
  <c r="B1960" i="12" s="1"/>
  <c r="B1961" i="12" s="1"/>
  <c r="B1962" i="12" s="1"/>
  <c r="B1963" i="12" s="1"/>
  <c r="B1964" i="12" s="1"/>
  <c r="B1965" i="12" s="1"/>
  <c r="B1966" i="12" s="1"/>
  <c r="B1967" i="12" s="1"/>
  <c r="B1968" i="12" s="1"/>
  <c r="B1969" i="12" s="1"/>
  <c r="B1970" i="12" s="1"/>
  <c r="B1971" i="12" s="1"/>
  <c r="B1972" i="12" s="1"/>
  <c r="B1973" i="12" s="1"/>
  <c r="B1974" i="12" s="1"/>
  <c r="B1975" i="12" s="1"/>
  <c r="B1976" i="12" s="1"/>
  <c r="B1977" i="12" s="1"/>
  <c r="B1978" i="12" s="1"/>
  <c r="B1979" i="12" s="1"/>
  <c r="B1980" i="12" s="1"/>
  <c r="B1981" i="12" s="1"/>
  <c r="B1982" i="12" s="1"/>
  <c r="B1983" i="12" s="1"/>
  <c r="B1984" i="12" s="1"/>
  <c r="B1985" i="12" s="1"/>
  <c r="B1986" i="12" s="1"/>
  <c r="B1987" i="12" s="1"/>
  <c r="B1988" i="12" s="1"/>
  <c r="B1989" i="12" s="1"/>
  <c r="B1990" i="12" s="1"/>
  <c r="B1991" i="12" s="1"/>
  <c r="B1992" i="12" s="1"/>
  <c r="B1993" i="12" s="1"/>
  <c r="B1996" i="12"/>
  <c r="A590" i="12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A1178" i="12" s="1"/>
  <c r="A1179" i="12" s="1"/>
  <c r="A1180" i="12" s="1"/>
  <c r="A1181" i="12" s="1"/>
  <c r="A1182" i="12" s="1"/>
  <c r="A1183" i="12" s="1"/>
  <c r="A1184" i="12" s="1"/>
  <c r="A1185" i="12" s="1"/>
  <c r="A1186" i="12" s="1"/>
  <c r="A1187" i="12" s="1"/>
  <c r="A1188" i="12" s="1"/>
  <c r="A1189" i="12" s="1"/>
  <c r="A1190" i="12" s="1"/>
  <c r="A1191" i="12" s="1"/>
  <c r="A1192" i="12" s="1"/>
  <c r="A1193" i="12" s="1"/>
  <c r="A1194" i="12" s="1"/>
  <c r="A1195" i="12" s="1"/>
  <c r="A1196" i="12" s="1"/>
  <c r="A1197" i="12" s="1"/>
  <c r="A1198" i="12" s="1"/>
  <c r="A1199" i="12" s="1"/>
  <c r="A1200" i="12" s="1"/>
  <c r="A1201" i="12" s="1"/>
  <c r="A1202" i="12" s="1"/>
  <c r="A1203" i="12" s="1"/>
  <c r="A1204" i="12" s="1"/>
  <c r="A1205" i="12" s="1"/>
  <c r="A1206" i="12" s="1"/>
  <c r="A1207" i="12" s="1"/>
  <c r="A1208" i="12" s="1"/>
  <c r="A1209" i="12" s="1"/>
  <c r="A1210" i="12" s="1"/>
  <c r="A1211" i="12" s="1"/>
  <c r="A1212" i="12" s="1"/>
  <c r="A1213" i="12" s="1"/>
  <c r="A1214" i="12" s="1"/>
  <c r="A1215" i="12" s="1"/>
  <c r="A1216" i="12" s="1"/>
  <c r="A1217" i="12" s="1"/>
  <c r="A1218" i="12" s="1"/>
  <c r="A1219" i="12" s="1"/>
  <c r="A1220" i="12" s="1"/>
  <c r="A1221" i="12" s="1"/>
  <c r="A1222" i="12" s="1"/>
  <c r="A1223" i="12" s="1"/>
  <c r="A1224" i="12" s="1"/>
  <c r="A1225" i="12" s="1"/>
  <c r="A1226" i="12" s="1"/>
  <c r="A1227" i="12" s="1"/>
  <c r="A1228" i="12" s="1"/>
  <c r="A1229" i="12" s="1"/>
  <c r="A1230" i="12" s="1"/>
  <c r="A1231" i="12" s="1"/>
  <c r="A1232" i="12" s="1"/>
  <c r="A1233" i="12" s="1"/>
  <c r="A1234" i="12" s="1"/>
  <c r="A1235" i="12" s="1"/>
  <c r="A1236" i="12" s="1"/>
  <c r="A1237" i="12" s="1"/>
  <c r="A1238" i="12" s="1"/>
  <c r="A1239" i="12" s="1"/>
  <c r="A1240" i="12" s="1"/>
  <c r="A1241" i="12" s="1"/>
  <c r="A1242" i="12" s="1"/>
  <c r="A1243" i="12" s="1"/>
  <c r="A1244" i="12" s="1"/>
  <c r="A1245" i="12" s="1"/>
  <c r="A1246" i="12" s="1"/>
  <c r="A1247" i="12" s="1"/>
  <c r="A1248" i="12" s="1"/>
  <c r="A1249" i="12" s="1"/>
  <c r="A1250" i="12" s="1"/>
  <c r="A1251" i="12" s="1"/>
  <c r="A1252" i="12" s="1"/>
  <c r="A1253" i="12" s="1"/>
  <c r="A1254" i="12" s="1"/>
  <c r="A1255" i="12" s="1"/>
  <c r="A1256" i="12" s="1"/>
  <c r="A1257" i="12" s="1"/>
  <c r="A1258" i="12" s="1"/>
  <c r="A1259" i="12" s="1"/>
  <c r="A1260" i="12" s="1"/>
  <c r="A1261" i="12" s="1"/>
  <c r="A1262" i="12" s="1"/>
  <c r="A1263" i="12" s="1"/>
  <c r="A1264" i="12" s="1"/>
  <c r="A1265" i="12" s="1"/>
  <c r="A1266" i="12" s="1"/>
  <c r="A1267" i="12" s="1"/>
  <c r="A1268" i="12" s="1"/>
  <c r="A1269" i="12" s="1"/>
  <c r="A1270" i="12" s="1"/>
  <c r="A1271" i="12" s="1"/>
  <c r="A1272" i="12" s="1"/>
  <c r="A1273" i="12" s="1"/>
  <c r="A1274" i="12" s="1"/>
  <c r="A1275" i="12" s="1"/>
  <c r="A1276" i="12" s="1"/>
  <c r="A1277" i="12" s="1"/>
  <c r="A1278" i="12" s="1"/>
  <c r="A1279" i="12" s="1"/>
  <c r="A1280" i="12" s="1"/>
  <c r="A1281" i="12" s="1"/>
  <c r="A1282" i="12" s="1"/>
  <c r="A1283" i="12" s="1"/>
  <c r="A1284" i="12" s="1"/>
  <c r="A1285" i="12" s="1"/>
  <c r="A1286" i="12" s="1"/>
  <c r="A1287" i="12" s="1"/>
  <c r="A1288" i="12" s="1"/>
  <c r="A1289" i="12" s="1"/>
  <c r="A1290" i="12" s="1"/>
  <c r="A1291" i="12" s="1"/>
  <c r="A1292" i="12" s="1"/>
  <c r="A1293" i="12" s="1"/>
  <c r="A1294" i="12" s="1"/>
  <c r="A1295" i="12" s="1"/>
  <c r="A1296" i="12" s="1"/>
  <c r="A1297" i="12" s="1"/>
  <c r="A1298" i="12" s="1"/>
  <c r="A1299" i="12" s="1"/>
  <c r="A1300" i="12" s="1"/>
  <c r="A1301" i="12" s="1"/>
  <c r="A1302" i="12" s="1"/>
  <c r="A1303" i="12" s="1"/>
  <c r="A1304" i="12" s="1"/>
  <c r="A1305" i="12" s="1"/>
  <c r="A1306" i="12" s="1"/>
  <c r="A1307" i="12" s="1"/>
  <c r="A1308" i="12" s="1"/>
  <c r="A1309" i="12" s="1"/>
  <c r="A1310" i="12" s="1"/>
  <c r="A1311" i="12" s="1"/>
  <c r="A1312" i="12" s="1"/>
  <c r="A1313" i="12" s="1"/>
  <c r="A1314" i="12" s="1"/>
  <c r="A1315" i="12" s="1"/>
  <c r="A1316" i="12" s="1"/>
  <c r="A1317" i="12" s="1"/>
  <c r="A1318" i="12" s="1"/>
  <c r="A1319" i="12" s="1"/>
  <c r="A1320" i="12" s="1"/>
  <c r="A1321" i="12" s="1"/>
  <c r="A1322" i="12" s="1"/>
  <c r="A1323" i="12" s="1"/>
  <c r="A1324" i="12" s="1"/>
  <c r="A1325" i="12" s="1"/>
  <c r="A1326" i="12" s="1"/>
  <c r="A1327" i="12" s="1"/>
  <c r="A1328" i="12" s="1"/>
  <c r="A1329" i="12" s="1"/>
  <c r="A1330" i="12" s="1"/>
  <c r="A1331" i="12" s="1"/>
  <c r="A1332" i="12" s="1"/>
  <c r="A1333" i="12" s="1"/>
  <c r="A1334" i="12" s="1"/>
  <c r="A1335" i="12" s="1"/>
  <c r="A1336" i="12" s="1"/>
  <c r="A1337" i="12" s="1"/>
  <c r="A1338" i="12" s="1"/>
  <c r="A1339" i="12" s="1"/>
  <c r="A1340" i="12" s="1"/>
  <c r="A1341" i="12" s="1"/>
  <c r="A1342" i="12" s="1"/>
  <c r="A1343" i="12" s="1"/>
  <c r="A1344" i="12" s="1"/>
  <c r="A1345" i="12" s="1"/>
  <c r="A1346" i="12" s="1"/>
  <c r="A1347" i="12" s="1"/>
  <c r="A1348" i="12" s="1"/>
  <c r="A1349" i="12" s="1"/>
  <c r="A1350" i="12" s="1"/>
  <c r="A1351" i="12" s="1"/>
  <c r="A1352" i="12" s="1"/>
  <c r="A1353" i="12" s="1"/>
  <c r="A1354" i="12" s="1"/>
  <c r="A1355" i="12" s="1"/>
  <c r="A1356" i="12" s="1"/>
  <c r="A1357" i="12" s="1"/>
  <c r="A1358" i="12" s="1"/>
  <c r="A1359" i="12" s="1"/>
  <c r="A1360" i="12" s="1"/>
  <c r="A1361" i="12" s="1"/>
  <c r="A1362" i="12" s="1"/>
  <c r="A1363" i="12" s="1"/>
  <c r="A1364" i="12" s="1"/>
  <c r="A1365" i="12" s="1"/>
  <c r="A1366" i="12" s="1"/>
  <c r="A1367" i="12" s="1"/>
  <c r="A1368" i="12" s="1"/>
  <c r="A1369" i="12" s="1"/>
  <c r="A1370" i="12" s="1"/>
  <c r="A1371" i="12" s="1"/>
  <c r="A1372" i="12" s="1"/>
  <c r="A1373" i="12" s="1"/>
  <c r="A1374" i="12" s="1"/>
  <c r="A1375" i="12" s="1"/>
  <c r="A1376" i="12" s="1"/>
  <c r="A1377" i="12" s="1"/>
  <c r="A1378" i="12" s="1"/>
  <c r="A1379" i="12" s="1"/>
  <c r="A1380" i="12" s="1"/>
  <c r="A1381" i="12" s="1"/>
  <c r="A1382" i="12" s="1"/>
  <c r="A1383" i="12" s="1"/>
  <c r="A1384" i="12" s="1"/>
  <c r="A1385" i="12" s="1"/>
  <c r="A1386" i="12" s="1"/>
  <c r="A1387" i="12" s="1"/>
  <c r="A1388" i="12" s="1"/>
  <c r="A1389" i="12" s="1"/>
  <c r="A1390" i="12" s="1"/>
  <c r="A1391" i="12" s="1"/>
  <c r="A1392" i="12" s="1"/>
  <c r="A1393" i="12" s="1"/>
  <c r="A1394" i="12" s="1"/>
  <c r="A1395" i="12" s="1"/>
  <c r="A1396" i="12" s="1"/>
  <c r="A1397" i="12" s="1"/>
  <c r="A1398" i="12" s="1"/>
  <c r="A1399" i="12" s="1"/>
  <c r="A1400" i="12" s="1"/>
  <c r="A1401" i="12" s="1"/>
  <c r="A1402" i="12" s="1"/>
  <c r="A1403" i="12" s="1"/>
  <c r="A1404" i="12" s="1"/>
  <c r="A1405" i="12" s="1"/>
  <c r="A1406" i="12" s="1"/>
  <c r="A1407" i="12" s="1"/>
  <c r="A1408" i="12" s="1"/>
  <c r="A1409" i="12" s="1"/>
  <c r="A1410" i="12" s="1"/>
  <c r="A1411" i="12" s="1"/>
  <c r="A1412" i="12" s="1"/>
  <c r="A1413" i="12" s="1"/>
  <c r="A1414" i="12" s="1"/>
  <c r="A1415" i="12" s="1"/>
  <c r="A1416" i="12" s="1"/>
  <c r="A1417" i="12" s="1"/>
  <c r="A1418" i="12" s="1"/>
  <c r="A1419" i="12" s="1"/>
  <c r="A1420" i="12" s="1"/>
  <c r="A1421" i="12" s="1"/>
  <c r="A1422" i="12" s="1"/>
  <c r="A1423" i="12" s="1"/>
  <c r="A1424" i="12" s="1"/>
  <c r="A1425" i="12" s="1"/>
  <c r="A1426" i="12" s="1"/>
  <c r="A1427" i="12" s="1"/>
  <c r="A1428" i="12" s="1"/>
  <c r="A1429" i="12" s="1"/>
  <c r="A1430" i="12" s="1"/>
  <c r="A1431" i="12" s="1"/>
  <c r="A1432" i="12" s="1"/>
  <c r="A1433" i="12" s="1"/>
  <c r="A1434" i="12" s="1"/>
  <c r="A1435" i="12" s="1"/>
  <c r="A1436" i="12" s="1"/>
  <c r="A1437" i="12" s="1"/>
  <c r="A1438" i="12" s="1"/>
  <c r="A1439" i="12" s="1"/>
  <c r="A1440" i="12" s="1"/>
  <c r="A1441" i="12" s="1"/>
  <c r="A1442" i="12" s="1"/>
  <c r="A1443" i="12" s="1"/>
  <c r="A1444" i="12" s="1"/>
  <c r="A1445" i="12" s="1"/>
  <c r="A1446" i="12" s="1"/>
  <c r="A1447" i="12" s="1"/>
  <c r="A1448" i="12" s="1"/>
  <c r="A1449" i="12" s="1"/>
  <c r="A1450" i="12" s="1"/>
  <c r="A1451" i="12" s="1"/>
  <c r="A1452" i="12" s="1"/>
  <c r="A1453" i="12" s="1"/>
  <c r="A1454" i="12" s="1"/>
  <c r="A1455" i="12" s="1"/>
  <c r="A1456" i="12" s="1"/>
  <c r="A1457" i="12" s="1"/>
  <c r="A1458" i="12" s="1"/>
  <c r="A1459" i="12" s="1"/>
  <c r="A1460" i="12" s="1"/>
  <c r="A1461" i="12" s="1"/>
  <c r="A1462" i="12" s="1"/>
  <c r="A1463" i="12" s="1"/>
  <c r="A1464" i="12" s="1"/>
  <c r="A1465" i="12" s="1"/>
  <c r="A1466" i="12" s="1"/>
  <c r="A1467" i="12" s="1"/>
  <c r="A1468" i="12" s="1"/>
  <c r="A1469" i="12" s="1"/>
  <c r="A1470" i="12" s="1"/>
  <c r="A1471" i="12" s="1"/>
  <c r="A1472" i="12" s="1"/>
  <c r="A1473" i="12" s="1"/>
  <c r="A1474" i="12" s="1"/>
  <c r="A1475" i="12" s="1"/>
  <c r="A1476" i="12" s="1"/>
  <c r="A1477" i="12" s="1"/>
  <c r="A1478" i="12" s="1"/>
  <c r="A1479" i="12" s="1"/>
  <c r="A1480" i="12" s="1"/>
  <c r="A1481" i="12" s="1"/>
  <c r="A1482" i="12" s="1"/>
  <c r="A1483" i="12" s="1"/>
  <c r="A1484" i="12" s="1"/>
  <c r="A1485" i="12" s="1"/>
  <c r="A1486" i="12" s="1"/>
  <c r="A1487" i="12" s="1"/>
  <c r="A1488" i="12" s="1"/>
  <c r="A1489" i="12" s="1"/>
  <c r="A1490" i="12" s="1"/>
  <c r="A1491" i="12" s="1"/>
  <c r="A1492" i="12" s="1"/>
  <c r="A1493" i="12" s="1"/>
  <c r="A1494" i="12" s="1"/>
  <c r="A1495" i="12" s="1"/>
  <c r="A1496" i="12" s="1"/>
  <c r="A1497" i="12" s="1"/>
  <c r="A1498" i="12" s="1"/>
  <c r="A1499" i="12" s="1"/>
  <c r="A1500" i="12" s="1"/>
  <c r="A1501" i="12" s="1"/>
  <c r="A1502" i="12" s="1"/>
  <c r="A1503" i="12" s="1"/>
  <c r="A1504" i="12" s="1"/>
  <c r="A1505" i="12" s="1"/>
  <c r="A1506" i="12" s="1"/>
  <c r="A1507" i="12" s="1"/>
  <c r="A1508" i="12" s="1"/>
  <c r="A1509" i="12" s="1"/>
  <c r="A1510" i="12" s="1"/>
  <c r="A1511" i="12" s="1"/>
  <c r="A1512" i="12" s="1"/>
  <c r="A1513" i="12" s="1"/>
  <c r="A1514" i="12" s="1"/>
  <c r="A1515" i="12" s="1"/>
  <c r="A1516" i="12" s="1"/>
  <c r="A1517" i="12" s="1"/>
  <c r="A1518" i="12" s="1"/>
  <c r="A1519" i="12" s="1"/>
  <c r="A1520" i="12" s="1"/>
  <c r="A1521" i="12" s="1"/>
  <c r="A1522" i="12" s="1"/>
  <c r="A1523" i="12" s="1"/>
  <c r="A1524" i="12" s="1"/>
  <c r="A1525" i="12" s="1"/>
  <c r="A1526" i="12" s="1"/>
  <c r="A1527" i="12" s="1"/>
  <c r="A1528" i="12" s="1"/>
  <c r="A1529" i="12" s="1"/>
  <c r="A1530" i="12" s="1"/>
  <c r="A1531" i="12" s="1"/>
  <c r="A1532" i="12" s="1"/>
  <c r="A1533" i="12" s="1"/>
  <c r="A1534" i="12" s="1"/>
  <c r="A1535" i="12" s="1"/>
  <c r="A1536" i="12" s="1"/>
  <c r="A1537" i="12" s="1"/>
  <c r="A1538" i="12" s="1"/>
  <c r="A1539" i="12" s="1"/>
  <c r="A1540" i="12" s="1"/>
  <c r="A1541" i="12" s="1"/>
  <c r="A1542" i="12" s="1"/>
  <c r="A1543" i="12" s="1"/>
  <c r="A1544" i="12" s="1"/>
  <c r="A1545" i="12" s="1"/>
  <c r="A1546" i="12" s="1"/>
  <c r="A1547" i="12" s="1"/>
  <c r="A1548" i="12" s="1"/>
  <c r="A1549" i="12" s="1"/>
  <c r="A1550" i="12" s="1"/>
  <c r="A1551" i="12" s="1"/>
  <c r="A1552" i="12" s="1"/>
  <c r="A1553" i="12" s="1"/>
  <c r="A1554" i="12" s="1"/>
  <c r="A1555" i="12" s="1"/>
  <c r="A1556" i="12" s="1"/>
  <c r="A1557" i="12" s="1"/>
  <c r="A1558" i="12" s="1"/>
  <c r="A1559" i="12" s="1"/>
  <c r="A1560" i="12" s="1"/>
  <c r="A1561" i="12" s="1"/>
  <c r="A1562" i="12" s="1"/>
  <c r="A1563" i="12" s="1"/>
  <c r="A1564" i="12" s="1"/>
  <c r="A1565" i="12" s="1"/>
  <c r="A1566" i="12" s="1"/>
  <c r="A1567" i="12" s="1"/>
  <c r="A1568" i="12" s="1"/>
  <c r="A1569" i="12" s="1"/>
  <c r="A1570" i="12" s="1"/>
  <c r="A1571" i="12" s="1"/>
  <c r="A1572" i="12" s="1"/>
  <c r="A1573" i="12" s="1"/>
  <c r="A1574" i="12" s="1"/>
  <c r="A1575" i="12" s="1"/>
  <c r="A1576" i="12" s="1"/>
  <c r="A1577" i="12" s="1"/>
  <c r="A1578" i="12" s="1"/>
  <c r="A1579" i="12" s="1"/>
  <c r="A1580" i="12" s="1"/>
  <c r="A1581" i="12" s="1"/>
  <c r="A1582" i="12" s="1"/>
  <c r="A1583" i="12" s="1"/>
  <c r="A1584" i="12" s="1"/>
  <c r="A1585" i="12" s="1"/>
  <c r="A1586" i="12" s="1"/>
  <c r="A1587" i="12" s="1"/>
  <c r="A1588" i="12" s="1"/>
  <c r="A1589" i="12" s="1"/>
  <c r="A1590" i="12" s="1"/>
  <c r="A1591" i="12" s="1"/>
  <c r="A1592" i="12" s="1"/>
  <c r="A1593" i="12" s="1"/>
  <c r="A1594" i="12" s="1"/>
  <c r="A1595" i="12" s="1"/>
  <c r="A1596" i="12" s="1"/>
  <c r="A1597" i="12" s="1"/>
  <c r="A1598" i="12" s="1"/>
  <c r="A1599" i="12" s="1"/>
  <c r="A1600" i="12" s="1"/>
  <c r="A1601" i="12" s="1"/>
  <c r="A1602" i="12" s="1"/>
  <c r="A1603" i="12" s="1"/>
  <c r="A1604" i="12" s="1"/>
  <c r="A1605" i="12" s="1"/>
  <c r="A1606" i="12" s="1"/>
  <c r="A1607" i="12" s="1"/>
  <c r="A1608" i="12" s="1"/>
  <c r="A1609" i="12" s="1"/>
  <c r="A1610" i="12" s="1"/>
  <c r="A1611" i="12" s="1"/>
  <c r="A1612" i="12" s="1"/>
  <c r="A1613" i="12" s="1"/>
  <c r="A1614" i="12" s="1"/>
  <c r="A1615" i="12" s="1"/>
  <c r="A1616" i="12" s="1"/>
  <c r="A1617" i="12" s="1"/>
  <c r="A1618" i="12" s="1"/>
  <c r="A1619" i="12" s="1"/>
  <c r="A1620" i="12" s="1"/>
  <c r="A1621" i="12" s="1"/>
  <c r="A1622" i="12" s="1"/>
  <c r="A1623" i="12" s="1"/>
  <c r="A1624" i="12" s="1"/>
  <c r="A1625" i="12" s="1"/>
  <c r="A1626" i="12" s="1"/>
  <c r="A1627" i="12" s="1"/>
  <c r="A1628" i="12" s="1"/>
  <c r="A1629" i="12" s="1"/>
  <c r="A1630" i="12" s="1"/>
  <c r="A1631" i="12" s="1"/>
  <c r="A1632" i="12" s="1"/>
  <c r="A1633" i="12" s="1"/>
  <c r="A1634" i="12" s="1"/>
  <c r="A1635" i="12" s="1"/>
  <c r="A1636" i="12" s="1"/>
  <c r="A1637" i="12" s="1"/>
  <c r="A1638" i="12" s="1"/>
  <c r="A1639" i="12" s="1"/>
  <c r="A1640" i="12" s="1"/>
  <c r="A1641" i="12" s="1"/>
  <c r="A1642" i="12" s="1"/>
  <c r="A1643" i="12" s="1"/>
  <c r="A1644" i="12" s="1"/>
  <c r="A1645" i="12" s="1"/>
  <c r="A1646" i="12" s="1"/>
  <c r="A1647" i="12" s="1"/>
  <c r="A1648" i="12" s="1"/>
  <c r="A1649" i="12" s="1"/>
  <c r="A1650" i="12" s="1"/>
  <c r="A1651" i="12" s="1"/>
  <c r="A1652" i="12" s="1"/>
  <c r="A1653" i="12" s="1"/>
  <c r="A1654" i="12" s="1"/>
  <c r="A1655" i="12" s="1"/>
  <c r="A1656" i="12" s="1"/>
  <c r="A1657" i="12" s="1"/>
  <c r="A1658" i="12" s="1"/>
  <c r="A1659" i="12" s="1"/>
  <c r="A1660" i="12" s="1"/>
  <c r="A1661" i="12" s="1"/>
  <c r="A1662" i="12" s="1"/>
  <c r="A1663" i="12" s="1"/>
  <c r="A1664" i="12" s="1"/>
  <c r="A1665" i="12" s="1"/>
  <c r="A1666" i="12" s="1"/>
  <c r="A1667" i="12" s="1"/>
  <c r="A1668" i="12" s="1"/>
  <c r="A1669" i="12" s="1"/>
  <c r="A1670" i="12" s="1"/>
  <c r="A1671" i="12" s="1"/>
  <c r="A1672" i="12" s="1"/>
  <c r="A1673" i="12" s="1"/>
  <c r="A1674" i="12" s="1"/>
  <c r="A1675" i="12" s="1"/>
  <c r="A1676" i="12" s="1"/>
  <c r="A1677" i="12" s="1"/>
  <c r="A1678" i="12" s="1"/>
  <c r="A1679" i="12" s="1"/>
  <c r="A1680" i="12" s="1"/>
  <c r="A1681" i="12" s="1"/>
  <c r="A1682" i="12" s="1"/>
  <c r="A1683" i="12" s="1"/>
  <c r="A1684" i="12" s="1"/>
  <c r="A1685" i="12" s="1"/>
  <c r="A1686" i="12" s="1"/>
  <c r="A1687" i="12" s="1"/>
  <c r="A1688" i="12" s="1"/>
  <c r="A1689" i="12" s="1"/>
  <c r="A1690" i="12" s="1"/>
  <c r="A1691" i="12" s="1"/>
  <c r="A1692" i="12" s="1"/>
  <c r="A1693" i="12" s="1"/>
  <c r="A1694" i="12" s="1"/>
  <c r="A1695" i="12" s="1"/>
  <c r="A1696" i="12" s="1"/>
  <c r="A1697" i="12" s="1"/>
  <c r="A1698" i="12" s="1"/>
  <c r="A1699" i="12" s="1"/>
  <c r="A1700" i="12" s="1"/>
  <c r="A1701" i="12" s="1"/>
  <c r="A1702" i="12" s="1"/>
  <c r="A1703" i="12" s="1"/>
  <c r="A1704" i="12" s="1"/>
  <c r="A1705" i="12" s="1"/>
  <c r="A1706" i="12" s="1"/>
  <c r="A1707" i="12" s="1"/>
  <c r="A1708" i="12" s="1"/>
  <c r="A1709" i="12" s="1"/>
  <c r="A1710" i="12" s="1"/>
  <c r="A1711" i="12" s="1"/>
  <c r="A1712" i="12" s="1"/>
  <c r="A1713" i="12" s="1"/>
  <c r="A1714" i="12" s="1"/>
  <c r="A1715" i="12" s="1"/>
  <c r="A1716" i="12" s="1"/>
  <c r="A1717" i="12" s="1"/>
  <c r="A1718" i="12" s="1"/>
  <c r="A1719" i="12" s="1"/>
  <c r="A1720" i="12" s="1"/>
  <c r="A1721" i="12" s="1"/>
  <c r="A1722" i="12" s="1"/>
  <c r="A1723" i="12" s="1"/>
  <c r="A1724" i="12" s="1"/>
  <c r="A1725" i="12" s="1"/>
  <c r="A1726" i="12" s="1"/>
  <c r="A1727" i="12" s="1"/>
  <c r="A1728" i="12" s="1"/>
  <c r="A1729" i="12" s="1"/>
  <c r="A1730" i="12" s="1"/>
  <c r="A1731" i="12" s="1"/>
  <c r="A1732" i="12" s="1"/>
  <c r="A1733" i="12" s="1"/>
  <c r="A1734" i="12" s="1"/>
  <c r="A1735" i="12" s="1"/>
  <c r="A1736" i="12" s="1"/>
  <c r="A1737" i="12" s="1"/>
  <c r="A1738" i="12" s="1"/>
  <c r="A1739" i="12" s="1"/>
  <c r="A1740" i="12" s="1"/>
  <c r="A1741" i="12" s="1"/>
  <c r="A1742" i="12" s="1"/>
  <c r="A1743" i="12" s="1"/>
  <c r="A1744" i="12" s="1"/>
  <c r="A1745" i="12" s="1"/>
  <c r="A1746" i="12" s="1"/>
  <c r="A1747" i="12" s="1"/>
  <c r="A1748" i="12" s="1"/>
  <c r="A1749" i="12" s="1"/>
  <c r="A1750" i="12" s="1"/>
  <c r="A1751" i="12" s="1"/>
  <c r="A1752" i="12" s="1"/>
  <c r="A1753" i="12" s="1"/>
  <c r="A1754" i="12" s="1"/>
  <c r="A1755" i="12" s="1"/>
  <c r="A1756" i="12" s="1"/>
  <c r="A1757" i="12" s="1"/>
  <c r="A1758" i="12" s="1"/>
  <c r="A1759" i="12" s="1"/>
  <c r="A1760" i="12" s="1"/>
  <c r="A1761" i="12" s="1"/>
  <c r="A1762" i="12" s="1"/>
  <c r="A1763" i="12" s="1"/>
  <c r="A1764" i="12" s="1"/>
  <c r="A1765" i="12" s="1"/>
  <c r="A1766" i="12" s="1"/>
  <c r="A1767" i="12" s="1"/>
  <c r="A1768" i="12" s="1"/>
  <c r="A1769" i="12" s="1"/>
  <c r="A1770" i="12" s="1"/>
  <c r="A1771" i="12" s="1"/>
  <c r="A1772" i="12" s="1"/>
  <c r="A1773" i="12" s="1"/>
  <c r="A1774" i="12" s="1"/>
  <c r="A1775" i="12" s="1"/>
  <c r="A1776" i="12" s="1"/>
  <c r="A1777" i="12" s="1"/>
  <c r="A1778" i="12" s="1"/>
  <c r="A1779" i="12" s="1"/>
  <c r="A1780" i="12" s="1"/>
  <c r="A1781" i="12" s="1"/>
  <c r="A1782" i="12" s="1"/>
  <c r="A1783" i="12" s="1"/>
  <c r="A1784" i="12" s="1"/>
  <c r="A1785" i="12" s="1"/>
  <c r="A1786" i="12" s="1"/>
  <c r="A1787" i="12" s="1"/>
  <c r="A1788" i="12" s="1"/>
  <c r="A1789" i="12" s="1"/>
  <c r="A1790" i="12" s="1"/>
  <c r="A1791" i="12" s="1"/>
  <c r="A1792" i="12" s="1"/>
  <c r="A1793" i="12" s="1"/>
  <c r="A1794" i="12" s="1"/>
  <c r="A1795" i="12" s="1"/>
  <c r="A1796" i="12" s="1"/>
  <c r="A1797" i="12" s="1"/>
  <c r="A1798" i="12" s="1"/>
  <c r="A1799" i="12" s="1"/>
  <c r="A1800" i="12" s="1"/>
  <c r="A1801" i="12" s="1"/>
  <c r="A1802" i="12" s="1"/>
  <c r="A1803" i="12" s="1"/>
  <c r="A1804" i="12" s="1"/>
  <c r="A1805" i="12" s="1"/>
  <c r="A1806" i="12" s="1"/>
  <c r="A1807" i="12" s="1"/>
  <c r="A1808" i="12" s="1"/>
  <c r="A1809" i="12" s="1"/>
  <c r="A1810" i="12" s="1"/>
  <c r="A1811" i="12" s="1"/>
  <c r="A1812" i="12" s="1"/>
  <c r="A1813" i="12" s="1"/>
  <c r="A1814" i="12" s="1"/>
  <c r="A1815" i="12" s="1"/>
  <c r="A1816" i="12" s="1"/>
  <c r="A1817" i="12" s="1"/>
  <c r="A1818" i="12" s="1"/>
  <c r="A1819" i="12" s="1"/>
  <c r="A1820" i="12" s="1"/>
  <c r="A1821" i="12" s="1"/>
  <c r="A1822" i="12" s="1"/>
  <c r="A1823" i="12" s="1"/>
  <c r="A1824" i="12" s="1"/>
  <c r="A1825" i="12" s="1"/>
  <c r="A1826" i="12" s="1"/>
  <c r="A1827" i="12" s="1"/>
  <c r="A1828" i="12" s="1"/>
  <c r="A1829" i="12" s="1"/>
  <c r="A1830" i="12" s="1"/>
  <c r="A1831" i="12" s="1"/>
  <c r="A1832" i="12" s="1"/>
  <c r="A1833" i="12" s="1"/>
  <c r="A1834" i="12" s="1"/>
  <c r="A1835" i="12" s="1"/>
  <c r="A1836" i="12" s="1"/>
  <c r="A1837" i="12" s="1"/>
  <c r="A1838" i="12" s="1"/>
  <c r="A1839" i="12" s="1"/>
  <c r="A1840" i="12" s="1"/>
  <c r="A1841" i="12" s="1"/>
  <c r="A1842" i="12" s="1"/>
  <c r="A1843" i="12" s="1"/>
  <c r="A1844" i="12" s="1"/>
  <c r="A1845" i="12" s="1"/>
  <c r="A1846" i="12" s="1"/>
  <c r="A1847" i="12" s="1"/>
  <c r="A1848" i="12" s="1"/>
  <c r="A1849" i="12" s="1"/>
  <c r="A1850" i="12" s="1"/>
  <c r="A1851" i="12" s="1"/>
  <c r="A1852" i="12" s="1"/>
  <c r="A1853" i="12" s="1"/>
  <c r="A1854" i="12" s="1"/>
  <c r="A1855" i="12" s="1"/>
  <c r="A1856" i="12" s="1"/>
  <c r="A1857" i="12" s="1"/>
  <c r="A1858" i="12" s="1"/>
  <c r="A1859" i="12" s="1"/>
  <c r="A1860" i="12" s="1"/>
  <c r="A1861" i="12" s="1"/>
  <c r="A1862" i="12" s="1"/>
  <c r="A1863" i="12" s="1"/>
  <c r="A1864" i="12" s="1"/>
  <c r="A1865" i="12" s="1"/>
  <c r="A1866" i="12" s="1"/>
  <c r="A1867" i="12" s="1"/>
  <c r="A1868" i="12" s="1"/>
  <c r="A1869" i="12" s="1"/>
  <c r="A1870" i="12" s="1"/>
  <c r="A1871" i="12" s="1"/>
  <c r="A1872" i="12" s="1"/>
  <c r="A1873" i="12" s="1"/>
  <c r="A1874" i="12" s="1"/>
  <c r="A1875" i="12" s="1"/>
  <c r="A1876" i="12" s="1"/>
  <c r="A1877" i="12" s="1"/>
  <c r="A1878" i="12" s="1"/>
  <c r="A1879" i="12" s="1"/>
  <c r="A1880" i="12" s="1"/>
  <c r="A1881" i="12" s="1"/>
  <c r="A1882" i="12" s="1"/>
  <c r="A1883" i="12" s="1"/>
  <c r="A1884" i="12" s="1"/>
  <c r="A1885" i="12" s="1"/>
  <c r="A1886" i="12" s="1"/>
  <c r="A1887" i="12" s="1"/>
  <c r="A1888" i="12" s="1"/>
  <c r="A1889" i="12" s="1"/>
  <c r="A1890" i="12" s="1"/>
  <c r="A1891" i="12" s="1"/>
  <c r="A1892" i="12" s="1"/>
  <c r="A1893" i="12" s="1"/>
  <c r="A1894" i="12" s="1"/>
  <c r="A1895" i="12" s="1"/>
  <c r="A1896" i="12" s="1"/>
  <c r="A1897" i="12" s="1"/>
  <c r="A1898" i="12" s="1"/>
  <c r="A1899" i="12" s="1"/>
  <c r="A1900" i="12" s="1"/>
  <c r="A1901" i="12" s="1"/>
  <c r="A1902" i="12" s="1"/>
  <c r="A1903" i="12" s="1"/>
  <c r="A1904" i="12" s="1"/>
  <c r="A1905" i="12" s="1"/>
  <c r="A1906" i="12" s="1"/>
  <c r="A1907" i="12" s="1"/>
  <c r="A1908" i="12" s="1"/>
  <c r="A1909" i="12" s="1"/>
  <c r="A1910" i="12" s="1"/>
  <c r="A1911" i="12" s="1"/>
  <c r="A1912" i="12" s="1"/>
  <c r="A1913" i="12" s="1"/>
  <c r="A1914" i="12" s="1"/>
  <c r="A1915" i="12" s="1"/>
  <c r="A1916" i="12" s="1"/>
  <c r="A1917" i="12" s="1"/>
  <c r="A1918" i="12" s="1"/>
  <c r="A1919" i="12" s="1"/>
  <c r="A1920" i="12" s="1"/>
  <c r="A1921" i="12" s="1"/>
  <c r="A1922" i="12" s="1"/>
  <c r="A1923" i="12" s="1"/>
  <c r="A1924" i="12" s="1"/>
  <c r="A1925" i="12" s="1"/>
  <c r="A1926" i="12" s="1"/>
  <c r="A1927" i="12" s="1"/>
  <c r="A1928" i="12" s="1"/>
  <c r="A1929" i="12" s="1"/>
  <c r="A1930" i="12" s="1"/>
  <c r="A1931" i="12" s="1"/>
  <c r="A1932" i="12" s="1"/>
  <c r="A1933" i="12" s="1"/>
  <c r="A1934" i="12" s="1"/>
  <c r="A1935" i="12" s="1"/>
  <c r="A1936" i="12" s="1"/>
  <c r="A1937" i="12" s="1"/>
  <c r="A1938" i="12" s="1"/>
  <c r="A1939" i="12" s="1"/>
  <c r="A1940" i="12" s="1"/>
  <c r="A1941" i="12" s="1"/>
  <c r="A1942" i="12" s="1"/>
  <c r="A1943" i="12" s="1"/>
  <c r="A1944" i="12" s="1"/>
  <c r="A1945" i="12" s="1"/>
  <c r="A1946" i="12" s="1"/>
  <c r="A1947" i="12" s="1"/>
  <c r="A1948" i="12" s="1"/>
  <c r="A1949" i="12" s="1"/>
  <c r="A1950" i="12" s="1"/>
  <c r="A1951" i="12" s="1"/>
  <c r="A1952" i="12" s="1"/>
  <c r="A1953" i="12" s="1"/>
  <c r="A1954" i="12" s="1"/>
  <c r="A1955" i="12" s="1"/>
  <c r="A1956" i="12" s="1"/>
  <c r="A1957" i="12" s="1"/>
  <c r="A1958" i="12" s="1"/>
  <c r="A1959" i="12" s="1"/>
  <c r="A1960" i="12" s="1"/>
  <c r="A1961" i="12" s="1"/>
  <c r="A1962" i="12" s="1"/>
  <c r="A1963" i="12" s="1"/>
  <c r="A1964" i="12" s="1"/>
  <c r="A1965" i="12" s="1"/>
  <c r="A1966" i="12" s="1"/>
  <c r="A1967" i="12" s="1"/>
  <c r="A1968" i="12" s="1"/>
  <c r="A1969" i="12" s="1"/>
  <c r="A1970" i="12" s="1"/>
  <c r="A1971" i="12" s="1"/>
  <c r="A1972" i="12" s="1"/>
  <c r="A1973" i="12" s="1"/>
  <c r="A1974" i="12" s="1"/>
  <c r="A1975" i="12" s="1"/>
  <c r="A1976" i="12" s="1"/>
  <c r="A1977" i="12" s="1"/>
  <c r="A1978" i="12" s="1"/>
  <c r="A1979" i="12" s="1"/>
  <c r="A1980" i="12" s="1"/>
  <c r="A1981" i="12" s="1"/>
  <c r="A1982" i="12" s="1"/>
  <c r="A1983" i="12" s="1"/>
  <c r="A1984" i="12" s="1"/>
  <c r="A1985" i="12" s="1"/>
  <c r="A1986" i="12" s="1"/>
  <c r="A1987" i="12" s="1"/>
  <c r="A1988" i="12" s="1"/>
  <c r="A1989" i="12" s="1"/>
  <c r="A1990" i="12" s="1"/>
  <c r="A1991" i="12" s="1"/>
  <c r="A1992" i="12" s="1"/>
  <c r="A1993" i="12" s="1"/>
  <c r="A1994" i="12" s="1"/>
  <c r="A1995" i="12" s="1"/>
  <c r="A1996" i="12" s="1"/>
  <c r="A1997" i="12" s="1"/>
  <c r="B1998" i="12"/>
  <c r="B2000" i="12"/>
  <c r="B2001" i="12" s="1"/>
  <c r="B2002" i="12" s="1"/>
  <c r="B2003" i="12" s="1"/>
  <c r="B2004" i="12" s="1"/>
  <c r="B2005" i="12" s="1"/>
  <c r="B2006" i="12" s="1"/>
  <c r="B2007" i="12" s="1"/>
  <c r="B2008" i="12" s="1"/>
  <c r="B2009" i="12" s="1"/>
  <c r="B2010" i="12" s="1"/>
  <c r="B2011" i="12" s="1"/>
  <c r="B2012" i="12" s="1"/>
  <c r="B2013" i="12" s="1"/>
  <c r="B2014" i="12" s="1"/>
  <c r="B2015" i="12" s="1"/>
  <c r="B2016" i="12" s="1"/>
  <c r="B2017" i="12" s="1"/>
  <c r="B2018" i="12" s="1"/>
  <c r="B2019" i="12" s="1"/>
  <c r="B2020" i="12" s="1"/>
  <c r="B2021" i="12" s="1"/>
  <c r="B2022" i="12" s="1"/>
  <c r="B2023" i="12" s="1"/>
  <c r="B2024" i="12" s="1"/>
  <c r="B2025" i="12" s="1"/>
  <c r="B2026" i="12" s="1"/>
  <c r="B2027" i="12" s="1"/>
  <c r="B2028" i="12" s="1"/>
  <c r="B2029" i="12" s="1"/>
  <c r="B2030" i="12" s="1"/>
  <c r="B2031" i="12" s="1"/>
  <c r="B2032" i="12" s="1"/>
  <c r="B2033" i="12" s="1"/>
  <c r="B2034" i="12" s="1"/>
  <c r="B2035" i="12" s="1"/>
  <c r="B2036" i="12" s="1"/>
  <c r="B2037" i="12" s="1"/>
  <c r="B2038" i="12" s="1"/>
  <c r="B2039" i="12" s="1"/>
  <c r="B2040" i="12" s="1"/>
  <c r="B2041" i="12" s="1"/>
  <c r="B2042" i="12" s="1"/>
  <c r="B2043" i="12" s="1"/>
  <c r="B2044" i="12" s="1"/>
  <c r="B2047" i="12"/>
  <c r="B2048" i="12" s="1"/>
  <c r="B2049" i="12" s="1"/>
  <c r="B2050" i="12" s="1"/>
  <c r="B2051" i="12" s="1"/>
  <c r="B2052" i="12" s="1"/>
  <c r="B2053" i="12" s="1"/>
  <c r="B2054" i="12" s="1"/>
  <c r="B2055" i="12" s="1"/>
  <c r="B2056" i="12" s="1"/>
  <c r="B2057" i="12" s="1"/>
  <c r="B2058" i="12" s="1"/>
  <c r="B2059" i="12" s="1"/>
  <c r="B2060" i="12" s="1"/>
  <c r="B2061" i="12" s="1"/>
  <c r="B2062" i="12" s="1"/>
  <c r="B2063" i="12" s="1"/>
  <c r="B2064" i="12" s="1"/>
  <c r="B2065" i="12" s="1"/>
  <c r="B2066" i="12" s="1"/>
  <c r="B2067" i="12" s="1"/>
  <c r="B2068" i="12" s="1"/>
  <c r="B2069" i="12" s="1"/>
  <c r="B2070" i="12" s="1"/>
  <c r="B2071" i="12" s="1"/>
  <c r="B2072" i="12" s="1"/>
  <c r="B2073" i="12" s="1"/>
  <c r="B2074" i="12" s="1"/>
  <c r="B2075" i="12" s="1"/>
  <c r="B2076" i="12" s="1"/>
  <c r="B2077" i="12" s="1"/>
  <c r="B2078" i="12" s="1"/>
  <c r="B2079" i="12" s="1"/>
  <c r="B2080" i="12" s="1"/>
  <c r="B2083" i="12"/>
  <c r="B2084" i="12" s="1"/>
  <c r="B2085" i="12" s="1"/>
  <c r="B2086" i="12" s="1"/>
  <c r="B2087" i="12" s="1"/>
  <c r="B2088" i="12" s="1"/>
  <c r="B2089" i="12" s="1"/>
  <c r="B2090" i="12" s="1"/>
  <c r="B2091" i="12" s="1"/>
  <c r="B2092" i="12" s="1"/>
  <c r="B2093" i="12" s="1"/>
  <c r="B2094" i="12" s="1"/>
  <c r="B2095" i="12" s="1"/>
  <c r="B2096" i="12" s="1"/>
  <c r="B2097" i="12" s="1"/>
  <c r="B2098" i="12" s="1"/>
  <c r="B2099" i="12" s="1"/>
  <c r="B2100" i="12" s="1"/>
  <c r="B2101" i="12" s="1"/>
  <c r="B2102" i="12" s="1"/>
  <c r="B2103" i="12" s="1"/>
  <c r="B2104" i="12" s="1"/>
  <c r="B2105" i="12" s="1"/>
  <c r="B2106" i="12" s="1"/>
  <c r="B2107" i="12" s="1"/>
  <c r="B2108" i="12" s="1"/>
  <c r="B2109" i="12" s="1"/>
  <c r="B2110" i="12" s="1"/>
  <c r="B2111" i="12" s="1"/>
  <c r="B2112" i="12" s="1"/>
  <c r="B2113" i="12" s="1"/>
  <c r="B2114" i="12" s="1"/>
  <c r="B2115" i="12" s="1"/>
  <c r="B2116" i="12" s="1"/>
  <c r="B2117" i="12" s="1"/>
  <c r="B2118" i="12" s="1"/>
  <c r="B2119" i="12" s="1"/>
  <c r="B2120" i="12" s="1"/>
  <c r="B2123" i="12"/>
  <c r="B2124" i="12" s="1"/>
  <c r="B2125" i="12" s="1"/>
  <c r="B2126" i="12" s="1"/>
  <c r="B2127" i="12" s="1"/>
  <c r="B2128" i="12" s="1"/>
  <c r="B2129" i="12" s="1"/>
  <c r="B2130" i="12" s="1"/>
  <c r="B2131" i="12" s="1"/>
  <c r="B2132" i="12" s="1"/>
  <c r="B2133" i="12" s="1"/>
  <c r="B2134" i="12" s="1"/>
  <c r="B2135" i="12" s="1"/>
  <c r="B2136" i="12" s="1"/>
  <c r="B2137" i="12" s="1"/>
  <c r="B2138" i="12" s="1"/>
  <c r="B2139" i="12" s="1"/>
  <c r="B2140" i="12" s="1"/>
  <c r="B2141" i="12" s="1"/>
  <c r="B2142" i="12" s="1"/>
  <c r="B2143" i="12" s="1"/>
  <c r="B2144" i="12" s="1"/>
  <c r="B2145" i="12" s="1"/>
  <c r="B2146" i="12" s="1"/>
  <c r="B2147" i="12" s="1"/>
  <c r="B2148" i="12" s="1"/>
  <c r="B2149" i="12" s="1"/>
  <c r="B2150" i="12" s="1"/>
  <c r="B2151" i="12" s="1"/>
  <c r="B2152" i="12" s="1"/>
  <c r="B2153" i="12" s="1"/>
  <c r="B2154" i="12" s="1"/>
  <c r="B2155" i="12" s="1"/>
  <c r="B2156" i="12" s="1"/>
  <c r="B2157" i="12" s="1"/>
  <c r="B2158" i="12" s="1"/>
  <c r="B2159" i="12" s="1"/>
  <c r="B2160" i="12" s="1"/>
  <c r="B2161" i="12" s="1"/>
  <c r="B2162" i="12" s="1"/>
  <c r="B2163" i="12" s="1"/>
  <c r="B2164" i="12" s="1"/>
  <c r="B2165" i="12" s="1"/>
  <c r="B2166" i="12" s="1"/>
  <c r="B2167" i="12" s="1"/>
  <c r="B2170" i="12"/>
  <c r="B2171" i="12" s="1"/>
  <c r="B2172" i="12" s="1"/>
  <c r="B2173" i="12" s="1"/>
  <c r="B2174" i="12" s="1"/>
  <c r="B2175" i="12" s="1"/>
  <c r="B2176" i="12" s="1"/>
  <c r="B2177" i="12" s="1"/>
  <c r="B2178" i="12" s="1"/>
  <c r="B2179" i="12" s="1"/>
  <c r="B2180" i="12" s="1"/>
  <c r="B2181" i="12" s="1"/>
  <c r="B2182" i="12" s="1"/>
  <c r="B2183" i="12" s="1"/>
  <c r="B2184" i="12" s="1"/>
  <c r="B2185" i="12" s="1"/>
  <c r="B2186" i="12" s="1"/>
  <c r="B2187" i="12" s="1"/>
  <c r="B2188" i="12" s="1"/>
  <c r="B2189" i="12" s="1"/>
  <c r="B2190" i="12" s="1"/>
  <c r="B2191" i="12" s="1"/>
  <c r="B2192" i="12" s="1"/>
  <c r="B2193" i="12" s="1"/>
  <c r="B2194" i="12" s="1"/>
  <c r="B2195" i="12" s="1"/>
  <c r="B2196" i="12" s="1"/>
  <c r="B2197" i="12" s="1"/>
  <c r="B2198" i="12" s="1"/>
  <c r="B2199" i="12" s="1"/>
  <c r="B2200" i="12" s="1"/>
  <c r="B2201" i="12" s="1"/>
  <c r="B2202" i="12" s="1"/>
  <c r="B2203" i="12" s="1"/>
  <c r="B2204" i="12" s="1"/>
  <c r="B2205" i="12" s="1"/>
  <c r="B2206" i="12" s="1"/>
  <c r="B2207" i="12" s="1"/>
  <c r="B2208" i="12" s="1"/>
  <c r="B2209" i="12" s="1"/>
  <c r="B2210" i="12" s="1"/>
  <c r="B2211" i="12" s="1"/>
  <c r="B2212" i="12" s="1"/>
  <c r="B2213" i="12" s="1"/>
  <c r="B2214" i="12" s="1"/>
  <c r="B2217" i="12"/>
  <c r="B2218" i="12"/>
  <c r="B2219" i="12" s="1"/>
  <c r="B2220" i="12" s="1"/>
  <c r="B2221" i="12" s="1"/>
  <c r="B2222" i="12" s="1"/>
  <c r="B2223" i="12" s="1"/>
  <c r="B2224" i="12" s="1"/>
  <c r="B2225" i="12" s="1"/>
  <c r="B2226" i="12" s="1"/>
  <c r="B2227" i="12" s="1"/>
  <c r="B2228" i="12" s="1"/>
  <c r="B2229" i="12" s="1"/>
  <c r="B2230" i="12" s="1"/>
  <c r="B2231" i="12" s="1"/>
  <c r="B2232" i="12" s="1"/>
  <c r="B2233" i="12" s="1"/>
  <c r="B2234" i="12" s="1"/>
  <c r="B2235" i="12" s="1"/>
  <c r="B2236" i="12" s="1"/>
  <c r="B2237" i="12" s="1"/>
  <c r="B2238" i="12" s="1"/>
  <c r="B2239" i="12" s="1"/>
  <c r="B2240" i="12" s="1"/>
  <c r="B2241" i="12" s="1"/>
  <c r="B2242" i="12" s="1"/>
  <c r="B2243" i="12" s="1"/>
  <c r="B2244" i="12" s="1"/>
  <c r="B2245" i="12" s="1"/>
  <c r="B2246" i="12" s="1"/>
  <c r="B2247" i="12" s="1"/>
  <c r="B2248" i="12" s="1"/>
  <c r="B2249" i="12" s="1"/>
  <c r="B2250" i="12" s="1"/>
  <c r="B2251" i="12" s="1"/>
  <c r="B2252" i="12" s="1"/>
  <c r="B2253" i="12" s="1"/>
  <c r="B2254" i="12" s="1"/>
  <c r="B2255" i="12" s="1"/>
  <c r="B2256" i="12" s="1"/>
  <c r="B2257" i="12" s="1"/>
  <c r="B2258" i="12" s="1"/>
  <c r="B2259" i="12" s="1"/>
  <c r="B2260" i="12" s="1"/>
  <c r="B2263" i="12"/>
  <c r="B2264" i="12" s="1"/>
  <c r="B2265" i="12" s="1"/>
  <c r="B2266" i="12" s="1"/>
  <c r="B2267" i="12" s="1"/>
  <c r="B2268" i="12" s="1"/>
  <c r="B2269" i="12" s="1"/>
  <c r="B2270" i="12" s="1"/>
  <c r="B2271" i="12" s="1"/>
  <c r="B2272" i="12" s="1"/>
  <c r="B2273" i="12" s="1"/>
  <c r="B2274" i="12" s="1"/>
  <c r="B2275" i="12" s="1"/>
  <c r="B2276" i="12" s="1"/>
  <c r="B2277" i="12" s="1"/>
  <c r="B2278" i="12" s="1"/>
  <c r="B2279" i="12" s="1"/>
  <c r="B2280" i="12" s="1"/>
  <c r="B2281" i="12" s="1"/>
  <c r="B2282" i="12" s="1"/>
  <c r="B2283" i="12" s="1"/>
  <c r="B2284" i="12" s="1"/>
  <c r="B2285" i="12" s="1"/>
  <c r="B2286" i="12" s="1"/>
  <c r="B2287" i="12" s="1"/>
  <c r="B2288" i="12" s="1"/>
  <c r="B2289" i="12" s="1"/>
  <c r="B2290" i="12" s="1"/>
  <c r="B2291" i="12" s="1"/>
  <c r="B2292" i="12" s="1"/>
  <c r="B2293" i="12" s="1"/>
  <c r="B2294" i="12" s="1"/>
  <c r="B2295" i="12" s="1"/>
  <c r="B2296" i="12" s="1"/>
  <c r="B2297" i="12" s="1"/>
  <c r="B2298" i="12" s="1"/>
  <c r="B2299" i="12" s="1"/>
  <c r="B2300" i="12" s="1"/>
  <c r="B2301" i="12" s="1"/>
  <c r="B2302" i="12" s="1"/>
  <c r="B2303" i="12" s="1"/>
  <c r="B2304" i="12" s="1"/>
  <c r="B2307" i="12"/>
  <c r="B2308" i="12" s="1"/>
  <c r="B2309" i="12" s="1"/>
  <c r="B2310" i="12" s="1"/>
  <c r="B2311" i="12" s="1"/>
  <c r="B2312" i="12" s="1"/>
  <c r="B2313" i="12" s="1"/>
  <c r="B2314" i="12" s="1"/>
  <c r="B2315" i="12" s="1"/>
  <c r="B2316" i="12" s="1"/>
  <c r="B2317" i="12" s="1"/>
  <c r="B2318" i="12" s="1"/>
  <c r="B2319" i="12" s="1"/>
  <c r="B2320" i="12" s="1"/>
  <c r="B2321" i="12" s="1"/>
  <c r="B2322" i="12" s="1"/>
  <c r="B2323" i="12" s="1"/>
  <c r="B2324" i="12" s="1"/>
  <c r="B2325" i="12" s="1"/>
  <c r="B2326" i="12" s="1"/>
  <c r="B2327" i="12" s="1"/>
  <c r="B2328" i="12" s="1"/>
  <c r="B2329" i="12" s="1"/>
  <c r="B2330" i="12" s="1"/>
  <c r="B2331" i="12" s="1"/>
  <c r="B2332" i="12" s="1"/>
  <c r="B2333" i="12" s="1"/>
  <c r="B2334" i="12" s="1"/>
  <c r="B2335" i="12" s="1"/>
  <c r="B2336" i="12" s="1"/>
  <c r="B2337" i="12" s="1"/>
  <c r="B2338" i="12" s="1"/>
  <c r="B2339" i="12" s="1"/>
  <c r="B2340" i="12" s="1"/>
  <c r="B2341" i="12" s="1"/>
  <c r="B2342" i="12" s="1"/>
  <c r="B2343" i="12" s="1"/>
  <c r="B2344" i="12" s="1"/>
  <c r="B2345" i="12" s="1"/>
  <c r="B2346" i="12" s="1"/>
  <c r="B2347" i="12" s="1"/>
  <c r="B2348" i="12" s="1"/>
  <c r="B2349" i="12" s="1"/>
  <c r="B2350" i="12" s="1"/>
  <c r="B2351" i="12" s="1"/>
  <c r="B2354" i="12"/>
  <c r="B2355" i="12" s="1"/>
  <c r="B2356" i="12" s="1"/>
  <c r="B2357" i="12" s="1"/>
  <c r="B2358" i="12" s="1"/>
  <c r="B2359" i="12" s="1"/>
  <c r="B2360" i="12" s="1"/>
  <c r="B2361" i="12" s="1"/>
  <c r="B2362" i="12" s="1"/>
  <c r="B2363" i="12" s="1"/>
  <c r="B2364" i="12" s="1"/>
  <c r="B2365" i="12" s="1"/>
  <c r="B2366" i="12" s="1"/>
  <c r="B2367" i="12" s="1"/>
  <c r="B2368" i="12" s="1"/>
  <c r="B2369" i="12" s="1"/>
  <c r="B2370" i="12" s="1"/>
  <c r="B2371" i="12" s="1"/>
  <c r="B2372" i="12" s="1"/>
  <c r="B2373" i="12" s="1"/>
  <c r="B2374" i="12" s="1"/>
  <c r="B2375" i="12" s="1"/>
  <c r="B2376" i="12" s="1"/>
  <c r="B2377" i="12" s="1"/>
  <c r="B2378" i="12" s="1"/>
  <c r="B2379" i="12" s="1"/>
  <c r="B2380" i="12" s="1"/>
  <c r="B2381" i="12" s="1"/>
  <c r="B2382" i="12" s="1"/>
  <c r="B2383" i="12" s="1"/>
  <c r="B2384" i="12" s="1"/>
  <c r="B2385" i="12" s="1"/>
  <c r="B2386" i="12" s="1"/>
  <c r="B2387" i="12" s="1"/>
  <c r="B2388" i="12" s="1"/>
  <c r="B2389" i="12" s="1"/>
  <c r="B2390" i="12" s="1"/>
  <c r="B2391" i="12" s="1"/>
  <c r="B2392" i="12" s="1"/>
  <c r="B2393" i="12" s="1"/>
  <c r="B2394" i="12" s="1"/>
  <c r="B2395" i="12" s="1"/>
  <c r="B2396" i="12" s="1"/>
  <c r="B2397" i="12" s="1"/>
  <c r="B2398" i="12" s="1"/>
  <c r="B2399" i="12" s="1"/>
  <c r="B2402" i="12"/>
  <c r="B2403" i="12" s="1"/>
  <c r="B2404" i="12" s="1"/>
  <c r="B2405" i="12" s="1"/>
  <c r="B2406" i="12" s="1"/>
  <c r="B2407" i="12" s="1"/>
  <c r="B2408" i="12" s="1"/>
  <c r="B2409" i="12" s="1"/>
  <c r="B2410" i="12" s="1"/>
  <c r="B2411" i="12" s="1"/>
  <c r="B2412" i="12" s="1"/>
  <c r="B2413" i="12" s="1"/>
  <c r="B2414" i="12" s="1"/>
  <c r="B2415" i="12" s="1"/>
  <c r="B2416" i="12" s="1"/>
  <c r="B2417" i="12" s="1"/>
  <c r="B2418" i="12" s="1"/>
  <c r="B2419" i="12" s="1"/>
  <c r="B2420" i="12" s="1"/>
  <c r="B2421" i="12" s="1"/>
  <c r="B2422" i="12" s="1"/>
  <c r="B2423" i="12" s="1"/>
  <c r="B2424" i="12" s="1"/>
  <c r="B2425" i="12" s="1"/>
  <c r="B2426" i="12" s="1"/>
  <c r="B2427" i="12" s="1"/>
  <c r="B2428" i="12" s="1"/>
  <c r="B2429" i="12" s="1"/>
  <c r="B2430" i="12" s="1"/>
  <c r="B2431" i="12" s="1"/>
  <c r="B2432" i="12" s="1"/>
  <c r="B2433" i="12" s="1"/>
  <c r="B2434" i="12" s="1"/>
  <c r="B2435" i="12" s="1"/>
  <c r="B2436" i="12" s="1"/>
  <c r="B2437" i="12" s="1"/>
  <c r="B2438" i="12" s="1"/>
  <c r="B2439" i="12" s="1"/>
  <c r="B2440" i="12" s="1"/>
  <c r="B2441" i="12" s="1"/>
  <c r="B2442" i="12" s="1"/>
  <c r="B2443" i="12" s="1"/>
  <c r="B2446" i="12"/>
  <c r="B2447" i="12" s="1"/>
  <c r="B2448" i="12" s="1"/>
  <c r="B2449" i="12" s="1"/>
  <c r="B2450" i="12" s="1"/>
  <c r="B2451" i="12" s="1"/>
  <c r="B2452" i="12" s="1"/>
  <c r="B2453" i="12" s="1"/>
  <c r="B2454" i="12" s="1"/>
  <c r="B2455" i="12" s="1"/>
  <c r="B2456" i="12" s="1"/>
  <c r="B2457" i="12" s="1"/>
  <c r="B2458" i="12" s="1"/>
  <c r="B2459" i="12" s="1"/>
  <c r="B2460" i="12" s="1"/>
  <c r="B2461" i="12" s="1"/>
  <c r="B2462" i="12" s="1"/>
  <c r="B2463" i="12" s="1"/>
  <c r="B2464" i="12" s="1"/>
  <c r="B2465" i="12" s="1"/>
  <c r="B2466" i="12" s="1"/>
  <c r="B2467" i="12" s="1"/>
  <c r="B2468" i="12" s="1"/>
  <c r="B2469" i="12" s="1"/>
  <c r="B2470" i="12" s="1"/>
  <c r="B2471" i="12" s="1"/>
  <c r="B2472" i="12" s="1"/>
  <c r="B2473" i="12" s="1"/>
  <c r="B2474" i="12" s="1"/>
  <c r="B2475" i="12" s="1"/>
  <c r="B2476" i="12" s="1"/>
  <c r="B2477" i="12" s="1"/>
  <c r="B2478" i="12" s="1"/>
  <c r="B2479" i="12" s="1"/>
  <c r="B2480" i="12" s="1"/>
  <c r="B2481" i="12" s="1"/>
  <c r="B2482" i="12" s="1"/>
  <c r="B2483" i="12" s="1"/>
  <c r="B2484" i="12" s="1"/>
  <c r="B2485" i="12" s="1"/>
  <c r="B2486" i="12" s="1"/>
  <c r="B2487" i="12" s="1"/>
  <c r="B2488" i="12" s="1"/>
  <c r="B2491" i="12"/>
  <c r="B2492" i="12" s="1"/>
  <c r="B2493" i="12" s="1"/>
  <c r="B2494" i="12" s="1"/>
  <c r="B2495" i="12" s="1"/>
  <c r="B2496" i="12" s="1"/>
  <c r="B2497" i="12" s="1"/>
  <c r="B2498" i="12" s="1"/>
  <c r="B2499" i="12" s="1"/>
  <c r="B2500" i="12" s="1"/>
  <c r="B2501" i="12" s="1"/>
  <c r="B2502" i="12" s="1"/>
  <c r="B2503" i="12" s="1"/>
  <c r="B2504" i="12" s="1"/>
  <c r="B2505" i="12" s="1"/>
  <c r="B2506" i="12" s="1"/>
  <c r="B2507" i="12" s="1"/>
  <c r="B2508" i="12" s="1"/>
  <c r="B2509" i="12" s="1"/>
  <c r="B2510" i="12" s="1"/>
  <c r="B2511" i="12" s="1"/>
  <c r="B2512" i="12" s="1"/>
  <c r="B2513" i="12" s="1"/>
  <c r="B2514" i="12" s="1"/>
  <c r="B2515" i="12" s="1"/>
  <c r="B2516" i="12" s="1"/>
  <c r="B2517" i="12" s="1"/>
  <c r="B2518" i="12" s="1"/>
  <c r="B2519" i="12" s="1"/>
  <c r="B2520" i="12" s="1"/>
  <c r="B2521" i="12" s="1"/>
  <c r="B2522" i="12" s="1"/>
  <c r="B2523" i="12" s="1"/>
  <c r="B2524" i="12" s="1"/>
  <c r="B2525" i="12" s="1"/>
  <c r="B2526" i="12" s="1"/>
  <c r="B2527" i="12" s="1"/>
  <c r="B2528" i="12" s="1"/>
  <c r="B2529" i="12" s="1"/>
  <c r="B2532" i="12"/>
  <c r="B2533" i="12" s="1"/>
  <c r="B2534" i="12" s="1"/>
  <c r="B2535" i="12" s="1"/>
  <c r="B2536" i="12" s="1"/>
  <c r="B2537" i="12" s="1"/>
  <c r="B2538" i="12" s="1"/>
  <c r="B2539" i="12" s="1"/>
  <c r="B2540" i="12" s="1"/>
  <c r="B2541" i="12" s="1"/>
  <c r="B2542" i="12" s="1"/>
  <c r="B2543" i="12" s="1"/>
  <c r="B2544" i="12" s="1"/>
  <c r="B2545" i="12" s="1"/>
  <c r="B2546" i="12" s="1"/>
  <c r="B2547" i="12" s="1"/>
  <c r="B2548" i="12" s="1"/>
  <c r="B2549" i="12" s="1"/>
  <c r="B2550" i="12" s="1"/>
  <c r="B2551" i="12" s="1"/>
  <c r="B2552" i="12" s="1"/>
  <c r="B2553" i="12" s="1"/>
  <c r="B2554" i="12" s="1"/>
  <c r="B2555" i="12" s="1"/>
  <c r="B2556" i="12" s="1"/>
  <c r="B2557" i="12" s="1"/>
  <c r="B2558" i="12" s="1"/>
  <c r="B2559" i="12" s="1"/>
  <c r="B2560" i="12" s="1"/>
  <c r="B2561" i="12" s="1"/>
  <c r="B2562" i="12" s="1"/>
  <c r="B2563" i="12" s="1"/>
  <c r="B2564" i="12" s="1"/>
  <c r="B2565" i="12" s="1"/>
  <c r="B2566" i="12" s="1"/>
  <c r="B2567" i="12" s="1"/>
  <c r="B2568" i="12" s="1"/>
  <c r="B2569" i="12" s="1"/>
  <c r="B2570" i="12" s="1"/>
  <c r="B2571" i="12" s="1"/>
  <c r="B2572" i="12" s="1"/>
  <c r="B2573" i="12" s="1"/>
  <c r="B2574" i="12" s="1"/>
  <c r="B2575" i="12" s="1"/>
  <c r="B2578" i="12"/>
  <c r="B2579" i="12" s="1"/>
  <c r="B2580" i="12" s="1"/>
  <c r="B2581" i="12" s="1"/>
  <c r="B2582" i="12" s="1"/>
  <c r="B2583" i="12" s="1"/>
  <c r="B2584" i="12" s="1"/>
  <c r="B2585" i="12" s="1"/>
  <c r="B2586" i="12" s="1"/>
  <c r="B2587" i="12" s="1"/>
  <c r="B2588" i="12" s="1"/>
  <c r="B2589" i="12" s="1"/>
  <c r="B2590" i="12" s="1"/>
  <c r="B2591" i="12" s="1"/>
  <c r="B2592" i="12" s="1"/>
  <c r="B2595" i="12"/>
  <c r="B2596" i="12" s="1"/>
  <c r="B2597" i="12" s="1"/>
  <c r="B2598" i="12" s="1"/>
  <c r="B2599" i="12" s="1"/>
  <c r="B2600" i="12" s="1"/>
  <c r="B2601" i="12" s="1"/>
  <c r="B2602" i="12" s="1"/>
  <c r="B2603" i="12" s="1"/>
  <c r="B2604" i="12" s="1"/>
  <c r="B2605" i="12" s="1"/>
  <c r="B2606" i="12" s="1"/>
  <c r="B2607" i="12" s="1"/>
  <c r="B2608" i="12" s="1"/>
  <c r="B2609" i="12" s="1"/>
  <c r="B2610" i="12" s="1"/>
  <c r="B2611" i="12" s="1"/>
  <c r="B2612" i="12" s="1"/>
  <c r="B2613" i="12" s="1"/>
  <c r="B2614" i="12" s="1"/>
  <c r="B2615" i="12" s="1"/>
  <c r="B2616" i="12" s="1"/>
  <c r="B2617" i="12" s="1"/>
  <c r="B2618" i="12" s="1"/>
  <c r="B2619" i="12" s="1"/>
  <c r="B2620" i="12" s="1"/>
  <c r="B2621" i="12" s="1"/>
  <c r="B2622" i="12" s="1"/>
  <c r="B2623" i="12" s="1"/>
  <c r="B2624" i="12" s="1"/>
  <c r="B2625" i="12" s="1"/>
  <c r="B2626" i="12" s="1"/>
  <c r="B2627" i="12" s="1"/>
  <c r="B2628" i="12" s="1"/>
  <c r="B2629" i="12" s="1"/>
  <c r="B2630" i="12" s="1"/>
  <c r="B2631" i="12" s="1"/>
  <c r="B2632" i="12" s="1"/>
  <c r="B2633" i="12" s="1"/>
  <c r="B2634" i="12" s="1"/>
  <c r="B2635" i="12" s="1"/>
  <c r="B2638" i="12"/>
  <c r="B2639" i="12" s="1"/>
  <c r="B2640" i="12" s="1"/>
  <c r="B2641" i="12" s="1"/>
  <c r="B2642" i="12" s="1"/>
  <c r="B2643" i="12" s="1"/>
  <c r="B2644" i="12" s="1"/>
  <c r="B2645" i="12" s="1"/>
  <c r="B2646" i="12" s="1"/>
  <c r="B2647" i="12" s="1"/>
  <c r="B2648" i="12" s="1"/>
  <c r="B2649" i="12" s="1"/>
  <c r="B2650" i="12" s="1"/>
  <c r="B2651" i="12" s="1"/>
  <c r="B2652" i="12" s="1"/>
  <c r="B2653" i="12" s="1"/>
  <c r="B2654" i="12" s="1"/>
  <c r="B2655" i="12" s="1"/>
  <c r="B2656" i="12" s="1"/>
  <c r="B2657" i="12" s="1"/>
  <c r="B2658" i="12" s="1"/>
  <c r="B2659" i="12" s="1"/>
  <c r="B2660" i="12" s="1"/>
  <c r="B2661" i="12" s="1"/>
  <c r="B2662" i="12" s="1"/>
  <c r="B2663" i="12" s="1"/>
  <c r="B2664" i="12" s="1"/>
  <c r="B2665" i="12" s="1"/>
  <c r="B2666" i="12" s="1"/>
  <c r="B2667" i="12" s="1"/>
  <c r="B2668" i="12" s="1"/>
  <c r="B2669" i="12" s="1"/>
  <c r="B2672" i="12"/>
  <c r="B2673" i="12" s="1"/>
  <c r="B2674" i="12" s="1"/>
  <c r="B2675" i="12" s="1"/>
  <c r="B2676" i="12" s="1"/>
  <c r="B2677" i="12" s="1"/>
  <c r="B2678" i="12" s="1"/>
  <c r="B2679" i="12" s="1"/>
  <c r="B2680" i="12" s="1"/>
  <c r="B2681" i="12" s="1"/>
  <c r="B2682" i="12" s="1"/>
  <c r="B2683" i="12" s="1"/>
  <c r="B2684" i="12" s="1"/>
  <c r="B2685" i="12" s="1"/>
  <c r="B2686" i="12" s="1"/>
  <c r="B2687" i="12" s="1"/>
  <c r="B2688" i="12" s="1"/>
  <c r="B2689" i="12" s="1"/>
  <c r="B2690" i="12" s="1"/>
  <c r="B2691" i="12" s="1"/>
  <c r="B2692" i="12" s="1"/>
  <c r="B2693" i="12" s="1"/>
  <c r="B2694" i="12" s="1"/>
  <c r="B2695" i="12" s="1"/>
  <c r="B2696" i="12" s="1"/>
  <c r="B2697" i="12" s="1"/>
  <c r="B2698" i="12" s="1"/>
  <c r="B2699" i="12" s="1"/>
  <c r="B2700" i="12" s="1"/>
  <c r="B2701" i="12" s="1"/>
  <c r="B2702" i="12" s="1"/>
  <c r="B2703" i="12" s="1"/>
  <c r="B2704" i="12" s="1"/>
  <c r="B2705" i="12" s="1"/>
  <c r="B2706" i="12" s="1"/>
  <c r="B2707" i="12" s="1"/>
  <c r="B2708" i="12" s="1"/>
  <c r="B2709" i="12" s="1"/>
  <c r="B2710" i="12" s="1"/>
  <c r="B2711" i="12" s="1"/>
  <c r="B2712" i="12" s="1"/>
  <c r="B2713" i="12" s="1"/>
  <c r="B2718" i="12"/>
  <c r="B2719" i="12" s="1"/>
  <c r="B2720" i="12" s="1"/>
  <c r="B2721" i="12" s="1"/>
  <c r="B2722" i="12" s="1"/>
  <c r="B2723" i="12" s="1"/>
  <c r="B2724" i="12" s="1"/>
  <c r="B2725" i="12" s="1"/>
  <c r="B2726" i="12" s="1"/>
  <c r="B2727" i="12" s="1"/>
  <c r="B2728" i="12" s="1"/>
  <c r="B2729" i="12" s="1"/>
  <c r="B2730" i="12" s="1"/>
  <c r="B2731" i="12" s="1"/>
  <c r="B2732" i="12" s="1"/>
  <c r="B2733" i="12" s="1"/>
  <c r="B2736" i="12"/>
  <c r="B2737" i="12" s="1"/>
  <c r="B2738" i="12" s="1"/>
  <c r="B2739" i="12" s="1"/>
  <c r="B2740" i="12" s="1"/>
  <c r="B2741" i="12" s="1"/>
  <c r="B2742" i="12" s="1"/>
  <c r="B2743" i="12" s="1"/>
  <c r="B2744" i="12" s="1"/>
  <c r="B2745" i="12" s="1"/>
  <c r="B2746" i="12" s="1"/>
  <c r="B2747" i="12" s="1"/>
  <c r="B2748" i="12" s="1"/>
  <c r="B2749" i="12" s="1"/>
  <c r="B2750" i="12" s="1"/>
  <c r="B2751" i="12" s="1"/>
  <c r="B2752" i="12" s="1"/>
  <c r="B2753" i="12" s="1"/>
  <c r="B2754" i="12" s="1"/>
  <c r="B2755" i="12" s="1"/>
  <c r="B2756" i="12" s="1"/>
  <c r="B2757" i="12" s="1"/>
  <c r="B2758" i="12" s="1"/>
  <c r="B2759" i="12" s="1"/>
  <c r="B2760" i="12" s="1"/>
  <c r="B2761" i="12" s="1"/>
  <c r="B2762" i="12" s="1"/>
  <c r="B2763" i="12" s="1"/>
  <c r="B2764" i="12" s="1"/>
  <c r="B2765" i="12" s="1"/>
  <c r="B2766" i="12" s="1"/>
  <c r="B2767" i="12" s="1"/>
  <c r="B2768" i="12" s="1"/>
  <c r="B2769" i="12" s="1"/>
  <c r="B2770" i="12" s="1"/>
  <c r="B2771" i="12" s="1"/>
  <c r="B2772" i="12" s="1"/>
  <c r="B2773" i="12" s="1"/>
  <c r="B2774" i="12" s="1"/>
  <c r="B2775" i="12" s="1"/>
  <c r="B2776" i="12" s="1"/>
  <c r="B2779" i="12"/>
  <c r="B2780" i="12" s="1"/>
  <c r="B2781" i="12" s="1"/>
  <c r="B2782" i="12" s="1"/>
  <c r="B2783" i="12" s="1"/>
  <c r="B2784" i="12" s="1"/>
  <c r="B2785" i="12" s="1"/>
  <c r="B2786" i="12" s="1"/>
  <c r="B2787" i="12" s="1"/>
  <c r="B2788" i="12" s="1"/>
  <c r="B2789" i="12" s="1"/>
  <c r="B2790" i="12" s="1"/>
  <c r="B2791" i="12" s="1"/>
  <c r="B2792" i="12" s="1"/>
  <c r="B2793" i="12" s="1"/>
  <c r="B2794" i="12" s="1"/>
  <c r="B2795" i="12" s="1"/>
  <c r="B2796" i="12" s="1"/>
  <c r="B2797" i="12" s="1"/>
  <c r="B2798" i="12" s="1"/>
  <c r="B2799" i="12" s="1"/>
  <c r="B2800" i="12" s="1"/>
  <c r="B2801" i="12" s="1"/>
  <c r="B2802" i="12" s="1"/>
  <c r="B2803" i="12" s="1"/>
  <c r="B2804" i="12" s="1"/>
  <c r="B2805" i="12" s="1"/>
  <c r="B2806" i="12" s="1"/>
  <c r="B2807" i="12" s="1"/>
  <c r="B2808" i="12" s="1"/>
  <c r="B2809" i="12" s="1"/>
  <c r="B2810" i="12" s="1"/>
  <c r="B2811" i="12" s="1"/>
  <c r="B2812" i="12" s="1"/>
  <c r="B2813" i="12" s="1"/>
  <c r="B2814" i="12" s="1"/>
  <c r="B2815" i="12" s="1"/>
  <c r="B2816" i="12" s="1"/>
  <c r="B2817" i="12" s="1"/>
  <c r="B2818" i="12" s="1"/>
  <c r="B2819" i="12" s="1"/>
  <c r="B2820" i="12" s="1"/>
  <c r="B2821" i="12" s="1"/>
  <c r="B2822" i="12" s="1"/>
  <c r="B2823" i="12" s="1"/>
  <c r="B2826" i="12"/>
  <c r="B2827" i="12"/>
  <c r="B2828" i="12" s="1"/>
  <c r="B2829" i="12" s="1"/>
  <c r="B2830" i="12" s="1"/>
  <c r="B2831" i="12" s="1"/>
  <c r="B2832" i="12" s="1"/>
  <c r="B2833" i="12" s="1"/>
  <c r="B2834" i="12" s="1"/>
  <c r="B2835" i="12" s="1"/>
  <c r="B2836" i="12" s="1"/>
  <c r="B2837" i="12" s="1"/>
  <c r="B2838" i="12" s="1"/>
  <c r="B2839" i="12" s="1"/>
  <c r="B2840" i="12" s="1"/>
  <c r="B2841" i="12" s="1"/>
  <c r="B2842" i="12" s="1"/>
  <c r="B2843" i="12" s="1"/>
  <c r="B2844" i="12" s="1"/>
  <c r="B2845" i="12" s="1"/>
  <c r="B2846" i="12" s="1"/>
  <c r="B2847" i="12" s="1"/>
  <c r="B2848" i="12" s="1"/>
  <c r="B2849" i="12" s="1"/>
  <c r="B2850" i="12" s="1"/>
  <c r="B2851" i="12" s="1"/>
  <c r="B2852" i="12" s="1"/>
  <c r="B2853" i="12" s="1"/>
  <c r="B2854" i="12" s="1"/>
  <c r="B2855" i="12" s="1"/>
  <c r="B2856" i="12" s="1"/>
  <c r="B2857" i="12" s="1"/>
  <c r="B2858" i="12" s="1"/>
  <c r="B2859" i="12" s="1"/>
  <c r="B2860" i="12" s="1"/>
  <c r="B2861" i="12" s="1"/>
  <c r="B2862" i="12" s="1"/>
  <c r="B2863" i="12" s="1"/>
  <c r="B2866" i="12"/>
  <c r="B2867" i="12" s="1"/>
  <c r="B2868" i="12" s="1"/>
  <c r="B2869" i="12" s="1"/>
  <c r="B2870" i="12" s="1"/>
  <c r="B2871" i="12" s="1"/>
  <c r="B2872" i="12" s="1"/>
  <c r="B2873" i="12" s="1"/>
  <c r="B2874" i="12" s="1"/>
  <c r="B2875" i="12" s="1"/>
  <c r="B2876" i="12" s="1"/>
  <c r="B2877" i="12" s="1"/>
  <c r="B2878" i="12" s="1"/>
  <c r="B2879" i="12" s="1"/>
  <c r="B2880" i="12" s="1"/>
  <c r="B2881" i="12" s="1"/>
  <c r="B2882" i="12" s="1"/>
  <c r="B2883" i="12" s="1"/>
  <c r="B2884" i="12" s="1"/>
  <c r="B2887" i="12"/>
  <c r="B2888" i="12" s="1"/>
  <c r="B2889" i="12" s="1"/>
  <c r="B2890" i="12" s="1"/>
  <c r="B2891" i="12" s="1"/>
  <c r="B2892" i="12" s="1"/>
  <c r="B2893" i="12" s="1"/>
  <c r="B2894" i="12" s="1"/>
  <c r="B2895" i="12" s="1"/>
  <c r="B2896" i="12" s="1"/>
  <c r="B2897" i="12" s="1"/>
  <c r="B2898" i="12" s="1"/>
  <c r="B2899" i="12" s="1"/>
  <c r="B2900" i="12" s="1"/>
  <c r="B2901" i="12" s="1"/>
  <c r="B2902" i="12" s="1"/>
  <c r="B2903" i="12" s="1"/>
  <c r="B2904" i="12" s="1"/>
  <c r="B2905" i="12" s="1"/>
  <c r="B2906" i="12" s="1"/>
  <c r="B2907" i="12" s="1"/>
  <c r="B2908" i="12" s="1"/>
  <c r="B2909" i="12" s="1"/>
  <c r="B2910" i="12" s="1"/>
  <c r="B2911" i="12" s="1"/>
  <c r="B2912" i="12" s="1"/>
  <c r="B2913" i="12" s="1"/>
  <c r="B2914" i="12" s="1"/>
  <c r="B2915" i="12" s="1"/>
  <c r="B2916" i="12" s="1"/>
  <c r="B2917" i="12" s="1"/>
  <c r="B2918" i="12" s="1"/>
  <c r="B2919" i="12" s="1"/>
  <c r="B2920" i="12" s="1"/>
  <c r="B2921" i="12" s="1"/>
  <c r="B2922" i="12" s="1"/>
  <c r="B2923" i="12" s="1"/>
  <c r="B2924" i="12" s="1"/>
  <c r="B2925" i="12" s="1"/>
  <c r="B2926" i="12" s="1"/>
  <c r="B2929" i="12"/>
  <c r="B2930" i="12" s="1"/>
  <c r="B2931" i="12" s="1"/>
  <c r="B2932" i="12" s="1"/>
  <c r="B2933" i="12" s="1"/>
  <c r="B2934" i="12" s="1"/>
  <c r="B2935" i="12" s="1"/>
  <c r="B2936" i="12" s="1"/>
  <c r="B2937" i="12" s="1"/>
  <c r="B2938" i="12" s="1"/>
  <c r="B2939" i="12" s="1"/>
  <c r="B2940" i="12" s="1"/>
  <c r="B2941" i="12" s="1"/>
  <c r="B2942" i="12" s="1"/>
  <c r="B2943" i="12" s="1"/>
  <c r="B2944" i="12" s="1"/>
  <c r="B2945" i="12" s="1"/>
  <c r="B2946" i="12" s="1"/>
  <c r="B2947" i="12" s="1"/>
  <c r="B2948" i="12" s="1"/>
  <c r="B2949" i="12" s="1"/>
  <c r="B2950" i="12" s="1"/>
  <c r="B2951" i="12" s="1"/>
  <c r="B2952" i="12" s="1"/>
  <c r="B2953" i="12" s="1"/>
  <c r="B2954" i="12" s="1"/>
  <c r="B2955" i="12" s="1"/>
  <c r="B2956" i="12" s="1"/>
  <c r="B2957" i="12" s="1"/>
  <c r="B2958" i="12" s="1"/>
  <c r="B2959" i="12" s="1"/>
  <c r="B2960" i="12" s="1"/>
  <c r="B2961" i="12" s="1"/>
  <c r="B2962" i="12" s="1"/>
  <c r="B2963" i="12" s="1"/>
  <c r="B2964" i="12" s="1"/>
  <c r="B2965" i="12" s="1"/>
  <c r="B2966" i="12" s="1"/>
  <c r="B2967" i="12" s="1"/>
  <c r="B2968" i="12" s="1"/>
  <c r="B2969" i="12" s="1"/>
  <c r="B2972" i="12"/>
  <c r="B2973" i="12" s="1"/>
  <c r="B2974" i="12" s="1"/>
  <c r="B2975" i="12" s="1"/>
  <c r="B2976" i="12" s="1"/>
  <c r="B2977" i="12" s="1"/>
  <c r="B2978" i="12" s="1"/>
  <c r="B2979" i="12" s="1"/>
  <c r="B2980" i="12" s="1"/>
  <c r="B2981" i="12" s="1"/>
  <c r="B2982" i="12" s="1"/>
  <c r="B2983" i="12" s="1"/>
  <c r="B2984" i="12" s="1"/>
  <c r="B2985" i="12" s="1"/>
  <c r="B2986" i="12" s="1"/>
  <c r="B2987" i="12" s="1"/>
  <c r="B2988" i="12" s="1"/>
  <c r="B2989" i="12" s="1"/>
  <c r="B2990" i="12" s="1"/>
  <c r="B2991" i="12" s="1"/>
  <c r="B2992" i="12" s="1"/>
  <c r="B2993" i="12" s="1"/>
  <c r="B2994" i="12" s="1"/>
  <c r="B2995" i="12" s="1"/>
  <c r="B2996" i="12" s="1"/>
  <c r="B2997" i="12" s="1"/>
  <c r="B2998" i="12" s="1"/>
  <c r="B2999" i="12" s="1"/>
  <c r="B3000" i="12" s="1"/>
  <c r="B3001" i="12" s="1"/>
  <c r="B3002" i="12" s="1"/>
  <c r="B3003" i="12" s="1"/>
  <c r="B3004" i="12" s="1"/>
  <c r="B3005" i="12" s="1"/>
  <c r="B3006" i="12" s="1"/>
  <c r="B3007" i="12" s="1"/>
  <c r="B3008" i="12" s="1"/>
  <c r="B3009" i="12" s="1"/>
  <c r="B3010" i="12" s="1"/>
  <c r="B3011" i="12" s="1"/>
  <c r="B3012" i="12" s="1"/>
  <c r="B3013" i="12" s="1"/>
  <c r="B3014" i="12" s="1"/>
  <c r="B3017" i="12"/>
  <c r="B3018" i="12" s="1"/>
  <c r="B3019" i="12" s="1"/>
  <c r="B3020" i="12" s="1"/>
  <c r="B3021" i="12" s="1"/>
  <c r="B3022" i="12" s="1"/>
  <c r="B3023" i="12" s="1"/>
  <c r="B3024" i="12" s="1"/>
  <c r="B3025" i="12" s="1"/>
  <c r="B3026" i="12" s="1"/>
  <c r="B3027" i="12" s="1"/>
  <c r="B3028" i="12" s="1"/>
  <c r="B3029" i="12" s="1"/>
  <c r="B3030" i="12" s="1"/>
  <c r="B3031" i="12" s="1"/>
  <c r="B3032" i="12" s="1"/>
  <c r="B3033" i="12" s="1"/>
  <c r="B3034" i="12" s="1"/>
  <c r="B3035" i="12" s="1"/>
  <c r="B3036" i="12" s="1"/>
  <c r="B3037" i="12" s="1"/>
  <c r="B3038" i="12" s="1"/>
  <c r="B3039" i="12" s="1"/>
  <c r="B3040" i="12" s="1"/>
  <c r="B3041" i="12" s="1"/>
  <c r="B3042" i="12" s="1"/>
  <c r="B3043" i="12" s="1"/>
  <c r="B3044" i="12" s="1"/>
  <c r="B3045" i="12" s="1"/>
  <c r="B3046" i="12" s="1"/>
  <c r="B3047" i="12" s="1"/>
  <c r="B3048" i="12" s="1"/>
  <c r="B3049" i="12" s="1"/>
  <c r="B3050" i="12" s="1"/>
  <c r="B3051" i="12" s="1"/>
  <c r="B3052" i="12" s="1"/>
  <c r="B3053" i="12" s="1"/>
  <c r="B3054" i="12" s="1"/>
  <c r="B3055" i="12" s="1"/>
  <c r="B3056" i="12" s="1"/>
  <c r="B3057" i="12" s="1"/>
  <c r="B3058" i="12" s="1"/>
  <c r="B3059" i="12" s="1"/>
  <c r="B3062" i="12"/>
  <c r="B3063" i="12" s="1"/>
  <c r="B3064" i="12" s="1"/>
  <c r="B3065" i="12" s="1"/>
  <c r="B3066" i="12" s="1"/>
  <c r="B3067" i="12" s="1"/>
  <c r="B3068" i="12" s="1"/>
  <c r="B3069" i="12" s="1"/>
  <c r="B3070" i="12" s="1"/>
  <c r="B3071" i="12" s="1"/>
  <c r="B3072" i="12" s="1"/>
  <c r="B3073" i="12" s="1"/>
  <c r="B3074" i="12" s="1"/>
  <c r="B3075" i="12" s="1"/>
  <c r="B3076" i="12" s="1"/>
  <c r="B3077" i="12" s="1"/>
  <c r="B3078" i="12" s="1"/>
  <c r="B3079" i="12" s="1"/>
  <c r="B3080" i="12" s="1"/>
  <c r="B3081" i="12" s="1"/>
  <c r="B3082" i="12" s="1"/>
  <c r="B3083" i="12" s="1"/>
  <c r="B3084" i="12" s="1"/>
  <c r="B3085" i="12" s="1"/>
  <c r="B3086" i="12" s="1"/>
  <c r="B3087" i="12" s="1"/>
  <c r="B3088" i="12" s="1"/>
  <c r="B3089" i="12" s="1"/>
  <c r="B3090" i="12" s="1"/>
  <c r="B3091" i="12" s="1"/>
  <c r="B3092" i="12" s="1"/>
  <c r="B3093" i="12" s="1"/>
  <c r="B3094" i="12" s="1"/>
  <c r="B3095" i="12" s="1"/>
  <c r="B3096" i="12" s="1"/>
  <c r="B3097" i="12" s="1"/>
  <c r="B3098" i="12" s="1"/>
  <c r="B3099" i="12" s="1"/>
  <c r="B3100" i="12" s="1"/>
  <c r="B3101" i="12" s="1"/>
  <c r="B3102" i="12" s="1"/>
  <c r="B3103" i="12" s="1"/>
  <c r="B3104" i="12" s="1"/>
  <c r="B3105" i="12" s="1"/>
  <c r="B3108" i="12"/>
  <c r="B3109" i="12" s="1"/>
  <c r="B3110" i="12" s="1"/>
  <c r="B3111" i="12" s="1"/>
  <c r="B3112" i="12" s="1"/>
  <c r="B3113" i="12" s="1"/>
  <c r="B3114" i="12" s="1"/>
  <c r="B3115" i="12" s="1"/>
  <c r="B3116" i="12" s="1"/>
  <c r="B3117" i="12" s="1"/>
  <c r="B3118" i="12" s="1"/>
  <c r="B3119" i="12" s="1"/>
  <c r="B3120" i="12" s="1"/>
  <c r="B3121" i="12" s="1"/>
  <c r="B3122" i="12" s="1"/>
  <c r="B3123" i="12" s="1"/>
  <c r="B3124" i="12" s="1"/>
  <c r="B3125" i="12" s="1"/>
  <c r="B3126" i="12" s="1"/>
  <c r="B3127" i="12" s="1"/>
  <c r="B3128" i="12" s="1"/>
  <c r="B3129" i="12" s="1"/>
  <c r="B3130" i="12" s="1"/>
  <c r="B3131" i="12" s="1"/>
  <c r="B3132" i="12" s="1"/>
  <c r="B3133" i="12" s="1"/>
  <c r="B3134" i="12" s="1"/>
  <c r="B3135" i="12" s="1"/>
  <c r="B3136" i="12" s="1"/>
  <c r="B3137" i="12" s="1"/>
  <c r="B3138" i="12" s="1"/>
  <c r="B3139" i="12" s="1"/>
  <c r="B3140" i="12" s="1"/>
  <c r="B3141" i="12" s="1"/>
  <c r="B3142" i="12" s="1"/>
  <c r="B3143" i="12" s="1"/>
  <c r="B3144" i="12" s="1"/>
  <c r="B3145" i="12" s="1"/>
  <c r="B3146" i="12" s="1"/>
  <c r="B3147" i="12" s="1"/>
  <c r="B3148" i="12" s="1"/>
  <c r="B3151" i="12"/>
  <c r="B3152" i="12" s="1"/>
  <c r="B3153" i="12" s="1"/>
  <c r="B3154" i="12" s="1"/>
  <c r="B3155" i="12" s="1"/>
  <c r="B3156" i="12" s="1"/>
  <c r="B3157" i="12" s="1"/>
  <c r="B3158" i="12" s="1"/>
  <c r="B3159" i="12" s="1"/>
  <c r="B3160" i="12" s="1"/>
  <c r="B3161" i="12" s="1"/>
  <c r="B3162" i="12" s="1"/>
  <c r="B3163" i="12" s="1"/>
  <c r="B3164" i="12" s="1"/>
  <c r="B3165" i="12" s="1"/>
  <c r="B3166" i="12" s="1"/>
  <c r="B3167" i="12" s="1"/>
  <c r="B3168" i="12" s="1"/>
  <c r="B3169" i="12" s="1"/>
  <c r="B3170" i="12" s="1"/>
  <c r="B3171" i="12" s="1"/>
  <c r="B3172" i="12" s="1"/>
  <c r="B3173" i="12" s="1"/>
  <c r="B3174" i="12" s="1"/>
  <c r="B3175" i="12" s="1"/>
  <c r="B3176" i="12" s="1"/>
  <c r="B3177" i="12" s="1"/>
  <c r="B3178" i="12" s="1"/>
  <c r="B3179" i="12" s="1"/>
  <c r="B3180" i="12" s="1"/>
  <c r="B3181" i="12" s="1"/>
  <c r="B3182" i="12" s="1"/>
  <c r="B3183" i="12" s="1"/>
  <c r="B3184" i="12" s="1"/>
  <c r="B3185" i="12" s="1"/>
  <c r="B3186" i="12" s="1"/>
  <c r="B3187" i="12" s="1"/>
  <c r="B3188" i="12" s="1"/>
  <c r="B3189" i="12" s="1"/>
  <c r="B3190" i="12" s="1"/>
  <c r="B3191" i="12" s="1"/>
  <c r="B3192" i="12" s="1"/>
  <c r="B3195" i="12"/>
  <c r="B3196" i="12" s="1"/>
  <c r="B3197" i="12" s="1"/>
  <c r="B3198" i="12" s="1"/>
  <c r="B3199" i="12" s="1"/>
  <c r="B3200" i="12" s="1"/>
  <c r="B3201" i="12" s="1"/>
  <c r="B3202" i="12" s="1"/>
  <c r="B3203" i="12" s="1"/>
  <c r="B3204" i="12"/>
  <c r="B3205" i="12" s="1"/>
  <c r="B3206" i="12" s="1"/>
  <c r="B3207" i="12" s="1"/>
  <c r="B3208" i="12" s="1"/>
  <c r="B3209" i="12" s="1"/>
  <c r="B3210" i="12" s="1"/>
  <c r="B3211" i="12" s="1"/>
  <c r="B3212" i="12" s="1"/>
  <c r="B3213" i="12" s="1"/>
  <c r="B3214" i="12" s="1"/>
  <c r="B3215" i="12" s="1"/>
  <c r="B3216" i="12" s="1"/>
  <c r="B3217" i="12" s="1"/>
  <c r="B3218" i="12" s="1"/>
  <c r="B3219" i="12" s="1"/>
  <c r="B3220" i="12" s="1"/>
  <c r="B3221" i="12" s="1"/>
  <c r="B3222" i="12" s="1"/>
  <c r="B3223" i="12" s="1"/>
  <c r="B3224" i="12" s="1"/>
  <c r="B3225" i="12" s="1"/>
  <c r="B3226" i="12" s="1"/>
  <c r="B3227" i="12" s="1"/>
  <c r="B3228" i="12" s="1"/>
  <c r="B3229" i="12" s="1"/>
  <c r="B3230" i="12" s="1"/>
  <c r="B3231" i="12" s="1"/>
  <c r="B3232" i="12" s="1"/>
  <c r="B3233" i="12" s="1"/>
  <c r="B3236" i="12"/>
  <c r="B3237" i="12" s="1"/>
  <c r="B3238" i="12" s="1"/>
  <c r="B3239" i="12" s="1"/>
  <c r="B3240" i="12" s="1"/>
  <c r="B3241" i="12" s="1"/>
  <c r="B3242" i="12" s="1"/>
  <c r="B3243" i="12" s="1"/>
  <c r="B3244" i="12" s="1"/>
  <c r="B3245" i="12" s="1"/>
  <c r="B3246" i="12" s="1"/>
  <c r="B3247" i="12" s="1"/>
  <c r="B3248" i="12" s="1"/>
  <c r="B3249" i="12" s="1"/>
  <c r="B3250" i="12" s="1"/>
  <c r="B3251" i="12" s="1"/>
  <c r="B3252" i="12" s="1"/>
  <c r="B3253" i="12" s="1"/>
  <c r="B3254" i="12" s="1"/>
  <c r="B3255" i="12" s="1"/>
  <c r="B3256" i="12" s="1"/>
  <c r="B3257" i="12" s="1"/>
  <c r="B3258" i="12" s="1"/>
  <c r="B3259" i="12" s="1"/>
  <c r="B3260" i="12" s="1"/>
  <c r="B3261" i="12" s="1"/>
  <c r="B3262" i="12" s="1"/>
  <c r="B3263" i="12" s="1"/>
  <c r="B3264" i="12" s="1"/>
  <c r="B3265" i="12" s="1"/>
  <c r="B3266" i="12" s="1"/>
  <c r="B3267" i="12" s="1"/>
  <c r="B3268" i="12" s="1"/>
  <c r="B3269" i="12" s="1"/>
  <c r="B3270" i="12" s="1"/>
  <c r="B3271" i="12" s="1"/>
  <c r="B3272" i="12" s="1"/>
  <c r="B3273" i="12" s="1"/>
  <c r="B3274" i="12" s="1"/>
  <c r="B3275" i="12" s="1"/>
  <c r="B3276" i="12" s="1"/>
  <c r="B3279" i="12"/>
  <c r="B3280" i="12" s="1"/>
  <c r="B3281" i="12"/>
  <c r="B3282" i="12"/>
  <c r="B3283" i="12" s="1"/>
  <c r="B3284" i="12" s="1"/>
  <c r="B3285" i="12" s="1"/>
  <c r="B3286" i="12" s="1"/>
  <c r="B3287" i="12" s="1"/>
  <c r="B3288" i="12" s="1"/>
  <c r="B3289" i="12" s="1"/>
  <c r="B3290" i="12" s="1"/>
  <c r="B3291" i="12" s="1"/>
  <c r="B3292" i="12" s="1"/>
  <c r="B3293" i="12" s="1"/>
  <c r="B3294" i="12" s="1"/>
  <c r="B3295" i="12" s="1"/>
  <c r="B3296" i="12" s="1"/>
  <c r="B3297" i="12" s="1"/>
  <c r="B3298" i="12" s="1"/>
  <c r="B3299" i="12" s="1"/>
  <c r="B3300" i="12" s="1"/>
  <c r="B3301" i="12" s="1"/>
  <c r="B3302" i="12" s="1"/>
  <c r="B3303" i="12" s="1"/>
  <c r="B3304" i="12" s="1"/>
  <c r="B3305" i="12" s="1"/>
  <c r="B3306" i="12" s="1"/>
  <c r="B3307" i="12" s="1"/>
  <c r="B3308" i="12" s="1"/>
  <c r="B3309" i="12" s="1"/>
  <c r="B3310" i="12" s="1"/>
  <c r="B3311" i="12" s="1"/>
  <c r="B3312" i="12" s="1"/>
  <c r="B3313" i="12" s="1"/>
  <c r="B3314" i="12" s="1"/>
  <c r="B3315" i="12" s="1"/>
  <c r="B3316" i="12" s="1"/>
  <c r="B3317" i="12" s="1"/>
  <c r="B3318" i="12" s="1"/>
  <c r="B3319" i="12" s="1"/>
  <c r="B3320" i="12" s="1"/>
  <c r="B3321" i="12" s="1"/>
  <c r="B3324" i="12"/>
  <c r="B3325" i="12" s="1"/>
  <c r="B3326" i="12" s="1"/>
  <c r="B3327" i="12" s="1"/>
  <c r="B3328" i="12" s="1"/>
  <c r="B3329" i="12" s="1"/>
  <c r="B3330" i="12" s="1"/>
  <c r="B3331" i="12" s="1"/>
  <c r="B3332" i="12" s="1"/>
  <c r="B3333" i="12" s="1"/>
  <c r="B3334" i="12" s="1"/>
  <c r="B3335" i="12" s="1"/>
  <c r="B3336" i="12" s="1"/>
  <c r="B3337" i="12" s="1"/>
  <c r="B3338" i="12" s="1"/>
  <c r="B3339" i="12" s="1"/>
  <c r="B3340" i="12" s="1"/>
  <c r="B3341" i="12" s="1"/>
  <c r="B3342" i="12" s="1"/>
  <c r="B3343" i="12" s="1"/>
  <c r="B3344" i="12" s="1"/>
  <c r="B3345" i="12" s="1"/>
  <c r="B3346" i="12" s="1"/>
  <c r="B3347" i="12" s="1"/>
  <c r="B3348" i="12" s="1"/>
  <c r="B3349" i="12" s="1"/>
  <c r="B3350" i="12" s="1"/>
  <c r="B3351" i="12" s="1"/>
  <c r="B3352" i="12" s="1"/>
  <c r="B3353" i="12" s="1"/>
  <c r="B3354" i="12" s="1"/>
  <c r="B3355" i="12" s="1"/>
  <c r="B3356" i="12" s="1"/>
  <c r="B3357" i="12" s="1"/>
  <c r="B3358" i="12" s="1"/>
  <c r="B3359" i="12" s="1"/>
  <c r="B3360" i="12" s="1"/>
  <c r="B3361" i="12" s="1"/>
  <c r="B3362" i="12" s="1"/>
  <c r="B3363" i="12" s="1"/>
  <c r="B3364" i="12" s="1"/>
  <c r="B3365" i="12" s="1"/>
  <c r="B3366" i="12" s="1"/>
  <c r="B3367" i="12" s="1"/>
  <c r="B3368" i="12" s="1"/>
  <c r="B3369" i="12" s="1"/>
  <c r="B3370" i="12" s="1"/>
  <c r="B3371" i="12" s="1"/>
  <c r="B3374" i="12"/>
  <c r="B3375" i="12"/>
  <c r="B3376" i="12" s="1"/>
  <c r="B3377" i="12" s="1"/>
  <c r="B3378" i="12" s="1"/>
  <c r="B3379" i="12" s="1"/>
  <c r="B3380" i="12" s="1"/>
  <c r="B3381" i="12" s="1"/>
  <c r="B3382" i="12" s="1"/>
  <c r="B3383" i="12" s="1"/>
  <c r="B3384" i="12" s="1"/>
  <c r="A2000" i="12"/>
  <c r="A2001" i="12" s="1"/>
  <c r="A2002" i="12" s="1"/>
  <c r="A2003" i="12" s="1"/>
  <c r="A2004" i="12" s="1"/>
  <c r="A2005" i="12" s="1"/>
  <c r="A2006" i="12" s="1"/>
  <c r="A2007" i="12" s="1"/>
  <c r="A2008" i="12" s="1"/>
  <c r="A2009" i="12" s="1"/>
  <c r="A2010" i="12" s="1"/>
  <c r="A2011" i="12" s="1"/>
  <c r="A2012" i="12" s="1"/>
  <c r="A2013" i="12" s="1"/>
  <c r="A2014" i="12" s="1"/>
  <c r="A2015" i="12" s="1"/>
  <c r="A2016" i="12" s="1"/>
  <c r="A2017" i="12" s="1"/>
  <c r="A2018" i="12" s="1"/>
  <c r="A2019" i="12" s="1"/>
  <c r="A2020" i="12" s="1"/>
  <c r="A2021" i="12" s="1"/>
  <c r="A2022" i="12" s="1"/>
  <c r="A2023" i="12" s="1"/>
  <c r="A2024" i="12" s="1"/>
  <c r="A2025" i="12" s="1"/>
  <c r="A2026" i="12" s="1"/>
  <c r="A2027" i="12" s="1"/>
  <c r="A2028" i="12" s="1"/>
  <c r="A2029" i="12" s="1"/>
  <c r="A2030" i="12" s="1"/>
  <c r="A2031" i="12" s="1"/>
  <c r="A2032" i="12" s="1"/>
  <c r="A2033" i="12" s="1"/>
  <c r="A2034" i="12" s="1"/>
  <c r="A2035" i="12" s="1"/>
  <c r="A2036" i="12" s="1"/>
  <c r="A2037" i="12" s="1"/>
  <c r="A2038" i="12" s="1"/>
  <c r="A2039" i="12" s="1"/>
  <c r="A2040" i="12" s="1"/>
  <c r="A2041" i="12" s="1"/>
  <c r="A2042" i="12" s="1"/>
  <c r="A2043" i="12" s="1"/>
  <c r="A2044" i="12" s="1"/>
  <c r="A2045" i="12" s="1"/>
  <c r="A2046" i="12" s="1"/>
  <c r="A2047" i="12" s="1"/>
  <c r="A2048" i="12" s="1"/>
  <c r="A2049" i="12" s="1"/>
  <c r="A2050" i="12" s="1"/>
  <c r="A2051" i="12" s="1"/>
  <c r="A2052" i="12" s="1"/>
  <c r="A2053" i="12" s="1"/>
  <c r="A2054" i="12" s="1"/>
  <c r="A2055" i="12" s="1"/>
  <c r="A2056" i="12" s="1"/>
  <c r="A2057" i="12" s="1"/>
  <c r="A2058" i="12" s="1"/>
  <c r="A2059" i="12" s="1"/>
  <c r="A2060" i="12" s="1"/>
  <c r="A2061" i="12" s="1"/>
  <c r="A2062" i="12" s="1"/>
  <c r="A2063" i="12" s="1"/>
  <c r="A2064" i="12" s="1"/>
  <c r="A2065" i="12" s="1"/>
  <c r="A2066" i="12" s="1"/>
  <c r="A2067" i="12" s="1"/>
  <c r="A2068" i="12" s="1"/>
  <c r="A2069" i="12" s="1"/>
  <c r="A2070" i="12" s="1"/>
  <c r="A2071" i="12" s="1"/>
  <c r="A2072" i="12" s="1"/>
  <c r="A2073" i="12" s="1"/>
  <c r="A2074" i="12" s="1"/>
  <c r="A2075" i="12" s="1"/>
  <c r="A2076" i="12" s="1"/>
  <c r="A2077" i="12" s="1"/>
  <c r="A2078" i="12" s="1"/>
  <c r="A2079" i="12" s="1"/>
  <c r="A2080" i="12" s="1"/>
  <c r="A2081" i="12" s="1"/>
  <c r="A2082" i="12" s="1"/>
  <c r="A2083" i="12" s="1"/>
  <c r="A2084" i="12" s="1"/>
  <c r="A2085" i="12" s="1"/>
  <c r="A2086" i="12" s="1"/>
  <c r="A2087" i="12" s="1"/>
  <c r="A2088" i="12" s="1"/>
  <c r="A2089" i="12" s="1"/>
  <c r="A2090" i="12" s="1"/>
  <c r="A2091" i="12" s="1"/>
  <c r="A2092" i="12" s="1"/>
  <c r="A2093" i="12" s="1"/>
  <c r="A2094" i="12" s="1"/>
  <c r="A2095" i="12" s="1"/>
  <c r="A2096" i="12" s="1"/>
  <c r="A2097" i="12" s="1"/>
  <c r="A2098" i="12" s="1"/>
  <c r="A2099" i="12" s="1"/>
  <c r="A2100" i="12" s="1"/>
  <c r="A2101" i="12" s="1"/>
  <c r="A2102" i="12" s="1"/>
  <c r="A2103" i="12" s="1"/>
  <c r="A2104" i="12" s="1"/>
  <c r="A2105" i="12" s="1"/>
  <c r="A2106" i="12" s="1"/>
  <c r="A2107" i="12" s="1"/>
  <c r="A2108" i="12" s="1"/>
  <c r="A2109" i="12" s="1"/>
  <c r="A2110" i="12" s="1"/>
  <c r="A2111" i="12" s="1"/>
  <c r="A2112" i="12" s="1"/>
  <c r="A2113" i="12" s="1"/>
  <c r="A2114" i="12" s="1"/>
  <c r="A2115" i="12" s="1"/>
  <c r="A2116" i="12" s="1"/>
  <c r="A2117" i="12" s="1"/>
  <c r="A2118" i="12" s="1"/>
  <c r="A2119" i="12" s="1"/>
  <c r="A2120" i="12" s="1"/>
  <c r="A2121" i="12" s="1"/>
  <c r="A2122" i="12" s="1"/>
  <c r="A2123" i="12" s="1"/>
  <c r="A2124" i="12" s="1"/>
  <c r="A2125" i="12" s="1"/>
  <c r="A2126" i="12" s="1"/>
  <c r="A2127" i="12" s="1"/>
  <c r="A2128" i="12" s="1"/>
  <c r="A2129" i="12" s="1"/>
  <c r="A2130" i="12" s="1"/>
  <c r="A2131" i="12" s="1"/>
  <c r="A2132" i="12" s="1"/>
  <c r="A2133" i="12" s="1"/>
  <c r="A2134" i="12" s="1"/>
  <c r="A2135" i="12" s="1"/>
  <c r="A2136" i="12" s="1"/>
  <c r="A2137" i="12" s="1"/>
  <c r="A2138" i="12" s="1"/>
  <c r="A2139" i="12" s="1"/>
  <c r="A2140" i="12" s="1"/>
  <c r="A2141" i="12" s="1"/>
  <c r="A2142" i="12" s="1"/>
  <c r="A2143" i="12" s="1"/>
  <c r="A2144" i="12" s="1"/>
  <c r="A2145" i="12" s="1"/>
  <c r="A2146" i="12" s="1"/>
  <c r="A2147" i="12" s="1"/>
  <c r="A2148" i="12" s="1"/>
  <c r="A2149" i="12" s="1"/>
  <c r="A2150" i="12" s="1"/>
  <c r="A2151" i="12" s="1"/>
  <c r="A2152" i="12" s="1"/>
  <c r="A2153" i="12" s="1"/>
  <c r="A2154" i="12" s="1"/>
  <c r="A2155" i="12" s="1"/>
  <c r="A2156" i="12" s="1"/>
  <c r="A2157" i="12" s="1"/>
  <c r="A2158" i="12" s="1"/>
  <c r="A2159" i="12" s="1"/>
  <c r="A2160" i="12" s="1"/>
  <c r="A2161" i="12" s="1"/>
  <c r="A2162" i="12" s="1"/>
  <c r="A2163" i="12" s="1"/>
  <c r="A2164" i="12" s="1"/>
  <c r="A2165" i="12" s="1"/>
  <c r="A2166" i="12" s="1"/>
  <c r="A2167" i="12" s="1"/>
  <c r="A2168" i="12" s="1"/>
  <c r="A2169" i="12" s="1"/>
  <c r="A2170" i="12" s="1"/>
  <c r="A2171" i="12" s="1"/>
  <c r="A2172" i="12" s="1"/>
  <c r="A2173" i="12" s="1"/>
  <c r="A2174" i="12" s="1"/>
  <c r="A2175" i="12" s="1"/>
  <c r="A2176" i="12" s="1"/>
  <c r="A2177" i="12" s="1"/>
  <c r="A2178" i="12" s="1"/>
  <c r="A2179" i="12" s="1"/>
  <c r="A2180" i="12" s="1"/>
  <c r="A2181" i="12" s="1"/>
  <c r="A2182" i="12" s="1"/>
  <c r="A2183" i="12" s="1"/>
  <c r="A2184" i="12" s="1"/>
  <c r="A2185" i="12" s="1"/>
  <c r="A2186" i="12" s="1"/>
  <c r="A2187" i="12" s="1"/>
  <c r="A2188" i="12" s="1"/>
  <c r="A2189" i="12" s="1"/>
  <c r="A2190" i="12" s="1"/>
  <c r="A2191" i="12" s="1"/>
  <c r="A2192" i="12" s="1"/>
  <c r="A2193" i="12" s="1"/>
  <c r="A2194" i="12" s="1"/>
  <c r="A2195" i="12" s="1"/>
  <c r="A2196" i="12" s="1"/>
  <c r="A2197" i="12" s="1"/>
  <c r="A2198" i="12" s="1"/>
  <c r="A2199" i="12" s="1"/>
  <c r="A2200" i="12" s="1"/>
  <c r="A2201" i="12" s="1"/>
  <c r="A2202" i="12" s="1"/>
  <c r="A2203" i="12" s="1"/>
  <c r="A2204" i="12" s="1"/>
  <c r="A2205" i="12" s="1"/>
  <c r="A2206" i="12" s="1"/>
  <c r="A2207" i="12" s="1"/>
  <c r="A2208" i="12" s="1"/>
  <c r="A2209" i="12" s="1"/>
  <c r="A2210" i="12" s="1"/>
  <c r="A2211" i="12" s="1"/>
  <c r="A2212" i="12" s="1"/>
  <c r="A2213" i="12" s="1"/>
  <c r="A2214" i="12" s="1"/>
  <c r="A2215" i="12" s="1"/>
  <c r="A2216" i="12" s="1"/>
  <c r="A2217" i="12" s="1"/>
  <c r="A2218" i="12" s="1"/>
  <c r="A2219" i="12" s="1"/>
  <c r="A2220" i="12" s="1"/>
  <c r="A2221" i="12" s="1"/>
  <c r="A2222" i="12" s="1"/>
  <c r="A2223" i="12" s="1"/>
  <c r="A2224" i="12" s="1"/>
  <c r="A2225" i="12" s="1"/>
  <c r="A2226" i="12" s="1"/>
  <c r="A2227" i="12" s="1"/>
  <c r="A2228" i="12" s="1"/>
  <c r="A2229" i="12" s="1"/>
  <c r="A2230" i="12" s="1"/>
  <c r="A2231" i="12" s="1"/>
  <c r="A2232" i="12" s="1"/>
  <c r="A2233" i="12" s="1"/>
  <c r="A2234" i="12" s="1"/>
  <c r="A2235" i="12" s="1"/>
  <c r="A2236" i="12" s="1"/>
  <c r="A2237" i="12" s="1"/>
  <c r="A2238" i="12" s="1"/>
  <c r="A2239" i="12" s="1"/>
  <c r="A2240" i="12" s="1"/>
  <c r="A2241" i="12" s="1"/>
  <c r="A2242" i="12" s="1"/>
  <c r="A2243" i="12" s="1"/>
  <c r="A2244" i="12" s="1"/>
  <c r="A2245" i="12" s="1"/>
  <c r="A2246" i="12" s="1"/>
  <c r="A2247" i="12" s="1"/>
  <c r="A2248" i="12" s="1"/>
  <c r="A2249" i="12" s="1"/>
  <c r="A2250" i="12" s="1"/>
  <c r="A2251" i="12" s="1"/>
  <c r="A2252" i="12" s="1"/>
  <c r="A2253" i="12" s="1"/>
  <c r="A2254" i="12" s="1"/>
  <c r="A2255" i="12" s="1"/>
  <c r="A2256" i="12" s="1"/>
  <c r="A2257" i="12" s="1"/>
  <c r="A2258" i="12" s="1"/>
  <c r="A2259" i="12" s="1"/>
  <c r="A2260" i="12" s="1"/>
  <c r="A2261" i="12" s="1"/>
  <c r="A2262" i="12" s="1"/>
  <c r="A2263" i="12" s="1"/>
  <c r="A2264" i="12" s="1"/>
  <c r="A2265" i="12" s="1"/>
  <c r="A2266" i="12" s="1"/>
  <c r="A2267" i="12" s="1"/>
  <c r="A2268" i="12" s="1"/>
  <c r="A2269" i="12" s="1"/>
  <c r="A2270" i="12" s="1"/>
  <c r="A2271" i="12" s="1"/>
  <c r="A2272" i="12" s="1"/>
  <c r="A2273" i="12" s="1"/>
  <c r="A2274" i="12" s="1"/>
  <c r="A2275" i="12" s="1"/>
  <c r="A2276" i="12" s="1"/>
  <c r="A2277" i="12" s="1"/>
  <c r="A2278" i="12" s="1"/>
  <c r="A2279" i="12" s="1"/>
  <c r="A2280" i="12" s="1"/>
  <c r="A2281" i="12" s="1"/>
  <c r="A2282" i="12" s="1"/>
  <c r="A2283" i="12" s="1"/>
  <c r="A2284" i="12" s="1"/>
  <c r="A2285" i="12" s="1"/>
  <c r="A2286" i="12" s="1"/>
  <c r="A2287" i="12" s="1"/>
  <c r="A2288" i="12" s="1"/>
  <c r="A2289" i="12" s="1"/>
  <c r="A2290" i="12" s="1"/>
  <c r="A2291" i="12" s="1"/>
  <c r="A2292" i="12" s="1"/>
  <c r="A2293" i="12" s="1"/>
  <c r="A2294" i="12" s="1"/>
  <c r="A2295" i="12" s="1"/>
  <c r="A2296" i="12" s="1"/>
  <c r="A2297" i="12" s="1"/>
  <c r="A2298" i="12" s="1"/>
  <c r="A2299" i="12" s="1"/>
  <c r="A2300" i="12" s="1"/>
  <c r="A2301" i="12" s="1"/>
  <c r="A2302" i="12" s="1"/>
  <c r="A2303" i="12" s="1"/>
  <c r="A2304" i="12" s="1"/>
  <c r="A2305" i="12" s="1"/>
  <c r="A2306" i="12" s="1"/>
  <c r="A2307" i="12" s="1"/>
  <c r="A2308" i="12" s="1"/>
  <c r="A2309" i="12" s="1"/>
  <c r="A2310" i="12" s="1"/>
  <c r="A2311" i="12" s="1"/>
  <c r="A2312" i="12" s="1"/>
  <c r="A2313" i="12" s="1"/>
  <c r="A2314" i="12" s="1"/>
  <c r="A2315" i="12" s="1"/>
  <c r="A2316" i="12" s="1"/>
  <c r="A2317" i="12" s="1"/>
  <c r="A2318" i="12" s="1"/>
  <c r="A2319" i="12" s="1"/>
  <c r="A2320" i="12" s="1"/>
  <c r="A2321" i="12" s="1"/>
  <c r="A2322" i="12" s="1"/>
  <c r="A2323" i="12" s="1"/>
  <c r="A2324" i="12" s="1"/>
  <c r="A2325" i="12" s="1"/>
  <c r="A2326" i="12" s="1"/>
  <c r="A2327" i="12" s="1"/>
  <c r="A2328" i="12" s="1"/>
  <c r="A2329" i="12" s="1"/>
  <c r="A2330" i="12" s="1"/>
  <c r="A2331" i="12" s="1"/>
  <c r="A2332" i="12" s="1"/>
  <c r="A2333" i="12" s="1"/>
  <c r="A2334" i="12" s="1"/>
  <c r="A2335" i="12" s="1"/>
  <c r="A2336" i="12" s="1"/>
  <c r="A2337" i="12" s="1"/>
  <c r="A2338" i="12" s="1"/>
  <c r="A2339" i="12" s="1"/>
  <c r="A2340" i="12" s="1"/>
  <c r="A2341" i="12" s="1"/>
  <c r="A2342" i="12" s="1"/>
  <c r="A2343" i="12" s="1"/>
  <c r="A2344" i="12" s="1"/>
  <c r="A2345" i="12" s="1"/>
  <c r="A2346" i="12" s="1"/>
  <c r="A2347" i="12" s="1"/>
  <c r="A2348" i="12" s="1"/>
  <c r="A2349" i="12" s="1"/>
  <c r="A2350" i="12" s="1"/>
  <c r="A2351" i="12" s="1"/>
  <c r="A2352" i="12" s="1"/>
  <c r="A2353" i="12" s="1"/>
  <c r="A2354" i="12" s="1"/>
  <c r="A2355" i="12" s="1"/>
  <c r="A2356" i="12" s="1"/>
  <c r="A2357" i="12" s="1"/>
  <c r="A2358" i="12" s="1"/>
  <c r="A2359" i="12" s="1"/>
  <c r="A2360" i="12" s="1"/>
  <c r="A2361" i="12" s="1"/>
  <c r="A2362" i="12" s="1"/>
  <c r="A2363" i="12" s="1"/>
  <c r="A2364" i="12" s="1"/>
  <c r="A2365" i="12" s="1"/>
  <c r="A2366" i="12" s="1"/>
  <c r="A2367" i="12" s="1"/>
  <c r="A2368" i="12" s="1"/>
  <c r="A2369" i="12" s="1"/>
  <c r="A2370" i="12" s="1"/>
  <c r="A2371" i="12" s="1"/>
  <c r="A2372" i="12" s="1"/>
  <c r="A2373" i="12" s="1"/>
  <c r="A2374" i="12" s="1"/>
  <c r="A2375" i="12" s="1"/>
  <c r="A2376" i="12" s="1"/>
  <c r="A2377" i="12" s="1"/>
  <c r="A2378" i="12" s="1"/>
  <c r="A2379" i="12" s="1"/>
  <c r="A2380" i="12" s="1"/>
  <c r="A2381" i="12" s="1"/>
  <c r="A2382" i="12" s="1"/>
  <c r="A2383" i="12" s="1"/>
  <c r="A2384" i="12" s="1"/>
  <c r="A2385" i="12" s="1"/>
  <c r="A2386" i="12" s="1"/>
  <c r="A2387" i="12" s="1"/>
  <c r="A2388" i="12" s="1"/>
  <c r="A2389" i="12" s="1"/>
  <c r="A2390" i="12" s="1"/>
  <c r="A2391" i="12" s="1"/>
  <c r="A2392" i="12" s="1"/>
  <c r="A2393" i="12" s="1"/>
  <c r="A2394" i="12" s="1"/>
  <c r="A2395" i="12" s="1"/>
  <c r="A2396" i="12" s="1"/>
  <c r="A2397" i="12" s="1"/>
  <c r="A2398" i="12" s="1"/>
  <c r="A2399" i="12" s="1"/>
  <c r="A2400" i="12" s="1"/>
  <c r="A2401" i="12" s="1"/>
  <c r="A2402" i="12" s="1"/>
  <c r="A2403" i="12" s="1"/>
  <c r="A2404" i="12" s="1"/>
  <c r="A2405" i="12" s="1"/>
  <c r="A2406" i="12" s="1"/>
  <c r="A2407" i="12" s="1"/>
  <c r="A2408" i="12" s="1"/>
  <c r="A2409" i="12" s="1"/>
  <c r="A2410" i="12" s="1"/>
  <c r="A2411" i="12" s="1"/>
  <c r="A2412" i="12" s="1"/>
  <c r="A2413" i="12" s="1"/>
  <c r="A2414" i="12" s="1"/>
  <c r="A2415" i="12" s="1"/>
  <c r="A2416" i="12" s="1"/>
  <c r="A2417" i="12" s="1"/>
  <c r="A2418" i="12" s="1"/>
  <c r="A2419" i="12" s="1"/>
  <c r="A2420" i="12" s="1"/>
  <c r="A2421" i="12" s="1"/>
  <c r="A2422" i="12" s="1"/>
  <c r="A2423" i="12" s="1"/>
  <c r="A2424" i="12" s="1"/>
  <c r="A2425" i="12" s="1"/>
  <c r="A2426" i="12" s="1"/>
  <c r="A2427" i="12" s="1"/>
  <c r="A2428" i="12" s="1"/>
  <c r="A2429" i="12" s="1"/>
  <c r="A2430" i="12" s="1"/>
  <c r="A2431" i="12" s="1"/>
  <c r="A2432" i="12" s="1"/>
  <c r="A2433" i="12" s="1"/>
  <c r="A2434" i="12" s="1"/>
  <c r="A2435" i="12" s="1"/>
  <c r="A2436" i="12" s="1"/>
  <c r="A2437" i="12" s="1"/>
  <c r="A2438" i="12" s="1"/>
  <c r="A2439" i="12" s="1"/>
  <c r="A2440" i="12" s="1"/>
  <c r="A2441" i="12" s="1"/>
  <c r="A2442" i="12" s="1"/>
  <c r="A2443" i="12" s="1"/>
  <c r="A2444" i="12" s="1"/>
  <c r="A2445" i="12" s="1"/>
  <c r="A2446" i="12" s="1"/>
  <c r="A2447" i="12" s="1"/>
  <c r="A2448" i="12" s="1"/>
  <c r="A2449" i="12" s="1"/>
  <c r="A2450" i="12" s="1"/>
  <c r="A2451" i="12" s="1"/>
  <c r="A2452" i="12" s="1"/>
  <c r="A2453" i="12" s="1"/>
  <c r="A2454" i="12" s="1"/>
  <c r="A2455" i="12" s="1"/>
  <c r="A2456" i="12" s="1"/>
  <c r="A2457" i="12" s="1"/>
  <c r="A2458" i="12" s="1"/>
  <c r="A2459" i="12" s="1"/>
  <c r="A2460" i="12" s="1"/>
  <c r="A2461" i="12" s="1"/>
  <c r="A2462" i="12" s="1"/>
  <c r="A2463" i="12" s="1"/>
  <c r="A2464" i="12" s="1"/>
  <c r="A2465" i="12" s="1"/>
  <c r="A2466" i="12" s="1"/>
  <c r="A2467" i="12" s="1"/>
  <c r="A2468" i="12" s="1"/>
  <c r="A2469" i="12" s="1"/>
  <c r="A2470" i="12" s="1"/>
  <c r="A2471" i="12" s="1"/>
  <c r="A2472" i="12" s="1"/>
  <c r="A2473" i="12" s="1"/>
  <c r="A2474" i="12" s="1"/>
  <c r="A2475" i="12" s="1"/>
  <c r="A2476" i="12" s="1"/>
  <c r="A2477" i="12" s="1"/>
  <c r="A2478" i="12" s="1"/>
  <c r="A2479" i="12" s="1"/>
  <c r="A2480" i="12" s="1"/>
  <c r="A2481" i="12" s="1"/>
  <c r="A2482" i="12" s="1"/>
  <c r="A2483" i="12" s="1"/>
  <c r="A2484" i="12" s="1"/>
  <c r="A2485" i="12" s="1"/>
  <c r="A2486" i="12" s="1"/>
  <c r="A2487" i="12" s="1"/>
  <c r="A2488" i="12" s="1"/>
  <c r="A2489" i="12" s="1"/>
  <c r="A2490" i="12" s="1"/>
  <c r="A2491" i="12" s="1"/>
  <c r="A2492" i="12" s="1"/>
  <c r="A2493" i="12" s="1"/>
  <c r="A2494" i="12" s="1"/>
  <c r="A2495" i="12" s="1"/>
  <c r="A2496" i="12" s="1"/>
  <c r="A2497" i="12" s="1"/>
  <c r="A2498" i="12" s="1"/>
  <c r="A2499" i="12" s="1"/>
  <c r="A2500" i="12" s="1"/>
  <c r="A2501" i="12" s="1"/>
  <c r="A2502" i="12" s="1"/>
  <c r="A2503" i="12" s="1"/>
  <c r="A2504" i="12" s="1"/>
  <c r="A2505" i="12" s="1"/>
  <c r="A2506" i="12" s="1"/>
  <c r="A2507" i="12" s="1"/>
  <c r="A2508" i="12" s="1"/>
  <c r="A2509" i="12" s="1"/>
  <c r="A2510" i="12" s="1"/>
  <c r="A2511" i="12" s="1"/>
  <c r="A2512" i="12" s="1"/>
  <c r="A2513" i="12" s="1"/>
  <c r="A2514" i="12" s="1"/>
  <c r="A2515" i="12" s="1"/>
  <c r="A2516" i="12" s="1"/>
  <c r="A2517" i="12" s="1"/>
  <c r="A2518" i="12" s="1"/>
  <c r="A2519" i="12" s="1"/>
  <c r="A2520" i="12" s="1"/>
  <c r="A2521" i="12" s="1"/>
  <c r="A2522" i="12" s="1"/>
  <c r="A2523" i="12" s="1"/>
  <c r="A2524" i="12" s="1"/>
  <c r="A2525" i="12" s="1"/>
  <c r="A2526" i="12" s="1"/>
  <c r="A2527" i="12" s="1"/>
  <c r="A2528" i="12" s="1"/>
  <c r="A2529" i="12" s="1"/>
  <c r="A2530" i="12" s="1"/>
  <c r="A2531" i="12" s="1"/>
  <c r="A2532" i="12" s="1"/>
  <c r="A2533" i="12" s="1"/>
  <c r="A2534" i="12" s="1"/>
  <c r="A2535" i="12" s="1"/>
  <c r="A2536" i="12" s="1"/>
  <c r="A2537" i="12" s="1"/>
  <c r="A2538" i="12" s="1"/>
  <c r="A2539" i="12" s="1"/>
  <c r="A2540" i="12" s="1"/>
  <c r="A2541" i="12" s="1"/>
  <c r="A2542" i="12" s="1"/>
  <c r="A2543" i="12" s="1"/>
  <c r="A2544" i="12" s="1"/>
  <c r="A2545" i="12" s="1"/>
  <c r="A2546" i="12" s="1"/>
  <c r="A2547" i="12" s="1"/>
  <c r="A2548" i="12" s="1"/>
  <c r="A2549" i="12" s="1"/>
  <c r="A2550" i="12" s="1"/>
  <c r="A2551" i="12" s="1"/>
  <c r="A2552" i="12" s="1"/>
  <c r="A2553" i="12" s="1"/>
  <c r="A2554" i="12" s="1"/>
  <c r="A2555" i="12" s="1"/>
  <c r="A2556" i="12" s="1"/>
  <c r="A2557" i="12" s="1"/>
  <c r="A2558" i="12" s="1"/>
  <c r="A2559" i="12" s="1"/>
  <c r="A2560" i="12" s="1"/>
  <c r="A2561" i="12" s="1"/>
  <c r="A2562" i="12" s="1"/>
  <c r="A2563" i="12" s="1"/>
  <c r="A2564" i="12" s="1"/>
  <c r="A2565" i="12" s="1"/>
  <c r="A2566" i="12" s="1"/>
  <c r="A2567" i="12" s="1"/>
  <c r="A2568" i="12" s="1"/>
  <c r="A2569" i="12" s="1"/>
  <c r="A2570" i="12" s="1"/>
  <c r="A2571" i="12" s="1"/>
  <c r="A2572" i="12" s="1"/>
  <c r="A2573" i="12" s="1"/>
  <c r="A2574" i="12" s="1"/>
  <c r="A2575" i="12" s="1"/>
  <c r="A2576" i="12" s="1"/>
  <c r="A2577" i="12" s="1"/>
  <c r="A2578" i="12" s="1"/>
  <c r="A2579" i="12" s="1"/>
  <c r="A2580" i="12" s="1"/>
  <c r="A2581" i="12" s="1"/>
  <c r="A2582" i="12" s="1"/>
  <c r="A2583" i="12" s="1"/>
  <c r="A2584" i="12" s="1"/>
  <c r="A2585" i="12" s="1"/>
  <c r="A2586" i="12" s="1"/>
  <c r="A2587" i="12" s="1"/>
  <c r="A2588" i="12" s="1"/>
  <c r="A2589" i="12" s="1"/>
  <c r="A2590" i="12" s="1"/>
  <c r="A2591" i="12" s="1"/>
  <c r="A2592" i="12" s="1"/>
  <c r="A2593" i="12" s="1"/>
  <c r="A2594" i="12" s="1"/>
  <c r="A2595" i="12" s="1"/>
  <c r="A2596" i="12" s="1"/>
  <c r="A2597" i="12" s="1"/>
  <c r="A2598" i="12" s="1"/>
  <c r="A2599" i="12" s="1"/>
  <c r="A2600" i="12" s="1"/>
  <c r="A2601" i="12" s="1"/>
  <c r="A2602" i="12" s="1"/>
  <c r="A2603" i="12" s="1"/>
  <c r="A2604" i="12" s="1"/>
  <c r="A2605" i="12" s="1"/>
  <c r="A2606" i="12" s="1"/>
  <c r="A2607" i="12" s="1"/>
  <c r="A2608" i="12" s="1"/>
  <c r="A2609" i="12" s="1"/>
  <c r="A2610" i="12" s="1"/>
  <c r="A2611" i="12" s="1"/>
  <c r="A2612" i="12" s="1"/>
  <c r="A2613" i="12" s="1"/>
  <c r="A2614" i="12" s="1"/>
  <c r="A2615" i="12" s="1"/>
  <c r="A2616" i="12" s="1"/>
  <c r="A2617" i="12" s="1"/>
  <c r="A2618" i="12" s="1"/>
  <c r="A2619" i="12" s="1"/>
  <c r="A2620" i="12" s="1"/>
  <c r="A2621" i="12" s="1"/>
  <c r="A2622" i="12" s="1"/>
  <c r="A2623" i="12" s="1"/>
  <c r="A2624" i="12" s="1"/>
  <c r="A2625" i="12" s="1"/>
  <c r="A2626" i="12" s="1"/>
  <c r="A2627" i="12" s="1"/>
  <c r="A2628" i="12" s="1"/>
  <c r="A2629" i="12" s="1"/>
  <c r="A2630" i="12" s="1"/>
  <c r="A2631" i="12" s="1"/>
  <c r="A2632" i="12" s="1"/>
  <c r="A2633" i="12" s="1"/>
  <c r="A2634" i="12" s="1"/>
  <c r="A2635" i="12" s="1"/>
  <c r="A2636" i="12" s="1"/>
  <c r="A2637" i="12" s="1"/>
  <c r="A2638" i="12" s="1"/>
  <c r="A2639" i="12" s="1"/>
  <c r="A2640" i="12" s="1"/>
  <c r="A2641" i="12" s="1"/>
  <c r="A2642" i="12" s="1"/>
  <c r="A2643" i="12" s="1"/>
  <c r="A2644" i="12" s="1"/>
  <c r="A2645" i="12" s="1"/>
  <c r="A2646" i="12" s="1"/>
  <c r="A2647" i="12" s="1"/>
  <c r="A2648" i="12" s="1"/>
  <c r="A2649" i="12" s="1"/>
  <c r="A2650" i="12" s="1"/>
  <c r="A2651" i="12" s="1"/>
  <c r="A2652" i="12" s="1"/>
  <c r="A2653" i="12" s="1"/>
  <c r="A2654" i="12" s="1"/>
  <c r="A2655" i="12" s="1"/>
  <c r="A2656" i="12" s="1"/>
  <c r="A2657" i="12" s="1"/>
  <c r="A2658" i="12" s="1"/>
  <c r="A2659" i="12" s="1"/>
  <c r="A2660" i="12" s="1"/>
  <c r="A2661" i="12" s="1"/>
  <c r="A2662" i="12" s="1"/>
  <c r="A2663" i="12" s="1"/>
  <c r="A2664" i="12" s="1"/>
  <c r="A2665" i="12" s="1"/>
  <c r="A2666" i="12" s="1"/>
  <c r="A2667" i="12" s="1"/>
  <c r="A2668" i="12" s="1"/>
  <c r="A2669" i="12" s="1"/>
  <c r="A2670" i="12" s="1"/>
  <c r="A2671" i="12" s="1"/>
  <c r="A2672" i="12" s="1"/>
  <c r="A2673" i="12" s="1"/>
  <c r="A2674" i="12" s="1"/>
  <c r="A2675" i="12" s="1"/>
  <c r="A2676" i="12" s="1"/>
  <c r="A2677" i="12" s="1"/>
  <c r="A2678" i="12" s="1"/>
  <c r="A2679" i="12" s="1"/>
  <c r="A2680" i="12" s="1"/>
  <c r="A2681" i="12" s="1"/>
  <c r="A2682" i="12" s="1"/>
  <c r="A2683" i="12" s="1"/>
  <c r="A2684" i="12" s="1"/>
  <c r="A2685" i="12" s="1"/>
  <c r="A2686" i="12" s="1"/>
  <c r="A2687" i="12" s="1"/>
  <c r="A2688" i="12" s="1"/>
  <c r="A2689" i="12" s="1"/>
  <c r="A2690" i="12" s="1"/>
  <c r="A2691" i="12" s="1"/>
  <c r="A2692" i="12" s="1"/>
  <c r="A2693" i="12" s="1"/>
  <c r="A2694" i="12" s="1"/>
  <c r="A2695" i="12" s="1"/>
  <c r="A2696" i="12" s="1"/>
  <c r="A2697" i="12" s="1"/>
  <c r="A2698" i="12" s="1"/>
  <c r="A2699" i="12" s="1"/>
  <c r="A2700" i="12" s="1"/>
  <c r="A2701" i="12" s="1"/>
  <c r="A2702" i="12" s="1"/>
  <c r="A2703" i="12" s="1"/>
  <c r="A2704" i="12" s="1"/>
  <c r="A2705" i="12" s="1"/>
  <c r="A2706" i="12" s="1"/>
  <c r="A2707" i="12" s="1"/>
  <c r="A2708" i="12" s="1"/>
  <c r="A2709" i="12" s="1"/>
  <c r="A2710" i="12" s="1"/>
  <c r="A2711" i="12" s="1"/>
  <c r="A2712" i="12" s="1"/>
  <c r="A2713" i="12" s="1"/>
  <c r="A2714" i="12" s="1"/>
  <c r="A2715" i="12" s="1"/>
  <c r="A2716" i="12" s="1"/>
  <c r="A2717" i="12" s="1"/>
  <c r="A2718" i="12" s="1"/>
  <c r="A2719" i="12" s="1"/>
  <c r="A2720" i="12" s="1"/>
  <c r="A2721" i="12" s="1"/>
  <c r="A2722" i="12" s="1"/>
  <c r="A2723" i="12" s="1"/>
  <c r="A2724" i="12" s="1"/>
  <c r="A2725" i="12" s="1"/>
  <c r="A2726" i="12" s="1"/>
  <c r="A2727" i="12" s="1"/>
  <c r="A2728" i="12" s="1"/>
  <c r="A2729" i="12" s="1"/>
  <c r="A2730" i="12" s="1"/>
  <c r="A2731" i="12" s="1"/>
  <c r="A2732" i="12" s="1"/>
  <c r="A2733" i="12" s="1"/>
  <c r="A2734" i="12" s="1"/>
  <c r="A2735" i="12" s="1"/>
  <c r="A2736" i="12" s="1"/>
  <c r="A2737" i="12" s="1"/>
  <c r="A2738" i="12" s="1"/>
  <c r="A2739" i="12" s="1"/>
  <c r="A2740" i="12" s="1"/>
  <c r="A2741" i="12" s="1"/>
  <c r="A2742" i="12" s="1"/>
  <c r="A2743" i="12" s="1"/>
  <c r="A2744" i="12" s="1"/>
  <c r="A2745" i="12" s="1"/>
  <c r="A2746" i="12" s="1"/>
  <c r="A2747" i="12" s="1"/>
  <c r="A2748" i="12" s="1"/>
  <c r="A2749" i="12" s="1"/>
  <c r="A2750" i="12" s="1"/>
  <c r="A2751" i="12" s="1"/>
  <c r="A2752" i="12" s="1"/>
  <c r="A2753" i="12" s="1"/>
  <c r="A2754" i="12" s="1"/>
  <c r="A2755" i="12" s="1"/>
  <c r="A2756" i="12" s="1"/>
  <c r="A2757" i="12" s="1"/>
  <c r="A2758" i="12" s="1"/>
  <c r="A2759" i="12" s="1"/>
  <c r="A2760" i="12" s="1"/>
  <c r="A2761" i="12" s="1"/>
  <c r="A2762" i="12" s="1"/>
  <c r="A2763" i="12" s="1"/>
  <c r="A2764" i="12" s="1"/>
  <c r="A2765" i="12" s="1"/>
  <c r="A2766" i="12" s="1"/>
  <c r="A2767" i="12" s="1"/>
  <c r="A2768" i="12" s="1"/>
  <c r="A2769" i="12" s="1"/>
  <c r="A2770" i="12" s="1"/>
  <c r="A2771" i="12" s="1"/>
  <c r="A2772" i="12" s="1"/>
  <c r="A2773" i="12" s="1"/>
  <c r="A2774" i="12" s="1"/>
  <c r="A2775" i="12" s="1"/>
  <c r="A2776" i="12" s="1"/>
  <c r="A2777" i="12" s="1"/>
  <c r="A2778" i="12" s="1"/>
  <c r="A2779" i="12" s="1"/>
  <c r="A2780" i="12" s="1"/>
  <c r="A2781" i="12" s="1"/>
  <c r="A2782" i="12" s="1"/>
  <c r="A2783" i="12" s="1"/>
  <c r="A2784" i="12" s="1"/>
  <c r="A2785" i="12" s="1"/>
  <c r="A2786" i="12" s="1"/>
  <c r="A2787" i="12" s="1"/>
  <c r="A2788" i="12" s="1"/>
  <c r="A2789" i="12" s="1"/>
  <c r="A2790" i="12" s="1"/>
  <c r="A2791" i="12" s="1"/>
  <c r="A2792" i="12" s="1"/>
  <c r="A2793" i="12" s="1"/>
  <c r="A2794" i="12" s="1"/>
  <c r="A2795" i="12" s="1"/>
  <c r="A2796" i="12" s="1"/>
  <c r="A2797" i="12" s="1"/>
  <c r="A2798" i="12" s="1"/>
  <c r="A2799" i="12" s="1"/>
  <c r="A2800" i="12" s="1"/>
  <c r="A2801" i="12" s="1"/>
  <c r="A2802" i="12" s="1"/>
  <c r="A2803" i="12" s="1"/>
  <c r="A2804" i="12" s="1"/>
  <c r="A2805" i="12" s="1"/>
  <c r="A2806" i="12" s="1"/>
  <c r="A2807" i="12" s="1"/>
  <c r="A2808" i="12" s="1"/>
  <c r="A2809" i="12" s="1"/>
  <c r="A2810" i="12" s="1"/>
  <c r="A2811" i="12" s="1"/>
  <c r="A2812" i="12" s="1"/>
  <c r="A2813" i="12" s="1"/>
  <c r="A2814" i="12" s="1"/>
  <c r="A2815" i="12" s="1"/>
  <c r="A2816" i="12" s="1"/>
  <c r="A2817" i="12" s="1"/>
  <c r="A2818" i="12" s="1"/>
  <c r="A2819" i="12" s="1"/>
  <c r="A2820" i="12" s="1"/>
  <c r="A2821" i="12" s="1"/>
  <c r="A2822" i="12" s="1"/>
  <c r="A2823" i="12" s="1"/>
  <c r="A2824" i="12" s="1"/>
  <c r="A2825" i="12" s="1"/>
  <c r="A2826" i="12" s="1"/>
  <c r="A2827" i="12" s="1"/>
  <c r="A2828" i="12" s="1"/>
  <c r="A2829" i="12" s="1"/>
  <c r="A2830" i="12" s="1"/>
  <c r="A2831" i="12" s="1"/>
  <c r="A2832" i="12" s="1"/>
  <c r="A2833" i="12" s="1"/>
  <c r="A2834" i="12" s="1"/>
  <c r="A2835" i="12" s="1"/>
  <c r="A2836" i="12" s="1"/>
  <c r="A2837" i="12" s="1"/>
  <c r="A2838" i="12" s="1"/>
  <c r="A2839" i="12" s="1"/>
  <c r="A2840" i="12" s="1"/>
  <c r="A2841" i="12" s="1"/>
  <c r="A2842" i="12" s="1"/>
  <c r="A2843" i="12" s="1"/>
  <c r="A2844" i="12" s="1"/>
  <c r="A2845" i="12" s="1"/>
  <c r="A2846" i="12" s="1"/>
  <c r="A2847" i="12" s="1"/>
  <c r="A2848" i="12" s="1"/>
  <c r="A2849" i="12" s="1"/>
  <c r="A2850" i="12" s="1"/>
  <c r="A2851" i="12" s="1"/>
  <c r="A2852" i="12" s="1"/>
  <c r="A2853" i="12" s="1"/>
  <c r="A2854" i="12" s="1"/>
  <c r="A2855" i="12" s="1"/>
  <c r="A2856" i="12" s="1"/>
  <c r="A2857" i="12" s="1"/>
  <c r="A2858" i="12" s="1"/>
  <c r="A2859" i="12" s="1"/>
  <c r="A2860" i="12" s="1"/>
  <c r="A2861" i="12" s="1"/>
  <c r="A2862" i="12" s="1"/>
  <c r="A2863" i="12" s="1"/>
  <c r="A2864" i="12" s="1"/>
  <c r="A2865" i="12" s="1"/>
  <c r="A2866" i="12" s="1"/>
  <c r="A2867" i="12" s="1"/>
  <c r="A2868" i="12" s="1"/>
  <c r="A2869" i="12" s="1"/>
  <c r="A2870" i="12" s="1"/>
  <c r="A2871" i="12" s="1"/>
  <c r="A2872" i="12" s="1"/>
  <c r="A2873" i="12" s="1"/>
  <c r="A2874" i="12" s="1"/>
  <c r="A2875" i="12" s="1"/>
  <c r="A2876" i="12" s="1"/>
  <c r="A2877" i="12" s="1"/>
  <c r="A2878" i="12" s="1"/>
  <c r="A2879" i="12" s="1"/>
  <c r="A2880" i="12" s="1"/>
  <c r="A2881" i="12" s="1"/>
  <c r="A2882" i="12" s="1"/>
  <c r="A2883" i="12" s="1"/>
  <c r="A2884" i="12" s="1"/>
  <c r="A2885" i="12" s="1"/>
  <c r="A2886" i="12" s="1"/>
  <c r="A2887" i="12" s="1"/>
  <c r="A2888" i="12" s="1"/>
  <c r="A2889" i="12" s="1"/>
  <c r="A2890" i="12" s="1"/>
  <c r="A2891" i="12" s="1"/>
  <c r="A2892" i="12" s="1"/>
  <c r="A2893" i="12" s="1"/>
  <c r="A2894" i="12" s="1"/>
  <c r="A2895" i="12" s="1"/>
  <c r="A2896" i="12" s="1"/>
  <c r="A2897" i="12" s="1"/>
  <c r="A2898" i="12" s="1"/>
  <c r="A2899" i="12" s="1"/>
  <c r="A2900" i="12" s="1"/>
  <c r="A2901" i="12" s="1"/>
  <c r="A2902" i="12" s="1"/>
  <c r="A2903" i="12" s="1"/>
  <c r="A2904" i="12" s="1"/>
  <c r="A2905" i="12" s="1"/>
  <c r="A2906" i="12" s="1"/>
  <c r="A2907" i="12" s="1"/>
  <c r="A2908" i="12" s="1"/>
  <c r="A2909" i="12" s="1"/>
  <c r="A2910" i="12" s="1"/>
  <c r="A2911" i="12" s="1"/>
  <c r="A2912" i="12" s="1"/>
  <c r="A2913" i="12" s="1"/>
  <c r="A2914" i="12" s="1"/>
  <c r="A2915" i="12" s="1"/>
  <c r="A2916" i="12" s="1"/>
  <c r="A2917" i="12" s="1"/>
  <c r="A2918" i="12" s="1"/>
  <c r="A2919" i="12" s="1"/>
  <c r="A2920" i="12" s="1"/>
  <c r="A2921" i="12" s="1"/>
  <c r="A2922" i="12" s="1"/>
  <c r="A2923" i="12" s="1"/>
  <c r="A2924" i="12" s="1"/>
  <c r="A2925" i="12" s="1"/>
  <c r="A2926" i="12" s="1"/>
  <c r="A2927" i="12" s="1"/>
  <c r="A2928" i="12" s="1"/>
  <c r="A2929" i="12" s="1"/>
  <c r="A2930" i="12" s="1"/>
  <c r="A2931" i="12" s="1"/>
  <c r="A2932" i="12" s="1"/>
  <c r="A2933" i="12" s="1"/>
  <c r="A2934" i="12" s="1"/>
  <c r="A2935" i="12" s="1"/>
  <c r="A2936" i="12" s="1"/>
  <c r="A2937" i="12" s="1"/>
  <c r="A2938" i="12" s="1"/>
  <c r="A2939" i="12" s="1"/>
  <c r="A2940" i="12" s="1"/>
  <c r="A2941" i="12" s="1"/>
  <c r="A2942" i="12" s="1"/>
  <c r="A2943" i="12" s="1"/>
  <c r="A2944" i="12" s="1"/>
  <c r="A2945" i="12" s="1"/>
  <c r="A2946" i="12" s="1"/>
  <c r="A2947" i="12" s="1"/>
  <c r="A2948" i="12" s="1"/>
  <c r="A2949" i="12" s="1"/>
  <c r="A2950" i="12" s="1"/>
  <c r="A2951" i="12" s="1"/>
  <c r="A2952" i="12" s="1"/>
  <c r="A2953" i="12" s="1"/>
  <c r="A2954" i="12" s="1"/>
  <c r="A2955" i="12" s="1"/>
  <c r="A2956" i="12" s="1"/>
  <c r="A2957" i="12" s="1"/>
  <c r="A2958" i="12" s="1"/>
  <c r="A2959" i="12" s="1"/>
  <c r="A2960" i="12" s="1"/>
  <c r="A2961" i="12" s="1"/>
  <c r="A2962" i="12" s="1"/>
  <c r="A2963" i="12" s="1"/>
  <c r="A2964" i="12" s="1"/>
  <c r="A2965" i="12" s="1"/>
  <c r="A2966" i="12" s="1"/>
  <c r="A2967" i="12" s="1"/>
  <c r="A2968" i="12" s="1"/>
  <c r="A2969" i="12" s="1"/>
  <c r="A2970" i="12" s="1"/>
  <c r="A2971" i="12" s="1"/>
  <c r="A2972" i="12" s="1"/>
  <c r="A2973" i="12" s="1"/>
  <c r="A2974" i="12" s="1"/>
  <c r="A2975" i="12" s="1"/>
  <c r="A2976" i="12" s="1"/>
  <c r="A2977" i="12" s="1"/>
  <c r="A2978" i="12" s="1"/>
  <c r="A2979" i="12" s="1"/>
  <c r="A2980" i="12" s="1"/>
  <c r="A2981" i="12" s="1"/>
  <c r="A2982" i="12" s="1"/>
  <c r="A2983" i="12" s="1"/>
  <c r="A2984" i="12" s="1"/>
  <c r="A2985" i="12" s="1"/>
  <c r="A2986" i="12" s="1"/>
  <c r="A2987" i="12" s="1"/>
  <c r="A2988" i="12" s="1"/>
  <c r="A2989" i="12" s="1"/>
  <c r="A2990" i="12" s="1"/>
  <c r="A2991" i="12" s="1"/>
  <c r="A2992" i="12" s="1"/>
  <c r="A2993" i="12" s="1"/>
  <c r="A2994" i="12" s="1"/>
  <c r="A2995" i="12" s="1"/>
  <c r="A2996" i="12" s="1"/>
  <c r="A2997" i="12" s="1"/>
  <c r="A2998" i="12" s="1"/>
  <c r="A2999" i="12" s="1"/>
  <c r="A3000" i="12" s="1"/>
  <c r="A3001" i="12" s="1"/>
  <c r="A3002" i="12" s="1"/>
  <c r="A3003" i="12" s="1"/>
  <c r="A3004" i="12" s="1"/>
  <c r="A3005" i="12" s="1"/>
  <c r="A3006" i="12" s="1"/>
  <c r="A3007" i="12" s="1"/>
  <c r="A3008" i="12" s="1"/>
  <c r="A3009" i="12" s="1"/>
  <c r="A3010" i="12" s="1"/>
  <c r="A3011" i="12" s="1"/>
  <c r="A3012" i="12" s="1"/>
  <c r="A3013" i="12" s="1"/>
  <c r="A3014" i="12" s="1"/>
  <c r="A3015" i="12" s="1"/>
  <c r="A3016" i="12" s="1"/>
  <c r="A3017" i="12" s="1"/>
  <c r="A3018" i="12" s="1"/>
  <c r="A3019" i="12" s="1"/>
  <c r="A3020" i="12" s="1"/>
  <c r="A3021" i="12" s="1"/>
  <c r="A3022" i="12" s="1"/>
  <c r="A3023" i="12" s="1"/>
  <c r="A3024" i="12" s="1"/>
  <c r="A3025" i="12" s="1"/>
  <c r="A3026" i="12" s="1"/>
  <c r="A3027" i="12" s="1"/>
  <c r="A3028" i="12" s="1"/>
  <c r="A3029" i="12" s="1"/>
  <c r="A3030" i="12" s="1"/>
  <c r="A3031" i="12" s="1"/>
  <c r="A3032" i="12" s="1"/>
  <c r="A3033" i="12" s="1"/>
  <c r="A3034" i="12" s="1"/>
  <c r="A3035" i="12" s="1"/>
  <c r="A3036" i="12" s="1"/>
  <c r="A3037" i="12" s="1"/>
  <c r="A3038" i="12" s="1"/>
  <c r="A3039" i="12" s="1"/>
  <c r="A3040" i="12" s="1"/>
  <c r="A3041" i="12" s="1"/>
  <c r="A3042" i="12" s="1"/>
  <c r="A3043" i="12" s="1"/>
  <c r="A3044" i="12" s="1"/>
  <c r="A3045" i="12" s="1"/>
  <c r="A3046" i="12" s="1"/>
  <c r="A3047" i="12" s="1"/>
  <c r="A3048" i="12" s="1"/>
  <c r="A3049" i="12" s="1"/>
  <c r="A3050" i="12" s="1"/>
  <c r="A3051" i="12" s="1"/>
  <c r="A3052" i="12" s="1"/>
  <c r="A3053" i="12" s="1"/>
  <c r="A3054" i="12" s="1"/>
  <c r="A3055" i="12" s="1"/>
  <c r="A3056" i="12" s="1"/>
  <c r="A3057" i="12" s="1"/>
  <c r="A3058" i="12" s="1"/>
  <c r="A3059" i="12" s="1"/>
  <c r="A3060" i="12" s="1"/>
  <c r="A3061" i="12" s="1"/>
  <c r="A3062" i="12" s="1"/>
  <c r="A3063" i="12" s="1"/>
  <c r="A3064" i="12" s="1"/>
  <c r="A3065" i="12" s="1"/>
  <c r="A3066" i="12" s="1"/>
  <c r="A3067" i="12" s="1"/>
  <c r="A3068" i="12" s="1"/>
  <c r="A3069" i="12" s="1"/>
  <c r="A3070" i="12" s="1"/>
  <c r="A3071" i="12" s="1"/>
  <c r="A3072" i="12" s="1"/>
  <c r="A3073" i="12" s="1"/>
  <c r="A3074" i="12" s="1"/>
  <c r="A3075" i="12" s="1"/>
  <c r="A3076" i="12" s="1"/>
  <c r="A3077" i="12" s="1"/>
  <c r="A3078" i="12" s="1"/>
  <c r="A3079" i="12" s="1"/>
  <c r="A3080" i="12" s="1"/>
  <c r="A3081" i="12" s="1"/>
  <c r="A3082" i="12" s="1"/>
  <c r="A3083" i="12" s="1"/>
  <c r="A3084" i="12" s="1"/>
  <c r="A3085" i="12" s="1"/>
  <c r="A3086" i="12" s="1"/>
  <c r="A3087" i="12" s="1"/>
  <c r="A3088" i="12" s="1"/>
  <c r="A3089" i="12" s="1"/>
  <c r="A3090" i="12" s="1"/>
  <c r="A3091" i="12" s="1"/>
  <c r="A3092" i="12" s="1"/>
  <c r="A3093" i="12" s="1"/>
  <c r="A3094" i="12" s="1"/>
  <c r="A3095" i="12" s="1"/>
  <c r="A3096" i="12" s="1"/>
  <c r="A3097" i="12" s="1"/>
  <c r="A3098" i="12" s="1"/>
  <c r="A3099" i="12" s="1"/>
  <c r="A3100" i="12" s="1"/>
  <c r="A3101" i="12" s="1"/>
  <c r="A3102" i="12" s="1"/>
  <c r="A3103" i="12" s="1"/>
  <c r="A3104" i="12" s="1"/>
  <c r="A3105" i="12" s="1"/>
  <c r="A3106" i="12" s="1"/>
  <c r="A3107" i="12" s="1"/>
  <c r="A3108" i="12" s="1"/>
  <c r="A3109" i="12" s="1"/>
  <c r="A3110" i="12" s="1"/>
  <c r="A3111" i="12" s="1"/>
  <c r="A3112" i="12" s="1"/>
  <c r="A3113" i="12" s="1"/>
  <c r="A3114" i="12" s="1"/>
  <c r="A3115" i="12" s="1"/>
  <c r="A3116" i="12" s="1"/>
  <c r="A3117" i="12" s="1"/>
  <c r="A3118" i="12" s="1"/>
  <c r="A3119" i="12" s="1"/>
  <c r="A3120" i="12" s="1"/>
  <c r="A3121" i="12" s="1"/>
  <c r="A3122" i="12" s="1"/>
  <c r="A3123" i="12" s="1"/>
  <c r="A3124" i="12" s="1"/>
  <c r="A3125" i="12" s="1"/>
  <c r="A3126" i="12" s="1"/>
  <c r="A3127" i="12" s="1"/>
  <c r="A3128" i="12" s="1"/>
  <c r="A3129" i="12" s="1"/>
  <c r="A3130" i="12" s="1"/>
  <c r="A3131" i="12" s="1"/>
  <c r="A3132" i="12" s="1"/>
  <c r="A3133" i="12" s="1"/>
  <c r="A3134" i="12" s="1"/>
  <c r="A3135" i="12" s="1"/>
  <c r="A3136" i="12" s="1"/>
  <c r="A3137" i="12" s="1"/>
  <c r="A3138" i="12" s="1"/>
  <c r="A3139" i="12" s="1"/>
  <c r="A3140" i="12" s="1"/>
  <c r="A3141" i="12" s="1"/>
  <c r="A3142" i="12" s="1"/>
  <c r="A3143" i="12" s="1"/>
  <c r="A3144" i="12" s="1"/>
  <c r="A3145" i="12" s="1"/>
  <c r="A3146" i="12" s="1"/>
  <c r="A3147" i="12" s="1"/>
  <c r="A3148" i="12" s="1"/>
  <c r="A3149" i="12" s="1"/>
  <c r="A3150" i="12" s="1"/>
  <c r="A3151" i="12" s="1"/>
  <c r="A3152" i="12" s="1"/>
  <c r="A3153" i="12" s="1"/>
  <c r="A3154" i="12" s="1"/>
  <c r="A3155" i="12" s="1"/>
  <c r="A3156" i="12" s="1"/>
  <c r="A3157" i="12" s="1"/>
  <c r="A3158" i="12" s="1"/>
  <c r="A3159" i="12" s="1"/>
  <c r="A3160" i="12" s="1"/>
  <c r="A3161" i="12" s="1"/>
  <c r="A3162" i="12" s="1"/>
  <c r="A3163" i="12" s="1"/>
  <c r="A3164" i="12" s="1"/>
  <c r="A3165" i="12" s="1"/>
  <c r="A3166" i="12" s="1"/>
  <c r="A3167" i="12" s="1"/>
  <c r="A3168" i="12" s="1"/>
  <c r="A3169" i="12" s="1"/>
  <c r="A3170" i="12" s="1"/>
  <c r="A3171" i="12" s="1"/>
  <c r="A3172" i="12" s="1"/>
  <c r="A3173" i="12" s="1"/>
  <c r="A3174" i="12" s="1"/>
  <c r="A3175" i="12" s="1"/>
  <c r="A3176" i="12" s="1"/>
  <c r="A3177" i="12" s="1"/>
  <c r="A3178" i="12" s="1"/>
  <c r="A3179" i="12" s="1"/>
  <c r="A3180" i="12" s="1"/>
  <c r="A3181" i="12" s="1"/>
  <c r="A3182" i="12" s="1"/>
  <c r="A3183" i="12" s="1"/>
  <c r="A3184" i="12" s="1"/>
  <c r="A3185" i="12" s="1"/>
  <c r="A3186" i="12" s="1"/>
  <c r="A3187" i="12" s="1"/>
  <c r="A3188" i="12" s="1"/>
  <c r="A3189" i="12" s="1"/>
  <c r="A3190" i="12" s="1"/>
  <c r="A3191" i="12" s="1"/>
  <c r="A3192" i="12" s="1"/>
  <c r="A3193" i="12" s="1"/>
  <c r="A3194" i="12" s="1"/>
  <c r="A3195" i="12" s="1"/>
  <c r="A3196" i="12" s="1"/>
  <c r="A3197" i="12" s="1"/>
  <c r="A3198" i="12" s="1"/>
  <c r="A3199" i="12" s="1"/>
  <c r="A3200" i="12" s="1"/>
  <c r="A3201" i="12" s="1"/>
  <c r="A3202" i="12" s="1"/>
  <c r="A3203" i="12" s="1"/>
  <c r="A3204" i="12" s="1"/>
  <c r="A3205" i="12" s="1"/>
  <c r="A3206" i="12" s="1"/>
  <c r="A3207" i="12" s="1"/>
  <c r="A3208" i="12" s="1"/>
  <c r="A3209" i="12" s="1"/>
  <c r="A3210" i="12" s="1"/>
  <c r="A3211" i="12" s="1"/>
  <c r="A3212" i="12" s="1"/>
  <c r="A3213" i="12" s="1"/>
  <c r="A3214" i="12" s="1"/>
  <c r="A3215" i="12" s="1"/>
  <c r="A3216" i="12" s="1"/>
  <c r="A3217" i="12" s="1"/>
  <c r="A3218" i="12" s="1"/>
  <c r="A3219" i="12" s="1"/>
  <c r="A3220" i="12" s="1"/>
  <c r="A3221" i="12" s="1"/>
  <c r="A3222" i="12" s="1"/>
  <c r="A3223" i="12" s="1"/>
  <c r="A3224" i="12" s="1"/>
  <c r="A3225" i="12" s="1"/>
  <c r="A3226" i="12" s="1"/>
  <c r="A3227" i="12" s="1"/>
  <c r="A3228" i="12" s="1"/>
  <c r="A3229" i="12" s="1"/>
  <c r="A3230" i="12" s="1"/>
  <c r="A3231" i="12" s="1"/>
  <c r="A3232" i="12" s="1"/>
  <c r="A3233" i="12" s="1"/>
  <c r="A3234" i="12" s="1"/>
  <c r="A3235" i="12" s="1"/>
  <c r="A3236" i="12" s="1"/>
  <c r="A3237" i="12" s="1"/>
  <c r="A3238" i="12" s="1"/>
  <c r="A3239" i="12" s="1"/>
  <c r="A3240" i="12" s="1"/>
  <c r="A3241" i="12" s="1"/>
  <c r="A3242" i="12" s="1"/>
  <c r="A3243" i="12" s="1"/>
  <c r="A3244" i="12" s="1"/>
  <c r="A3245" i="12" s="1"/>
  <c r="A3246" i="12" s="1"/>
  <c r="A3247" i="12" s="1"/>
  <c r="A3248" i="12" s="1"/>
  <c r="A3249" i="12" s="1"/>
  <c r="A3250" i="12" s="1"/>
  <c r="A3251" i="12" s="1"/>
  <c r="A3252" i="12" s="1"/>
  <c r="A3253" i="12" s="1"/>
  <c r="A3254" i="12" s="1"/>
  <c r="A3255" i="12" s="1"/>
  <c r="A3256" i="12" s="1"/>
  <c r="A3257" i="12" s="1"/>
  <c r="A3258" i="12" s="1"/>
  <c r="A3259" i="12" s="1"/>
  <c r="A3260" i="12" s="1"/>
  <c r="A3261" i="12" s="1"/>
  <c r="A3262" i="12" s="1"/>
  <c r="A3263" i="12" s="1"/>
  <c r="A3264" i="12" s="1"/>
  <c r="A3265" i="12" s="1"/>
  <c r="A3266" i="12" s="1"/>
  <c r="A3267" i="12" s="1"/>
  <c r="A3268" i="12" s="1"/>
  <c r="A3269" i="12" s="1"/>
  <c r="A3270" i="12" s="1"/>
  <c r="A3271" i="12" s="1"/>
  <c r="A3272" i="12" s="1"/>
  <c r="A3273" i="12" s="1"/>
  <c r="A3274" i="12" s="1"/>
  <c r="A3275" i="12" s="1"/>
  <c r="A3276" i="12" s="1"/>
  <c r="A3277" i="12" s="1"/>
  <c r="A3278" i="12" s="1"/>
  <c r="A3279" i="12" s="1"/>
  <c r="A3280" i="12" s="1"/>
  <c r="A3281" i="12" s="1"/>
  <c r="A3282" i="12" s="1"/>
  <c r="A3283" i="12" s="1"/>
  <c r="A3284" i="12" s="1"/>
  <c r="A3285" i="12" s="1"/>
  <c r="A3286" i="12" s="1"/>
  <c r="A3287" i="12" s="1"/>
  <c r="A3288" i="12" s="1"/>
  <c r="A3289" i="12" s="1"/>
  <c r="A3290" i="12" s="1"/>
  <c r="A3291" i="12" s="1"/>
  <c r="A3292" i="12" s="1"/>
  <c r="A3293" i="12" s="1"/>
  <c r="A3294" i="12" s="1"/>
  <c r="A3295" i="12" s="1"/>
  <c r="A3296" i="12" s="1"/>
  <c r="A3297" i="12" s="1"/>
  <c r="A3298" i="12" s="1"/>
  <c r="A3299" i="12" s="1"/>
  <c r="A3300" i="12" s="1"/>
  <c r="A3301" i="12" s="1"/>
  <c r="A3302" i="12" s="1"/>
  <c r="A3303" i="12" s="1"/>
  <c r="A3304" i="12" s="1"/>
  <c r="A3305" i="12" s="1"/>
  <c r="A3306" i="12" s="1"/>
  <c r="A3307" i="12" s="1"/>
  <c r="A3308" i="12" s="1"/>
  <c r="A3309" i="12" s="1"/>
  <c r="A3310" i="12" s="1"/>
  <c r="A3311" i="12" s="1"/>
  <c r="A3312" i="12" s="1"/>
  <c r="A3313" i="12" s="1"/>
  <c r="A3314" i="12" s="1"/>
  <c r="A3315" i="12" s="1"/>
  <c r="A3316" i="12" s="1"/>
  <c r="A3317" i="12" s="1"/>
  <c r="A3318" i="12" s="1"/>
  <c r="A3319" i="12" s="1"/>
  <c r="A3320" i="12" s="1"/>
  <c r="A3321" i="12" s="1"/>
  <c r="A3322" i="12" s="1"/>
  <c r="A3323" i="12" s="1"/>
  <c r="A3324" i="12" s="1"/>
  <c r="A3325" i="12" s="1"/>
  <c r="A3326" i="12" s="1"/>
  <c r="A3327" i="12" s="1"/>
  <c r="A3328" i="12" s="1"/>
  <c r="A3329" i="12" s="1"/>
  <c r="A3330" i="12" s="1"/>
  <c r="A3331" i="12" s="1"/>
  <c r="A3332" i="12" s="1"/>
  <c r="A3333" i="12" s="1"/>
  <c r="A3334" i="12" s="1"/>
  <c r="A3335" i="12" s="1"/>
  <c r="A3336" i="12" s="1"/>
  <c r="A3337" i="12" s="1"/>
  <c r="A3338" i="12" s="1"/>
  <c r="A3339" i="12" s="1"/>
  <c r="A3340" i="12" s="1"/>
  <c r="A3341" i="12" s="1"/>
  <c r="A3342" i="12" s="1"/>
  <c r="A3343" i="12" s="1"/>
  <c r="A3344" i="12" s="1"/>
  <c r="A3345" i="12" s="1"/>
  <c r="A3346" i="12" s="1"/>
  <c r="A3347" i="12" s="1"/>
  <c r="A3348" i="12" s="1"/>
  <c r="A3349" i="12" s="1"/>
  <c r="A3350" i="12" s="1"/>
  <c r="A3351" i="12" s="1"/>
  <c r="A3352" i="12" s="1"/>
  <c r="A3353" i="12" s="1"/>
  <c r="A3354" i="12" s="1"/>
  <c r="A3355" i="12" s="1"/>
  <c r="A3356" i="12" s="1"/>
  <c r="A3357" i="12" s="1"/>
  <c r="A3358" i="12" s="1"/>
  <c r="A3359" i="12" s="1"/>
  <c r="A3360" i="12" s="1"/>
  <c r="A3361" i="12" s="1"/>
  <c r="A3362" i="12" s="1"/>
  <c r="A3363" i="12" s="1"/>
  <c r="A3364" i="12" s="1"/>
  <c r="A3365" i="12" s="1"/>
  <c r="A3366" i="12" s="1"/>
  <c r="A3367" i="12" s="1"/>
  <c r="A3368" i="12" s="1"/>
  <c r="A3369" i="12" s="1"/>
  <c r="A3370" i="12" s="1"/>
  <c r="A3371" i="12" s="1"/>
  <c r="A3372" i="12" s="1"/>
  <c r="A3373" i="12" s="1"/>
  <c r="A3374" i="12" s="1"/>
  <c r="A3375" i="12" s="1"/>
  <c r="A3376" i="12" s="1"/>
  <c r="A3377" i="12" s="1"/>
  <c r="A3378" i="12" s="1"/>
  <c r="A3379" i="12" s="1"/>
  <c r="A3380" i="12" s="1"/>
  <c r="A3381" i="12" s="1"/>
  <c r="A3382" i="12" s="1"/>
  <c r="A3383" i="12" s="1"/>
  <c r="A3384" i="12" s="1"/>
  <c r="A3385" i="12" s="1"/>
  <c r="B3386" i="12"/>
  <c r="B3388" i="12"/>
  <c r="B3389" i="12" s="1"/>
  <c r="B3390" i="12" s="1"/>
  <c r="B3391" i="12" s="1"/>
  <c r="B3392" i="12" s="1"/>
  <c r="B3393" i="12" s="1"/>
  <c r="B3394" i="12" s="1"/>
  <c r="B3395" i="12" s="1"/>
  <c r="B3396" i="12" s="1"/>
  <c r="B3397" i="12" s="1"/>
  <c r="B3398" i="12" s="1"/>
  <c r="B3401" i="12"/>
  <c r="B3402" i="12" s="1"/>
  <c r="B3403" i="12" s="1"/>
  <c r="B3404" i="12" s="1"/>
  <c r="B3405" i="12" s="1"/>
  <c r="B3406" i="12" s="1"/>
  <c r="B3407" i="12" s="1"/>
  <c r="B3408" i="12" s="1"/>
  <c r="B3409" i="12" s="1"/>
  <c r="B3410" i="12" s="1"/>
  <c r="B3411" i="12" s="1"/>
  <c r="B3414" i="12"/>
  <c r="B3415" i="12" s="1"/>
  <c r="B3416" i="12" s="1"/>
  <c r="B3417" i="12" s="1"/>
  <c r="B3418" i="12" s="1"/>
  <c r="B3419" i="12" s="1"/>
  <c r="B3420" i="12" s="1"/>
  <c r="B3421" i="12" s="1"/>
  <c r="B3422" i="12" s="1"/>
  <c r="B3423" i="12" s="1"/>
  <c r="B3424" i="12" s="1"/>
  <c r="B3427" i="12"/>
  <c r="B3428" i="12" s="1"/>
  <c r="B3429" i="12" s="1"/>
  <c r="B3430" i="12" s="1"/>
  <c r="B3431" i="12" s="1"/>
  <c r="B3432" i="12" s="1"/>
  <c r="B3433" i="12" s="1"/>
  <c r="B3434" i="12" s="1"/>
  <c r="B3435" i="12" s="1"/>
  <c r="B3436" i="12" s="1"/>
  <c r="B3437" i="12" s="1"/>
  <c r="B3440" i="12"/>
  <c r="B3441" i="12" s="1"/>
  <c r="B3442" i="12" s="1"/>
  <c r="B3443" i="12" s="1"/>
  <c r="B3444" i="12" s="1"/>
  <c r="B3445" i="12" s="1"/>
  <c r="B3446" i="12" s="1"/>
  <c r="B3447" i="12" s="1"/>
  <c r="B3448" i="12" s="1"/>
  <c r="B3449" i="12" s="1"/>
  <c r="B3450" i="12" s="1"/>
  <c r="B3453" i="12"/>
  <c r="B3454" i="12" s="1"/>
  <c r="B3455" i="12" s="1"/>
  <c r="B3456" i="12" s="1"/>
  <c r="B3457" i="12" s="1"/>
  <c r="B3458" i="12" s="1"/>
  <c r="B3459" i="12" s="1"/>
  <c r="B3460" i="12" s="1"/>
  <c r="B3461" i="12" s="1"/>
  <c r="B3462" i="12" s="1"/>
  <c r="B3463" i="12" s="1"/>
  <c r="B3464" i="12" s="1"/>
  <c r="B3467" i="12"/>
  <c r="B3468" i="12" s="1"/>
  <c r="B3469" i="12" s="1"/>
  <c r="B3470" i="12" s="1"/>
  <c r="B3471" i="12" s="1"/>
  <c r="B3472" i="12" s="1"/>
  <c r="B3473" i="12" s="1"/>
  <c r="B3474" i="12" s="1"/>
  <c r="B3475" i="12" s="1"/>
  <c r="B3476" i="12" s="1"/>
  <c r="B3477" i="12" s="1"/>
  <c r="B3480" i="12"/>
  <c r="B3481" i="12" s="1"/>
  <c r="B3482" i="12" s="1"/>
  <c r="B3483" i="12" s="1"/>
  <c r="B3484" i="12" s="1"/>
  <c r="B3485" i="12" s="1"/>
  <c r="B3486" i="12" s="1"/>
  <c r="B3487" i="12" s="1"/>
  <c r="B3488" i="12" s="1"/>
  <c r="B3489" i="12" s="1"/>
  <c r="B3490" i="12" s="1"/>
  <c r="B3493" i="12"/>
  <c r="B3494" i="12" s="1"/>
  <c r="B3495" i="12" s="1"/>
  <c r="B3496" i="12" s="1"/>
  <c r="B3497" i="12" s="1"/>
  <c r="B3498" i="12" s="1"/>
  <c r="B3499" i="12" s="1"/>
  <c r="B3500" i="12" s="1"/>
  <c r="B3501" i="12" s="1"/>
  <c r="B3502" i="12" s="1"/>
  <c r="B3503" i="12" s="1"/>
  <c r="B3506" i="12"/>
  <c r="B3507" i="12"/>
  <c r="B3508" i="12" s="1"/>
  <c r="B3509" i="12" s="1"/>
  <c r="B3510" i="12" s="1"/>
  <c r="B3511" i="12" s="1"/>
  <c r="B3512" i="12" s="1"/>
  <c r="B3513" i="12" s="1"/>
  <c r="B3514" i="12" s="1"/>
  <c r="B3515" i="12" s="1"/>
  <c r="B3516" i="12" s="1"/>
  <c r="B3519" i="12"/>
  <c r="B3520" i="12" s="1"/>
  <c r="B3521" i="12" s="1"/>
  <c r="B3522" i="12" s="1"/>
  <c r="B3523" i="12" s="1"/>
  <c r="B3524" i="12" s="1"/>
  <c r="B3525" i="12" s="1"/>
  <c r="B3526" i="12" s="1"/>
  <c r="B3527" i="12" s="1"/>
  <c r="B3528" i="12" s="1"/>
  <c r="B3529" i="12" s="1"/>
  <c r="B3532" i="12"/>
  <c r="B3533" i="12"/>
  <c r="B3534" i="12" s="1"/>
  <c r="B3535" i="12" s="1"/>
  <c r="B3536" i="12" s="1"/>
  <c r="B3537" i="12" s="1"/>
  <c r="B3538" i="12" s="1"/>
  <c r="B3539" i="12" s="1"/>
  <c r="B3540" i="12" s="1"/>
  <c r="B3541" i="12" s="1"/>
  <c r="B3542" i="12" s="1"/>
  <c r="B3545" i="12"/>
  <c r="B3546" i="12"/>
  <c r="B3547" i="12" s="1"/>
  <c r="B3548" i="12" s="1"/>
  <c r="B3549" i="12" s="1"/>
  <c r="B3550" i="12" s="1"/>
  <c r="B3551" i="12" s="1"/>
  <c r="B3552" i="12" s="1"/>
  <c r="B3553" i="12" s="1"/>
  <c r="B3554" i="12" s="1"/>
  <c r="B3555" i="12" s="1"/>
  <c r="B3558" i="12"/>
  <c r="B3559" i="12" s="1"/>
  <c r="B3560" i="12" s="1"/>
  <c r="B3561" i="12" s="1"/>
  <c r="B3562" i="12" s="1"/>
  <c r="B3563" i="12" s="1"/>
  <c r="B3564" i="12" s="1"/>
  <c r="B3567" i="12"/>
  <c r="B3568" i="12" s="1"/>
  <c r="B3569" i="12" s="1"/>
  <c r="B3570" i="12" s="1"/>
  <c r="B3571" i="12" s="1"/>
  <c r="B3572" i="12" s="1"/>
  <c r="B3573" i="12" s="1"/>
  <c r="B3574" i="12" s="1"/>
  <c r="B3575" i="12" s="1"/>
  <c r="B3576" i="12" s="1"/>
  <c r="B3577" i="12" s="1"/>
  <c r="B3580" i="12"/>
  <c r="B3581" i="12" s="1"/>
  <c r="B3582" i="12" s="1"/>
  <c r="B3583" i="12" s="1"/>
  <c r="B3584" i="12" s="1"/>
  <c r="B3585" i="12" s="1"/>
  <c r="B3586" i="12" s="1"/>
  <c r="B3587" i="12" s="1"/>
  <c r="B3590" i="12"/>
  <c r="B3591" i="12" s="1"/>
  <c r="B3592" i="12" s="1"/>
  <c r="B3593" i="12" s="1"/>
  <c r="B3594" i="12" s="1"/>
  <c r="B3595" i="12" s="1"/>
  <c r="B3596" i="12" s="1"/>
  <c r="B3597" i="12" s="1"/>
  <c r="B3598" i="12" s="1"/>
  <c r="B3599" i="12" s="1"/>
  <c r="B3604" i="12"/>
  <c r="B3605" i="12" s="1"/>
  <c r="B3606" i="12" s="1"/>
  <c r="B3607" i="12" s="1"/>
  <c r="B3608" i="12" s="1"/>
  <c r="B3609" i="12" s="1"/>
  <c r="B3610" i="12" s="1"/>
  <c r="B3611" i="12" s="1"/>
  <c r="B3612" i="12" s="1"/>
  <c r="B3615" i="12"/>
  <c r="B3616" i="12" s="1"/>
  <c r="B3617" i="12" s="1"/>
  <c r="B3618" i="12" s="1"/>
  <c r="B3619" i="12" s="1"/>
  <c r="B3620" i="12" s="1"/>
  <c r="B3621" i="12" s="1"/>
  <c r="B3622" i="12" s="1"/>
  <c r="B3623" i="12" s="1"/>
  <c r="B3624" i="12" s="1"/>
  <c r="B3625" i="12" s="1"/>
  <c r="B3628" i="12"/>
  <c r="B3629" i="12" s="1"/>
  <c r="B3630" i="12" s="1"/>
  <c r="B3631" i="12" s="1"/>
  <c r="B3632" i="12" s="1"/>
  <c r="B3633" i="12" s="1"/>
  <c r="B3634" i="12" s="1"/>
  <c r="B3635" i="12" s="1"/>
  <c r="B3636" i="12" s="1"/>
  <c r="B3637" i="12" s="1"/>
  <c r="B3638" i="12" s="1"/>
  <c r="B3639" i="12" s="1"/>
  <c r="B3642" i="12"/>
  <c r="B3643" i="12" s="1"/>
  <c r="B3644" i="12" s="1"/>
  <c r="B3645" i="12" s="1"/>
  <c r="B3646" i="12" s="1"/>
  <c r="B3647" i="12" s="1"/>
  <c r="B3648" i="12" s="1"/>
  <c r="B3649" i="12" s="1"/>
  <c r="B3650" i="12" s="1"/>
  <c r="B3651" i="12" s="1"/>
  <c r="B3652" i="12" s="1"/>
  <c r="B3655" i="12"/>
  <c r="B3656" i="12" s="1"/>
  <c r="B3657" i="12" s="1"/>
  <c r="B3658" i="12" s="1"/>
  <c r="B3659" i="12" s="1"/>
  <c r="B3660" i="12" s="1"/>
  <c r="B3661" i="12" s="1"/>
  <c r="B3662" i="12" s="1"/>
  <c r="B3663" i="12" s="1"/>
  <c r="B3666" i="12"/>
  <c r="B3667" i="12" s="1"/>
  <c r="B3668" i="12" s="1"/>
  <c r="B3669" i="12" s="1"/>
  <c r="B3670" i="12" s="1"/>
  <c r="B3671" i="12" s="1"/>
  <c r="B3672" i="12" s="1"/>
  <c r="B3673" i="12" s="1"/>
  <c r="B3674" i="12" s="1"/>
  <c r="B3675" i="12" s="1"/>
  <c r="B3676" i="12" s="1"/>
  <c r="B3679" i="12"/>
  <c r="B3680" i="12" s="1"/>
  <c r="B3681" i="12" s="1"/>
  <c r="B3682" i="12" s="1"/>
  <c r="B3683" i="12" s="1"/>
  <c r="B3684" i="12" s="1"/>
  <c r="B3685" i="12" s="1"/>
  <c r="B3686" i="12" s="1"/>
  <c r="B3687" i="12" s="1"/>
  <c r="B3688" i="12" s="1"/>
  <c r="B3691" i="12"/>
  <c r="B3692" i="12" s="1"/>
  <c r="B3693" i="12" s="1"/>
  <c r="B3694" i="12" s="1"/>
  <c r="B3695" i="12" s="1"/>
  <c r="B3696" i="12" s="1"/>
  <c r="B3697" i="12" s="1"/>
  <c r="B3698" i="12" s="1"/>
  <c r="B3699" i="12" s="1"/>
  <c r="B3700" i="12" s="1"/>
  <c r="B3701" i="12" s="1"/>
  <c r="B3704" i="12"/>
  <c r="B3705" i="12" s="1"/>
  <c r="B3706" i="12" s="1"/>
  <c r="B3707" i="12" s="1"/>
  <c r="B3708" i="12" s="1"/>
  <c r="B3709" i="12" s="1"/>
  <c r="B3710" i="12" s="1"/>
  <c r="B3711" i="12" s="1"/>
  <c r="B3712" i="12" s="1"/>
  <c r="B3713" i="12" s="1"/>
  <c r="B3714" i="12" s="1"/>
  <c r="B3717" i="12"/>
  <c r="B3718" i="12" s="1"/>
  <c r="B3719" i="12" s="1"/>
  <c r="B3720" i="12" s="1"/>
  <c r="B3721" i="12" s="1"/>
  <c r="B3722" i="12" s="1"/>
  <c r="B3723" i="12" s="1"/>
  <c r="B3724" i="12" s="1"/>
  <c r="B3725" i="12" s="1"/>
  <c r="B3726" i="12" s="1"/>
  <c r="B3727" i="12" s="1"/>
  <c r="B3730" i="12"/>
  <c r="B3731" i="12" s="1"/>
  <c r="B3732" i="12" s="1"/>
  <c r="B3733" i="12" s="1"/>
  <c r="B3734" i="12" s="1"/>
  <c r="B3735" i="12" s="1"/>
  <c r="B3736" i="12" s="1"/>
  <c r="B3737" i="12" s="1"/>
  <c r="B3738" i="12" s="1"/>
  <c r="B3739" i="12" s="1"/>
  <c r="B3740" i="12" s="1"/>
  <c r="B3743" i="12"/>
  <c r="B3744" i="12" s="1"/>
  <c r="B3745" i="12" s="1"/>
  <c r="B3746" i="12" s="1"/>
  <c r="B3747" i="12" s="1"/>
  <c r="B3748" i="12" s="1"/>
  <c r="B3749" i="12" s="1"/>
  <c r="B3750" i="12" s="1"/>
  <c r="B3751" i="12" s="1"/>
  <c r="B3752" i="12" s="1"/>
  <c r="B3753" i="12" s="1"/>
  <c r="B3756" i="12"/>
  <c r="B3757" i="12" s="1"/>
  <c r="B3758" i="12" s="1"/>
  <c r="B3759" i="12" s="1"/>
  <c r="B3760" i="12" s="1"/>
  <c r="B3761" i="12" s="1"/>
  <c r="B3762" i="12" s="1"/>
  <c r="B3763" i="12" s="1"/>
  <c r="B3764" i="12" s="1"/>
  <c r="B3765" i="12" s="1"/>
  <c r="B3766" i="12" s="1"/>
  <c r="B3769" i="12"/>
  <c r="B3770" i="12" s="1"/>
  <c r="B3771" i="12" s="1"/>
  <c r="B3772" i="12" s="1"/>
  <c r="B3773" i="12" s="1"/>
  <c r="B3774" i="12" s="1"/>
  <c r="B3775" i="12" s="1"/>
  <c r="B3776" i="12" s="1"/>
  <c r="B3777" i="12" s="1"/>
  <c r="B3778" i="12" s="1"/>
  <c r="B3779" i="12" s="1"/>
  <c r="B3782" i="12"/>
  <c r="B3783" i="12" s="1"/>
  <c r="B3784" i="12"/>
  <c r="B3785" i="12" s="1"/>
  <c r="B3786" i="12" s="1"/>
  <c r="B3787" i="12" s="1"/>
  <c r="B3788" i="12" s="1"/>
  <c r="B3789" i="12" s="1"/>
  <c r="B3790" i="12" s="1"/>
  <c r="B3791" i="12" s="1"/>
  <c r="B3792" i="12" s="1"/>
  <c r="B3795" i="12"/>
  <c r="B3796" i="12" s="1"/>
  <c r="B3797" i="12" s="1"/>
  <c r="B3798" i="12" s="1"/>
  <c r="B3799" i="12" s="1"/>
  <c r="B3800" i="12" s="1"/>
  <c r="B3801" i="12" s="1"/>
  <c r="B3802" i="12" s="1"/>
  <c r="B3803" i="12" s="1"/>
  <c r="B3804" i="12" s="1"/>
  <c r="B3805" i="12" s="1"/>
  <c r="B3808" i="12"/>
  <c r="B3809" i="12" s="1"/>
  <c r="B3810" i="12" s="1"/>
  <c r="A3388" i="12"/>
  <c r="A3389" i="12" s="1"/>
  <c r="A3390" i="12" s="1"/>
  <c r="A3391" i="12" s="1"/>
  <c r="A3392" i="12" s="1"/>
  <c r="A3393" i="12" s="1"/>
  <c r="A3394" i="12" s="1"/>
  <c r="A3395" i="12" s="1"/>
  <c r="A3396" i="12" s="1"/>
  <c r="A3397" i="12" s="1"/>
  <c r="A3398" i="12" s="1"/>
  <c r="A3399" i="12" s="1"/>
  <c r="A3400" i="12" s="1"/>
  <c r="A3401" i="12" s="1"/>
  <c r="A3402" i="12" s="1"/>
  <c r="A3403" i="12" s="1"/>
  <c r="A3404" i="12" s="1"/>
  <c r="A3405" i="12" s="1"/>
  <c r="A3406" i="12" s="1"/>
  <c r="A3407" i="12" s="1"/>
  <c r="A3408" i="12" s="1"/>
  <c r="A3409" i="12" s="1"/>
  <c r="A3410" i="12" s="1"/>
  <c r="A3411" i="12" s="1"/>
  <c r="A3412" i="12" s="1"/>
  <c r="A3413" i="12" s="1"/>
  <c r="A3414" i="12" s="1"/>
  <c r="A3415" i="12" s="1"/>
  <c r="A3416" i="12" s="1"/>
  <c r="A3417" i="12" s="1"/>
  <c r="A3418" i="12" s="1"/>
  <c r="A3419" i="12" s="1"/>
  <c r="A3420" i="12" s="1"/>
  <c r="A3421" i="12" s="1"/>
  <c r="A3422" i="12" s="1"/>
  <c r="A3423" i="12" s="1"/>
  <c r="A3424" i="12" s="1"/>
  <c r="A3425" i="12" s="1"/>
  <c r="A3426" i="12" s="1"/>
  <c r="A3427" i="12" s="1"/>
  <c r="A3428" i="12" s="1"/>
  <c r="A3429" i="12" s="1"/>
  <c r="A3430" i="12" s="1"/>
  <c r="A3431" i="12" s="1"/>
  <c r="A3432" i="12" s="1"/>
  <c r="A3433" i="12" s="1"/>
  <c r="A3434" i="12" s="1"/>
  <c r="A3435" i="12" s="1"/>
  <c r="A3436" i="12" s="1"/>
  <c r="A3437" i="12" s="1"/>
  <c r="A3438" i="12" s="1"/>
  <c r="A3439" i="12" s="1"/>
  <c r="A3440" i="12" s="1"/>
  <c r="A3441" i="12" s="1"/>
  <c r="A3442" i="12" s="1"/>
  <c r="A3443" i="12" s="1"/>
  <c r="A3444" i="12" s="1"/>
  <c r="A3445" i="12" s="1"/>
  <c r="A3446" i="12" s="1"/>
  <c r="A3447" i="12" s="1"/>
  <c r="A3448" i="12" s="1"/>
  <c r="A3449" i="12" s="1"/>
  <c r="A3450" i="12" s="1"/>
  <c r="A3451" i="12" s="1"/>
  <c r="A3452" i="12" s="1"/>
  <c r="A3453" i="12" s="1"/>
  <c r="A3454" i="12" s="1"/>
  <c r="A3455" i="12" s="1"/>
  <c r="A3456" i="12" s="1"/>
  <c r="A3457" i="12" s="1"/>
  <c r="A3458" i="12" s="1"/>
  <c r="A3459" i="12" s="1"/>
  <c r="A3460" i="12" s="1"/>
  <c r="A3461" i="12" s="1"/>
  <c r="A3462" i="12" s="1"/>
  <c r="A3463" i="12" s="1"/>
  <c r="A3464" i="12" s="1"/>
  <c r="A3465" i="12" s="1"/>
  <c r="A3466" i="12" s="1"/>
  <c r="A3467" i="12" s="1"/>
  <c r="A3468" i="12" s="1"/>
  <c r="A3469" i="12" s="1"/>
  <c r="A3470" i="12" s="1"/>
  <c r="A3471" i="12" s="1"/>
  <c r="A3472" i="12" s="1"/>
  <c r="A3473" i="12" s="1"/>
  <c r="A3474" i="12" s="1"/>
  <c r="A3475" i="12" s="1"/>
  <c r="A3476" i="12" s="1"/>
  <c r="A3477" i="12" s="1"/>
  <c r="A3478" i="12" s="1"/>
  <c r="A3479" i="12" s="1"/>
  <c r="A3480" i="12" s="1"/>
  <c r="A3481" i="12" s="1"/>
  <c r="A3482" i="12" s="1"/>
  <c r="A3483" i="12" s="1"/>
  <c r="A3484" i="12" s="1"/>
  <c r="A3485" i="12" s="1"/>
  <c r="A3486" i="12" s="1"/>
  <c r="A3487" i="12" s="1"/>
  <c r="A3488" i="12" s="1"/>
  <c r="A3489" i="12" s="1"/>
  <c r="A3490" i="12" s="1"/>
  <c r="A3491" i="12" s="1"/>
  <c r="A3492" i="12" s="1"/>
  <c r="A3493" i="12" s="1"/>
  <c r="A3494" i="12" s="1"/>
  <c r="A3495" i="12" s="1"/>
  <c r="A3496" i="12" s="1"/>
  <c r="A3497" i="12" s="1"/>
  <c r="A3498" i="12" s="1"/>
  <c r="A3499" i="12" s="1"/>
  <c r="A3500" i="12" s="1"/>
  <c r="A3501" i="12" s="1"/>
  <c r="A3502" i="12" s="1"/>
  <c r="A3503" i="12" s="1"/>
  <c r="A3504" i="12" s="1"/>
  <c r="A3505" i="12" s="1"/>
  <c r="A3506" i="12" s="1"/>
  <c r="A3507" i="12" s="1"/>
  <c r="A3508" i="12" s="1"/>
  <c r="A3509" i="12" s="1"/>
  <c r="A3510" i="12" s="1"/>
  <c r="A3511" i="12" s="1"/>
  <c r="A3512" i="12" s="1"/>
  <c r="A3513" i="12" s="1"/>
  <c r="A3514" i="12" s="1"/>
  <c r="A3515" i="12" s="1"/>
  <c r="A3516" i="12" s="1"/>
  <c r="A3517" i="12" s="1"/>
  <c r="A3518" i="12" s="1"/>
  <c r="A3519" i="12" s="1"/>
  <c r="A3520" i="12" s="1"/>
  <c r="A3521" i="12" s="1"/>
  <c r="A3522" i="12" s="1"/>
  <c r="A3523" i="12" s="1"/>
  <c r="A3524" i="12" s="1"/>
  <c r="A3525" i="12" s="1"/>
  <c r="A3526" i="12" s="1"/>
  <c r="A3527" i="12" s="1"/>
  <c r="A3528" i="12" s="1"/>
  <c r="A3529" i="12" s="1"/>
  <c r="A3530" i="12" s="1"/>
  <c r="A3531" i="12" s="1"/>
  <c r="A3532" i="12" s="1"/>
  <c r="A3533" i="12" s="1"/>
  <c r="A3534" i="12" s="1"/>
  <c r="A3535" i="12" s="1"/>
  <c r="A3536" i="12" s="1"/>
  <c r="A3537" i="12" s="1"/>
  <c r="A3538" i="12" s="1"/>
  <c r="A3539" i="12" s="1"/>
  <c r="A3540" i="12" s="1"/>
  <c r="A3541" i="12" s="1"/>
  <c r="A3542" i="12" s="1"/>
  <c r="A3543" i="12" s="1"/>
  <c r="A3544" i="12" s="1"/>
  <c r="A3545" i="12" s="1"/>
  <c r="A3546" i="12" s="1"/>
  <c r="A3547" i="12" s="1"/>
  <c r="A3548" i="12" s="1"/>
  <c r="A3549" i="12" s="1"/>
  <c r="A3550" i="12" s="1"/>
  <c r="A3551" i="12" s="1"/>
  <c r="A3552" i="12" s="1"/>
  <c r="A3553" i="12" s="1"/>
  <c r="A3554" i="12" s="1"/>
  <c r="A3555" i="12" s="1"/>
  <c r="A3556" i="12" s="1"/>
  <c r="A3557" i="12" s="1"/>
  <c r="A3558" i="12" s="1"/>
  <c r="A3559" i="12" s="1"/>
  <c r="A3560" i="12" s="1"/>
  <c r="A3561" i="12" s="1"/>
  <c r="A3562" i="12" s="1"/>
  <c r="A3563" i="12" s="1"/>
  <c r="A3564" i="12" s="1"/>
  <c r="A3565" i="12" s="1"/>
  <c r="A3566" i="12" s="1"/>
  <c r="A3567" i="12" s="1"/>
  <c r="A3568" i="12" s="1"/>
  <c r="A3569" i="12" s="1"/>
  <c r="A3570" i="12" s="1"/>
  <c r="A3571" i="12" s="1"/>
  <c r="A3572" i="12" s="1"/>
  <c r="A3573" i="12" s="1"/>
  <c r="A3574" i="12" s="1"/>
  <c r="A3575" i="12" s="1"/>
  <c r="A3576" i="12" s="1"/>
  <c r="A3577" i="12" s="1"/>
  <c r="A3578" i="12" s="1"/>
  <c r="A3579" i="12" s="1"/>
  <c r="A3580" i="12" s="1"/>
  <c r="A3581" i="12" s="1"/>
  <c r="A3582" i="12" s="1"/>
  <c r="A3583" i="12" s="1"/>
  <c r="A3584" i="12" s="1"/>
  <c r="A3585" i="12" s="1"/>
  <c r="A3586" i="12" s="1"/>
  <c r="A3587" i="12" s="1"/>
  <c r="A3588" i="12" s="1"/>
  <c r="A3589" i="12" s="1"/>
  <c r="A3590" i="12" s="1"/>
  <c r="A3591" i="12" s="1"/>
  <c r="A3592" i="12" s="1"/>
  <c r="A3593" i="12" s="1"/>
  <c r="A3594" i="12" s="1"/>
  <c r="A3595" i="12" s="1"/>
  <c r="A3596" i="12" s="1"/>
  <c r="A3597" i="12" s="1"/>
  <c r="A3598" i="12" s="1"/>
  <c r="A3599" i="12" s="1"/>
  <c r="A3600" i="12" s="1"/>
  <c r="A3601" i="12" s="1"/>
  <c r="A3602" i="12" s="1"/>
  <c r="A3603" i="12" s="1"/>
  <c r="A3604" i="12" s="1"/>
  <c r="A3605" i="12" s="1"/>
  <c r="A3606" i="12" s="1"/>
  <c r="A3607" i="12" s="1"/>
  <c r="A3608" i="12" s="1"/>
  <c r="A3609" i="12" s="1"/>
  <c r="A3610" i="12" s="1"/>
  <c r="A3611" i="12" s="1"/>
  <c r="A3612" i="12" s="1"/>
  <c r="A3613" i="12" s="1"/>
  <c r="A3614" i="12" s="1"/>
  <c r="A3615" i="12" s="1"/>
  <c r="A3616" i="12" s="1"/>
  <c r="A3617" i="12" s="1"/>
  <c r="A3618" i="12" s="1"/>
  <c r="A3619" i="12" s="1"/>
  <c r="A3620" i="12" s="1"/>
  <c r="A3621" i="12" s="1"/>
  <c r="A3622" i="12" s="1"/>
  <c r="A3623" i="12" s="1"/>
  <c r="A3624" i="12" s="1"/>
  <c r="A3625" i="12" s="1"/>
  <c r="A3626" i="12" s="1"/>
  <c r="A3627" i="12" s="1"/>
  <c r="A3628" i="12" s="1"/>
  <c r="A3629" i="12" s="1"/>
  <c r="A3630" i="12" s="1"/>
  <c r="A3631" i="12" s="1"/>
  <c r="A3632" i="12" s="1"/>
  <c r="A3633" i="12" s="1"/>
  <c r="A3634" i="12" s="1"/>
  <c r="A3635" i="12" s="1"/>
  <c r="A3636" i="12" s="1"/>
  <c r="A3637" i="12" s="1"/>
  <c r="A3638" i="12" s="1"/>
  <c r="A3639" i="12" s="1"/>
  <c r="A3640" i="12" s="1"/>
  <c r="A3641" i="12" s="1"/>
  <c r="A3642" i="12" s="1"/>
  <c r="A3643" i="12" s="1"/>
  <c r="A3644" i="12" s="1"/>
  <c r="A3645" i="12" s="1"/>
  <c r="A3646" i="12" s="1"/>
  <c r="A3647" i="12" s="1"/>
  <c r="A3648" i="12" s="1"/>
  <c r="A3649" i="12" s="1"/>
  <c r="A3650" i="12" s="1"/>
  <c r="A3651" i="12" s="1"/>
  <c r="A3652" i="12" s="1"/>
  <c r="A3653" i="12" s="1"/>
  <c r="A3654" i="12" s="1"/>
  <c r="A3655" i="12" s="1"/>
  <c r="A3656" i="12" s="1"/>
  <c r="A3657" i="12" s="1"/>
  <c r="A3658" i="12" s="1"/>
  <c r="A3659" i="12" s="1"/>
  <c r="A3660" i="12" s="1"/>
  <c r="A3661" i="12" s="1"/>
  <c r="A3662" i="12" s="1"/>
  <c r="A3663" i="12" s="1"/>
  <c r="A3664" i="12" s="1"/>
  <c r="A3665" i="12" s="1"/>
  <c r="A3666" i="12" s="1"/>
  <c r="A3667" i="12" s="1"/>
  <c r="A3668" i="12" s="1"/>
  <c r="A3669" i="12" s="1"/>
  <c r="A3670" i="12" s="1"/>
  <c r="A3671" i="12" s="1"/>
  <c r="A3672" i="12" s="1"/>
  <c r="A3673" i="12" s="1"/>
  <c r="A3674" i="12" s="1"/>
  <c r="A3675" i="12" s="1"/>
  <c r="A3676" i="12" s="1"/>
  <c r="A3677" i="12" s="1"/>
  <c r="A3678" i="12" s="1"/>
  <c r="A3679" i="12" s="1"/>
  <c r="A3680" i="12" s="1"/>
  <c r="A3681" i="12" s="1"/>
  <c r="A3682" i="12" s="1"/>
  <c r="A3683" i="12" s="1"/>
  <c r="A3684" i="12" s="1"/>
  <c r="A3685" i="12" s="1"/>
  <c r="A3686" i="12" s="1"/>
  <c r="A3687" i="12" s="1"/>
  <c r="A3688" i="12" s="1"/>
  <c r="A3689" i="12" s="1"/>
  <c r="A3690" i="12" s="1"/>
  <c r="A3691" i="12" s="1"/>
  <c r="A3692" i="12" s="1"/>
  <c r="A3693" i="12" s="1"/>
  <c r="A3694" i="12" s="1"/>
  <c r="A3695" i="12" s="1"/>
  <c r="A3696" i="12" s="1"/>
  <c r="A3697" i="12" s="1"/>
  <c r="A3698" i="12" s="1"/>
  <c r="A3699" i="12" s="1"/>
  <c r="A3700" i="12" s="1"/>
  <c r="A3701" i="12" s="1"/>
  <c r="A3702" i="12" s="1"/>
  <c r="A3703" i="12" s="1"/>
  <c r="A3704" i="12" s="1"/>
  <c r="A3705" i="12" s="1"/>
  <c r="A3706" i="12" s="1"/>
  <c r="A3707" i="12" s="1"/>
  <c r="A3708" i="12" s="1"/>
  <c r="A3709" i="12" s="1"/>
  <c r="A3710" i="12" s="1"/>
  <c r="A3711" i="12" s="1"/>
  <c r="A3712" i="12" s="1"/>
  <c r="A3713" i="12" s="1"/>
  <c r="A3714" i="12" s="1"/>
  <c r="A3715" i="12" s="1"/>
  <c r="A3716" i="12" s="1"/>
  <c r="A3717" i="12" s="1"/>
  <c r="A3718" i="12" s="1"/>
  <c r="A3719" i="12" s="1"/>
  <c r="A3720" i="12" s="1"/>
  <c r="A3721" i="12" s="1"/>
  <c r="A3722" i="12" s="1"/>
  <c r="A3723" i="12" s="1"/>
  <c r="A3724" i="12" s="1"/>
  <c r="A3725" i="12" s="1"/>
  <c r="A3726" i="12" s="1"/>
  <c r="A3727" i="12" s="1"/>
  <c r="A3728" i="12" s="1"/>
  <c r="A3729" i="12" s="1"/>
  <c r="A3730" i="12" s="1"/>
  <c r="A3731" i="12" s="1"/>
  <c r="A3732" i="12" s="1"/>
  <c r="A3733" i="12" s="1"/>
  <c r="A3734" i="12" s="1"/>
  <c r="A3735" i="12" s="1"/>
  <c r="A3736" i="12" s="1"/>
  <c r="A3737" i="12" s="1"/>
  <c r="A3738" i="12" s="1"/>
  <c r="A3739" i="12" s="1"/>
  <c r="A3740" i="12" s="1"/>
  <c r="A3741" i="12" s="1"/>
  <c r="A3742" i="12" s="1"/>
  <c r="A3743" i="12" s="1"/>
  <c r="A3744" i="12" s="1"/>
  <c r="A3745" i="12" s="1"/>
  <c r="A3746" i="12" s="1"/>
  <c r="A3747" i="12" s="1"/>
  <c r="A3748" i="12" s="1"/>
  <c r="A3749" i="12" s="1"/>
  <c r="A3750" i="12" s="1"/>
  <c r="A3751" i="12" s="1"/>
  <c r="A3752" i="12" s="1"/>
  <c r="A3753" i="12" s="1"/>
  <c r="A3754" i="12" s="1"/>
  <c r="A3755" i="12" s="1"/>
  <c r="A3756" i="12" s="1"/>
  <c r="A3757" i="12" s="1"/>
  <c r="A3758" i="12" s="1"/>
  <c r="A3759" i="12" s="1"/>
  <c r="A3760" i="12" s="1"/>
  <c r="A3761" i="12" s="1"/>
  <c r="A3762" i="12" s="1"/>
  <c r="A3763" i="12" s="1"/>
  <c r="A3764" i="12" s="1"/>
  <c r="A3765" i="12" s="1"/>
  <c r="A3766" i="12" s="1"/>
  <c r="A3767" i="12" s="1"/>
  <c r="A3768" i="12" s="1"/>
  <c r="A3769" i="12" s="1"/>
  <c r="A3770" i="12" s="1"/>
  <c r="A3771" i="12" s="1"/>
  <c r="A3772" i="12" s="1"/>
  <c r="A3773" i="12" s="1"/>
  <c r="A3774" i="12" s="1"/>
  <c r="A3775" i="12" s="1"/>
  <c r="A3776" i="12" s="1"/>
  <c r="A3777" i="12" s="1"/>
  <c r="A3778" i="12" s="1"/>
  <c r="A3779" i="12" s="1"/>
  <c r="A3780" i="12" s="1"/>
  <c r="A3781" i="12" s="1"/>
  <c r="A3782" i="12" s="1"/>
  <c r="A3783" i="12" s="1"/>
  <c r="A3784" i="12" s="1"/>
  <c r="A3785" i="12" s="1"/>
  <c r="A3786" i="12" s="1"/>
  <c r="A3787" i="12" s="1"/>
  <c r="A3788" i="12" s="1"/>
  <c r="A3789" i="12" s="1"/>
  <c r="A3790" i="12" s="1"/>
  <c r="A3791" i="12" s="1"/>
  <c r="A3792" i="12" s="1"/>
  <c r="A3793" i="12" s="1"/>
  <c r="A3794" i="12" s="1"/>
  <c r="A3795" i="12" s="1"/>
  <c r="A3796" i="12" s="1"/>
  <c r="A3797" i="12" s="1"/>
  <c r="A3798" i="12" s="1"/>
  <c r="A3799" i="12" s="1"/>
  <c r="A3800" i="12" s="1"/>
  <c r="A3801" i="12" s="1"/>
  <c r="A3802" i="12" s="1"/>
  <c r="A3803" i="12" s="1"/>
  <c r="A3804" i="12" s="1"/>
  <c r="A3805" i="12" s="1"/>
  <c r="A3806" i="12" s="1"/>
  <c r="A3807" i="12" s="1"/>
  <c r="A3808" i="12" s="1"/>
  <c r="A3809" i="12" s="1"/>
  <c r="A3810" i="12" s="1"/>
  <c r="A3811" i="12" s="1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M1002" i="12"/>
  <c r="M1003" i="12"/>
  <c r="M1004" i="12"/>
  <c r="M1005" i="12"/>
  <c r="M1006" i="12"/>
  <c r="M1007" i="12"/>
  <c r="M1008" i="12"/>
  <c r="M1009" i="12"/>
  <c r="M1010" i="12"/>
  <c r="M1011" i="12"/>
  <c r="M1012" i="12"/>
  <c r="M1013" i="12"/>
  <c r="M1014" i="12"/>
  <c r="M1015" i="12"/>
  <c r="M1016" i="12"/>
  <c r="M1017" i="12"/>
  <c r="M1018" i="12"/>
  <c r="M1019" i="12"/>
  <c r="M1020" i="12"/>
  <c r="M1021" i="12"/>
  <c r="M1022" i="12"/>
  <c r="M1023" i="12"/>
  <c r="M1024" i="12"/>
  <c r="M1025" i="12"/>
  <c r="M1026" i="12"/>
  <c r="M1027" i="12"/>
  <c r="M1028" i="12"/>
  <c r="M1029" i="12"/>
  <c r="M1030" i="12"/>
  <c r="M1031" i="12"/>
  <c r="M1032" i="12"/>
  <c r="M1033" i="12"/>
  <c r="M1034" i="12"/>
  <c r="M1035" i="12"/>
  <c r="M1036" i="12"/>
  <c r="M1037" i="12"/>
  <c r="M1038" i="12"/>
  <c r="M1039" i="12"/>
  <c r="M1040" i="12"/>
  <c r="M1041" i="12"/>
  <c r="M1042" i="12"/>
  <c r="M1043" i="12"/>
  <c r="M1044" i="12"/>
  <c r="M1045" i="12"/>
  <c r="M1046" i="12"/>
  <c r="M1047" i="12"/>
  <c r="M1048" i="12"/>
  <c r="M1049" i="12"/>
  <c r="M1050" i="12"/>
  <c r="M1051" i="12"/>
  <c r="M1052" i="12"/>
  <c r="M1053" i="12"/>
  <c r="M1054" i="12"/>
  <c r="M1055" i="12"/>
  <c r="M1056" i="12"/>
  <c r="M1057" i="12"/>
  <c r="M1058" i="12"/>
  <c r="M1059" i="12"/>
  <c r="M1060" i="12"/>
  <c r="M1061" i="12"/>
  <c r="M1062" i="12"/>
  <c r="M1063" i="12"/>
  <c r="M1064" i="12"/>
  <c r="M1065" i="12"/>
  <c r="M1066" i="12"/>
  <c r="M1067" i="12"/>
  <c r="M1068" i="12"/>
  <c r="M1069" i="12"/>
  <c r="M1070" i="12"/>
  <c r="M1071" i="12"/>
  <c r="M1072" i="12"/>
  <c r="M1073" i="12"/>
  <c r="M1074" i="12"/>
  <c r="M1075" i="12"/>
  <c r="M1076" i="12"/>
  <c r="M1077" i="12"/>
  <c r="M1078" i="12"/>
  <c r="M1079" i="12"/>
  <c r="M1080" i="12"/>
  <c r="M1081" i="12"/>
  <c r="M1082" i="12"/>
  <c r="M1083" i="12"/>
  <c r="M1084" i="12"/>
  <c r="M1085" i="12"/>
  <c r="M1086" i="12"/>
  <c r="M1087" i="12"/>
  <c r="M1088" i="12"/>
  <c r="M1089" i="12"/>
  <c r="M1090" i="12"/>
  <c r="M1091" i="12"/>
  <c r="M1092" i="12"/>
  <c r="M1093" i="12"/>
  <c r="M1094" i="12"/>
  <c r="M1095" i="12"/>
  <c r="M1096" i="12"/>
  <c r="M1097" i="12"/>
  <c r="M1098" i="12"/>
  <c r="M1099" i="12"/>
  <c r="M1100" i="12"/>
  <c r="M1101" i="12"/>
  <c r="M1102" i="12"/>
  <c r="M1103" i="12"/>
  <c r="M1104" i="12"/>
  <c r="M1105" i="12"/>
  <c r="M1106" i="12"/>
  <c r="M1107" i="12"/>
  <c r="M1108" i="12"/>
  <c r="M1109" i="12"/>
  <c r="M1110" i="12"/>
  <c r="M1111" i="12"/>
  <c r="M1112" i="12"/>
  <c r="M1113" i="12"/>
  <c r="M1114" i="12"/>
  <c r="M1115" i="12"/>
  <c r="M1116" i="12"/>
  <c r="M1117" i="12"/>
  <c r="M1118" i="12"/>
  <c r="M1119" i="12"/>
  <c r="M1120" i="12"/>
  <c r="M1121" i="12"/>
  <c r="M1122" i="12"/>
  <c r="M1123" i="12"/>
  <c r="M1124" i="12"/>
  <c r="M1125" i="12"/>
  <c r="M1126" i="12"/>
  <c r="M1127" i="12"/>
  <c r="M1128" i="12"/>
  <c r="M1129" i="12"/>
  <c r="M1130" i="12"/>
  <c r="M1131" i="12"/>
  <c r="M1132" i="12"/>
  <c r="M1133" i="12"/>
  <c r="M1134" i="12"/>
  <c r="M1135" i="12"/>
  <c r="M1136" i="12"/>
  <c r="M1137" i="12"/>
  <c r="M1138" i="12"/>
  <c r="M1139" i="12"/>
  <c r="M1140" i="12"/>
  <c r="M1141" i="12"/>
  <c r="M1142" i="12"/>
  <c r="M1143" i="12"/>
  <c r="M1144" i="12"/>
  <c r="M1145" i="12"/>
  <c r="M1146" i="12"/>
  <c r="M1147" i="12"/>
  <c r="M1148" i="12"/>
  <c r="M1149" i="12"/>
  <c r="M1150" i="12"/>
  <c r="M1151" i="12"/>
  <c r="M1152" i="12"/>
  <c r="M1153" i="12"/>
  <c r="M1154" i="12"/>
  <c r="M1155" i="12"/>
  <c r="M1156" i="12"/>
  <c r="M1157" i="12"/>
  <c r="M1158" i="12"/>
  <c r="M1159" i="12"/>
  <c r="M1160" i="12"/>
  <c r="M1161" i="12"/>
  <c r="M1162" i="12"/>
  <c r="M1163" i="12"/>
  <c r="M1164" i="12"/>
  <c r="M1165" i="12"/>
  <c r="M1166" i="12"/>
  <c r="M1167" i="12"/>
  <c r="M1168" i="12"/>
  <c r="M1169" i="12"/>
  <c r="M1170" i="12"/>
  <c r="M1171" i="12"/>
  <c r="M1172" i="12"/>
  <c r="M1173" i="12"/>
  <c r="M1174" i="12"/>
  <c r="M1175" i="12"/>
  <c r="M1176" i="12"/>
  <c r="M1177" i="12"/>
  <c r="M1178" i="12"/>
  <c r="M1179" i="12"/>
  <c r="M1180" i="12"/>
  <c r="M1181" i="12"/>
  <c r="M1182" i="12"/>
  <c r="M1183" i="12"/>
  <c r="M1184" i="12"/>
  <c r="M1185" i="12"/>
  <c r="M1186" i="12"/>
  <c r="M1187" i="12"/>
  <c r="M1188" i="12"/>
  <c r="M1189" i="12"/>
  <c r="M1190" i="12"/>
  <c r="M1191" i="12"/>
  <c r="M1192" i="12"/>
  <c r="M1193" i="12"/>
  <c r="M1194" i="12"/>
  <c r="M1195" i="12"/>
  <c r="M1196" i="12"/>
  <c r="M1197" i="12"/>
  <c r="M1198" i="12"/>
  <c r="M1199" i="12"/>
  <c r="M1200" i="12"/>
  <c r="M1201" i="12"/>
  <c r="M1202" i="12"/>
  <c r="M1203" i="12"/>
  <c r="M1204" i="12"/>
  <c r="M1205" i="12"/>
  <c r="M1206" i="12"/>
  <c r="M1207" i="12"/>
  <c r="M1208" i="12"/>
  <c r="M1209" i="12"/>
  <c r="M1210" i="12"/>
  <c r="M1211" i="12"/>
  <c r="M1212" i="12"/>
  <c r="M1213" i="12"/>
  <c r="M1214" i="12"/>
  <c r="M1215" i="12"/>
  <c r="M1216" i="12"/>
  <c r="M1217" i="12"/>
  <c r="M1218" i="12"/>
  <c r="M1219" i="12"/>
  <c r="M1220" i="12"/>
  <c r="M1221" i="12"/>
  <c r="M1222" i="12"/>
  <c r="M1223" i="12"/>
  <c r="M1224" i="12"/>
  <c r="M1225" i="12"/>
  <c r="M1226" i="12"/>
  <c r="M1227" i="12"/>
  <c r="M1228" i="12"/>
  <c r="M1229" i="12"/>
  <c r="M1230" i="12"/>
  <c r="M1231" i="12"/>
  <c r="M1232" i="12"/>
  <c r="M1233" i="12"/>
  <c r="M1234" i="12"/>
  <c r="M1235" i="12"/>
  <c r="M1236" i="12"/>
  <c r="M1237" i="12"/>
  <c r="M1238" i="12"/>
  <c r="M1239" i="12"/>
  <c r="M1240" i="12"/>
  <c r="M1241" i="12"/>
  <c r="M1242" i="12"/>
  <c r="M1243" i="12"/>
  <c r="M1244" i="12"/>
  <c r="M1245" i="12"/>
  <c r="M1246" i="12"/>
  <c r="M1247" i="12"/>
  <c r="M1248" i="12"/>
  <c r="M1249" i="12"/>
  <c r="M1250" i="12"/>
  <c r="M1251" i="12"/>
  <c r="M1252" i="12"/>
  <c r="M1253" i="12"/>
  <c r="M1254" i="12"/>
  <c r="M1255" i="12"/>
  <c r="M1256" i="12"/>
  <c r="M1257" i="12"/>
  <c r="M1258" i="12"/>
  <c r="M1259" i="12"/>
  <c r="M1260" i="12"/>
  <c r="M1261" i="12"/>
  <c r="M1262" i="12"/>
  <c r="M1263" i="12"/>
  <c r="M1264" i="12"/>
  <c r="M1265" i="12"/>
  <c r="M1266" i="12"/>
  <c r="M1267" i="12"/>
  <c r="M1268" i="12"/>
  <c r="M1269" i="12"/>
  <c r="M1270" i="12"/>
  <c r="M1271" i="12"/>
  <c r="M1272" i="12"/>
  <c r="M1273" i="12"/>
  <c r="M1274" i="12"/>
  <c r="M1275" i="12"/>
  <c r="M1276" i="12"/>
  <c r="M1277" i="12"/>
  <c r="M1278" i="12"/>
  <c r="M1279" i="12"/>
  <c r="M1280" i="12"/>
  <c r="M1281" i="12"/>
  <c r="M1282" i="12"/>
  <c r="M1283" i="12"/>
  <c r="M1284" i="12"/>
  <c r="M1285" i="12"/>
  <c r="M1286" i="12"/>
  <c r="M1287" i="12"/>
  <c r="M1288" i="12"/>
  <c r="M1289" i="12"/>
  <c r="M1290" i="12"/>
  <c r="M1291" i="12"/>
  <c r="M1292" i="12"/>
  <c r="M1293" i="12"/>
  <c r="M1294" i="12"/>
  <c r="M1295" i="12"/>
  <c r="M1296" i="12"/>
  <c r="M1297" i="12"/>
  <c r="M1298" i="12"/>
  <c r="M1299" i="12"/>
  <c r="M1300" i="12"/>
  <c r="M1301" i="12"/>
  <c r="M1302" i="12"/>
  <c r="M1303" i="12"/>
  <c r="M1304" i="12"/>
  <c r="M1305" i="12"/>
  <c r="M1306" i="12"/>
  <c r="M1307" i="12"/>
  <c r="M1308" i="12"/>
  <c r="M1309" i="12"/>
  <c r="M1310" i="12"/>
  <c r="M1311" i="12"/>
  <c r="M1312" i="12"/>
  <c r="M1313" i="12"/>
  <c r="M1314" i="12"/>
  <c r="M1315" i="12"/>
  <c r="M1316" i="12"/>
  <c r="M1317" i="12"/>
  <c r="M1318" i="12"/>
  <c r="M1319" i="12"/>
  <c r="M1320" i="12"/>
  <c r="M1321" i="12"/>
  <c r="M1322" i="12"/>
  <c r="M1323" i="12"/>
  <c r="M1324" i="12"/>
  <c r="M1325" i="12"/>
  <c r="M1326" i="12"/>
  <c r="M1327" i="12"/>
  <c r="M1328" i="12"/>
  <c r="M1329" i="12"/>
  <c r="M1330" i="12"/>
  <c r="M1331" i="12"/>
  <c r="M1332" i="12"/>
  <c r="M1333" i="12"/>
  <c r="M1334" i="12"/>
  <c r="M1335" i="12"/>
  <c r="M1336" i="12"/>
  <c r="M1337" i="12"/>
  <c r="M1338" i="12"/>
  <c r="M1339" i="12"/>
  <c r="M1340" i="12"/>
  <c r="M1341" i="12"/>
  <c r="M1342" i="12"/>
  <c r="M1343" i="12"/>
  <c r="M1344" i="12"/>
  <c r="M1345" i="12"/>
  <c r="M1346" i="12"/>
  <c r="M1347" i="12"/>
  <c r="M1348" i="12"/>
  <c r="M1349" i="12"/>
  <c r="M1350" i="12"/>
  <c r="M1351" i="12"/>
  <c r="M1352" i="12"/>
  <c r="M1353" i="12"/>
  <c r="M1354" i="12"/>
  <c r="M1355" i="12"/>
  <c r="M1356" i="12"/>
  <c r="M1357" i="12"/>
  <c r="M1358" i="12"/>
  <c r="M1359" i="12"/>
  <c r="M1360" i="12"/>
  <c r="M1361" i="12"/>
  <c r="M1362" i="12"/>
  <c r="M1363" i="12"/>
  <c r="M1364" i="12"/>
  <c r="M1365" i="12"/>
  <c r="M1366" i="12"/>
  <c r="M1367" i="12"/>
  <c r="M1368" i="12"/>
  <c r="M1369" i="12"/>
  <c r="M1370" i="12"/>
  <c r="M1371" i="12"/>
  <c r="M1372" i="12"/>
  <c r="M1373" i="12"/>
  <c r="M1374" i="12"/>
  <c r="M1375" i="12"/>
  <c r="M1376" i="12"/>
  <c r="M1377" i="12"/>
  <c r="M1378" i="12"/>
  <c r="M1379" i="12"/>
  <c r="M1380" i="12"/>
  <c r="M1381" i="12"/>
  <c r="M1382" i="12"/>
  <c r="M1383" i="12"/>
  <c r="M1384" i="12"/>
  <c r="M1385" i="12"/>
  <c r="M1386" i="12"/>
  <c r="M1387" i="12"/>
  <c r="M1388" i="12"/>
  <c r="M1389" i="12"/>
  <c r="M1390" i="12"/>
  <c r="M1391" i="12"/>
  <c r="M1392" i="12"/>
  <c r="M1393" i="12"/>
  <c r="M1394" i="12"/>
  <c r="M1395" i="12"/>
  <c r="M1396" i="12"/>
  <c r="M1397" i="12"/>
  <c r="M1398" i="12"/>
  <c r="M1399" i="12"/>
  <c r="M1400" i="12"/>
  <c r="M1401" i="12"/>
  <c r="M1402" i="12"/>
  <c r="M1403" i="12"/>
  <c r="M1404" i="12"/>
  <c r="M1405" i="12"/>
  <c r="M1406" i="12"/>
  <c r="M1407" i="12"/>
  <c r="M1408" i="12"/>
  <c r="M1409" i="12"/>
  <c r="M1410" i="12"/>
  <c r="M1411" i="12"/>
  <c r="M1412" i="12"/>
  <c r="M1413" i="12"/>
  <c r="M1414" i="12"/>
  <c r="M1415" i="12"/>
  <c r="M1416" i="12"/>
  <c r="M1417" i="12"/>
  <c r="M1418" i="12"/>
  <c r="M1419" i="12"/>
  <c r="M1420" i="12"/>
  <c r="M1421" i="12"/>
  <c r="M1422" i="12"/>
  <c r="M1423" i="12"/>
  <c r="M1424" i="12"/>
  <c r="M1425" i="12"/>
  <c r="M1426" i="12"/>
  <c r="M1427" i="12"/>
  <c r="M1428" i="12"/>
  <c r="M1429" i="12"/>
  <c r="M1430" i="12"/>
  <c r="M1431" i="12"/>
  <c r="M1432" i="12"/>
  <c r="M1433" i="12"/>
  <c r="M1434" i="12"/>
  <c r="M1435" i="12"/>
  <c r="M1436" i="12"/>
  <c r="M1437" i="12"/>
  <c r="M1438" i="12"/>
  <c r="M1439" i="12"/>
  <c r="M1440" i="12"/>
  <c r="M1441" i="12"/>
  <c r="M1442" i="12"/>
  <c r="M1443" i="12"/>
  <c r="M1444" i="12"/>
  <c r="M1445" i="12"/>
  <c r="M1446" i="12"/>
  <c r="M1447" i="12"/>
  <c r="M1448" i="12"/>
  <c r="M1449" i="12"/>
  <c r="M1450" i="12"/>
  <c r="M1451" i="12"/>
  <c r="M1452" i="12"/>
  <c r="M1453" i="12"/>
  <c r="M1454" i="12"/>
  <c r="M1455" i="12"/>
  <c r="M1456" i="12"/>
  <c r="M1457" i="12"/>
  <c r="M1458" i="12"/>
  <c r="M1459" i="12"/>
  <c r="M1460" i="12"/>
  <c r="M1461" i="12"/>
  <c r="M1462" i="12"/>
  <c r="M1463" i="12"/>
  <c r="M1464" i="12"/>
  <c r="M1465" i="12"/>
  <c r="M1466" i="12"/>
  <c r="M1467" i="12"/>
  <c r="M1468" i="12"/>
  <c r="M1469" i="12"/>
  <c r="M1470" i="12"/>
  <c r="M1471" i="12"/>
  <c r="M1472" i="12"/>
  <c r="M1473" i="12"/>
  <c r="M1474" i="12"/>
  <c r="M1475" i="12"/>
  <c r="M1476" i="12"/>
  <c r="M1477" i="12"/>
  <c r="M1478" i="12"/>
  <c r="M1479" i="12"/>
  <c r="M1480" i="12"/>
  <c r="M1481" i="12"/>
  <c r="M1482" i="12"/>
  <c r="M1483" i="12"/>
  <c r="M1484" i="12"/>
  <c r="M1485" i="12"/>
  <c r="M1486" i="12"/>
  <c r="M1487" i="12"/>
  <c r="M1488" i="12"/>
  <c r="M1489" i="12"/>
  <c r="M1490" i="12"/>
  <c r="M1491" i="12"/>
  <c r="M1492" i="12"/>
  <c r="M1493" i="12"/>
  <c r="M1494" i="12"/>
  <c r="M1495" i="12"/>
  <c r="M1496" i="12"/>
  <c r="M1497" i="12"/>
  <c r="M1498" i="12"/>
  <c r="M1499" i="12"/>
  <c r="M1500" i="12"/>
  <c r="M1501" i="12"/>
  <c r="M1502" i="12"/>
  <c r="M1503" i="12"/>
  <c r="M1504" i="12"/>
  <c r="M1505" i="12"/>
  <c r="M1506" i="12"/>
  <c r="M1507" i="12"/>
  <c r="M1508" i="12"/>
  <c r="M1509" i="12"/>
  <c r="M1510" i="12"/>
  <c r="M1511" i="12"/>
  <c r="M1512" i="12"/>
  <c r="M1513" i="12"/>
  <c r="M1514" i="12"/>
  <c r="M1515" i="12"/>
  <c r="M1516" i="12"/>
  <c r="M1517" i="12"/>
  <c r="M1518" i="12"/>
  <c r="M1519" i="12"/>
  <c r="M1520" i="12"/>
  <c r="M1521" i="12"/>
  <c r="M1522" i="12"/>
  <c r="M1523" i="12"/>
  <c r="M1524" i="12"/>
  <c r="M1525" i="12"/>
  <c r="M1526" i="12"/>
  <c r="M1527" i="12"/>
  <c r="M1528" i="12"/>
  <c r="M1529" i="12"/>
  <c r="M1530" i="12"/>
  <c r="M1531" i="12"/>
  <c r="M1532" i="12"/>
  <c r="M1533" i="12"/>
  <c r="M1534" i="12"/>
  <c r="M1535" i="12"/>
  <c r="M1536" i="12"/>
  <c r="M1537" i="12"/>
  <c r="M1538" i="12"/>
  <c r="M1539" i="12"/>
  <c r="M1540" i="12"/>
  <c r="M1541" i="12"/>
  <c r="M1542" i="12"/>
  <c r="M1543" i="12"/>
  <c r="M1544" i="12"/>
  <c r="M1545" i="12"/>
  <c r="M1546" i="12"/>
  <c r="M1547" i="12"/>
  <c r="M1548" i="12"/>
  <c r="M1549" i="12"/>
  <c r="M1550" i="12"/>
  <c r="M1551" i="12"/>
  <c r="M1552" i="12"/>
  <c r="M1553" i="12"/>
  <c r="M1554" i="12"/>
  <c r="M1555" i="12"/>
  <c r="M1556" i="12"/>
  <c r="M1557" i="12"/>
  <c r="M1558" i="12"/>
  <c r="M1559" i="12"/>
  <c r="M1560" i="12"/>
  <c r="M1561" i="12"/>
  <c r="M1562" i="12"/>
  <c r="M1563" i="12"/>
  <c r="M1564" i="12"/>
  <c r="M1565" i="12"/>
  <c r="M1566" i="12"/>
  <c r="M1567" i="12"/>
  <c r="M1568" i="12"/>
  <c r="M1569" i="12"/>
  <c r="M1570" i="12"/>
  <c r="M1571" i="12"/>
  <c r="M1572" i="12"/>
  <c r="M1573" i="12"/>
  <c r="M1574" i="12"/>
  <c r="M1575" i="12"/>
  <c r="M1576" i="12"/>
  <c r="M1577" i="12"/>
  <c r="M1578" i="12"/>
  <c r="M1579" i="12"/>
  <c r="M1580" i="12"/>
  <c r="M1581" i="12"/>
  <c r="M1582" i="12"/>
  <c r="M1583" i="12"/>
  <c r="M1584" i="12"/>
  <c r="M1585" i="12"/>
  <c r="M1586" i="12"/>
  <c r="M1587" i="12"/>
  <c r="M1588" i="12"/>
  <c r="M1589" i="12"/>
  <c r="M1590" i="12"/>
  <c r="M1591" i="12"/>
  <c r="M1592" i="12"/>
  <c r="M1593" i="12"/>
  <c r="M1594" i="12"/>
  <c r="M1595" i="12"/>
  <c r="M1596" i="12"/>
  <c r="M1597" i="12"/>
  <c r="M1598" i="12"/>
  <c r="M1599" i="12"/>
  <c r="M1600" i="12"/>
  <c r="M1601" i="12"/>
  <c r="M1602" i="12"/>
  <c r="M1603" i="12"/>
  <c r="M1604" i="12"/>
  <c r="M1605" i="12"/>
  <c r="M1606" i="12"/>
  <c r="M1607" i="12"/>
  <c r="M1608" i="12"/>
  <c r="M1609" i="12"/>
  <c r="M1610" i="12"/>
  <c r="M1611" i="12"/>
  <c r="M1612" i="12"/>
  <c r="M1613" i="12"/>
  <c r="M1614" i="12"/>
  <c r="M1615" i="12"/>
  <c r="M1616" i="12"/>
  <c r="M1617" i="12"/>
  <c r="M1618" i="12"/>
  <c r="M1619" i="12"/>
  <c r="M1620" i="12"/>
  <c r="M1621" i="12"/>
  <c r="M1622" i="12"/>
  <c r="M1623" i="12"/>
  <c r="M1624" i="12"/>
  <c r="M1625" i="12"/>
  <c r="M1626" i="12"/>
  <c r="M1627" i="12"/>
  <c r="M1628" i="12"/>
  <c r="M1629" i="12"/>
  <c r="M1630" i="12"/>
  <c r="M1631" i="12"/>
  <c r="M1632" i="12"/>
  <c r="M1633" i="12"/>
  <c r="M1634" i="12"/>
  <c r="M1635" i="12"/>
  <c r="M1636" i="12"/>
  <c r="M1637" i="12"/>
  <c r="M1638" i="12"/>
  <c r="M1639" i="12"/>
  <c r="M1640" i="12"/>
  <c r="M1641" i="12"/>
  <c r="M1642" i="12"/>
  <c r="M1643" i="12"/>
  <c r="M1644" i="12"/>
  <c r="M1645" i="12"/>
  <c r="M1646" i="12"/>
  <c r="M1647" i="12"/>
  <c r="M1648" i="12"/>
  <c r="M1649" i="12"/>
  <c r="M1650" i="12"/>
  <c r="M1651" i="12"/>
  <c r="M1652" i="12"/>
  <c r="M1653" i="12"/>
  <c r="M1654" i="12"/>
  <c r="M1655" i="12"/>
  <c r="M1656" i="12"/>
  <c r="M1657" i="12"/>
  <c r="M1658" i="12"/>
  <c r="M1659" i="12"/>
  <c r="M1660" i="12"/>
  <c r="M1661" i="12"/>
  <c r="M1662" i="12"/>
  <c r="M1663" i="12"/>
  <c r="M1664" i="12"/>
  <c r="M1665" i="12"/>
  <c r="M1666" i="12"/>
  <c r="M1667" i="12"/>
  <c r="M1668" i="12"/>
  <c r="M1669" i="12"/>
  <c r="M1670" i="12"/>
  <c r="M1671" i="12"/>
  <c r="M1672" i="12"/>
  <c r="M1673" i="12"/>
  <c r="M1674" i="12"/>
  <c r="M1675" i="12"/>
  <c r="M1676" i="12"/>
  <c r="M1677" i="12"/>
  <c r="M1678" i="12"/>
  <c r="M1679" i="12"/>
  <c r="M1680" i="12"/>
  <c r="M1681" i="12"/>
  <c r="M1682" i="12"/>
  <c r="M1683" i="12"/>
  <c r="M1684" i="12"/>
  <c r="M1685" i="12"/>
  <c r="M1686" i="12"/>
  <c r="M1687" i="12"/>
  <c r="M1688" i="12"/>
  <c r="M1689" i="12"/>
  <c r="M1690" i="12"/>
  <c r="M1691" i="12"/>
  <c r="M1692" i="12"/>
  <c r="M1693" i="12"/>
  <c r="M1694" i="12"/>
  <c r="M1695" i="12"/>
  <c r="M1696" i="12"/>
  <c r="M1697" i="12"/>
  <c r="M1698" i="12"/>
  <c r="M1699" i="12"/>
  <c r="M1700" i="12"/>
  <c r="M1701" i="12"/>
  <c r="M1702" i="12"/>
  <c r="M1703" i="12"/>
  <c r="M1704" i="12"/>
  <c r="M1705" i="12"/>
  <c r="M1706" i="12"/>
  <c r="M1707" i="12"/>
  <c r="M1708" i="12"/>
  <c r="M1709" i="12"/>
  <c r="M1710" i="12"/>
  <c r="M1711" i="12"/>
  <c r="M1712" i="12"/>
  <c r="M1713" i="12"/>
  <c r="M1714" i="12"/>
  <c r="M1715" i="12"/>
  <c r="M1716" i="12"/>
  <c r="M1717" i="12"/>
  <c r="M1718" i="12"/>
  <c r="M1719" i="12"/>
  <c r="M1720" i="12"/>
  <c r="M1721" i="12"/>
  <c r="M1722" i="12"/>
  <c r="M1723" i="12"/>
  <c r="M1724" i="12"/>
  <c r="M1725" i="12"/>
  <c r="M1726" i="12"/>
  <c r="M1727" i="12"/>
  <c r="M1728" i="12"/>
  <c r="M1729" i="12"/>
  <c r="M1730" i="12"/>
  <c r="M1731" i="12"/>
  <c r="M1732" i="12"/>
  <c r="M1733" i="12"/>
  <c r="M1734" i="12"/>
  <c r="M1735" i="12"/>
  <c r="M1736" i="12"/>
  <c r="M1737" i="12"/>
  <c r="M1738" i="12"/>
  <c r="M1739" i="12"/>
  <c r="M1740" i="12"/>
  <c r="M1741" i="12"/>
  <c r="M1742" i="12"/>
  <c r="M1743" i="12"/>
  <c r="M1744" i="12"/>
  <c r="M1745" i="12"/>
  <c r="M1746" i="12"/>
  <c r="M1747" i="12"/>
  <c r="M1748" i="12"/>
  <c r="M1749" i="12"/>
  <c r="M1750" i="12"/>
  <c r="M1751" i="12"/>
  <c r="M1752" i="12"/>
  <c r="M1753" i="12"/>
  <c r="M1754" i="12"/>
  <c r="M1755" i="12"/>
  <c r="M1756" i="12"/>
  <c r="M1757" i="12"/>
  <c r="M1758" i="12"/>
  <c r="M1759" i="12"/>
  <c r="M1760" i="12"/>
  <c r="M1761" i="12"/>
  <c r="M1762" i="12"/>
  <c r="M1763" i="12"/>
  <c r="M1764" i="12"/>
  <c r="M1765" i="12"/>
  <c r="M1766" i="12"/>
  <c r="M1767" i="12"/>
  <c r="M1768" i="12"/>
  <c r="M1769" i="12"/>
  <c r="M1770" i="12"/>
  <c r="M1771" i="12"/>
  <c r="M1772" i="12"/>
  <c r="M1773" i="12"/>
  <c r="M1774" i="12"/>
  <c r="M1775" i="12"/>
  <c r="M1776" i="12"/>
  <c r="M1777" i="12"/>
  <c r="M1778" i="12"/>
  <c r="M1779" i="12"/>
  <c r="M1780" i="12"/>
  <c r="M1781" i="12"/>
  <c r="M1782" i="12"/>
  <c r="M1783" i="12"/>
  <c r="M1784" i="12"/>
  <c r="M1785" i="12"/>
  <c r="M1786" i="12"/>
  <c r="M1787" i="12"/>
  <c r="M1788" i="12"/>
  <c r="M1789" i="12"/>
  <c r="M1790" i="12"/>
  <c r="M1791" i="12"/>
  <c r="M1792" i="12"/>
  <c r="M1793" i="12"/>
  <c r="M1794" i="12"/>
  <c r="M1795" i="12"/>
  <c r="M1796" i="12"/>
  <c r="M1797" i="12"/>
  <c r="M1798" i="12"/>
  <c r="M1799" i="12"/>
  <c r="M1800" i="12"/>
  <c r="M1801" i="12"/>
  <c r="M1802" i="12"/>
  <c r="M1803" i="12"/>
  <c r="M1804" i="12"/>
  <c r="M1805" i="12"/>
  <c r="M1806" i="12"/>
  <c r="M1807" i="12"/>
  <c r="M1808" i="12"/>
  <c r="M1809" i="12"/>
  <c r="M1810" i="12"/>
  <c r="M1811" i="12"/>
  <c r="M1812" i="12"/>
  <c r="M1813" i="12"/>
  <c r="M1814" i="12"/>
  <c r="M1815" i="12"/>
  <c r="M1816" i="12"/>
  <c r="M1817" i="12"/>
  <c r="M1818" i="12"/>
  <c r="M1819" i="12"/>
  <c r="M1820" i="12"/>
  <c r="M1821" i="12"/>
  <c r="M1822" i="12"/>
  <c r="M1823" i="12"/>
  <c r="M1824" i="12"/>
  <c r="M1825" i="12"/>
  <c r="M1826" i="12"/>
  <c r="M1827" i="12"/>
  <c r="M1828" i="12"/>
  <c r="M1829" i="12"/>
  <c r="M1830" i="12"/>
  <c r="M1831" i="12"/>
  <c r="M1832" i="12"/>
  <c r="M1833" i="12"/>
  <c r="M1834" i="12"/>
  <c r="M1835" i="12"/>
  <c r="M1836" i="12"/>
  <c r="M1837" i="12"/>
  <c r="M1838" i="12"/>
  <c r="M1839" i="12"/>
  <c r="M1840" i="12"/>
  <c r="M1841" i="12"/>
  <c r="M1842" i="12"/>
  <c r="M1843" i="12"/>
  <c r="M1844" i="12"/>
  <c r="M1845" i="12"/>
  <c r="M1846" i="12"/>
  <c r="M1847" i="12"/>
  <c r="M1848" i="12"/>
  <c r="M1849" i="12"/>
  <c r="M1850" i="12"/>
  <c r="M1851" i="12"/>
  <c r="M1852" i="12"/>
  <c r="M1853" i="12"/>
  <c r="M1854" i="12"/>
  <c r="M1855" i="12"/>
  <c r="M1856" i="12"/>
  <c r="M1857" i="12"/>
  <c r="M1858" i="12"/>
  <c r="M1859" i="12"/>
  <c r="M1860" i="12"/>
  <c r="M1861" i="12"/>
  <c r="M1862" i="12"/>
  <c r="M1863" i="12"/>
  <c r="M1864" i="12"/>
  <c r="M1865" i="12"/>
  <c r="M1866" i="12"/>
  <c r="M1867" i="12"/>
  <c r="M1868" i="12"/>
  <c r="M1869" i="12"/>
  <c r="M1870" i="12"/>
  <c r="M1871" i="12"/>
  <c r="M1872" i="12"/>
  <c r="M1873" i="12"/>
  <c r="M1874" i="12"/>
  <c r="M1875" i="12"/>
  <c r="M1876" i="12"/>
  <c r="M1877" i="12"/>
  <c r="M1878" i="12"/>
  <c r="M1879" i="12"/>
  <c r="M1880" i="12"/>
  <c r="M1881" i="12"/>
  <c r="M1882" i="12"/>
  <c r="M1883" i="12"/>
  <c r="M1884" i="12"/>
  <c r="M1885" i="12"/>
  <c r="M1886" i="12"/>
  <c r="M1887" i="12"/>
  <c r="M1888" i="12"/>
  <c r="M1889" i="12"/>
  <c r="M1890" i="12"/>
  <c r="M1891" i="12"/>
  <c r="M1892" i="12"/>
  <c r="M1893" i="12"/>
  <c r="M1894" i="12"/>
  <c r="M1895" i="12"/>
  <c r="M1896" i="12"/>
  <c r="M1897" i="12"/>
  <c r="M1898" i="12"/>
  <c r="M1899" i="12"/>
  <c r="M1900" i="12"/>
  <c r="M1901" i="12"/>
  <c r="M1902" i="12"/>
  <c r="M1903" i="12"/>
  <c r="M1904" i="12"/>
  <c r="M1905" i="12"/>
  <c r="M1906" i="12"/>
  <c r="M1907" i="12"/>
  <c r="M1908" i="12"/>
  <c r="M1909" i="12"/>
  <c r="M1910" i="12"/>
  <c r="M1911" i="12"/>
  <c r="M1912" i="12"/>
  <c r="M1913" i="12"/>
  <c r="M1914" i="12"/>
  <c r="M1915" i="12"/>
  <c r="M1916" i="12"/>
  <c r="M1917" i="12"/>
  <c r="M1918" i="12"/>
  <c r="M1919" i="12"/>
  <c r="M1920" i="12"/>
  <c r="M1921" i="12"/>
  <c r="M1922" i="12"/>
  <c r="M1923" i="12"/>
  <c r="M1924" i="12"/>
  <c r="M1925" i="12"/>
  <c r="M1926" i="12"/>
  <c r="M1927" i="12"/>
  <c r="M1928" i="12"/>
  <c r="M1929" i="12"/>
  <c r="M1930" i="12"/>
  <c r="M1931" i="12"/>
  <c r="M1932" i="12"/>
  <c r="M1933" i="12"/>
  <c r="M1934" i="12"/>
  <c r="M1935" i="12"/>
  <c r="M1936" i="12"/>
  <c r="M1937" i="12"/>
  <c r="M1938" i="12"/>
  <c r="M1939" i="12"/>
  <c r="M1940" i="12"/>
  <c r="M1941" i="12"/>
  <c r="M1942" i="12"/>
  <c r="M1943" i="12"/>
  <c r="M1944" i="12"/>
  <c r="M1945" i="12"/>
  <c r="M1946" i="12"/>
  <c r="M1947" i="12"/>
  <c r="M1948" i="12"/>
  <c r="M1949" i="12"/>
  <c r="M1950" i="12"/>
  <c r="M1951" i="12"/>
  <c r="M1952" i="12"/>
  <c r="M1953" i="12"/>
  <c r="M1954" i="12"/>
  <c r="M1955" i="12"/>
  <c r="M1956" i="12"/>
  <c r="M1957" i="12"/>
  <c r="M1958" i="12"/>
  <c r="M1959" i="12"/>
  <c r="M1960" i="12"/>
  <c r="M1961" i="12"/>
  <c r="M1962" i="12"/>
  <c r="M1963" i="12"/>
  <c r="M1964" i="12"/>
  <c r="M1965" i="12"/>
  <c r="M1966" i="12"/>
  <c r="M1967" i="12"/>
  <c r="M1968" i="12"/>
  <c r="M1969" i="12"/>
  <c r="M1970" i="12"/>
  <c r="M1971" i="12"/>
  <c r="M1972" i="12"/>
  <c r="M1973" i="12"/>
  <c r="M1974" i="12"/>
  <c r="M1975" i="12"/>
  <c r="M1976" i="12"/>
  <c r="M1977" i="12"/>
  <c r="M1978" i="12"/>
  <c r="M1979" i="12"/>
  <c r="M1980" i="12"/>
  <c r="M1981" i="12"/>
  <c r="M1982" i="12"/>
  <c r="M1983" i="12"/>
  <c r="M1984" i="12"/>
  <c r="M1985" i="12"/>
  <c r="M1986" i="12"/>
  <c r="M1987" i="12"/>
  <c r="M1988" i="12"/>
  <c r="M1989" i="12"/>
  <c r="M1990" i="12"/>
  <c r="M1991" i="12"/>
  <c r="M1992" i="12"/>
  <c r="M1993" i="12"/>
  <c r="M1994" i="12"/>
  <c r="M1995" i="12"/>
  <c r="M1996" i="12"/>
  <c r="M1997" i="12"/>
  <c r="M1998" i="12"/>
  <c r="M1999" i="12"/>
  <c r="M2000" i="12"/>
  <c r="M2001" i="12"/>
  <c r="M2002" i="12"/>
  <c r="M2003" i="12"/>
  <c r="M2004" i="12"/>
  <c r="M2005" i="12"/>
  <c r="M2006" i="12"/>
  <c r="M2007" i="12"/>
  <c r="M2008" i="12"/>
  <c r="M2009" i="12"/>
  <c r="M2010" i="12"/>
  <c r="M2011" i="12"/>
  <c r="M2012" i="12"/>
  <c r="M2013" i="12"/>
  <c r="M2014" i="12"/>
  <c r="M2015" i="12"/>
  <c r="M2016" i="12"/>
  <c r="M2017" i="12"/>
  <c r="M2018" i="12"/>
  <c r="M2019" i="12"/>
  <c r="M2020" i="12"/>
  <c r="M2021" i="12"/>
  <c r="M2022" i="12"/>
  <c r="M2023" i="12"/>
  <c r="M2024" i="12"/>
  <c r="M2025" i="12"/>
  <c r="M2026" i="12"/>
  <c r="M2027" i="12"/>
  <c r="M2028" i="12"/>
  <c r="M2029" i="12"/>
  <c r="M2030" i="12"/>
  <c r="M2031" i="12"/>
  <c r="M2032" i="12"/>
  <c r="M2033" i="12"/>
  <c r="M2034" i="12"/>
  <c r="M2035" i="12"/>
  <c r="M2036" i="12"/>
  <c r="M2037" i="12"/>
  <c r="M2038" i="12"/>
  <c r="M2039" i="12"/>
  <c r="M2040" i="12"/>
  <c r="M2041" i="12"/>
  <c r="M2042" i="12"/>
  <c r="M2043" i="12"/>
  <c r="M2044" i="12"/>
  <c r="M2045" i="12"/>
  <c r="M2046" i="12"/>
  <c r="M2047" i="12"/>
  <c r="M2048" i="12"/>
  <c r="M2049" i="12"/>
  <c r="M2050" i="12"/>
  <c r="M2051" i="12"/>
  <c r="M2052" i="12"/>
  <c r="M2053" i="12"/>
  <c r="M2054" i="12"/>
  <c r="M2055" i="12"/>
  <c r="M2056" i="12"/>
  <c r="M2057" i="12"/>
  <c r="M2058" i="12"/>
  <c r="M2059" i="12"/>
  <c r="M2060" i="12"/>
  <c r="M2061" i="12"/>
  <c r="M2062" i="12"/>
  <c r="M2063" i="12"/>
  <c r="M2064" i="12"/>
  <c r="M2065" i="12"/>
  <c r="M2066" i="12"/>
  <c r="M2067" i="12"/>
  <c r="M2068" i="12"/>
  <c r="M2069" i="12"/>
  <c r="M2070" i="12"/>
  <c r="M2071" i="12"/>
  <c r="M2072" i="12"/>
  <c r="M2073" i="12"/>
  <c r="M2074" i="12"/>
  <c r="M2075" i="12"/>
  <c r="M2076" i="12"/>
  <c r="M2077" i="12"/>
  <c r="M2078" i="12"/>
  <c r="M2079" i="12"/>
  <c r="M2080" i="12"/>
  <c r="M2081" i="12"/>
  <c r="M2082" i="12"/>
  <c r="M2083" i="12"/>
  <c r="M2084" i="12"/>
  <c r="M2085" i="12"/>
  <c r="M2086" i="12"/>
  <c r="M2087" i="12"/>
  <c r="M2088" i="12"/>
  <c r="M2089" i="12"/>
  <c r="M2090" i="12"/>
  <c r="M2091" i="12"/>
  <c r="M2092" i="12"/>
  <c r="M2093" i="12"/>
  <c r="M2094" i="12"/>
  <c r="M2095" i="12"/>
  <c r="M2096" i="12"/>
  <c r="M2097" i="12"/>
  <c r="M2098" i="12"/>
  <c r="M2099" i="12"/>
  <c r="M2100" i="12"/>
  <c r="M2101" i="12"/>
  <c r="M2102" i="12"/>
  <c r="M2103" i="12"/>
  <c r="M2104" i="12"/>
  <c r="M2105" i="12"/>
  <c r="M2106" i="12"/>
  <c r="M2107" i="12"/>
  <c r="M2108" i="12"/>
  <c r="M2109" i="12"/>
  <c r="M2110" i="12"/>
  <c r="M2111" i="12"/>
  <c r="M2112" i="12"/>
  <c r="M2113" i="12"/>
  <c r="M2114" i="12"/>
  <c r="M2115" i="12"/>
  <c r="M2116" i="12"/>
  <c r="M2117" i="12"/>
  <c r="M2118" i="12"/>
  <c r="M2119" i="12"/>
  <c r="M2120" i="12"/>
  <c r="M2121" i="12"/>
  <c r="M2122" i="12"/>
  <c r="M2123" i="12"/>
  <c r="M2124" i="12"/>
  <c r="M2125" i="12"/>
  <c r="M2126" i="12"/>
  <c r="M2127" i="12"/>
  <c r="M2128" i="12"/>
  <c r="M2129" i="12"/>
  <c r="M2130" i="12"/>
  <c r="M2131" i="12"/>
  <c r="M2132" i="12"/>
  <c r="M2133" i="12"/>
  <c r="M2134" i="12"/>
  <c r="M2135" i="12"/>
  <c r="M2136" i="12"/>
  <c r="M2137" i="12"/>
  <c r="M2138" i="12"/>
  <c r="M2139" i="12"/>
  <c r="M2140" i="12"/>
  <c r="M2141" i="12"/>
  <c r="M2142" i="12"/>
  <c r="M2143" i="12"/>
  <c r="M2144" i="12"/>
  <c r="M2145" i="12"/>
  <c r="M2146" i="12"/>
  <c r="M2147" i="12"/>
  <c r="M2148" i="12"/>
  <c r="M2149" i="12"/>
  <c r="M2150" i="12"/>
  <c r="M2151" i="12"/>
  <c r="M2152" i="12"/>
  <c r="M2153" i="12"/>
  <c r="M2154" i="12"/>
  <c r="M2155" i="12"/>
  <c r="M2156" i="12"/>
  <c r="M2157" i="12"/>
  <c r="M2158" i="12"/>
  <c r="M2159" i="12"/>
  <c r="M2160" i="12"/>
  <c r="M2161" i="12"/>
  <c r="M2162" i="12"/>
  <c r="M2163" i="12"/>
  <c r="M2164" i="12"/>
  <c r="M2165" i="12"/>
  <c r="M2166" i="12"/>
  <c r="M2167" i="12"/>
  <c r="M2168" i="12"/>
  <c r="M2169" i="12"/>
  <c r="M2170" i="12"/>
  <c r="M2171" i="12"/>
  <c r="M2172" i="12"/>
  <c r="M2173" i="12"/>
  <c r="M2174" i="12"/>
  <c r="M2175" i="12"/>
  <c r="M2176" i="12"/>
  <c r="M2177" i="12"/>
  <c r="M2178" i="12"/>
  <c r="M2179" i="12"/>
  <c r="M2180" i="12"/>
  <c r="M2181" i="12"/>
  <c r="M2182" i="12"/>
  <c r="M2183" i="12"/>
  <c r="M2184" i="12"/>
  <c r="M2185" i="12"/>
  <c r="M2186" i="12"/>
  <c r="M2187" i="12"/>
  <c r="M2188" i="12"/>
  <c r="M2189" i="12"/>
  <c r="M2190" i="12"/>
  <c r="M2191" i="12"/>
  <c r="M2192" i="12"/>
  <c r="M2193" i="12"/>
  <c r="M2194" i="12"/>
  <c r="M2195" i="12"/>
  <c r="M2196" i="12"/>
  <c r="M2197" i="12"/>
  <c r="M2198" i="12"/>
  <c r="M2199" i="12"/>
  <c r="M2200" i="12"/>
  <c r="M2201" i="12"/>
  <c r="M2202" i="12"/>
  <c r="M2203" i="12"/>
  <c r="M2204" i="12"/>
  <c r="M2205" i="12"/>
  <c r="M2206" i="12"/>
  <c r="M2207" i="12"/>
  <c r="M2208" i="12"/>
  <c r="M2209" i="12"/>
  <c r="M2210" i="12"/>
  <c r="M2211" i="12"/>
  <c r="M2212" i="12"/>
  <c r="M2213" i="12"/>
  <c r="M2214" i="12"/>
  <c r="M2215" i="12"/>
  <c r="M2216" i="12"/>
  <c r="M2217" i="12"/>
  <c r="M2218" i="12"/>
  <c r="M2219" i="12"/>
  <c r="M2220" i="12"/>
  <c r="M2221" i="12"/>
  <c r="M2222" i="12"/>
  <c r="M2223" i="12"/>
  <c r="M2224" i="12"/>
  <c r="M2225" i="12"/>
  <c r="M2226" i="12"/>
  <c r="M2227" i="12"/>
  <c r="M2228" i="12"/>
  <c r="M2229" i="12"/>
  <c r="M2230" i="12"/>
  <c r="M2231" i="12"/>
  <c r="M2232" i="12"/>
  <c r="M2233" i="12"/>
  <c r="M2234" i="12"/>
  <c r="M2235" i="12"/>
  <c r="M2236" i="12"/>
  <c r="M2237" i="12"/>
  <c r="M2238" i="12"/>
  <c r="M2239" i="12"/>
  <c r="M2240" i="12"/>
  <c r="M2241" i="12"/>
  <c r="M2242" i="12"/>
  <c r="M2243" i="12"/>
  <c r="M2244" i="12"/>
  <c r="M2245" i="12"/>
  <c r="M2246" i="12"/>
  <c r="M2247" i="12"/>
  <c r="M2248" i="12"/>
  <c r="M2249" i="12"/>
  <c r="M2250" i="12"/>
  <c r="M2251" i="12"/>
  <c r="M2252" i="12"/>
  <c r="M2253" i="12"/>
  <c r="M2254" i="12"/>
  <c r="M2255" i="12"/>
  <c r="M2256" i="12"/>
  <c r="M2257" i="12"/>
  <c r="M2258" i="12"/>
  <c r="M2259" i="12"/>
  <c r="M2260" i="12"/>
  <c r="M2261" i="12"/>
  <c r="M2262" i="12"/>
  <c r="M2263" i="12"/>
  <c r="M2264" i="12"/>
  <c r="M2265" i="12"/>
  <c r="M2266" i="12"/>
  <c r="M2267" i="12"/>
  <c r="M2268" i="12"/>
  <c r="M2269" i="12"/>
  <c r="M2270" i="12"/>
  <c r="M2271" i="12"/>
  <c r="M2272" i="12"/>
  <c r="M2273" i="12"/>
  <c r="M2274" i="12"/>
  <c r="M2275" i="12"/>
  <c r="M2276" i="12"/>
  <c r="M2277" i="12"/>
  <c r="M2278" i="12"/>
  <c r="M2279" i="12"/>
  <c r="M2280" i="12"/>
  <c r="M2281" i="12"/>
  <c r="M2282" i="12"/>
  <c r="M2283" i="12"/>
  <c r="M2284" i="12"/>
  <c r="M2285" i="12"/>
  <c r="M2286" i="12"/>
  <c r="M2287" i="12"/>
  <c r="M2288" i="12"/>
  <c r="M2289" i="12"/>
  <c r="M2290" i="12"/>
  <c r="M2291" i="12"/>
  <c r="M2292" i="12"/>
  <c r="M2293" i="12"/>
  <c r="M2294" i="12"/>
  <c r="M2295" i="12"/>
  <c r="M2296" i="12"/>
  <c r="M2297" i="12"/>
  <c r="M2298" i="12"/>
  <c r="M2299" i="12"/>
  <c r="M2300" i="12"/>
  <c r="M2301" i="12"/>
  <c r="M2302" i="12"/>
  <c r="M2303" i="12"/>
  <c r="M2304" i="12"/>
  <c r="M2305" i="12"/>
  <c r="M2306" i="12"/>
  <c r="M2307" i="12"/>
  <c r="M2308" i="12"/>
  <c r="M2309" i="12"/>
  <c r="M2310" i="12"/>
  <c r="M2311" i="12"/>
  <c r="M2312" i="12"/>
  <c r="M2313" i="12"/>
  <c r="M2314" i="12"/>
  <c r="M2315" i="12"/>
  <c r="M2316" i="12"/>
  <c r="M2317" i="12"/>
  <c r="M2318" i="12"/>
  <c r="M2319" i="12"/>
  <c r="M2320" i="12"/>
  <c r="M2321" i="12"/>
  <c r="M2322" i="12"/>
  <c r="M2323" i="12"/>
  <c r="M2324" i="12"/>
  <c r="M2325" i="12"/>
  <c r="M2326" i="12"/>
  <c r="M2327" i="12"/>
  <c r="M2328" i="12"/>
  <c r="M2329" i="12"/>
  <c r="M2330" i="12"/>
  <c r="M2331" i="12"/>
  <c r="M2332" i="12"/>
  <c r="M2333" i="12"/>
  <c r="M2334" i="12"/>
  <c r="M2335" i="12"/>
  <c r="M2336" i="12"/>
  <c r="M2337" i="12"/>
  <c r="M2338" i="12"/>
  <c r="M2339" i="12"/>
  <c r="M2340" i="12"/>
  <c r="M2341" i="12"/>
  <c r="M2342" i="12"/>
  <c r="M2343" i="12"/>
  <c r="M2344" i="12"/>
  <c r="M2345" i="12"/>
  <c r="M2346" i="12"/>
  <c r="M2347" i="12"/>
  <c r="M2348" i="12"/>
  <c r="M2349" i="12"/>
  <c r="M2350" i="12"/>
  <c r="M2351" i="12"/>
  <c r="M2352" i="12"/>
  <c r="M2353" i="12"/>
  <c r="M2354" i="12"/>
  <c r="M2355" i="12"/>
  <c r="M2356" i="12"/>
  <c r="M2357" i="12"/>
  <c r="M2358" i="12"/>
  <c r="M2359" i="12"/>
  <c r="M2360" i="12"/>
  <c r="M2361" i="12"/>
  <c r="M2362" i="12"/>
  <c r="M2363" i="12"/>
  <c r="M2364" i="12"/>
  <c r="M2365" i="12"/>
  <c r="M2366" i="12"/>
  <c r="M2367" i="12"/>
  <c r="M2368" i="12"/>
  <c r="M2369" i="12"/>
  <c r="M2370" i="12"/>
  <c r="M2371" i="12"/>
  <c r="M2372" i="12"/>
  <c r="M2373" i="12"/>
  <c r="M2374" i="12"/>
  <c r="M2375" i="12"/>
  <c r="M2376" i="12"/>
  <c r="M2377" i="12"/>
  <c r="M2378" i="12"/>
  <c r="M2379" i="12"/>
  <c r="M2380" i="12"/>
  <c r="M2381" i="12"/>
  <c r="M2382" i="12"/>
  <c r="M2383" i="12"/>
  <c r="M2384" i="12"/>
  <c r="M2385" i="12"/>
  <c r="M2386" i="12"/>
  <c r="M2387" i="12"/>
  <c r="M2388" i="12"/>
  <c r="M2389" i="12"/>
  <c r="M2390" i="12"/>
  <c r="M2391" i="12"/>
  <c r="M2392" i="12"/>
  <c r="M2393" i="12"/>
  <c r="M2394" i="12"/>
  <c r="M2395" i="12"/>
  <c r="M2396" i="12"/>
  <c r="M2397" i="12"/>
  <c r="M2398" i="12"/>
  <c r="M2399" i="12"/>
  <c r="M2400" i="12"/>
  <c r="M2401" i="12"/>
  <c r="M2402" i="12"/>
  <c r="M2403" i="12"/>
  <c r="M2404" i="12"/>
  <c r="M2405" i="12"/>
  <c r="M2406" i="12"/>
  <c r="M2407" i="12"/>
  <c r="M2408" i="12"/>
  <c r="M2409" i="12"/>
  <c r="M2410" i="12"/>
  <c r="M2411" i="12"/>
  <c r="M2412" i="12"/>
  <c r="M2413" i="12"/>
  <c r="M2414" i="12"/>
  <c r="M2415" i="12"/>
  <c r="M2416" i="12"/>
  <c r="M2417" i="12"/>
  <c r="M2418" i="12"/>
  <c r="M2419" i="12"/>
  <c r="M2420" i="12"/>
  <c r="M2421" i="12"/>
  <c r="M2422" i="12"/>
  <c r="M2423" i="12"/>
  <c r="M2424" i="12"/>
  <c r="M2425" i="12"/>
  <c r="M2426" i="12"/>
  <c r="M2427" i="12"/>
  <c r="M2428" i="12"/>
  <c r="M2429" i="12"/>
  <c r="M2430" i="12"/>
  <c r="M2431" i="12"/>
  <c r="M2432" i="12"/>
  <c r="M2433" i="12"/>
  <c r="M2434" i="12"/>
  <c r="M2435" i="12"/>
  <c r="M2436" i="12"/>
  <c r="M2437" i="12"/>
  <c r="M2438" i="12"/>
  <c r="M2439" i="12"/>
  <c r="M2440" i="12"/>
  <c r="M2441" i="12"/>
  <c r="M2442" i="12"/>
  <c r="M2443" i="12"/>
  <c r="M2444" i="12"/>
  <c r="M2445" i="12"/>
  <c r="M2446" i="12"/>
  <c r="M2447" i="12"/>
  <c r="M2448" i="12"/>
  <c r="M2449" i="12"/>
  <c r="M2450" i="12"/>
  <c r="M2451" i="12"/>
  <c r="M2452" i="12"/>
  <c r="M2453" i="12"/>
  <c r="M2454" i="12"/>
  <c r="M2455" i="12"/>
  <c r="M2456" i="12"/>
  <c r="M2457" i="12"/>
  <c r="M2458" i="12"/>
  <c r="M2459" i="12"/>
  <c r="M2460" i="12"/>
  <c r="M2461" i="12"/>
  <c r="M2462" i="12"/>
  <c r="M2463" i="12"/>
  <c r="M2464" i="12"/>
  <c r="M2465" i="12"/>
  <c r="M2466" i="12"/>
  <c r="M2467" i="12"/>
  <c r="M2468" i="12"/>
  <c r="M2469" i="12"/>
  <c r="M2470" i="12"/>
  <c r="M2471" i="12"/>
  <c r="M2472" i="12"/>
  <c r="M2473" i="12"/>
  <c r="M2474" i="12"/>
  <c r="M2475" i="12"/>
  <c r="M2476" i="12"/>
  <c r="M2477" i="12"/>
  <c r="M2478" i="12"/>
  <c r="M2479" i="12"/>
  <c r="M2480" i="12"/>
  <c r="M2481" i="12"/>
  <c r="M2482" i="12"/>
  <c r="M2483" i="12"/>
  <c r="M2484" i="12"/>
  <c r="M2485" i="12"/>
  <c r="M2486" i="12"/>
  <c r="M2487" i="12"/>
  <c r="M2488" i="12"/>
  <c r="M2489" i="12"/>
  <c r="M2490" i="12"/>
  <c r="M2491" i="12"/>
  <c r="M2492" i="12"/>
  <c r="M2493" i="12"/>
  <c r="M2494" i="12"/>
  <c r="M2495" i="12"/>
  <c r="M2496" i="12"/>
  <c r="M2497" i="12"/>
  <c r="M2498" i="12"/>
  <c r="M2499" i="12"/>
  <c r="M2500" i="12"/>
  <c r="M2501" i="12"/>
  <c r="M2502" i="12"/>
  <c r="M2503" i="12"/>
  <c r="M2504" i="12"/>
  <c r="M2505" i="12"/>
  <c r="M2506" i="12"/>
  <c r="M2507" i="12"/>
  <c r="M2508" i="12"/>
  <c r="M2509" i="12"/>
  <c r="M2510" i="12"/>
  <c r="M2511" i="12"/>
  <c r="M2512" i="12"/>
  <c r="M2513" i="12"/>
  <c r="M2514" i="12"/>
  <c r="M2515" i="12"/>
  <c r="M2516" i="12"/>
  <c r="M2517" i="12"/>
  <c r="M2518" i="12"/>
  <c r="M2519" i="12"/>
  <c r="M2520" i="12"/>
  <c r="M2521" i="12"/>
  <c r="M2522" i="12"/>
  <c r="M2523" i="12"/>
  <c r="M2524" i="12"/>
  <c r="M2525" i="12"/>
  <c r="M2526" i="12"/>
  <c r="M2527" i="12"/>
  <c r="M2528" i="12"/>
  <c r="M2529" i="12"/>
  <c r="M2530" i="12"/>
  <c r="M2531" i="12"/>
  <c r="M2532" i="12"/>
  <c r="M2533" i="12"/>
  <c r="M2534" i="12"/>
  <c r="M2535" i="12"/>
  <c r="M2536" i="12"/>
  <c r="M2537" i="12"/>
  <c r="M2538" i="12"/>
  <c r="M2539" i="12"/>
  <c r="M2540" i="12"/>
  <c r="M2541" i="12"/>
  <c r="M2542" i="12"/>
  <c r="M2543" i="12"/>
  <c r="M2544" i="12"/>
  <c r="M2545" i="12"/>
  <c r="M2546" i="12"/>
  <c r="M2547" i="12"/>
  <c r="M2548" i="12"/>
  <c r="M2549" i="12"/>
  <c r="M2550" i="12"/>
  <c r="M2551" i="12"/>
  <c r="M2552" i="12"/>
  <c r="M2553" i="12"/>
  <c r="M2554" i="12"/>
  <c r="M2555" i="12"/>
  <c r="M2556" i="12"/>
  <c r="M2557" i="12"/>
  <c r="M2558" i="12"/>
  <c r="M2559" i="12"/>
  <c r="M2560" i="12"/>
  <c r="M2561" i="12"/>
  <c r="M2562" i="12"/>
  <c r="M2563" i="12"/>
  <c r="M2564" i="12"/>
  <c r="M2565" i="12"/>
  <c r="M2566" i="12"/>
  <c r="M2567" i="12"/>
  <c r="M2568" i="12"/>
  <c r="M2569" i="12"/>
  <c r="M2570" i="12"/>
  <c r="M2571" i="12"/>
  <c r="M2572" i="12"/>
  <c r="M2573" i="12"/>
  <c r="M2574" i="12"/>
  <c r="M2575" i="12"/>
  <c r="M2576" i="12"/>
  <c r="M2577" i="12"/>
  <c r="M2578" i="12"/>
  <c r="M2579" i="12"/>
  <c r="M2580" i="12"/>
  <c r="M2581" i="12"/>
  <c r="M2582" i="12"/>
  <c r="M2583" i="12"/>
  <c r="M2584" i="12"/>
  <c r="M2585" i="12"/>
  <c r="M2586" i="12"/>
  <c r="M2587" i="12"/>
  <c r="M2588" i="12"/>
  <c r="M2589" i="12"/>
  <c r="M2590" i="12"/>
  <c r="M2591" i="12"/>
  <c r="M2592" i="12"/>
  <c r="M2593" i="12"/>
  <c r="M2594" i="12"/>
  <c r="M2595" i="12"/>
  <c r="M2596" i="12"/>
  <c r="M2597" i="12"/>
  <c r="M2598" i="12"/>
  <c r="M2599" i="12"/>
  <c r="M2600" i="12"/>
  <c r="M2601" i="12"/>
  <c r="M2602" i="12"/>
  <c r="M2603" i="12"/>
  <c r="M2604" i="12"/>
  <c r="M2605" i="12"/>
  <c r="M2606" i="12"/>
  <c r="M2607" i="12"/>
  <c r="M2608" i="12"/>
  <c r="M2609" i="12"/>
  <c r="M2610" i="12"/>
  <c r="M2611" i="12"/>
  <c r="M2612" i="12"/>
  <c r="M2613" i="12"/>
  <c r="M2614" i="12"/>
  <c r="M2615" i="12"/>
  <c r="M2616" i="12"/>
  <c r="M2617" i="12"/>
  <c r="M2618" i="12"/>
  <c r="M2619" i="12"/>
  <c r="M2620" i="12"/>
  <c r="M2621" i="12"/>
  <c r="M2622" i="12"/>
  <c r="M2623" i="12"/>
  <c r="M2624" i="12"/>
  <c r="M2625" i="12"/>
  <c r="M2626" i="12"/>
  <c r="M2627" i="12"/>
  <c r="M2628" i="12"/>
  <c r="M2629" i="12"/>
  <c r="M2630" i="12"/>
  <c r="M2631" i="12"/>
  <c r="M2632" i="12"/>
  <c r="M2633" i="12"/>
  <c r="M2634" i="12"/>
  <c r="M2635" i="12"/>
  <c r="M2636" i="12"/>
  <c r="M2637" i="12"/>
  <c r="M2638" i="12"/>
  <c r="M2639" i="12"/>
  <c r="M2640" i="12"/>
  <c r="M2641" i="12"/>
  <c r="M2642" i="12"/>
  <c r="M2643" i="12"/>
  <c r="M2644" i="12"/>
  <c r="M2645" i="12"/>
  <c r="M2646" i="12"/>
  <c r="M2647" i="12"/>
  <c r="M2648" i="12"/>
  <c r="M2649" i="12"/>
  <c r="M2650" i="12"/>
  <c r="M2651" i="12"/>
  <c r="M2652" i="12"/>
  <c r="M2653" i="12"/>
  <c r="M2654" i="12"/>
  <c r="M2655" i="12"/>
  <c r="M2656" i="12"/>
  <c r="M2657" i="12"/>
  <c r="M2658" i="12"/>
  <c r="M2659" i="12"/>
  <c r="M2660" i="12"/>
  <c r="M2661" i="12"/>
  <c r="M2662" i="12"/>
  <c r="M2663" i="12"/>
  <c r="M2664" i="12"/>
  <c r="M2665" i="12"/>
  <c r="M2666" i="12"/>
  <c r="M2667" i="12"/>
  <c r="M2668" i="12"/>
  <c r="M2669" i="12"/>
  <c r="M2670" i="12"/>
  <c r="M2671" i="12"/>
  <c r="M2672" i="12"/>
  <c r="M2673" i="12"/>
  <c r="M2674" i="12"/>
  <c r="M2675" i="12"/>
  <c r="M2676" i="12"/>
  <c r="M2677" i="12"/>
  <c r="M2678" i="12"/>
  <c r="M2679" i="12"/>
  <c r="M2680" i="12"/>
  <c r="M2681" i="12"/>
  <c r="M2682" i="12"/>
  <c r="M2683" i="12"/>
  <c r="M2684" i="12"/>
  <c r="M2685" i="12"/>
  <c r="M2686" i="12"/>
  <c r="M2687" i="12"/>
  <c r="M2688" i="12"/>
  <c r="M2689" i="12"/>
  <c r="M2690" i="12"/>
  <c r="M2691" i="12"/>
  <c r="M2692" i="12"/>
  <c r="M2693" i="12"/>
  <c r="M2694" i="12"/>
  <c r="M2695" i="12"/>
  <c r="M2696" i="12"/>
  <c r="M2697" i="12"/>
  <c r="M2698" i="12"/>
  <c r="M2699" i="12"/>
  <c r="M2700" i="12"/>
  <c r="M2701" i="12"/>
  <c r="M2702" i="12"/>
  <c r="M2703" i="12"/>
  <c r="M2704" i="12"/>
  <c r="M2705" i="12"/>
  <c r="M2706" i="12"/>
  <c r="M2707" i="12"/>
  <c r="M2708" i="12"/>
  <c r="M2709" i="12"/>
  <c r="M2710" i="12"/>
  <c r="M2711" i="12"/>
  <c r="M2712" i="12"/>
  <c r="M2713" i="12"/>
  <c r="M2714" i="12"/>
  <c r="M2715" i="12"/>
  <c r="M2716" i="12"/>
  <c r="M2717" i="12"/>
  <c r="M2718" i="12"/>
  <c r="M2719" i="12"/>
  <c r="M2720" i="12"/>
  <c r="M2721" i="12"/>
  <c r="M2722" i="12"/>
  <c r="M2723" i="12"/>
  <c r="M2724" i="12"/>
  <c r="M2725" i="12"/>
  <c r="M2726" i="12"/>
  <c r="M2727" i="12"/>
  <c r="M2728" i="12"/>
  <c r="M2729" i="12"/>
  <c r="M2730" i="12"/>
  <c r="M2731" i="12"/>
  <c r="M2732" i="12"/>
  <c r="M2733" i="12"/>
  <c r="M2734" i="12"/>
  <c r="M2735" i="12"/>
  <c r="M2736" i="12"/>
  <c r="M2737" i="12"/>
  <c r="M2738" i="12"/>
  <c r="M2739" i="12"/>
  <c r="M2740" i="12"/>
  <c r="M2741" i="12"/>
  <c r="M2742" i="12"/>
  <c r="M2743" i="12"/>
  <c r="M2744" i="12"/>
  <c r="M2745" i="12"/>
  <c r="M2746" i="12"/>
  <c r="M2747" i="12"/>
  <c r="M2748" i="12"/>
  <c r="M2749" i="12"/>
  <c r="M2750" i="12"/>
  <c r="M2751" i="12"/>
  <c r="M2752" i="12"/>
  <c r="M2753" i="12"/>
  <c r="M2754" i="12"/>
  <c r="M2755" i="12"/>
  <c r="M2756" i="12"/>
  <c r="M2757" i="12"/>
  <c r="M2758" i="12"/>
  <c r="M2759" i="12"/>
  <c r="M2760" i="12"/>
  <c r="M2761" i="12"/>
  <c r="M2762" i="12"/>
  <c r="M2763" i="12"/>
  <c r="M2764" i="12"/>
  <c r="M2765" i="12"/>
  <c r="M2766" i="12"/>
  <c r="M2767" i="12"/>
  <c r="M2768" i="12"/>
  <c r="M2769" i="12"/>
  <c r="M2770" i="12"/>
  <c r="M2771" i="12"/>
  <c r="M2772" i="12"/>
  <c r="M2773" i="12"/>
  <c r="M2774" i="12"/>
  <c r="M2775" i="12"/>
  <c r="M2776" i="12"/>
  <c r="M2777" i="12"/>
  <c r="M2778" i="12"/>
  <c r="M2779" i="12"/>
  <c r="M2780" i="12"/>
  <c r="M2781" i="12"/>
  <c r="M2782" i="12"/>
  <c r="M2783" i="12"/>
  <c r="M2784" i="12"/>
  <c r="M2785" i="12"/>
  <c r="M2786" i="12"/>
  <c r="M2787" i="12"/>
  <c r="M2788" i="12"/>
  <c r="M2789" i="12"/>
  <c r="M2790" i="12"/>
  <c r="M2791" i="12"/>
  <c r="M2792" i="12"/>
  <c r="M2793" i="12"/>
  <c r="M2794" i="12"/>
  <c r="M2795" i="12"/>
  <c r="M2796" i="12"/>
  <c r="M2797" i="12"/>
  <c r="M2798" i="12"/>
  <c r="M2799" i="12"/>
  <c r="M2800" i="12"/>
  <c r="M2801" i="12"/>
  <c r="M2802" i="12"/>
  <c r="M2803" i="12"/>
  <c r="M2804" i="12"/>
  <c r="M2805" i="12"/>
  <c r="M2806" i="12"/>
  <c r="M2807" i="12"/>
  <c r="M2808" i="12"/>
  <c r="M2809" i="12"/>
  <c r="M2810" i="12"/>
  <c r="M2811" i="12"/>
  <c r="M2812" i="12"/>
  <c r="M2813" i="12"/>
  <c r="M2814" i="12"/>
  <c r="M2815" i="12"/>
  <c r="M2816" i="12"/>
  <c r="M2817" i="12"/>
  <c r="M2818" i="12"/>
  <c r="M2819" i="12"/>
  <c r="M2820" i="12"/>
  <c r="M2821" i="12"/>
  <c r="M2822" i="12"/>
  <c r="M2823" i="12"/>
  <c r="M2824" i="12"/>
  <c r="M2825" i="12"/>
  <c r="M2826" i="12"/>
  <c r="M2827" i="12"/>
  <c r="M2828" i="12"/>
  <c r="M2829" i="12"/>
  <c r="M2830" i="12"/>
  <c r="M2831" i="12"/>
  <c r="M2832" i="12"/>
  <c r="M2833" i="12"/>
  <c r="M2834" i="12"/>
  <c r="M2835" i="12"/>
  <c r="M2836" i="12"/>
  <c r="M2837" i="12"/>
  <c r="M2838" i="12"/>
  <c r="M2839" i="12"/>
  <c r="M2840" i="12"/>
  <c r="M2841" i="12"/>
  <c r="M2842" i="12"/>
  <c r="M2843" i="12"/>
  <c r="M2844" i="12"/>
  <c r="M2845" i="12"/>
  <c r="M2846" i="12"/>
  <c r="M2847" i="12"/>
  <c r="M2848" i="12"/>
  <c r="M2849" i="12"/>
  <c r="M2850" i="12"/>
  <c r="M2851" i="12"/>
  <c r="M2852" i="12"/>
  <c r="M2853" i="12"/>
  <c r="M2854" i="12"/>
  <c r="M2855" i="12"/>
  <c r="M2856" i="12"/>
  <c r="M2857" i="12"/>
  <c r="M2858" i="12"/>
  <c r="M2859" i="12"/>
  <c r="M2860" i="12"/>
  <c r="M2861" i="12"/>
  <c r="M2862" i="12"/>
  <c r="M2863" i="12"/>
  <c r="M2864" i="12"/>
  <c r="M2865" i="12"/>
  <c r="M2866" i="12"/>
  <c r="M2867" i="12"/>
  <c r="M2868" i="12"/>
  <c r="M2869" i="12"/>
  <c r="M2870" i="12"/>
  <c r="M2871" i="12"/>
  <c r="M2872" i="12"/>
  <c r="M2873" i="12"/>
  <c r="M2874" i="12"/>
  <c r="M2875" i="12"/>
  <c r="M2876" i="12"/>
  <c r="M2877" i="12"/>
  <c r="M2878" i="12"/>
  <c r="M2879" i="12"/>
  <c r="M2880" i="12"/>
  <c r="M2881" i="12"/>
  <c r="M2882" i="12"/>
  <c r="M2883" i="12"/>
  <c r="M2884" i="12"/>
  <c r="M2885" i="12"/>
  <c r="M2886" i="12"/>
  <c r="M2887" i="12"/>
  <c r="M2888" i="12"/>
  <c r="M2889" i="12"/>
  <c r="M2890" i="12"/>
  <c r="M2891" i="12"/>
  <c r="M2892" i="12"/>
  <c r="M2893" i="12"/>
  <c r="M2894" i="12"/>
  <c r="M2895" i="12"/>
  <c r="M2896" i="12"/>
  <c r="M2897" i="12"/>
  <c r="M2898" i="12"/>
  <c r="M2899" i="12"/>
  <c r="M2900" i="12"/>
  <c r="M2901" i="12"/>
  <c r="M2902" i="12"/>
  <c r="M2903" i="12"/>
  <c r="M2904" i="12"/>
  <c r="M2905" i="12"/>
  <c r="M2906" i="12"/>
  <c r="M2907" i="12"/>
  <c r="M2908" i="12"/>
  <c r="M2909" i="12"/>
  <c r="M2910" i="12"/>
  <c r="M2911" i="12"/>
  <c r="M2912" i="12"/>
  <c r="M2913" i="12"/>
  <c r="M2914" i="12"/>
  <c r="M2915" i="12"/>
  <c r="M2916" i="12"/>
  <c r="M2917" i="12"/>
  <c r="M2918" i="12"/>
  <c r="M2919" i="12"/>
  <c r="M2920" i="12"/>
  <c r="M2921" i="12"/>
  <c r="M2922" i="12"/>
  <c r="M2923" i="12"/>
  <c r="M2924" i="12"/>
  <c r="M2925" i="12"/>
  <c r="M2926" i="12"/>
  <c r="M2927" i="12"/>
  <c r="M2928" i="12"/>
  <c r="M2929" i="12"/>
  <c r="M2930" i="12"/>
  <c r="M2931" i="12"/>
  <c r="M2932" i="12"/>
  <c r="M2933" i="12"/>
  <c r="M2934" i="12"/>
  <c r="M2935" i="12"/>
  <c r="M2936" i="12"/>
  <c r="M2937" i="12"/>
  <c r="M2938" i="12"/>
  <c r="M2939" i="12"/>
  <c r="M2940" i="12"/>
  <c r="M2941" i="12"/>
  <c r="M2942" i="12"/>
  <c r="M2943" i="12"/>
  <c r="M2944" i="12"/>
  <c r="M2945" i="12"/>
  <c r="M2946" i="12"/>
  <c r="M2947" i="12"/>
  <c r="M2948" i="12"/>
  <c r="M2949" i="12"/>
  <c r="M2950" i="12"/>
  <c r="M2951" i="12"/>
  <c r="M2952" i="12"/>
  <c r="M2953" i="12"/>
  <c r="M2954" i="12"/>
  <c r="M2955" i="12"/>
  <c r="M2956" i="12"/>
  <c r="M2957" i="12"/>
  <c r="M2958" i="12"/>
  <c r="M2959" i="12"/>
  <c r="M2960" i="12"/>
  <c r="M2961" i="12"/>
  <c r="M2962" i="12"/>
  <c r="M2963" i="12"/>
  <c r="M2964" i="12"/>
  <c r="M2965" i="12"/>
  <c r="M2966" i="12"/>
  <c r="M2967" i="12"/>
  <c r="M2968" i="12"/>
  <c r="M2969" i="12"/>
  <c r="M2970" i="12"/>
  <c r="M2971" i="12"/>
  <c r="M2972" i="12"/>
  <c r="M2973" i="12"/>
  <c r="M2974" i="12"/>
  <c r="M2975" i="12"/>
  <c r="M2976" i="12"/>
  <c r="M2977" i="12"/>
  <c r="M2978" i="12"/>
  <c r="M2979" i="12"/>
  <c r="M2980" i="12"/>
  <c r="M2981" i="12"/>
  <c r="M2982" i="12"/>
  <c r="M2983" i="12"/>
  <c r="M2984" i="12"/>
  <c r="M2985" i="12"/>
  <c r="M2986" i="12"/>
  <c r="M2987" i="12"/>
  <c r="M2988" i="12"/>
  <c r="M2989" i="12"/>
  <c r="M2990" i="12"/>
  <c r="M2991" i="12"/>
  <c r="M2992" i="12"/>
  <c r="M2993" i="12"/>
  <c r="M2994" i="12"/>
  <c r="M2995" i="12"/>
  <c r="M2996" i="12"/>
  <c r="M2997" i="12"/>
  <c r="M2998" i="12"/>
  <c r="M2999" i="12"/>
  <c r="M3000" i="12"/>
  <c r="M3001" i="12"/>
  <c r="M3002" i="12"/>
  <c r="M3003" i="12"/>
  <c r="M3004" i="12"/>
  <c r="M3005" i="12"/>
  <c r="M3006" i="12"/>
  <c r="M3007" i="12"/>
  <c r="M3008" i="12"/>
  <c r="M3009" i="12"/>
  <c r="M3010" i="12"/>
  <c r="M3011" i="12"/>
  <c r="M3012" i="12"/>
  <c r="M3013" i="12"/>
  <c r="M3014" i="12"/>
  <c r="M3015" i="12"/>
  <c r="M3016" i="12"/>
  <c r="M3017" i="12"/>
  <c r="M3018" i="12"/>
  <c r="M3019" i="12"/>
  <c r="M3020" i="12"/>
  <c r="M3021" i="12"/>
  <c r="M3022" i="12"/>
  <c r="M3023" i="12"/>
  <c r="M3024" i="12"/>
  <c r="M3025" i="12"/>
  <c r="M3026" i="12"/>
  <c r="M3027" i="12"/>
  <c r="M3028" i="12"/>
  <c r="M3029" i="12"/>
  <c r="M3030" i="12"/>
  <c r="M3031" i="12"/>
  <c r="M3032" i="12"/>
  <c r="M3033" i="12"/>
  <c r="M3034" i="12"/>
  <c r="M3035" i="12"/>
  <c r="M3036" i="12"/>
  <c r="M3037" i="12"/>
  <c r="M3038" i="12"/>
  <c r="M3039" i="12"/>
  <c r="M3040" i="12"/>
  <c r="M3041" i="12"/>
  <c r="M3042" i="12"/>
  <c r="M3043" i="12"/>
  <c r="M3044" i="12"/>
  <c r="M3045" i="12"/>
  <c r="M3046" i="12"/>
  <c r="M3047" i="12"/>
  <c r="M3048" i="12"/>
  <c r="M3049" i="12"/>
  <c r="M3050" i="12"/>
  <c r="M3051" i="12"/>
  <c r="M3052" i="12"/>
  <c r="M3053" i="12"/>
  <c r="M3054" i="12"/>
  <c r="M3055" i="12"/>
  <c r="M3056" i="12"/>
  <c r="M3057" i="12"/>
  <c r="M3058" i="12"/>
  <c r="M3059" i="12"/>
  <c r="M3060" i="12"/>
  <c r="M3061" i="12"/>
  <c r="M3062" i="12"/>
  <c r="M3063" i="12"/>
  <c r="M3064" i="12"/>
  <c r="M3065" i="12"/>
  <c r="M3066" i="12"/>
  <c r="M3067" i="12"/>
  <c r="M3068" i="12"/>
  <c r="M3069" i="12"/>
  <c r="M3070" i="12"/>
  <c r="M3071" i="12"/>
  <c r="M3072" i="12"/>
  <c r="M3073" i="12"/>
  <c r="M3074" i="12"/>
  <c r="M3075" i="12"/>
  <c r="M3076" i="12"/>
  <c r="M3077" i="12"/>
  <c r="M3078" i="12"/>
  <c r="M3079" i="12"/>
  <c r="M3080" i="12"/>
  <c r="M3081" i="12"/>
  <c r="M3082" i="12"/>
  <c r="M3083" i="12"/>
  <c r="M3084" i="12"/>
  <c r="M3085" i="12"/>
  <c r="M3086" i="12"/>
  <c r="M3087" i="12"/>
  <c r="M3088" i="12"/>
  <c r="M3089" i="12"/>
  <c r="M3090" i="12"/>
  <c r="M3091" i="12"/>
  <c r="M3092" i="12"/>
  <c r="M3093" i="12"/>
  <c r="M3094" i="12"/>
  <c r="M3095" i="12"/>
  <c r="M3096" i="12"/>
  <c r="M3097" i="12"/>
  <c r="M3098" i="12"/>
  <c r="M3099" i="12"/>
  <c r="M3100" i="12"/>
  <c r="M3101" i="12"/>
  <c r="M3102" i="12"/>
  <c r="M3103" i="12"/>
  <c r="M3104" i="12"/>
  <c r="M3105" i="12"/>
  <c r="M3106" i="12"/>
  <c r="M3107" i="12"/>
  <c r="M3108" i="12"/>
  <c r="M3109" i="12"/>
  <c r="M3110" i="12"/>
  <c r="M3111" i="12"/>
  <c r="M3112" i="12"/>
  <c r="M3113" i="12"/>
  <c r="M3114" i="12"/>
  <c r="M3115" i="12"/>
  <c r="M3116" i="12"/>
  <c r="M3117" i="12"/>
  <c r="M3118" i="12"/>
  <c r="M3119" i="12"/>
  <c r="M3120" i="12"/>
  <c r="M3121" i="12"/>
  <c r="M3122" i="12"/>
  <c r="M3123" i="12"/>
  <c r="M3124" i="12"/>
  <c r="M3125" i="12"/>
  <c r="M3126" i="12"/>
  <c r="M3127" i="12"/>
  <c r="M3128" i="12"/>
  <c r="M3129" i="12"/>
  <c r="M3130" i="12"/>
  <c r="M3131" i="12"/>
  <c r="M3132" i="12"/>
  <c r="M3133" i="12"/>
  <c r="M3134" i="12"/>
  <c r="M3135" i="12"/>
  <c r="M3136" i="12"/>
  <c r="M3137" i="12"/>
  <c r="M3138" i="12"/>
  <c r="M3139" i="12"/>
  <c r="M3140" i="12"/>
  <c r="M3141" i="12"/>
  <c r="M3142" i="12"/>
  <c r="M3143" i="12"/>
  <c r="M3144" i="12"/>
  <c r="M3145" i="12"/>
  <c r="M3146" i="12"/>
  <c r="M3147" i="12"/>
  <c r="M3148" i="12"/>
  <c r="M3149" i="12"/>
  <c r="M3150" i="12"/>
  <c r="M3151" i="12"/>
  <c r="M3152" i="12"/>
  <c r="M3153" i="12"/>
  <c r="M3154" i="12"/>
  <c r="M3155" i="12"/>
  <c r="M3156" i="12"/>
  <c r="M3157" i="12"/>
  <c r="M3158" i="12"/>
  <c r="M3159" i="12"/>
  <c r="M3160" i="12"/>
  <c r="M3161" i="12"/>
  <c r="M3162" i="12"/>
  <c r="M3163" i="12"/>
  <c r="M3164" i="12"/>
  <c r="M3165" i="12"/>
  <c r="M3166" i="12"/>
  <c r="M3167" i="12"/>
  <c r="M3168" i="12"/>
  <c r="M3169" i="12"/>
  <c r="M3170" i="12"/>
  <c r="M3171" i="12"/>
  <c r="M3172" i="12"/>
  <c r="M3173" i="12"/>
  <c r="M3174" i="12"/>
  <c r="M3175" i="12"/>
  <c r="M3176" i="12"/>
  <c r="M3177" i="12"/>
  <c r="M3178" i="12"/>
  <c r="M3179" i="12"/>
  <c r="M3180" i="12"/>
  <c r="M3181" i="12"/>
  <c r="M3182" i="12"/>
  <c r="M3183" i="12"/>
  <c r="M3184" i="12"/>
  <c r="M3185" i="12"/>
  <c r="M3186" i="12"/>
  <c r="M3187" i="12"/>
  <c r="M3188" i="12"/>
  <c r="M3189" i="12"/>
  <c r="M3190" i="12"/>
  <c r="M3191" i="12"/>
  <c r="M3192" i="12"/>
  <c r="M3193" i="12"/>
  <c r="M3194" i="12"/>
  <c r="M3195" i="12"/>
  <c r="M3196" i="12"/>
  <c r="M3197" i="12"/>
  <c r="M3198" i="12"/>
  <c r="M3199" i="12"/>
  <c r="M3200" i="12"/>
  <c r="M3201" i="12"/>
  <c r="M3202" i="12"/>
  <c r="M3203" i="12"/>
  <c r="M3204" i="12"/>
  <c r="M3205" i="12"/>
  <c r="M3206" i="12"/>
  <c r="M3207" i="12"/>
  <c r="M3208" i="12"/>
  <c r="M3209" i="12"/>
  <c r="M3210" i="12"/>
  <c r="M3211" i="12"/>
  <c r="M3212" i="12"/>
  <c r="M3213" i="12"/>
  <c r="M3214" i="12"/>
  <c r="M3215" i="12"/>
  <c r="M3216" i="12"/>
  <c r="M3217" i="12"/>
  <c r="M3218" i="12"/>
  <c r="M3219" i="12"/>
  <c r="M3220" i="12"/>
  <c r="M3221" i="12"/>
  <c r="M3222" i="12"/>
  <c r="M3223" i="12"/>
  <c r="M3224" i="12"/>
  <c r="M3225" i="12"/>
  <c r="M3226" i="12"/>
  <c r="M3227" i="12"/>
  <c r="M3228" i="12"/>
  <c r="M3229" i="12"/>
  <c r="M3230" i="12"/>
  <c r="M3231" i="12"/>
  <c r="M3232" i="12"/>
  <c r="M3233" i="12"/>
  <c r="M3234" i="12"/>
  <c r="M3235" i="12"/>
  <c r="M3236" i="12"/>
  <c r="M3237" i="12"/>
  <c r="M3238" i="12"/>
  <c r="M3239" i="12"/>
  <c r="M3240" i="12"/>
  <c r="M3241" i="12"/>
  <c r="M3242" i="12"/>
  <c r="M3243" i="12"/>
  <c r="M3244" i="12"/>
  <c r="M3245" i="12"/>
  <c r="M3246" i="12"/>
  <c r="M3247" i="12"/>
  <c r="M3248" i="12"/>
  <c r="M3249" i="12"/>
  <c r="M3250" i="12"/>
  <c r="M3251" i="12"/>
  <c r="M3252" i="12"/>
  <c r="M3253" i="12"/>
  <c r="M3254" i="12"/>
  <c r="M3255" i="12"/>
  <c r="M3256" i="12"/>
  <c r="M3257" i="12"/>
  <c r="M3258" i="12"/>
  <c r="M3259" i="12"/>
  <c r="M3260" i="12"/>
  <c r="M3261" i="12"/>
  <c r="M3262" i="12"/>
  <c r="M3263" i="12"/>
  <c r="M3264" i="12"/>
  <c r="M3265" i="12"/>
  <c r="M3266" i="12"/>
  <c r="M3267" i="12"/>
  <c r="M3268" i="12"/>
  <c r="M3269" i="12"/>
  <c r="M3270" i="12"/>
  <c r="M3271" i="12"/>
  <c r="M3272" i="12"/>
  <c r="M3273" i="12"/>
  <c r="M3274" i="12"/>
  <c r="M3275" i="12"/>
  <c r="M3276" i="12"/>
  <c r="M3277" i="12"/>
  <c r="M3278" i="12"/>
  <c r="M3279" i="12"/>
  <c r="M3280" i="12"/>
  <c r="M3281" i="12"/>
  <c r="M3282" i="12"/>
  <c r="M3283" i="12"/>
  <c r="M3284" i="12"/>
  <c r="M3285" i="12"/>
  <c r="M3286" i="12"/>
  <c r="M3287" i="12"/>
  <c r="M3288" i="12"/>
  <c r="M3289" i="12"/>
  <c r="M3290" i="12"/>
  <c r="M3291" i="12"/>
  <c r="M3292" i="12"/>
  <c r="M3293" i="12"/>
  <c r="M3294" i="12"/>
  <c r="M3295" i="12"/>
  <c r="M3296" i="12"/>
  <c r="M3297" i="12"/>
  <c r="M3298" i="12"/>
  <c r="M3299" i="12"/>
  <c r="M3300" i="12"/>
  <c r="M3301" i="12"/>
  <c r="M3302" i="12"/>
  <c r="M3303" i="12"/>
  <c r="M3304" i="12"/>
  <c r="M3305" i="12"/>
  <c r="M3306" i="12"/>
  <c r="M3307" i="12"/>
  <c r="M3308" i="12"/>
  <c r="M3309" i="12"/>
  <c r="M3310" i="12"/>
  <c r="M3311" i="12"/>
  <c r="M3312" i="12"/>
  <c r="M3313" i="12"/>
  <c r="M3314" i="12"/>
  <c r="M3315" i="12"/>
  <c r="M3316" i="12"/>
  <c r="M3317" i="12"/>
  <c r="M3318" i="12"/>
  <c r="M3319" i="12"/>
  <c r="M3320" i="12"/>
  <c r="M3321" i="12"/>
  <c r="M3322" i="12"/>
  <c r="M3323" i="12"/>
  <c r="M3324" i="12"/>
  <c r="M3325" i="12"/>
  <c r="M3326" i="12"/>
  <c r="M3327" i="12"/>
  <c r="M3328" i="12"/>
  <c r="M3329" i="12"/>
  <c r="M3330" i="12"/>
  <c r="M3331" i="12"/>
  <c r="M3332" i="12"/>
  <c r="M3333" i="12"/>
  <c r="M3334" i="12"/>
  <c r="M3335" i="12"/>
  <c r="M3336" i="12"/>
  <c r="M3337" i="12"/>
  <c r="M3338" i="12"/>
  <c r="M3339" i="12"/>
  <c r="M3340" i="12"/>
  <c r="M3341" i="12"/>
  <c r="M3342" i="12"/>
  <c r="M3343" i="12"/>
  <c r="M3344" i="12"/>
  <c r="M3345" i="12"/>
  <c r="M3346" i="12"/>
  <c r="M3347" i="12"/>
  <c r="M3348" i="12"/>
  <c r="M3349" i="12"/>
  <c r="M3350" i="12"/>
  <c r="M3351" i="12"/>
  <c r="M3352" i="12"/>
  <c r="M3353" i="12"/>
  <c r="M3354" i="12"/>
  <c r="M3355" i="12"/>
  <c r="M3356" i="12"/>
  <c r="M3357" i="12"/>
  <c r="M3358" i="12"/>
  <c r="M3359" i="12"/>
  <c r="M3360" i="12"/>
  <c r="M3361" i="12"/>
  <c r="M3362" i="12"/>
  <c r="M3363" i="12"/>
  <c r="M3364" i="12"/>
  <c r="M3365" i="12"/>
  <c r="M3366" i="12"/>
  <c r="M3367" i="12"/>
  <c r="M3368" i="12"/>
  <c r="M3369" i="12"/>
  <c r="M3370" i="12"/>
  <c r="M3371" i="12"/>
  <c r="M3372" i="12"/>
  <c r="M3373" i="12"/>
  <c r="M3374" i="12"/>
  <c r="M3375" i="12"/>
  <c r="M3376" i="12"/>
  <c r="M3377" i="12"/>
  <c r="M3378" i="12"/>
  <c r="M3379" i="12"/>
  <c r="M3380" i="12"/>
  <c r="M3381" i="12"/>
  <c r="M3382" i="12"/>
  <c r="M3383" i="12"/>
  <c r="M3384" i="12"/>
  <c r="M3385" i="12"/>
  <c r="M3386" i="12"/>
  <c r="M3387" i="12"/>
  <c r="M3388" i="12"/>
  <c r="M3389" i="12"/>
  <c r="M3390" i="12"/>
  <c r="M3391" i="12"/>
  <c r="M3392" i="12"/>
  <c r="M3393" i="12"/>
  <c r="M3394" i="12"/>
  <c r="M3395" i="12"/>
  <c r="M3396" i="12"/>
  <c r="M3397" i="12"/>
  <c r="M3398" i="12"/>
  <c r="M3399" i="12"/>
  <c r="M3400" i="12"/>
  <c r="M3401" i="12"/>
  <c r="M3402" i="12"/>
  <c r="M3403" i="12"/>
  <c r="M3404" i="12"/>
  <c r="M3405" i="12"/>
  <c r="M3406" i="12"/>
  <c r="M3407" i="12"/>
  <c r="M3408" i="12"/>
  <c r="M3409" i="12"/>
  <c r="M3410" i="12"/>
  <c r="M3411" i="12"/>
  <c r="M3412" i="12"/>
  <c r="M3413" i="12"/>
  <c r="M3414" i="12"/>
  <c r="M3415" i="12"/>
  <c r="M3416" i="12"/>
  <c r="M3417" i="12"/>
  <c r="M3418" i="12"/>
  <c r="M3419" i="12"/>
  <c r="M3420" i="12"/>
  <c r="M3421" i="12"/>
  <c r="M3422" i="12"/>
  <c r="M3423" i="12"/>
  <c r="M3424" i="12"/>
  <c r="M3425" i="12"/>
  <c r="M3426" i="12"/>
  <c r="M3427" i="12"/>
  <c r="M3428" i="12"/>
  <c r="M3429" i="12"/>
  <c r="M3430" i="12"/>
  <c r="M3431" i="12"/>
  <c r="M3432" i="12"/>
  <c r="M3433" i="12"/>
  <c r="M3434" i="12"/>
  <c r="M3435" i="12"/>
  <c r="M3436" i="12"/>
  <c r="M3437" i="12"/>
  <c r="M3438" i="12"/>
  <c r="M3439" i="12"/>
  <c r="M3440" i="12"/>
  <c r="M3441" i="12"/>
  <c r="M3442" i="12"/>
  <c r="M3443" i="12"/>
  <c r="M3444" i="12"/>
  <c r="M3445" i="12"/>
  <c r="M3446" i="12"/>
  <c r="M3447" i="12"/>
  <c r="M3448" i="12"/>
  <c r="M3449" i="12"/>
  <c r="M3450" i="12"/>
  <c r="M3451" i="12"/>
  <c r="M3452" i="12"/>
  <c r="M3453" i="12"/>
  <c r="M3454" i="12"/>
  <c r="M3455" i="12"/>
  <c r="M3456" i="12"/>
  <c r="M3457" i="12"/>
  <c r="M3458" i="12"/>
  <c r="M3459" i="12"/>
  <c r="M3460" i="12"/>
  <c r="M3461" i="12"/>
  <c r="M3462" i="12"/>
  <c r="M3463" i="12"/>
  <c r="M3464" i="12"/>
  <c r="M3465" i="12"/>
  <c r="M3466" i="12"/>
  <c r="M3467" i="12"/>
  <c r="M3468" i="12"/>
  <c r="M3469" i="12"/>
  <c r="M3470" i="12"/>
  <c r="M3471" i="12"/>
  <c r="M3472" i="12"/>
  <c r="M3473" i="12"/>
  <c r="M3474" i="12"/>
  <c r="M3475" i="12"/>
  <c r="M3476" i="12"/>
  <c r="M3477" i="12"/>
  <c r="M3478" i="12"/>
  <c r="M3479" i="12"/>
  <c r="M3480" i="12"/>
  <c r="M3481" i="12"/>
  <c r="M3482" i="12"/>
  <c r="M3483" i="12"/>
  <c r="M3484" i="12"/>
  <c r="M3485" i="12"/>
  <c r="M3486" i="12"/>
  <c r="M3487" i="12"/>
  <c r="M3488" i="12"/>
  <c r="M3489" i="12"/>
  <c r="M3490" i="12"/>
  <c r="M3491" i="12"/>
  <c r="M3492" i="12"/>
  <c r="M3493" i="12"/>
  <c r="M3494" i="12"/>
  <c r="M3495" i="12"/>
  <c r="M3496" i="12"/>
  <c r="M3497" i="12"/>
  <c r="M3498" i="12"/>
  <c r="M3499" i="12"/>
  <c r="M3500" i="12"/>
  <c r="M3501" i="12"/>
  <c r="M3502" i="12"/>
  <c r="M3503" i="12"/>
  <c r="M3504" i="12"/>
  <c r="M3505" i="12"/>
  <c r="M3506" i="12"/>
  <c r="M3507" i="12"/>
  <c r="M3508" i="12"/>
  <c r="M3509" i="12"/>
  <c r="M3510" i="12"/>
  <c r="M3511" i="12"/>
  <c r="M3512" i="12"/>
  <c r="M3513" i="12"/>
  <c r="M3514" i="12"/>
  <c r="M3515" i="12"/>
  <c r="M3516" i="12"/>
  <c r="M3517" i="12"/>
  <c r="M3518" i="12"/>
  <c r="M3519" i="12"/>
  <c r="M3520" i="12"/>
  <c r="M3521" i="12"/>
  <c r="M3522" i="12"/>
  <c r="M3523" i="12"/>
  <c r="M3524" i="12"/>
  <c r="M3525" i="12"/>
  <c r="M3526" i="12"/>
  <c r="M3527" i="12"/>
  <c r="M3528" i="12"/>
  <c r="M3529" i="12"/>
  <c r="M3530" i="12"/>
  <c r="M3531" i="12"/>
  <c r="M3532" i="12"/>
  <c r="M3533" i="12"/>
  <c r="M3534" i="12"/>
  <c r="M3535" i="12"/>
  <c r="M3536" i="12"/>
  <c r="M3537" i="12"/>
  <c r="M3538" i="12"/>
  <c r="M3539" i="12"/>
  <c r="M3540" i="12"/>
  <c r="M3541" i="12"/>
  <c r="M3542" i="12"/>
  <c r="M3543" i="12"/>
  <c r="M3544" i="12"/>
  <c r="M3545" i="12"/>
  <c r="M3546" i="12"/>
  <c r="M3547" i="12"/>
  <c r="M3548" i="12"/>
  <c r="M3549" i="12"/>
  <c r="M3550" i="12"/>
  <c r="M3551" i="12"/>
  <c r="M3552" i="12"/>
  <c r="M3553" i="12"/>
  <c r="M3554" i="12"/>
  <c r="M3555" i="12"/>
  <c r="M3556" i="12"/>
  <c r="M3557" i="12"/>
  <c r="M3558" i="12"/>
  <c r="M3559" i="12"/>
  <c r="M3560" i="12"/>
  <c r="M3561" i="12"/>
  <c r="M3562" i="12"/>
  <c r="M3563" i="12"/>
  <c r="M3564" i="12"/>
  <c r="M3565" i="12"/>
  <c r="M3566" i="12"/>
  <c r="M3567" i="12"/>
  <c r="M3568" i="12"/>
  <c r="M3569" i="12"/>
  <c r="M3570" i="12"/>
  <c r="M3571" i="12"/>
  <c r="M3572" i="12"/>
  <c r="M3573" i="12"/>
  <c r="M3574" i="12"/>
  <c r="M3575" i="12"/>
  <c r="M3576" i="12"/>
  <c r="M3577" i="12"/>
  <c r="M3578" i="12"/>
  <c r="M3579" i="12"/>
  <c r="M3580" i="12"/>
  <c r="M3581" i="12"/>
  <c r="M3582" i="12"/>
  <c r="M3583" i="12"/>
  <c r="M3584" i="12"/>
  <c r="M3585" i="12"/>
  <c r="M3586" i="12"/>
  <c r="M3587" i="12"/>
  <c r="M3588" i="12"/>
  <c r="M3589" i="12"/>
  <c r="M3590" i="12"/>
  <c r="M3591" i="12"/>
  <c r="M3592" i="12"/>
  <c r="M3593" i="12"/>
  <c r="M3594" i="12"/>
  <c r="M3595" i="12"/>
  <c r="M3596" i="12"/>
  <c r="M3597" i="12"/>
  <c r="M3598" i="12"/>
  <c r="M3599" i="12"/>
  <c r="M3600" i="12"/>
  <c r="M3601" i="12"/>
  <c r="M3602" i="12"/>
  <c r="M3603" i="12"/>
  <c r="M3604" i="12"/>
  <c r="M3605" i="12"/>
  <c r="M3606" i="12"/>
  <c r="M3607" i="12"/>
  <c r="M3608" i="12"/>
  <c r="M3609" i="12"/>
  <c r="M3610" i="12"/>
  <c r="M3611" i="12"/>
  <c r="M3612" i="12"/>
  <c r="M3613" i="12"/>
  <c r="M3614" i="12"/>
  <c r="M3615" i="12"/>
  <c r="M3616" i="12"/>
  <c r="M3617" i="12"/>
  <c r="M3618" i="12"/>
  <c r="M3619" i="12"/>
  <c r="M3620" i="12"/>
  <c r="M3621" i="12"/>
  <c r="M3622" i="12"/>
  <c r="M3623" i="12"/>
  <c r="M3624" i="12"/>
  <c r="M3625" i="12"/>
  <c r="M3626" i="12"/>
  <c r="M3627" i="12"/>
  <c r="M3628" i="12"/>
  <c r="M3629" i="12"/>
  <c r="M3630" i="12"/>
  <c r="M3631" i="12"/>
  <c r="M3632" i="12"/>
  <c r="M3633" i="12"/>
  <c r="M3634" i="12"/>
  <c r="M3635" i="12"/>
  <c r="M3636" i="12"/>
  <c r="M3637" i="12"/>
  <c r="M3638" i="12"/>
  <c r="M3639" i="12"/>
  <c r="M3640" i="12"/>
  <c r="M3641" i="12"/>
  <c r="M3642" i="12"/>
  <c r="M3643" i="12"/>
  <c r="M3644" i="12"/>
  <c r="M3645" i="12"/>
  <c r="M3646" i="12"/>
  <c r="M3647" i="12"/>
  <c r="M3648" i="12"/>
  <c r="M3649" i="12"/>
  <c r="M3650" i="12"/>
  <c r="M3651" i="12"/>
  <c r="M3652" i="12"/>
  <c r="M3653" i="12"/>
  <c r="M3654" i="12"/>
  <c r="M3655" i="12"/>
  <c r="M3656" i="12"/>
  <c r="M3657" i="12"/>
  <c r="M3658" i="12"/>
  <c r="M3659" i="12"/>
  <c r="M3660" i="12"/>
  <c r="M3661" i="12"/>
  <c r="M3662" i="12"/>
  <c r="M3663" i="12"/>
  <c r="M3664" i="12"/>
  <c r="M3665" i="12"/>
  <c r="M3666" i="12"/>
  <c r="M3667" i="12"/>
  <c r="M3668" i="12"/>
  <c r="M3669" i="12"/>
  <c r="M3670" i="12"/>
  <c r="M3671" i="12"/>
  <c r="M3672" i="12"/>
  <c r="M3673" i="12"/>
  <c r="M3674" i="12"/>
  <c r="M3675" i="12"/>
  <c r="M3676" i="12"/>
  <c r="M3677" i="12"/>
  <c r="M3678" i="12"/>
  <c r="M3679" i="12"/>
  <c r="M3680" i="12"/>
  <c r="M3681" i="12"/>
  <c r="M3682" i="12"/>
  <c r="M3683" i="12"/>
  <c r="M3684" i="12"/>
  <c r="M3685" i="12"/>
  <c r="M3686" i="12"/>
  <c r="M3687" i="12"/>
  <c r="M3688" i="12"/>
  <c r="M3689" i="12"/>
  <c r="M3690" i="12"/>
  <c r="M3691" i="12"/>
  <c r="M3692" i="12"/>
  <c r="M3693" i="12"/>
  <c r="M3694" i="12"/>
  <c r="M3695" i="12"/>
  <c r="M3696" i="12"/>
  <c r="M3697" i="12"/>
  <c r="M3698" i="12"/>
  <c r="M3699" i="12"/>
  <c r="M3700" i="12"/>
  <c r="M3701" i="12"/>
  <c r="M3702" i="12"/>
  <c r="M3703" i="12"/>
  <c r="M3704" i="12"/>
  <c r="M3705" i="12"/>
  <c r="M3706" i="12"/>
  <c r="M3707" i="12"/>
  <c r="M3708" i="12"/>
  <c r="M3709" i="12"/>
  <c r="M3710" i="12"/>
  <c r="M3711" i="12"/>
  <c r="M3712" i="12"/>
  <c r="M3713" i="12"/>
  <c r="M3714" i="12"/>
  <c r="M3715" i="12"/>
  <c r="M3716" i="12"/>
  <c r="M3717" i="12"/>
  <c r="M3718" i="12"/>
  <c r="M3719" i="12"/>
  <c r="M3720" i="12"/>
  <c r="M3721" i="12"/>
  <c r="M3722" i="12"/>
  <c r="M3723" i="12"/>
  <c r="M3724" i="12"/>
  <c r="M3725" i="12"/>
  <c r="M3726" i="12"/>
  <c r="M3727" i="12"/>
  <c r="M3728" i="12"/>
  <c r="M3729" i="12"/>
  <c r="M3730" i="12"/>
  <c r="M3731" i="12"/>
  <c r="M3732" i="12"/>
  <c r="M3733" i="12"/>
  <c r="M3734" i="12"/>
  <c r="M3735" i="12"/>
  <c r="M3736" i="12"/>
  <c r="M3737" i="12"/>
  <c r="M3738" i="12"/>
  <c r="M3739" i="12"/>
  <c r="M3740" i="12"/>
  <c r="M3741" i="12"/>
  <c r="M3742" i="12"/>
  <c r="M3743" i="12"/>
  <c r="M3744" i="12"/>
  <c r="M3745" i="12"/>
  <c r="M3746" i="12"/>
  <c r="M3747" i="12"/>
  <c r="M3748" i="12"/>
  <c r="M3749" i="12"/>
  <c r="M3750" i="12"/>
  <c r="M3751" i="12"/>
  <c r="M3752" i="12"/>
  <c r="M3753" i="12"/>
  <c r="M3754" i="12"/>
  <c r="M3755" i="12"/>
  <c r="M3756" i="12"/>
  <c r="M3757" i="12"/>
  <c r="M3758" i="12"/>
  <c r="M3759" i="12"/>
  <c r="M3760" i="12"/>
  <c r="M3761" i="12"/>
  <c r="M3762" i="12"/>
  <c r="M3763" i="12"/>
  <c r="M3764" i="12"/>
  <c r="M3765" i="12"/>
  <c r="M3766" i="12"/>
  <c r="M3767" i="12"/>
  <c r="M3768" i="12"/>
  <c r="M3769" i="12"/>
  <c r="M3770" i="12"/>
  <c r="M3771" i="12"/>
  <c r="M3772" i="12"/>
  <c r="M3773" i="12"/>
  <c r="M3774" i="12"/>
  <c r="M3775" i="12"/>
  <c r="M3776" i="12"/>
  <c r="M3777" i="12"/>
  <c r="M3778" i="12"/>
  <c r="M3779" i="12"/>
  <c r="M3780" i="12"/>
  <c r="M3781" i="12"/>
  <c r="M3782" i="12"/>
  <c r="M3783" i="12"/>
  <c r="M3784" i="12"/>
  <c r="M3785" i="12"/>
  <c r="M3786" i="12"/>
  <c r="M3787" i="12"/>
  <c r="M3788" i="12"/>
  <c r="M3789" i="12"/>
  <c r="M3790" i="12"/>
  <c r="M3791" i="12"/>
  <c r="M3792" i="12"/>
  <c r="M3793" i="12"/>
  <c r="M3794" i="12"/>
  <c r="M3795" i="12"/>
  <c r="M3796" i="12"/>
  <c r="M3797" i="12"/>
  <c r="M3798" i="12"/>
  <c r="M3799" i="12"/>
  <c r="M3800" i="12"/>
  <c r="M3801" i="12"/>
  <c r="M3802" i="12"/>
  <c r="M3803" i="12"/>
  <c r="M3804" i="12"/>
  <c r="M3805" i="12"/>
  <c r="M3806" i="12"/>
  <c r="M3807" i="12"/>
  <c r="M3808" i="12"/>
  <c r="M3809" i="12"/>
  <c r="M3810" i="12"/>
  <c r="M3811" i="12"/>
  <c r="M3812" i="12"/>
  <c r="M3813" i="12"/>
  <c r="M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001" i="12"/>
  <c r="L2002" i="12"/>
  <c r="L2003" i="12"/>
  <c r="L2004" i="12"/>
  <c r="L2005" i="12"/>
  <c r="L2006" i="12"/>
  <c r="L2007" i="12"/>
  <c r="L2008" i="12"/>
  <c r="L2009" i="12"/>
  <c r="L2010" i="12"/>
  <c r="L2011" i="12"/>
  <c r="L2012" i="12"/>
  <c r="L2013" i="12"/>
  <c r="L2014" i="12"/>
  <c r="L2015" i="12"/>
  <c r="L2016" i="12"/>
  <c r="L2017" i="12"/>
  <c r="L2018" i="12"/>
  <c r="L2019" i="12"/>
  <c r="L2020" i="12"/>
  <c r="L2021" i="12"/>
  <c r="L2022" i="12"/>
  <c r="L2023" i="12"/>
  <c r="L2024" i="12"/>
  <c r="L2025" i="12"/>
  <c r="L2026" i="12"/>
  <c r="L2027" i="12"/>
  <c r="L2028" i="12"/>
  <c r="L2029" i="12"/>
  <c r="L2030" i="12"/>
  <c r="L2031" i="12"/>
  <c r="L2032" i="12"/>
  <c r="L2033" i="12"/>
  <c r="L2034" i="12"/>
  <c r="L2035" i="12"/>
  <c r="L2036" i="12"/>
  <c r="L2037" i="12"/>
  <c r="L2038" i="12"/>
  <c r="L2039" i="12"/>
  <c r="L2040" i="12"/>
  <c r="L2041" i="12"/>
  <c r="L2042" i="12"/>
  <c r="L2043" i="12"/>
  <c r="L2044" i="12"/>
  <c r="L2045" i="12"/>
  <c r="L2046" i="12"/>
  <c r="L2047" i="12"/>
  <c r="L2048" i="12"/>
  <c r="L2049" i="12"/>
  <c r="L2050" i="12"/>
  <c r="L2051" i="12"/>
  <c r="L2052" i="12"/>
  <c r="L2053" i="12"/>
  <c r="L2054" i="12"/>
  <c r="L2055" i="12"/>
  <c r="L2056" i="12"/>
  <c r="L2057" i="12"/>
  <c r="L2058" i="12"/>
  <c r="L2059" i="12"/>
  <c r="L2060" i="12"/>
  <c r="L2061" i="12"/>
  <c r="L2062" i="12"/>
  <c r="L2063" i="12"/>
  <c r="L2064" i="12"/>
  <c r="L2065" i="12"/>
  <c r="L2066" i="12"/>
  <c r="L2067" i="12"/>
  <c r="L2068" i="12"/>
  <c r="L2069" i="12"/>
  <c r="L2070" i="12"/>
  <c r="L2071" i="12"/>
  <c r="L2072" i="12"/>
  <c r="L2073" i="12"/>
  <c r="L2074" i="12"/>
  <c r="L2075" i="12"/>
  <c r="L2076" i="12"/>
  <c r="L2077" i="12"/>
  <c r="L2078" i="12"/>
  <c r="L2079" i="12"/>
  <c r="L2080" i="12"/>
  <c r="L2081" i="12"/>
  <c r="L2082" i="12"/>
  <c r="L2083" i="12"/>
  <c r="L2084" i="12"/>
  <c r="L2085" i="12"/>
  <c r="L2086" i="12"/>
  <c r="L2087" i="12"/>
  <c r="L2088" i="12"/>
  <c r="L2089" i="12"/>
  <c r="L2090" i="12"/>
  <c r="L2091" i="12"/>
  <c r="L2092" i="12"/>
  <c r="L2093" i="12"/>
  <c r="L2094" i="12"/>
  <c r="L2095" i="12"/>
  <c r="L2096" i="12"/>
  <c r="L2097" i="12"/>
  <c r="L2098" i="12"/>
  <c r="L2099" i="12"/>
  <c r="L2100" i="12"/>
  <c r="L2101" i="12"/>
  <c r="L2102" i="12"/>
  <c r="L2103" i="12"/>
  <c r="L2104" i="12"/>
  <c r="L2105" i="12"/>
  <c r="L2106" i="12"/>
  <c r="L2107" i="12"/>
  <c r="L2108" i="12"/>
  <c r="L2109" i="12"/>
  <c r="L2110" i="12"/>
  <c r="L2111" i="12"/>
  <c r="L2112" i="12"/>
  <c r="L2113" i="12"/>
  <c r="L2114" i="12"/>
  <c r="L2115" i="12"/>
  <c r="L2116" i="12"/>
  <c r="L2117" i="12"/>
  <c r="L2118" i="12"/>
  <c r="L2119" i="12"/>
  <c r="L2120" i="12"/>
  <c r="L2121" i="12"/>
  <c r="L2122" i="12"/>
  <c r="L2123" i="12"/>
  <c r="L2124" i="12"/>
  <c r="L2125" i="12"/>
  <c r="L2126" i="12"/>
  <c r="L2127" i="12"/>
  <c r="L2128" i="12"/>
  <c r="L2129" i="12"/>
  <c r="L2130" i="12"/>
  <c r="L2131" i="12"/>
  <c r="L2132" i="12"/>
  <c r="L2133" i="12"/>
  <c r="L2134" i="12"/>
  <c r="L2135" i="12"/>
  <c r="L2136" i="12"/>
  <c r="L2137" i="12"/>
  <c r="L2138" i="12"/>
  <c r="L2139" i="12"/>
  <c r="L2140" i="12"/>
  <c r="L2141" i="12"/>
  <c r="L2142" i="12"/>
  <c r="L2143" i="12"/>
  <c r="L2144" i="12"/>
  <c r="L2145" i="12"/>
  <c r="L2146" i="12"/>
  <c r="L2147" i="12"/>
  <c r="L2148" i="12"/>
  <c r="L2149" i="12"/>
  <c r="L2150" i="12"/>
  <c r="L2151" i="12"/>
  <c r="L2152" i="12"/>
  <c r="L2153" i="12"/>
  <c r="L2154" i="12"/>
  <c r="L2155" i="12"/>
  <c r="L2156" i="12"/>
  <c r="L2157" i="12"/>
  <c r="L2158" i="12"/>
  <c r="L2159" i="12"/>
  <c r="L2160" i="12"/>
  <c r="L2161" i="12"/>
  <c r="L2162" i="12"/>
  <c r="L2163" i="12"/>
  <c r="L2164" i="12"/>
  <c r="L2165" i="12"/>
  <c r="L2166" i="12"/>
  <c r="L2167" i="12"/>
  <c r="L2168" i="12"/>
  <c r="L2169" i="12"/>
  <c r="L2170" i="12"/>
  <c r="L2171" i="12"/>
  <c r="L2172" i="12"/>
  <c r="L2173" i="12"/>
  <c r="L2174" i="12"/>
  <c r="L2175" i="12"/>
  <c r="L2176" i="12"/>
  <c r="L2177" i="12"/>
  <c r="L2178" i="12"/>
  <c r="L2179" i="12"/>
  <c r="L2180" i="12"/>
  <c r="L2181" i="12"/>
  <c r="L2182" i="12"/>
  <c r="L2183" i="12"/>
  <c r="L2184" i="12"/>
  <c r="L2185" i="12"/>
  <c r="L2186" i="12"/>
  <c r="L2187" i="12"/>
  <c r="L2188" i="12"/>
  <c r="L2189" i="12"/>
  <c r="L2190" i="12"/>
  <c r="L2191" i="12"/>
  <c r="L2192" i="12"/>
  <c r="L2193" i="12"/>
  <c r="L2194" i="12"/>
  <c r="L2195" i="12"/>
  <c r="L2196" i="12"/>
  <c r="L2197" i="12"/>
  <c r="L2198" i="12"/>
  <c r="L2199" i="12"/>
  <c r="L2200" i="12"/>
  <c r="L2201" i="12"/>
  <c r="L2202" i="12"/>
  <c r="L2203" i="12"/>
  <c r="L2204" i="12"/>
  <c r="L2205" i="12"/>
  <c r="L2206" i="12"/>
  <c r="L2207" i="12"/>
  <c r="L2208" i="12"/>
  <c r="L2209" i="12"/>
  <c r="L2210" i="12"/>
  <c r="L2211" i="12"/>
  <c r="L2212" i="12"/>
  <c r="L2213" i="12"/>
  <c r="L2214" i="12"/>
  <c r="L2215" i="12"/>
  <c r="L2216" i="12"/>
  <c r="L2217" i="12"/>
  <c r="L2218" i="12"/>
  <c r="L2219" i="12"/>
  <c r="L2220" i="12"/>
  <c r="L2221" i="12"/>
  <c r="L2222" i="12"/>
  <c r="L2223" i="12"/>
  <c r="L2224" i="12"/>
  <c r="L2225" i="12"/>
  <c r="L2226" i="12"/>
  <c r="L2227" i="12"/>
  <c r="L2228" i="12"/>
  <c r="L2229" i="12"/>
  <c r="L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49" i="12"/>
  <c r="L2250" i="12"/>
  <c r="L2251" i="12"/>
  <c r="L2252" i="12"/>
  <c r="L2253" i="12"/>
  <c r="L2254" i="12"/>
  <c r="L2255" i="12"/>
  <c r="L2256" i="12"/>
  <c r="L2257" i="12"/>
  <c r="L2258" i="12"/>
  <c r="L2259" i="12"/>
  <c r="L2260" i="12"/>
  <c r="L2261" i="12"/>
  <c r="L2262" i="12"/>
  <c r="L2263" i="12"/>
  <c r="L2264" i="12"/>
  <c r="L2265" i="12"/>
  <c r="L2266" i="12"/>
  <c r="L2267" i="12"/>
  <c r="L2268" i="12"/>
  <c r="L2269" i="12"/>
  <c r="L2270" i="12"/>
  <c r="L2271" i="12"/>
  <c r="L2272" i="12"/>
  <c r="L2273" i="12"/>
  <c r="L2274" i="12"/>
  <c r="L2275" i="12"/>
  <c r="L2276" i="12"/>
  <c r="L2277" i="12"/>
  <c r="L2278" i="12"/>
  <c r="L2279" i="12"/>
  <c r="L2280" i="12"/>
  <c r="L2281" i="12"/>
  <c r="L2282" i="12"/>
  <c r="L2283" i="12"/>
  <c r="L2284" i="12"/>
  <c r="L2285" i="12"/>
  <c r="L2286" i="12"/>
  <c r="L2287" i="12"/>
  <c r="L2288" i="12"/>
  <c r="L2289" i="12"/>
  <c r="L2290" i="12"/>
  <c r="L2291" i="12"/>
  <c r="L2292" i="12"/>
  <c r="L2293" i="12"/>
  <c r="L2294" i="12"/>
  <c r="L2295" i="12"/>
  <c r="L2296" i="12"/>
  <c r="L2297" i="12"/>
  <c r="L2298" i="12"/>
  <c r="L2299" i="12"/>
  <c r="L2300" i="12"/>
  <c r="L2301" i="12"/>
  <c r="L2302" i="12"/>
  <c r="L2303" i="12"/>
  <c r="L2304" i="12"/>
  <c r="L2305" i="12"/>
  <c r="L2306" i="12"/>
  <c r="L2307" i="12"/>
  <c r="L2308" i="12"/>
  <c r="L2309" i="12"/>
  <c r="L2310" i="12"/>
  <c r="L2311" i="12"/>
  <c r="L2312" i="12"/>
  <c r="L2313" i="12"/>
  <c r="L2314" i="12"/>
  <c r="L2315" i="12"/>
  <c r="L2316" i="12"/>
  <c r="L2317" i="12"/>
  <c r="L2318" i="12"/>
  <c r="L2319" i="12"/>
  <c r="L2320" i="12"/>
  <c r="L2321" i="12"/>
  <c r="L2322" i="12"/>
  <c r="L2323" i="12"/>
  <c r="L2324" i="12"/>
  <c r="L2325" i="12"/>
  <c r="L2326" i="12"/>
  <c r="L2327" i="12"/>
  <c r="L2328" i="12"/>
  <c r="L2329" i="12"/>
  <c r="L2330" i="12"/>
  <c r="L2331" i="12"/>
  <c r="L2332" i="12"/>
  <c r="L2333" i="12"/>
  <c r="L2334" i="12"/>
  <c r="L2335" i="12"/>
  <c r="L2336" i="12"/>
  <c r="L2337" i="12"/>
  <c r="L2338" i="12"/>
  <c r="L2339" i="12"/>
  <c r="L2340" i="12"/>
  <c r="L2341" i="12"/>
  <c r="L2342" i="12"/>
  <c r="L2343" i="12"/>
  <c r="L2344" i="12"/>
  <c r="L2345" i="12"/>
  <c r="L2346" i="12"/>
  <c r="L2347" i="12"/>
  <c r="L2348" i="12"/>
  <c r="L2349" i="12"/>
  <c r="L2350" i="12"/>
  <c r="L2351" i="12"/>
  <c r="L2352" i="12"/>
  <c r="L2353" i="12"/>
  <c r="L2354" i="12"/>
  <c r="L2355" i="12"/>
  <c r="L2356" i="12"/>
  <c r="L2357" i="12"/>
  <c r="L2358" i="12"/>
  <c r="L2359" i="12"/>
  <c r="L2360" i="12"/>
  <c r="L2361" i="12"/>
  <c r="L2362" i="12"/>
  <c r="L2363" i="12"/>
  <c r="L2364" i="12"/>
  <c r="L2365" i="12"/>
  <c r="L2366" i="12"/>
  <c r="L2367" i="12"/>
  <c r="L2368" i="12"/>
  <c r="L2369" i="12"/>
  <c r="L2370" i="12"/>
  <c r="L2371" i="12"/>
  <c r="L2372" i="12"/>
  <c r="L2373" i="12"/>
  <c r="L2374" i="12"/>
  <c r="L2375" i="12"/>
  <c r="L2376" i="12"/>
  <c r="L2377" i="12"/>
  <c r="L2378" i="12"/>
  <c r="L2379" i="12"/>
  <c r="L2380" i="12"/>
  <c r="L2381" i="12"/>
  <c r="L2382" i="12"/>
  <c r="L2383" i="12"/>
  <c r="L2384" i="12"/>
  <c r="L2385" i="12"/>
  <c r="L2386" i="12"/>
  <c r="L2387" i="12"/>
  <c r="L2388" i="12"/>
  <c r="L2389" i="12"/>
  <c r="L2390" i="12"/>
  <c r="L2391" i="12"/>
  <c r="L2392" i="12"/>
  <c r="L2393" i="12"/>
  <c r="L2394" i="12"/>
  <c r="L2395" i="12"/>
  <c r="L2396" i="12"/>
  <c r="L2397" i="12"/>
  <c r="L2398" i="12"/>
  <c r="L2399" i="12"/>
  <c r="L2400" i="12"/>
  <c r="L2401" i="12"/>
  <c r="L2402" i="12"/>
  <c r="L2403" i="12"/>
  <c r="L2404" i="12"/>
  <c r="L2405" i="12"/>
  <c r="L2406" i="12"/>
  <c r="L2407" i="12"/>
  <c r="L2408" i="12"/>
  <c r="L2409" i="12"/>
  <c r="L2410" i="12"/>
  <c r="L2411" i="12"/>
  <c r="L2412" i="12"/>
  <c r="L2413" i="12"/>
  <c r="L2414" i="12"/>
  <c r="L2415" i="12"/>
  <c r="L2416" i="12"/>
  <c r="L2417" i="12"/>
  <c r="L2418" i="12"/>
  <c r="L2419" i="12"/>
  <c r="L2420" i="12"/>
  <c r="L2421" i="12"/>
  <c r="L2422" i="12"/>
  <c r="L2423" i="12"/>
  <c r="L2424" i="12"/>
  <c r="L2425" i="12"/>
  <c r="L2426" i="12"/>
  <c r="L2427" i="12"/>
  <c r="L2428" i="12"/>
  <c r="L2429" i="12"/>
  <c r="L2430" i="12"/>
  <c r="L2431" i="12"/>
  <c r="L2432" i="12"/>
  <c r="L2433" i="12"/>
  <c r="L2434" i="12"/>
  <c r="L2435" i="12"/>
  <c r="L2436" i="12"/>
  <c r="L2437" i="12"/>
  <c r="L2438" i="12"/>
  <c r="L2439" i="12"/>
  <c r="L2440" i="12"/>
  <c r="L2441" i="12"/>
  <c r="L2442" i="12"/>
  <c r="L2443" i="12"/>
  <c r="L2444" i="12"/>
  <c r="L2445" i="12"/>
  <c r="L2446" i="12"/>
  <c r="L2447" i="12"/>
  <c r="L2448" i="12"/>
  <c r="L2449" i="12"/>
  <c r="L2450" i="12"/>
  <c r="L2451" i="12"/>
  <c r="L2452" i="12"/>
  <c r="L2453" i="12"/>
  <c r="L2454" i="12"/>
  <c r="L2455" i="12"/>
  <c r="L2456" i="12"/>
  <c r="L2457" i="12"/>
  <c r="L2458" i="12"/>
  <c r="L2459" i="12"/>
  <c r="L2460" i="12"/>
  <c r="L2461" i="12"/>
  <c r="L2462" i="12"/>
  <c r="L2463" i="12"/>
  <c r="L2464" i="12"/>
  <c r="L2465" i="12"/>
  <c r="L2466" i="12"/>
  <c r="L2467" i="12"/>
  <c r="L2468" i="12"/>
  <c r="L2469" i="12"/>
  <c r="L2470" i="12"/>
  <c r="L2471" i="12"/>
  <c r="L2472" i="12"/>
  <c r="L2473" i="12"/>
  <c r="L2474" i="12"/>
  <c r="L2475" i="12"/>
  <c r="L2476" i="12"/>
  <c r="L2477" i="12"/>
  <c r="L2478" i="12"/>
  <c r="L2479" i="12"/>
  <c r="L2480" i="12"/>
  <c r="L2481" i="12"/>
  <c r="L2482" i="12"/>
  <c r="L2483" i="12"/>
  <c r="L2484" i="12"/>
  <c r="L2485" i="12"/>
  <c r="L2486" i="12"/>
  <c r="L2487" i="12"/>
  <c r="L2488" i="12"/>
  <c r="L2489" i="12"/>
  <c r="L2490" i="12"/>
  <c r="L2491" i="12"/>
  <c r="L2492" i="12"/>
  <c r="L2493" i="12"/>
  <c r="L2494" i="12"/>
  <c r="L2495" i="12"/>
  <c r="L2496" i="12"/>
  <c r="L2497" i="12"/>
  <c r="L2498" i="12"/>
  <c r="L2499" i="12"/>
  <c r="L2500" i="12"/>
  <c r="L2501" i="12"/>
  <c r="L2502" i="12"/>
  <c r="L2503" i="12"/>
  <c r="L2504" i="12"/>
  <c r="L2505" i="12"/>
  <c r="L2506" i="12"/>
  <c r="L2507" i="12"/>
  <c r="L2508" i="12"/>
  <c r="L2509" i="12"/>
  <c r="L2510" i="12"/>
  <c r="L2511" i="12"/>
  <c r="L2512" i="12"/>
  <c r="L2513" i="12"/>
  <c r="L2514" i="12"/>
  <c r="L2515" i="12"/>
  <c r="L2516" i="12"/>
  <c r="L2517" i="12"/>
  <c r="L2518" i="12"/>
  <c r="L2519" i="12"/>
  <c r="L2520" i="12"/>
  <c r="L2521" i="12"/>
  <c r="L2522" i="12"/>
  <c r="L2523" i="12"/>
  <c r="L2524" i="12"/>
  <c r="L2525" i="12"/>
  <c r="L2526" i="12"/>
  <c r="L2527" i="12"/>
  <c r="L2528" i="12"/>
  <c r="L2529" i="12"/>
  <c r="L2530" i="12"/>
  <c r="L2531" i="12"/>
  <c r="L2532" i="12"/>
  <c r="L2533" i="12"/>
  <c r="L2534" i="12"/>
  <c r="L2535" i="12"/>
  <c r="L2536" i="12"/>
  <c r="L2537" i="12"/>
  <c r="L2538" i="12"/>
  <c r="L2539" i="12"/>
  <c r="L2540" i="12"/>
  <c r="L2541" i="12"/>
  <c r="L2542" i="12"/>
  <c r="L2543" i="12"/>
  <c r="L2544" i="12"/>
  <c r="L2545" i="12"/>
  <c r="L2546" i="12"/>
  <c r="L2547" i="12"/>
  <c r="L2548" i="12"/>
  <c r="L2549" i="12"/>
  <c r="L2550" i="12"/>
  <c r="L2551" i="12"/>
  <c r="L2552" i="12"/>
  <c r="L2553" i="12"/>
  <c r="L2554" i="12"/>
  <c r="L2555" i="12"/>
  <c r="L2556" i="12"/>
  <c r="L2557" i="12"/>
  <c r="L2558" i="12"/>
  <c r="L2559" i="12"/>
  <c r="L2560" i="12"/>
  <c r="L2561" i="12"/>
  <c r="L2562" i="12"/>
  <c r="L2563" i="12"/>
  <c r="L2564" i="12"/>
  <c r="L2565" i="12"/>
  <c r="L2566" i="12"/>
  <c r="L2567" i="12"/>
  <c r="L2568" i="12"/>
  <c r="L2569" i="12"/>
  <c r="L2570" i="12"/>
  <c r="L2571" i="12"/>
  <c r="L2572" i="12"/>
  <c r="L2573" i="12"/>
  <c r="L2574" i="12"/>
  <c r="L2575" i="12"/>
  <c r="L2576" i="12"/>
  <c r="L2577" i="12"/>
  <c r="L2578" i="12"/>
  <c r="L2579" i="12"/>
  <c r="L2580" i="12"/>
  <c r="L2581" i="12"/>
  <c r="L2582" i="12"/>
  <c r="L2583" i="12"/>
  <c r="L2584" i="12"/>
  <c r="L2585" i="12"/>
  <c r="L2586" i="12"/>
  <c r="L2587" i="12"/>
  <c r="L2588" i="12"/>
  <c r="L2589" i="12"/>
  <c r="L2590" i="12"/>
  <c r="L2591" i="12"/>
  <c r="L2592" i="12"/>
  <c r="L2593" i="12"/>
  <c r="L2594" i="12"/>
  <c r="L2595" i="12"/>
  <c r="L2596" i="12"/>
  <c r="L2597" i="12"/>
  <c r="L2598" i="12"/>
  <c r="L2599" i="12"/>
  <c r="L2600" i="12"/>
  <c r="L2601" i="12"/>
  <c r="L2602" i="12"/>
  <c r="L2603" i="12"/>
  <c r="L2604" i="12"/>
  <c r="L2605" i="12"/>
  <c r="L2606" i="12"/>
  <c r="L2607" i="12"/>
  <c r="L2608" i="12"/>
  <c r="L2609" i="12"/>
  <c r="L2610" i="12"/>
  <c r="L2611" i="12"/>
  <c r="L2612" i="12"/>
  <c r="L2613" i="12"/>
  <c r="L2614" i="12"/>
  <c r="L2615" i="12"/>
  <c r="L2616" i="12"/>
  <c r="L2617" i="12"/>
  <c r="L2618" i="12"/>
  <c r="L2619" i="12"/>
  <c r="L2620" i="12"/>
  <c r="L2621" i="12"/>
  <c r="L2622" i="12"/>
  <c r="L2623" i="12"/>
  <c r="L2624" i="12"/>
  <c r="L2625" i="12"/>
  <c r="L2626" i="12"/>
  <c r="L2627" i="12"/>
  <c r="L2628" i="12"/>
  <c r="L2629" i="12"/>
  <c r="L2630" i="12"/>
  <c r="L2631" i="12"/>
  <c r="L2632" i="12"/>
  <c r="L2633" i="12"/>
  <c r="L2634" i="12"/>
  <c r="L2635" i="12"/>
  <c r="L2636" i="12"/>
  <c r="L2637" i="12"/>
  <c r="L2638" i="12"/>
  <c r="L2639" i="12"/>
  <c r="L2640" i="12"/>
  <c r="L2641" i="12"/>
  <c r="L2642" i="12"/>
  <c r="L2643" i="12"/>
  <c r="L2644" i="12"/>
  <c r="L2645" i="12"/>
  <c r="L2646" i="12"/>
  <c r="L2647" i="12"/>
  <c r="L2648" i="12"/>
  <c r="L2649" i="12"/>
  <c r="L2650" i="12"/>
  <c r="L2651" i="12"/>
  <c r="L2652" i="12"/>
  <c r="L2653" i="12"/>
  <c r="L2654" i="12"/>
  <c r="L2655" i="12"/>
  <c r="L2656" i="12"/>
  <c r="L2657" i="12"/>
  <c r="L2658" i="12"/>
  <c r="L2659" i="12"/>
  <c r="L2660" i="12"/>
  <c r="L2661" i="12"/>
  <c r="L2662" i="12"/>
  <c r="L2663" i="12"/>
  <c r="L2664" i="12"/>
  <c r="L2665" i="12"/>
  <c r="L2666" i="12"/>
  <c r="L2667" i="12"/>
  <c r="L2668" i="12"/>
  <c r="L2669" i="12"/>
  <c r="L2670" i="12"/>
  <c r="L2671" i="12"/>
  <c r="L2672" i="12"/>
  <c r="L2673" i="12"/>
  <c r="L2674" i="12"/>
  <c r="L2675" i="12"/>
  <c r="L2676" i="12"/>
  <c r="L2677" i="12"/>
  <c r="L2678" i="12"/>
  <c r="L2679" i="12"/>
  <c r="L2680" i="12"/>
  <c r="L2681" i="12"/>
  <c r="L2682" i="12"/>
  <c r="L2683" i="12"/>
  <c r="L2684" i="12"/>
  <c r="L2685" i="12"/>
  <c r="L2686" i="12"/>
  <c r="L2687" i="12"/>
  <c r="L2688" i="12"/>
  <c r="L2689" i="12"/>
  <c r="L2690" i="12"/>
  <c r="L2691" i="12"/>
  <c r="L2692" i="12"/>
  <c r="L2693" i="12"/>
  <c r="L2694" i="12"/>
  <c r="L2695" i="12"/>
  <c r="L2696" i="12"/>
  <c r="L2697" i="12"/>
  <c r="L2698" i="12"/>
  <c r="L2699" i="12"/>
  <c r="L2700" i="12"/>
  <c r="L2701" i="12"/>
  <c r="L2702" i="12"/>
  <c r="L2703" i="12"/>
  <c r="L2704" i="12"/>
  <c r="L2705" i="12"/>
  <c r="L2706" i="12"/>
  <c r="L2707" i="12"/>
  <c r="L2708" i="12"/>
  <c r="L2709" i="12"/>
  <c r="L2710" i="12"/>
  <c r="L2711" i="12"/>
  <c r="L2712" i="12"/>
  <c r="L2713" i="12"/>
  <c r="L2714" i="12"/>
  <c r="L2715" i="12"/>
  <c r="L2716" i="12"/>
  <c r="L2717" i="12"/>
  <c r="L2718" i="12"/>
  <c r="L2719" i="12"/>
  <c r="L2720" i="12"/>
  <c r="L2721" i="12"/>
  <c r="L2722" i="12"/>
  <c r="L2723" i="12"/>
  <c r="L2724" i="12"/>
  <c r="L2725" i="12"/>
  <c r="L2726" i="12"/>
  <c r="L2727" i="12"/>
  <c r="L2728" i="12"/>
  <c r="L2729" i="12"/>
  <c r="L2730" i="12"/>
  <c r="L2731" i="12"/>
  <c r="L2732" i="12"/>
  <c r="L2733" i="12"/>
  <c r="L2734" i="12"/>
  <c r="L2735" i="12"/>
  <c r="L2736" i="12"/>
  <c r="L2737" i="12"/>
  <c r="L2738" i="12"/>
  <c r="L2739" i="12"/>
  <c r="L2740" i="12"/>
  <c r="L2741" i="12"/>
  <c r="L2742" i="12"/>
  <c r="L2743" i="12"/>
  <c r="L2744" i="12"/>
  <c r="L2745" i="12"/>
  <c r="L2746" i="12"/>
  <c r="L2747" i="12"/>
  <c r="L2748" i="12"/>
  <c r="L2749" i="12"/>
  <c r="L2750" i="12"/>
  <c r="L2751" i="12"/>
  <c r="L2752" i="12"/>
  <c r="L2753" i="12"/>
  <c r="L2754" i="12"/>
  <c r="L2755" i="12"/>
  <c r="L2756" i="12"/>
  <c r="L2757" i="12"/>
  <c r="L2758" i="12"/>
  <c r="L2759" i="12"/>
  <c r="L2760" i="12"/>
  <c r="L2761" i="12"/>
  <c r="L2762" i="12"/>
  <c r="L2763" i="12"/>
  <c r="L2764" i="12"/>
  <c r="L2765" i="12"/>
  <c r="L2766" i="12"/>
  <c r="L2767" i="12"/>
  <c r="L2768" i="12"/>
  <c r="L2769" i="12"/>
  <c r="L2770" i="12"/>
  <c r="L2771" i="12"/>
  <c r="L2772" i="12"/>
  <c r="L2773" i="12"/>
  <c r="L2774" i="12"/>
  <c r="L2775" i="12"/>
  <c r="L2776" i="12"/>
  <c r="L2777" i="12"/>
  <c r="L2778" i="12"/>
  <c r="L2779" i="12"/>
  <c r="L2780" i="12"/>
  <c r="L2781" i="12"/>
  <c r="L2782" i="12"/>
  <c r="L2783" i="12"/>
  <c r="L2784" i="12"/>
  <c r="L2785" i="12"/>
  <c r="L2786" i="12"/>
  <c r="L2787" i="12"/>
  <c r="L2788" i="12"/>
  <c r="L2789" i="12"/>
  <c r="L2790" i="12"/>
  <c r="L2791" i="12"/>
  <c r="L2792" i="12"/>
  <c r="L2793" i="12"/>
  <c r="L2794" i="12"/>
  <c r="L2795" i="12"/>
  <c r="L2796" i="12"/>
  <c r="L2797" i="12"/>
  <c r="L2798" i="12"/>
  <c r="L2799" i="12"/>
  <c r="L2800" i="12"/>
  <c r="L2801" i="12"/>
  <c r="L2802" i="12"/>
  <c r="L2803" i="12"/>
  <c r="L2804" i="12"/>
  <c r="L2805" i="12"/>
  <c r="L2806" i="12"/>
  <c r="L2807" i="12"/>
  <c r="L2808" i="12"/>
  <c r="L2809" i="12"/>
  <c r="L2810" i="12"/>
  <c r="L2811" i="12"/>
  <c r="L2812" i="12"/>
  <c r="L2813" i="12"/>
  <c r="L2814" i="12"/>
  <c r="L2815" i="12"/>
  <c r="L2816" i="12"/>
  <c r="L2817" i="12"/>
  <c r="L2818" i="12"/>
  <c r="L2819" i="12"/>
  <c r="L2820" i="12"/>
  <c r="L2821" i="12"/>
  <c r="L2822" i="12"/>
  <c r="L2823" i="12"/>
  <c r="L2824" i="12"/>
  <c r="L2825" i="12"/>
  <c r="L2826" i="12"/>
  <c r="L2827" i="12"/>
  <c r="L2828" i="12"/>
  <c r="L2829" i="12"/>
  <c r="L2830" i="12"/>
  <c r="L2831" i="12"/>
  <c r="L2832" i="12"/>
  <c r="L2833" i="12"/>
  <c r="L2834" i="12"/>
  <c r="L2835" i="12"/>
  <c r="L2836" i="12"/>
  <c r="L2837" i="12"/>
  <c r="L2838" i="12"/>
  <c r="L2839" i="12"/>
  <c r="L2840" i="12"/>
  <c r="L2841" i="12"/>
  <c r="L2842" i="12"/>
  <c r="L2843" i="12"/>
  <c r="L2844" i="12"/>
  <c r="L2845" i="12"/>
  <c r="L2846" i="12"/>
  <c r="L2847" i="12"/>
  <c r="L2848" i="12"/>
  <c r="L2849" i="12"/>
  <c r="L2850" i="12"/>
  <c r="L2851" i="12"/>
  <c r="L2852" i="12"/>
  <c r="L2853" i="12"/>
  <c r="L2854" i="12"/>
  <c r="L2855" i="12"/>
  <c r="L2856" i="12"/>
  <c r="L2857" i="12"/>
  <c r="L2858" i="12"/>
  <c r="L2859" i="12"/>
  <c r="L2860" i="12"/>
  <c r="L2861" i="12"/>
  <c r="L2862" i="12"/>
  <c r="L2863" i="12"/>
  <c r="L2864" i="12"/>
  <c r="L2865" i="12"/>
  <c r="L2866" i="12"/>
  <c r="L2867" i="12"/>
  <c r="L2868" i="12"/>
  <c r="L2869" i="12"/>
  <c r="L2870" i="12"/>
  <c r="L2871" i="12"/>
  <c r="L2872" i="12"/>
  <c r="L2873" i="12"/>
  <c r="L2874" i="12"/>
  <c r="L2875" i="12"/>
  <c r="L2876" i="12"/>
  <c r="L2877" i="12"/>
  <c r="L2878" i="12"/>
  <c r="L2879" i="12"/>
  <c r="L2880" i="12"/>
  <c r="L2881" i="12"/>
  <c r="L2882" i="12"/>
  <c r="L2883" i="12"/>
  <c r="L2884" i="12"/>
  <c r="L2885" i="12"/>
  <c r="L2886" i="12"/>
  <c r="L2887" i="12"/>
  <c r="L2888" i="12"/>
  <c r="L2889" i="12"/>
  <c r="L2890" i="12"/>
  <c r="L2891" i="12"/>
  <c r="L2892" i="12"/>
  <c r="L2893" i="12"/>
  <c r="L2894" i="12"/>
  <c r="L2895" i="12"/>
  <c r="L2896" i="12"/>
  <c r="L2897" i="12"/>
  <c r="L2898" i="12"/>
  <c r="L2899" i="12"/>
  <c r="L2900" i="12"/>
  <c r="L2901" i="12"/>
  <c r="L2902" i="12"/>
  <c r="L2903" i="12"/>
  <c r="L2904" i="12"/>
  <c r="L2905" i="12"/>
  <c r="L2906" i="12"/>
  <c r="L2907" i="12"/>
  <c r="L2908" i="12"/>
  <c r="L2909" i="12"/>
  <c r="L2910" i="12"/>
  <c r="L2911" i="12"/>
  <c r="L2912" i="12"/>
  <c r="L2913" i="12"/>
  <c r="L2914" i="12"/>
  <c r="L2915" i="12"/>
  <c r="L2916" i="12"/>
  <c r="L2917" i="12"/>
  <c r="L2918" i="12"/>
  <c r="L2919" i="12"/>
  <c r="L2920" i="12"/>
  <c r="L2921" i="12"/>
  <c r="L2922" i="12"/>
  <c r="L2923" i="12"/>
  <c r="L2924" i="12"/>
  <c r="L2925" i="12"/>
  <c r="L2926" i="12"/>
  <c r="L2927" i="12"/>
  <c r="L2928" i="12"/>
  <c r="L2929" i="12"/>
  <c r="L2930" i="12"/>
  <c r="L2931" i="12"/>
  <c r="L2932" i="12"/>
  <c r="L2933" i="12"/>
  <c r="L2934" i="12"/>
  <c r="L2935" i="12"/>
  <c r="L2936" i="12"/>
  <c r="L2937" i="12"/>
  <c r="L2938" i="12"/>
  <c r="L2939" i="12"/>
  <c r="L2940" i="12"/>
  <c r="L2941" i="12"/>
  <c r="L2942" i="12"/>
  <c r="L2943" i="12"/>
  <c r="L2944" i="12"/>
  <c r="L2945" i="12"/>
  <c r="L2946" i="12"/>
  <c r="L2947" i="12"/>
  <c r="L2948" i="12"/>
  <c r="L2949" i="12"/>
  <c r="L2950" i="12"/>
  <c r="L2951" i="12"/>
  <c r="L2952" i="12"/>
  <c r="L2953" i="12"/>
  <c r="L2954" i="12"/>
  <c r="L2955" i="12"/>
  <c r="L2956" i="12"/>
  <c r="L2957" i="12"/>
  <c r="L2958" i="12"/>
  <c r="L2959" i="12"/>
  <c r="L2960" i="12"/>
  <c r="L2961" i="12"/>
  <c r="L2962" i="12"/>
  <c r="L2963" i="12"/>
  <c r="L2964" i="12"/>
  <c r="L2965" i="12"/>
  <c r="L2966" i="12"/>
  <c r="L2967" i="12"/>
  <c r="L2968" i="12"/>
  <c r="L2969" i="12"/>
  <c r="L2970" i="12"/>
  <c r="L2971" i="12"/>
  <c r="L2972" i="12"/>
  <c r="L2973" i="12"/>
  <c r="L2974" i="12"/>
  <c r="L2975" i="12"/>
  <c r="L2976" i="12"/>
  <c r="L2977" i="12"/>
  <c r="L2978" i="12"/>
  <c r="L2979" i="12"/>
  <c r="L2980" i="12"/>
  <c r="L2981" i="12"/>
  <c r="L2982" i="12"/>
  <c r="L2983" i="12"/>
  <c r="L2984" i="12"/>
  <c r="L2985" i="12"/>
  <c r="L2986" i="12"/>
  <c r="L2987" i="12"/>
  <c r="L2988" i="12"/>
  <c r="L2989" i="12"/>
  <c r="L2990" i="12"/>
  <c r="L2991" i="12"/>
  <c r="L2992" i="12"/>
  <c r="L2993" i="12"/>
  <c r="L2994" i="12"/>
  <c r="L2995" i="12"/>
  <c r="L2996" i="12"/>
  <c r="L2997" i="12"/>
  <c r="L2998" i="12"/>
  <c r="L2999" i="12"/>
  <c r="L3000" i="12"/>
  <c r="L3001" i="12"/>
  <c r="L3002" i="12"/>
  <c r="L3003" i="12"/>
  <c r="L3004" i="12"/>
  <c r="L3005" i="12"/>
  <c r="L3006" i="12"/>
  <c r="L3007" i="12"/>
  <c r="L3008" i="12"/>
  <c r="L3009" i="12"/>
  <c r="L3010" i="12"/>
  <c r="L3011" i="12"/>
  <c r="L3012" i="12"/>
  <c r="L3013" i="12"/>
  <c r="L3014" i="12"/>
  <c r="L3015" i="12"/>
  <c r="L3016" i="12"/>
  <c r="L3017" i="12"/>
  <c r="L3018" i="12"/>
  <c r="L3019" i="12"/>
  <c r="L3020" i="12"/>
  <c r="L3021" i="12"/>
  <c r="L3022" i="12"/>
  <c r="L3023" i="12"/>
  <c r="L3024" i="12"/>
  <c r="L3025" i="12"/>
  <c r="L3026" i="12"/>
  <c r="L3027" i="12"/>
  <c r="L3028" i="12"/>
  <c r="L3029" i="12"/>
  <c r="L3030" i="12"/>
  <c r="L3031" i="12"/>
  <c r="L3032" i="12"/>
  <c r="L3033" i="12"/>
  <c r="L3034" i="12"/>
  <c r="L3035" i="12"/>
  <c r="L3036" i="12"/>
  <c r="L3037" i="12"/>
  <c r="L3038" i="12"/>
  <c r="L3039" i="12"/>
  <c r="L3040" i="12"/>
  <c r="L3041" i="12"/>
  <c r="L3042" i="12"/>
  <c r="L3043" i="12"/>
  <c r="L3044" i="12"/>
  <c r="L3045" i="12"/>
  <c r="L3046" i="12"/>
  <c r="L3047" i="12"/>
  <c r="L3048" i="12"/>
  <c r="L3049" i="12"/>
  <c r="L3050" i="12"/>
  <c r="L3051" i="12"/>
  <c r="L3052" i="12"/>
  <c r="L3053" i="12"/>
  <c r="L3054" i="12"/>
  <c r="L3055" i="12"/>
  <c r="L3056" i="12"/>
  <c r="L3057" i="12"/>
  <c r="L3058" i="12"/>
  <c r="L3059" i="12"/>
  <c r="L3060" i="12"/>
  <c r="L3061" i="12"/>
  <c r="L3062" i="12"/>
  <c r="L3063" i="12"/>
  <c r="L3064" i="12"/>
  <c r="L3065" i="12"/>
  <c r="L3066" i="12"/>
  <c r="L3067" i="12"/>
  <c r="L3068" i="12"/>
  <c r="L3069" i="12"/>
  <c r="L3070" i="12"/>
  <c r="L3071" i="12"/>
  <c r="L3072" i="12"/>
  <c r="L3073" i="12"/>
  <c r="L3074" i="12"/>
  <c r="L3075" i="12"/>
  <c r="L3076" i="12"/>
  <c r="L3077" i="12"/>
  <c r="L3078" i="12"/>
  <c r="L3079" i="12"/>
  <c r="L3080" i="12"/>
  <c r="L3081" i="12"/>
  <c r="L3082" i="12"/>
  <c r="L3083" i="12"/>
  <c r="L3084" i="12"/>
  <c r="L3085" i="12"/>
  <c r="L3086" i="12"/>
  <c r="L3087" i="12"/>
  <c r="L3088" i="12"/>
  <c r="L3089" i="12"/>
  <c r="L3090" i="12"/>
  <c r="L3091" i="12"/>
  <c r="L3092" i="12"/>
  <c r="L3093" i="12"/>
  <c r="L3094" i="12"/>
  <c r="L3095" i="12"/>
  <c r="L3096" i="12"/>
  <c r="L3097" i="12"/>
  <c r="L3098" i="12"/>
  <c r="L3099" i="12"/>
  <c r="L3100" i="12"/>
  <c r="L3101" i="12"/>
  <c r="L3102" i="12"/>
  <c r="L3103" i="12"/>
  <c r="L3104" i="12"/>
  <c r="L3105" i="12"/>
  <c r="L3106" i="12"/>
  <c r="L3107" i="12"/>
  <c r="L3108" i="12"/>
  <c r="L3109" i="12"/>
  <c r="L3110" i="12"/>
  <c r="L3111" i="12"/>
  <c r="L3112" i="12"/>
  <c r="L3113" i="12"/>
  <c r="L3114" i="12"/>
  <c r="L3115" i="12"/>
  <c r="L3116" i="12"/>
  <c r="L3117" i="12"/>
  <c r="L3118" i="12"/>
  <c r="L3119" i="12"/>
  <c r="L3120" i="12"/>
  <c r="L3121" i="12"/>
  <c r="L3122" i="12"/>
  <c r="L3123" i="12"/>
  <c r="L3124" i="12"/>
  <c r="L3125" i="12"/>
  <c r="L3126" i="12"/>
  <c r="L3127" i="12"/>
  <c r="L3128" i="12"/>
  <c r="L3129" i="12"/>
  <c r="L3130" i="12"/>
  <c r="L3131" i="12"/>
  <c r="L3132" i="12"/>
  <c r="L3133" i="12"/>
  <c r="L3134" i="12"/>
  <c r="L3135" i="12"/>
  <c r="L3136" i="12"/>
  <c r="L3137" i="12"/>
  <c r="L3138" i="12"/>
  <c r="L3139" i="12"/>
  <c r="L3140" i="12"/>
  <c r="L3141" i="12"/>
  <c r="L3142" i="12"/>
  <c r="L3143" i="12"/>
  <c r="L3144" i="12"/>
  <c r="L3145" i="12"/>
  <c r="L3146" i="12"/>
  <c r="L3147" i="12"/>
  <c r="L3148" i="12"/>
  <c r="L3149" i="12"/>
  <c r="L3150" i="12"/>
  <c r="L3151" i="12"/>
  <c r="L3152" i="12"/>
  <c r="L3153" i="12"/>
  <c r="L3154" i="12"/>
  <c r="L3155" i="12"/>
  <c r="L3156" i="12"/>
  <c r="L3157" i="12"/>
  <c r="L3158" i="12"/>
  <c r="L3159" i="12"/>
  <c r="L3160" i="12"/>
  <c r="L3161" i="12"/>
  <c r="L3162" i="12"/>
  <c r="L3163" i="12"/>
  <c r="L3164" i="12"/>
  <c r="L3165" i="12"/>
  <c r="L3166" i="12"/>
  <c r="L3167" i="12"/>
  <c r="L3168" i="12"/>
  <c r="L3169" i="12"/>
  <c r="L3170" i="12"/>
  <c r="L3171" i="12"/>
  <c r="L3172" i="12"/>
  <c r="L3173" i="12"/>
  <c r="L3174" i="12"/>
  <c r="L3175" i="12"/>
  <c r="L3176" i="12"/>
  <c r="L3177" i="12"/>
  <c r="L3178" i="12"/>
  <c r="L3179" i="12"/>
  <c r="L3180" i="12"/>
  <c r="L3181" i="12"/>
  <c r="L3182" i="12"/>
  <c r="L3183" i="12"/>
  <c r="L3184" i="12"/>
  <c r="L3185" i="12"/>
  <c r="L3186" i="12"/>
  <c r="L3187" i="12"/>
  <c r="L3188" i="12"/>
  <c r="L3189" i="12"/>
  <c r="L3190" i="12"/>
  <c r="L3191" i="12"/>
  <c r="L3192" i="12"/>
  <c r="L3193" i="12"/>
  <c r="L3194" i="12"/>
  <c r="L3195" i="12"/>
  <c r="L3196" i="12"/>
  <c r="L3197" i="12"/>
  <c r="L3198" i="12"/>
  <c r="L3199" i="12"/>
  <c r="L3200" i="12"/>
  <c r="L3201" i="12"/>
  <c r="L3202" i="12"/>
  <c r="L3203" i="12"/>
  <c r="L3204" i="12"/>
  <c r="L3205" i="12"/>
  <c r="L3206" i="12"/>
  <c r="L3207" i="12"/>
  <c r="L3208" i="12"/>
  <c r="L3209" i="12"/>
  <c r="L3210" i="12"/>
  <c r="L3211" i="12"/>
  <c r="L3212" i="12"/>
  <c r="L3213" i="12"/>
  <c r="L3214" i="12"/>
  <c r="L3215" i="12"/>
  <c r="L3216" i="12"/>
  <c r="L3217" i="12"/>
  <c r="L3218" i="12"/>
  <c r="L3219" i="12"/>
  <c r="L3220" i="12"/>
  <c r="L3221" i="12"/>
  <c r="L3222" i="12"/>
  <c r="L3223" i="12"/>
  <c r="L3224" i="12"/>
  <c r="L3225" i="12"/>
  <c r="L3226" i="12"/>
  <c r="L3227" i="12"/>
  <c r="L3228" i="12"/>
  <c r="L3229" i="12"/>
  <c r="L3230" i="12"/>
  <c r="L3231" i="12"/>
  <c r="L3232" i="12"/>
  <c r="L3233" i="12"/>
  <c r="L3234" i="12"/>
  <c r="L3235" i="12"/>
  <c r="L3236" i="12"/>
  <c r="L3237" i="12"/>
  <c r="L3238" i="12"/>
  <c r="L3239" i="12"/>
  <c r="L3240" i="12"/>
  <c r="L3241" i="12"/>
  <c r="L3242" i="12"/>
  <c r="L3243" i="12"/>
  <c r="L3244" i="12"/>
  <c r="L3245" i="12"/>
  <c r="L3246" i="12"/>
  <c r="L3247" i="12"/>
  <c r="L3248" i="12"/>
  <c r="L3249" i="12"/>
  <c r="L3250" i="12"/>
  <c r="L3251" i="12"/>
  <c r="L3252" i="12"/>
  <c r="L3253" i="12"/>
  <c r="L3254" i="12"/>
  <c r="L3255" i="12"/>
  <c r="L3256" i="12"/>
  <c r="L3257" i="12"/>
  <c r="L3258" i="12"/>
  <c r="L3259" i="12"/>
  <c r="L3260" i="12"/>
  <c r="L3261" i="12"/>
  <c r="L3262" i="12"/>
  <c r="L3263" i="12"/>
  <c r="L3264" i="12"/>
  <c r="L3265" i="12"/>
  <c r="L3266" i="12"/>
  <c r="L3267" i="12"/>
  <c r="L3268" i="12"/>
  <c r="L3269" i="12"/>
  <c r="L3270" i="12"/>
  <c r="L3271" i="12"/>
  <c r="L3272" i="12"/>
  <c r="L3273" i="12"/>
  <c r="L3274" i="12"/>
  <c r="L3275" i="12"/>
  <c r="L3276" i="12"/>
  <c r="L3277" i="12"/>
  <c r="L3278" i="12"/>
  <c r="L3279" i="12"/>
  <c r="L3280" i="12"/>
  <c r="L3281" i="12"/>
  <c r="L3282" i="12"/>
  <c r="L3283" i="12"/>
  <c r="L3284" i="12"/>
  <c r="L3285" i="12"/>
  <c r="L3286" i="12"/>
  <c r="L3287" i="12"/>
  <c r="L3288" i="12"/>
  <c r="L3289" i="12"/>
  <c r="L3290" i="12"/>
  <c r="L3291" i="12"/>
  <c r="L3292" i="12"/>
  <c r="L3293" i="12"/>
  <c r="L3294" i="12"/>
  <c r="L3295" i="12"/>
  <c r="L3296" i="12"/>
  <c r="L3297" i="12"/>
  <c r="L3298" i="12"/>
  <c r="L3299" i="12"/>
  <c r="L3300" i="12"/>
  <c r="L3301" i="12"/>
  <c r="L3302" i="12"/>
  <c r="L3303" i="12"/>
  <c r="L3304" i="12"/>
  <c r="L3305" i="12"/>
  <c r="L3306" i="12"/>
  <c r="L3307" i="12"/>
  <c r="L3308" i="12"/>
  <c r="L3309" i="12"/>
  <c r="L3310" i="12"/>
  <c r="L3311" i="12"/>
  <c r="L3312" i="12"/>
  <c r="L3313" i="12"/>
  <c r="L3314" i="12"/>
  <c r="L3315" i="12"/>
  <c r="L3316" i="12"/>
  <c r="L3317" i="12"/>
  <c r="L3318" i="12"/>
  <c r="L3319" i="12"/>
  <c r="L3320" i="12"/>
  <c r="L3321" i="12"/>
  <c r="L3322" i="12"/>
  <c r="L3323" i="12"/>
  <c r="L3324" i="12"/>
  <c r="L3325" i="12"/>
  <c r="L3326" i="12"/>
  <c r="L3327" i="12"/>
  <c r="L3328" i="12"/>
  <c r="L3329" i="12"/>
  <c r="L3330" i="12"/>
  <c r="L3331" i="12"/>
  <c r="L3332" i="12"/>
  <c r="L3333" i="12"/>
  <c r="L3334" i="12"/>
  <c r="L3335" i="12"/>
  <c r="L3336" i="12"/>
  <c r="L3337" i="12"/>
  <c r="L3338" i="12"/>
  <c r="L3339" i="12"/>
  <c r="L3340" i="12"/>
  <c r="L3341" i="12"/>
  <c r="L3342" i="12"/>
  <c r="L3343" i="12"/>
  <c r="L3344" i="12"/>
  <c r="L3345" i="12"/>
  <c r="L3346" i="12"/>
  <c r="L3347" i="12"/>
  <c r="L3348" i="12"/>
  <c r="L3349" i="12"/>
  <c r="L3350" i="12"/>
  <c r="L3351" i="12"/>
  <c r="L3352" i="12"/>
  <c r="L3353" i="12"/>
  <c r="L3354" i="12"/>
  <c r="L3355" i="12"/>
  <c r="L3356" i="12"/>
  <c r="L3357" i="12"/>
  <c r="L3358" i="12"/>
  <c r="L3359" i="12"/>
  <c r="L3360" i="12"/>
  <c r="L3361" i="12"/>
  <c r="L3362" i="12"/>
  <c r="L3363" i="12"/>
  <c r="L3364" i="12"/>
  <c r="L3365" i="12"/>
  <c r="L3366" i="12"/>
  <c r="L3367" i="12"/>
  <c r="L3368" i="12"/>
  <c r="L3369" i="12"/>
  <c r="L3370" i="12"/>
  <c r="L3371" i="12"/>
  <c r="L3372" i="12"/>
  <c r="L3373" i="12"/>
  <c r="L3374" i="12"/>
  <c r="L3375" i="12"/>
  <c r="L3376" i="12"/>
  <c r="L3377" i="12"/>
  <c r="L3378" i="12"/>
  <c r="L3379" i="12"/>
  <c r="L3380" i="12"/>
  <c r="L3381" i="12"/>
  <c r="L3382" i="12"/>
  <c r="L3383" i="12"/>
  <c r="L3384" i="12"/>
  <c r="L3385" i="12"/>
  <c r="L3386" i="12"/>
  <c r="L3387" i="12"/>
  <c r="L3388" i="12"/>
  <c r="L3389" i="12"/>
  <c r="L3390" i="12"/>
  <c r="L3391" i="12"/>
  <c r="L3392" i="12"/>
  <c r="L3393" i="12"/>
  <c r="L3394" i="12"/>
  <c r="L3395" i="12"/>
  <c r="L3396" i="12"/>
  <c r="L3397" i="12"/>
  <c r="L3398" i="12"/>
  <c r="L3399" i="12"/>
  <c r="L3400" i="12"/>
  <c r="L3401" i="12"/>
  <c r="L3402" i="12"/>
  <c r="L3403" i="12"/>
  <c r="L3404" i="12"/>
  <c r="L3405" i="12"/>
  <c r="L3406" i="12"/>
  <c r="L3407" i="12"/>
  <c r="L3408" i="12"/>
  <c r="L3409" i="12"/>
  <c r="L3410" i="12"/>
  <c r="L3411" i="12"/>
  <c r="L3412" i="12"/>
  <c r="L3413" i="12"/>
  <c r="L3414" i="12"/>
  <c r="L3415" i="12"/>
  <c r="L3416" i="12"/>
  <c r="L3417" i="12"/>
  <c r="L3418" i="12"/>
  <c r="L3419" i="12"/>
  <c r="L3420" i="12"/>
  <c r="L3421" i="12"/>
  <c r="L3422" i="12"/>
  <c r="L3423" i="12"/>
  <c r="L3424" i="12"/>
  <c r="L3425" i="12"/>
  <c r="L3426" i="12"/>
  <c r="L3427" i="12"/>
  <c r="L3428" i="12"/>
  <c r="L3429" i="12"/>
  <c r="L3430" i="12"/>
  <c r="L3431" i="12"/>
  <c r="L3432" i="12"/>
  <c r="L3433" i="12"/>
  <c r="L3434" i="12"/>
  <c r="L3435" i="12"/>
  <c r="L3436" i="12"/>
  <c r="L3437" i="12"/>
  <c r="L3438" i="12"/>
  <c r="L3439" i="12"/>
  <c r="L3440" i="12"/>
  <c r="L3441" i="12"/>
  <c r="L3442" i="12"/>
  <c r="L3443" i="12"/>
  <c r="L3444" i="12"/>
  <c r="L3445" i="12"/>
  <c r="L3446" i="12"/>
  <c r="L3447" i="12"/>
  <c r="L3448" i="12"/>
  <c r="L3449" i="12"/>
  <c r="L3450" i="12"/>
  <c r="L3451" i="12"/>
  <c r="L3452" i="12"/>
  <c r="L3453" i="12"/>
  <c r="L3454" i="12"/>
  <c r="L3455" i="12"/>
  <c r="L3456" i="12"/>
  <c r="L3457" i="12"/>
  <c r="L3458" i="12"/>
  <c r="L3459" i="12"/>
  <c r="L3460" i="12"/>
  <c r="L3461" i="12"/>
  <c r="L3462" i="12"/>
  <c r="L3463" i="12"/>
  <c r="L3464" i="12"/>
  <c r="L3465" i="12"/>
  <c r="L3466" i="12"/>
  <c r="L3467" i="12"/>
  <c r="L3468" i="12"/>
  <c r="L3469" i="12"/>
  <c r="L3470" i="12"/>
  <c r="L3471" i="12"/>
  <c r="L3472" i="12"/>
  <c r="L3473" i="12"/>
  <c r="L3474" i="12"/>
  <c r="L3475" i="12"/>
  <c r="L3476" i="12"/>
  <c r="L3477" i="12"/>
  <c r="L3478" i="12"/>
  <c r="L3479" i="12"/>
  <c r="L3480" i="12"/>
  <c r="L3481" i="12"/>
  <c r="L3482" i="12"/>
  <c r="L3483" i="12"/>
  <c r="L3484" i="12"/>
  <c r="L3485" i="12"/>
  <c r="L3486" i="12"/>
  <c r="L3487" i="12"/>
  <c r="L3488" i="12"/>
  <c r="L3489" i="12"/>
  <c r="L3490" i="12"/>
  <c r="L3491" i="12"/>
  <c r="L3492" i="12"/>
  <c r="L3493" i="12"/>
  <c r="L3494" i="12"/>
  <c r="L3495" i="12"/>
  <c r="L3496" i="12"/>
  <c r="L3497" i="12"/>
  <c r="L3498" i="12"/>
  <c r="L3499" i="12"/>
  <c r="L3500" i="12"/>
  <c r="L3501" i="12"/>
  <c r="L3502" i="12"/>
  <c r="L3503" i="12"/>
  <c r="L3504" i="12"/>
  <c r="L3505" i="12"/>
  <c r="L3506" i="12"/>
  <c r="L3507" i="12"/>
  <c r="L3508" i="12"/>
  <c r="L3509" i="12"/>
  <c r="L3510" i="12"/>
  <c r="L3511" i="12"/>
  <c r="L3512" i="12"/>
  <c r="L3513" i="12"/>
  <c r="L3514" i="12"/>
  <c r="L3515" i="12"/>
  <c r="L3516" i="12"/>
  <c r="L3517" i="12"/>
  <c r="L3518" i="12"/>
  <c r="L3519" i="12"/>
  <c r="L3520" i="12"/>
  <c r="L3521" i="12"/>
  <c r="L3522" i="12"/>
  <c r="L3523" i="12"/>
  <c r="L3524" i="12"/>
  <c r="L3525" i="12"/>
  <c r="L3526" i="12"/>
  <c r="L3527" i="12"/>
  <c r="L3528" i="12"/>
  <c r="L3529" i="12"/>
  <c r="L3530" i="12"/>
  <c r="L3531" i="12"/>
  <c r="L3532" i="12"/>
  <c r="L3533" i="12"/>
  <c r="L3534" i="12"/>
  <c r="L3535" i="12"/>
  <c r="L3536" i="12"/>
  <c r="L3537" i="12"/>
  <c r="L3538" i="12"/>
  <c r="L3539" i="12"/>
  <c r="L3540" i="12"/>
  <c r="L3541" i="12"/>
  <c r="L3542" i="12"/>
  <c r="L3543" i="12"/>
  <c r="L3544" i="12"/>
  <c r="L3545" i="12"/>
  <c r="L3546" i="12"/>
  <c r="L3547" i="12"/>
  <c r="L3548" i="12"/>
  <c r="L3549" i="12"/>
  <c r="L3550" i="12"/>
  <c r="L3551" i="12"/>
  <c r="L3552" i="12"/>
  <c r="L3553" i="12"/>
  <c r="L3554" i="12"/>
  <c r="L3555" i="12"/>
  <c r="L3556" i="12"/>
  <c r="L3557" i="12"/>
  <c r="L3558" i="12"/>
  <c r="L3559" i="12"/>
  <c r="L3560" i="12"/>
  <c r="L3561" i="12"/>
  <c r="L3562" i="12"/>
  <c r="L3563" i="12"/>
  <c r="L3564" i="12"/>
  <c r="L3565" i="12"/>
  <c r="L3566" i="12"/>
  <c r="L3567" i="12"/>
  <c r="L3568" i="12"/>
  <c r="L3569" i="12"/>
  <c r="L3570" i="12"/>
  <c r="L3571" i="12"/>
  <c r="L3572" i="12"/>
  <c r="L3573" i="12"/>
  <c r="L3574" i="12"/>
  <c r="L3575" i="12"/>
  <c r="L3576" i="12"/>
  <c r="L3577" i="12"/>
  <c r="L3578" i="12"/>
  <c r="L3579" i="12"/>
  <c r="L3580" i="12"/>
  <c r="L3581" i="12"/>
  <c r="L3582" i="12"/>
  <c r="L3583" i="12"/>
  <c r="L3584" i="12"/>
  <c r="L3585" i="12"/>
  <c r="L3586" i="12"/>
  <c r="L3587" i="12"/>
  <c r="L3588" i="12"/>
  <c r="L3589" i="12"/>
  <c r="L3590" i="12"/>
  <c r="L3591" i="12"/>
  <c r="L3592" i="12"/>
  <c r="L3593" i="12"/>
  <c r="L3594" i="12"/>
  <c r="L3595" i="12"/>
  <c r="L3596" i="12"/>
  <c r="L3597" i="12"/>
  <c r="L3598" i="12"/>
  <c r="L3599" i="12"/>
  <c r="L3600" i="12"/>
  <c r="L3601" i="12"/>
  <c r="L3602" i="12"/>
  <c r="L3603" i="12"/>
  <c r="L3604" i="12"/>
  <c r="L3605" i="12"/>
  <c r="L3606" i="12"/>
  <c r="L3607" i="12"/>
  <c r="L3608" i="12"/>
  <c r="L3609" i="12"/>
  <c r="L3610" i="12"/>
  <c r="L3611" i="12"/>
  <c r="L3612" i="12"/>
  <c r="L3613" i="12"/>
  <c r="L3614" i="12"/>
  <c r="L3615" i="12"/>
  <c r="L3616" i="12"/>
  <c r="L3617" i="12"/>
  <c r="L3618" i="12"/>
  <c r="L3619" i="12"/>
  <c r="L3620" i="12"/>
  <c r="L3621" i="12"/>
  <c r="L3622" i="12"/>
  <c r="L3623" i="12"/>
  <c r="L3624" i="12"/>
  <c r="L3625" i="12"/>
  <c r="L3626" i="12"/>
  <c r="L3627" i="12"/>
  <c r="L3628" i="12"/>
  <c r="L3629" i="12"/>
  <c r="L3630" i="12"/>
  <c r="L3631" i="12"/>
  <c r="L3632" i="12"/>
  <c r="L3633" i="12"/>
  <c r="L3634" i="12"/>
  <c r="L3635" i="12"/>
  <c r="L3636" i="12"/>
  <c r="L3637" i="12"/>
  <c r="L3638" i="12"/>
  <c r="L3639" i="12"/>
  <c r="L3640" i="12"/>
  <c r="L3641" i="12"/>
  <c r="L3642" i="12"/>
  <c r="L3643" i="12"/>
  <c r="L3644" i="12"/>
  <c r="L3645" i="12"/>
  <c r="L3646" i="12"/>
  <c r="L3647" i="12"/>
  <c r="L3648" i="12"/>
  <c r="L3649" i="12"/>
  <c r="L3650" i="12"/>
  <c r="L3651" i="12"/>
  <c r="L3652" i="12"/>
  <c r="L3653" i="12"/>
  <c r="L3654" i="12"/>
  <c r="L3655" i="12"/>
  <c r="L3656" i="12"/>
  <c r="L3657" i="12"/>
  <c r="L3658" i="12"/>
  <c r="L3659" i="12"/>
  <c r="L3660" i="12"/>
  <c r="L3661" i="12"/>
  <c r="L3662" i="12"/>
  <c r="L3663" i="12"/>
  <c r="L3664" i="12"/>
  <c r="L3665" i="12"/>
  <c r="L3666" i="12"/>
  <c r="L3667" i="12"/>
  <c r="L3668" i="12"/>
  <c r="L3669" i="12"/>
  <c r="L3670" i="12"/>
  <c r="L3671" i="12"/>
  <c r="L3672" i="12"/>
  <c r="L3673" i="12"/>
  <c r="L3674" i="12"/>
  <c r="L3675" i="12"/>
  <c r="L3676" i="12"/>
  <c r="L3677" i="12"/>
  <c r="L3678" i="12"/>
  <c r="L3679" i="12"/>
  <c r="L3680" i="12"/>
  <c r="L3681" i="12"/>
  <c r="L3682" i="12"/>
  <c r="L3683" i="12"/>
  <c r="L3684" i="12"/>
  <c r="L3685" i="12"/>
  <c r="L3686" i="12"/>
  <c r="L3687" i="12"/>
  <c r="L3688" i="12"/>
  <c r="L3689" i="12"/>
  <c r="L3690" i="12"/>
  <c r="L3691" i="12"/>
  <c r="L3692" i="12"/>
  <c r="L3693" i="12"/>
  <c r="L3694" i="12"/>
  <c r="L3695" i="12"/>
  <c r="L3696" i="12"/>
  <c r="L3697" i="12"/>
  <c r="L3698" i="12"/>
  <c r="L3699" i="12"/>
  <c r="L3700" i="12"/>
  <c r="L3701" i="12"/>
  <c r="L3702" i="12"/>
  <c r="L3703" i="12"/>
  <c r="L3704" i="12"/>
  <c r="L3705" i="12"/>
  <c r="L3706" i="12"/>
  <c r="L3707" i="12"/>
  <c r="L3708" i="12"/>
  <c r="L3709" i="12"/>
  <c r="L3710" i="12"/>
  <c r="L3711" i="12"/>
  <c r="L3712" i="12"/>
  <c r="L3713" i="12"/>
  <c r="L3714" i="12"/>
  <c r="L3715" i="12"/>
  <c r="L3716" i="12"/>
  <c r="L3717" i="12"/>
  <c r="L3718" i="12"/>
  <c r="L3719" i="12"/>
  <c r="L3720" i="12"/>
  <c r="L3721" i="12"/>
  <c r="L3722" i="12"/>
  <c r="L3723" i="12"/>
  <c r="L3724" i="12"/>
  <c r="L3725" i="12"/>
  <c r="L3726" i="12"/>
  <c r="L3727" i="12"/>
  <c r="L3728" i="12"/>
  <c r="L3729" i="12"/>
  <c r="L3730" i="12"/>
  <c r="L3731" i="12"/>
  <c r="L3732" i="12"/>
  <c r="L3733" i="12"/>
  <c r="L3734" i="12"/>
  <c r="L3735" i="12"/>
  <c r="L3736" i="12"/>
  <c r="L3737" i="12"/>
  <c r="L3738" i="12"/>
  <c r="L3739" i="12"/>
  <c r="L3740" i="12"/>
  <c r="L3741" i="12"/>
  <c r="L3742" i="12"/>
  <c r="L3743" i="12"/>
  <c r="L3744" i="12"/>
  <c r="L3745" i="12"/>
  <c r="L3746" i="12"/>
  <c r="L3747" i="12"/>
  <c r="L3748" i="12"/>
  <c r="L3749" i="12"/>
  <c r="L3750" i="12"/>
  <c r="L3751" i="12"/>
  <c r="L3752" i="12"/>
  <c r="L3753" i="12"/>
  <c r="L3754" i="12"/>
  <c r="L3755" i="12"/>
  <c r="L3756" i="12"/>
  <c r="L3757" i="12"/>
  <c r="L3758" i="12"/>
  <c r="L3759" i="12"/>
  <c r="L3760" i="12"/>
  <c r="L3761" i="12"/>
  <c r="L3762" i="12"/>
  <c r="L3763" i="12"/>
  <c r="L3764" i="12"/>
  <c r="L3765" i="12"/>
  <c r="L3766" i="12"/>
  <c r="L3767" i="12"/>
  <c r="L3768" i="12"/>
  <c r="L3769" i="12"/>
  <c r="L3770" i="12"/>
  <c r="L3771" i="12"/>
  <c r="L3772" i="12"/>
  <c r="L3773" i="12"/>
  <c r="L3774" i="12"/>
  <c r="L3775" i="12"/>
  <c r="L3776" i="12"/>
  <c r="L3777" i="12"/>
  <c r="L3778" i="12"/>
  <c r="L3779" i="12"/>
  <c r="L3780" i="12"/>
  <c r="L3781" i="12"/>
  <c r="L3782" i="12"/>
  <c r="L3783" i="12"/>
  <c r="L3784" i="12"/>
  <c r="L3785" i="12"/>
  <c r="L3786" i="12"/>
  <c r="L3787" i="12"/>
  <c r="L3788" i="12"/>
  <c r="L3789" i="12"/>
  <c r="L3790" i="12"/>
  <c r="L3791" i="12"/>
  <c r="L3792" i="12"/>
  <c r="L3793" i="12"/>
  <c r="L3794" i="12"/>
  <c r="L3795" i="12"/>
  <c r="L3796" i="12"/>
  <c r="L3797" i="12"/>
  <c r="L3798" i="12"/>
  <c r="L3799" i="12"/>
  <c r="L3800" i="12"/>
  <c r="L3801" i="12"/>
  <c r="L3802" i="12"/>
  <c r="L3803" i="12"/>
  <c r="L3804" i="12"/>
  <c r="L3805" i="12"/>
  <c r="L3806" i="12"/>
  <c r="L3807" i="12"/>
  <c r="L3808" i="12"/>
  <c r="L3809" i="12"/>
  <c r="L3810" i="12"/>
  <c r="L3811" i="12"/>
  <c r="L3812" i="12"/>
  <c r="L3813" i="12"/>
  <c r="L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182a288c-0a98-45bd-9935-7a091fe36c62 Model" type="5" refreshedVersion="7" refreshOnLoad="1" saveData="1">
    <dbPr connection="Provider=MSOLAP.8;Integrated Security=ClaimsToken;Persist Security Info=True;Initial Catalog=sobe_wowvirtualserver-182a288c-0a98-45bd-9935-7a091fe36c62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  <connection id="2" xr16:uid="{00000000-0015-0000-FFFF-FFFF00000000}" keepAlive="1" name="pbiazure://api.powerbi.com 651016b2-8eb4-4a6f-be68-0f95757eaab9 Model" type="5" refreshedVersion="7" background="1" refreshOnLoad="1">
    <dbPr connection="Provider=MSOLAP.8;Integrated Security=ClaimsToken;Persist Security Info=True;Initial Catalog=sobe_wowvirtualserver-651016b2-8eb4-4a6f-be68-0f95757eaab9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4">
    <s v="pbiazure://api.powerbi.com 182a288c-0a98-45bd-9935-7a091fe36c62 Model"/>
    <s v="{[ITEMS X HORAS].[Año].&amp;[2023],[ITEMS X HORAS].[Año].&amp;[2024]}"/>
    <s v="{[ITEMS X HORAS].[Día].[All]}"/>
    <s v="{[Calendario].[Mes].&amp;[marzo]}"/>
    <s v="{[PRESUPUESTO TIENDAS].[Año].&amp;[2024]}"/>
    <s v="{[ITEMS X HORAS].[Fecha].&amp;[2024-01-01T00:00:00],[ITEMS X HORAS].[Fecha].&amp;[2024-01-02T00:00:00],[ITEMS X HORAS].[Fecha].&amp;[2024-01-03T00:00:00],[ITEMS X HORAS].[Fecha].&amp;[2024-01-04T00:00:00],[ITEMS X HORAS].[Fecha].&amp;[2024-01-05T00:00:00],[ITEMS X HORAS].[Fecha].&amp;[2024-01-06T00:00:00],[ITEMS X HORAS].[Fecha].&amp;[2024-01-07T00:00:00],[ITEMS X HORAS].[Fecha].&amp;[2024-01-08T00:00:00],[ITEMS X HORAS].[Fecha].&amp;[2024-01-09T00:00:00],[ITEMS X HORAS].[Fecha].&amp;[2024-01-10T00:00:00],[ITEMS X HORAS].[Fecha].&amp;[2024-01-11T00:00:00],[ITEMS X HORAS].[Fecha].&amp;[2024-01-12T00:00:00],[ITEMS X HORAS].[Fecha].&amp;[2024-01-13T00:00:00],[ITEMS X HORAS].[Fecha].&amp;[2024-01-14T00:00:00],[ITEMS X HORAS].[Fecha].&amp;[2024-01-15T00:00:00],[ITEMS X HORAS].[Fecha].&amp;[2024-01-16T00:00:00],[ITEMS X HORAS].[Fecha].&amp;[2024-01-17T00:00:00],[ITEMS X HORAS].[Fecha].&amp;[2024-01-18T00:00:00],[ITEMS X HORAS].[Fecha].&amp;[2024-01-19T00:00:00],[ITEMS X HORAS].[Fecha].&amp;[2024-01-20T00:00:00],[ITEMS X HORAS].[Fecha].&amp;[2024-01-21T00:00:00],[ITEMS X HORAS].[Fecha].&amp;[2024-01-22T00:00:00],[ITEMS X HORAS].[Fecha].&amp;[2024-01-23T00:00:00],[ITEMS X HORAS].[Fecha].&amp;[2024-01-24T00:00:00],[ITEMS X HORAS].[Fecha].&amp;[2024-01-25T00:00:00],[ITEMS X HORAS].[Fecha].&amp;[2024-01-26T00:00:00],[ITEMS X HORAS].[Fecha].&amp;[2024-01-27T00:00:00],[ITEMS X HORAS].[Fecha].&amp;[2024-01-28T00:00:00],[ITEMS X HORAS].[Fecha].&amp;[2024-01-29T00:00:00],[ITEMS X HORAS].[Fecha].&amp;[2024-01-30T00:00:00],[ITEMS X HORAS].[Fecha].&amp;[2024-01-31T00:00:00],[ITEMS X HORAS].[Fecha].&amp;[2024-02-01T00:00:00],[ITEMS X HORAS].[Fecha].&amp;[2024-02-02T00:00:00],[ITEMS X HORAS].[Fecha].&amp;[2024-02-03T00:00:00],[ITEMS X HORAS].[Fecha].&amp;[2024-02-04T00:00:00],[ITEMS X HORAS].[Fecha].&amp;[2024-02-05T00:00:00],[ITEMS X HORAS].[Fecha].&amp;[2024-02-06T00:00:00],[ITEMS X HORAS].[Fecha].&amp;[2024-02-07T00:00:00],[ITEMS X HORAS].[Fecha].&amp;[2024-02-08T00:00:00],[ITEMS X HORAS].[Fecha].&amp;[2024-02-09T00:00:00],[ITEMS X HORAS].[Fecha].&amp;[2024-02-10T00:00:00],[ITEMS X HORAS].[Fecha].&amp;[2024-02-11T00:00:00],[ITEMS X HORAS].[Fecha].&amp;[2024-02-12T00:00:00],[ITEMS X HORAS].[Fecha].&amp;[2024-02-13T00:00:00],[ITEMS X HORAS].[Fecha].&amp;[2024-02-14T00:00:00],[ITEMS X HORAS].[Fecha].&amp;[2024-02-15T00:00:00],[ITEMS X HORAS].[Fecha].&amp;[2024-02-16T00:00:00],[ITEMS X HORAS].[Fecha].&amp;[2024-02-17T00:00:00],[ITEMS X HORAS].[Fecha].&amp;[2024-02-18T00:00:00],[ITEMS X HORAS].[Fecha].&amp;[2024-02-19T00:00:00],[ITEMS X HORAS].[Fecha].&amp;[2024-02-20T00:00:00],[ITEMS X HORAS].[Fecha].&amp;[2024-02-21T00:00:00],[ITEMS X HORAS].[Fecha].&amp;[2024-02-22T00:00:00],[ITEMS X HORAS].[Fecha].&amp;[2024-02-23T00:00:00],[ITEMS X HORAS].[Fecha].&amp;[2024-02-24T00:00:00],[ITEMS X HORAS].[Fecha].&amp;[2024-02-25T00:00:00],[ITEMS X HORAS].[Fecha].&amp;[2024-02-26T00:00:00],[ITEMS X HORAS].[Fecha].&amp;[2024-02-27T00:00:00],[ITEMS X HORAS].[Fecha].&amp;[2024-02-28T00:00:00],[ITEMS X HORAS].[Fecha].&amp;[2024-02-29T00:00:00],[ITEMS X HORAS].[Fecha].&amp;[2024-03-01T00:00:00],[ITEMS X HORAS].[Fecha].&amp;[2024-03-02T00:00:00],[ITEMS X HORAS].[Fecha].&amp;[2024-03-03T00:00:00],[ITEMS X HORAS].[Fecha].&amp;[2024-03-04T00:00:00],[ITEMS X HORAS].[Fecha].&amp;[2024-03-05T00:00:00],[ITEMS X HORAS].[Fecha].&amp;[2024-03-06T00:00:00],[ITEMS X HORAS].[Fecha].&amp;[2024-03-07T00:00:00],[ITEMS X HORAS].[Fecha].&amp;[2024-03-08T00:00:00],[ITEMS X HORAS].[Fecha].&amp;[2024-03-09T00:00:00],[ITEMS X HORAS].[Fecha].&amp;[2024-03-10T00:00:00],[ITEMS X HORAS].[Fecha].&amp;[2024-03-11T00:00:00],[ITEMS X HORAS].[Fecha].&amp;[2024-03-12T00:00:00],[ITEMS X HORAS].[Fecha].&amp;[2024-03-13T00:00:00],[ITEMS X HORAS].[Fecha].&amp;[2024-03-14T00:00:00],[ITEMS X HORAS].[Fecha].&amp;[2024-03-15T00:00:00],[ITEMS X HORAS].[Fecha].&amp;[2024-03-16T00:00:00],[ITEMS X HORAS].[Fecha].&amp;[2024-03-17T00:00:00],[ITEMS X HORAS].[Fecha].&amp;[2024-03-18T00:00:00],[ITEMS X HORAS].[Fecha].&amp;[2024-03-19T00:00:00],[ITEMS X HORAS].[Fecha].&amp;[2024-03-20T00:00:00],[ITEMS X HORAS].[Fecha].&amp;[2024-03-21T00:00:00],[ITEMS X HORAS].[Fecha].&amp;[2024-03-22T00:00:00],[ITEMS X HORAS].[Fecha].&amp;[2024-03-23T00:00:00],[ITEMS X HORAS].[Fecha].&amp;[2024-03-24T00:00:00],[ITEMS X HORAS].[Fecha].&amp;[2024-03-25T00:00:00],[ITEMS X HORAS].[Fecha].&amp;[2024-03-26T00:00:00],[ITEMS X HORAS].[Fecha].&amp;[2024-03-27T00:00:00],[ITEMS X HORAS].[Fecha].&amp;[2024-03-28T00:00:00],[ITEMS X HORAS].[Fecha].&amp;[2024-03-29T00:00:00],[ITEMS X HORAS].[Fecha].&amp;[2024-03-30T00:00:00],[ITEMS X HORAS].[Fecha].&amp;[2024-03-31T00:00:00],[ITEMS X HORAS].[Fecha].&amp;[2024-04-01T00:00:00],[ITEMS X HORAS].[Fecha].&amp;[2024-04-02T00:00:00],[ITEMS X HORAS].[Fecha].&amp;[2024-04-03T00:00:00],[ITEMS X HORAS].[Fecha].&amp;[2024-04-04T00:00:00],[ITEMS X HORAS].[Fecha].&amp;[2024-04-05T00:00:00],[ITEMS X HORAS].[Fecha].&amp;[2024-04-06T00:00:00],[ITEMS X HORAS].[Fecha].&amp;[2024-04-07T00:00:00],[ITEMS X HORAS].[Fecha].&amp;[2024-04-08T00:00:00],[ITEMS X HORAS].[Fecha].&amp;[2024-04-09T00:00:00],[ITEMS X HORAS].[Fecha].&amp;[2024-04-10T00:00:00],[ITEMS X HORAS].[Fecha].&amp;[2024-04-11T00:00:00],[ITEMS X HORAS].[Fecha].&amp;[2024-04-12T00:00:00],[ITEMS X HORAS].[Fecha].&amp;[2024-04-13T00:00:00],[ITEMS X HORAS].[Fecha].&amp;[2024-04-14T00:00:00],[ITEMS X HORAS].[Fecha].&amp;[2024-04-15T00:00:00],[ITEMS X HORAS].[Fecha].&amp;[2024-04-16T00:00:00],[ITEMS X HORAS].[Fecha].&amp;[2024-04-17T00:00:00],[ITEMS X HORAS].[Fecha].&amp;[2024-04-18T00:00:00],[ITEMS X HORAS].[Fecha].&amp;[2024-04-19T00:00:00],[ITEMS X HORAS].[Fecha].&amp;[2024-04-20T00:00:00],[ITEMS X HORAS].[Fecha].&amp;[2024-04-21T00:00:00],[ITEMS X HORAS].[Fecha].&amp;[2024-04-22T00:00:00],[ITEMS X HORAS].[Fecha].&amp;[2024-04-23T00:00:00],[ITEMS X HORAS].[Fecha].&amp;[2024-04-24T00:00:00],[ITEMS X HORAS].[Fecha].&amp;[2024-04-25T00:00:00],[ITEMS X HORAS].[Fecha].&amp;[2024-04-26T00:00:00],[ITEMS X HORAS].[Fecha].&amp;[2024-04-27T00:00:00],[ITEMS X HORAS].[Fecha].&amp;[2024-04-28T00:00:00],[ITEMS X HORAS].[Fecha].&amp;[2024-04-29T00:00:00],[ITEMS X HORAS].[Fecha].&amp;[2024-04-30T00:00:00],[ITEMS X HORAS].[Fecha].&amp;[2024-05-01T00:00:00],[ITEMS X HORAS].[Fecha].&amp;[2024-05-02T00:00:00],[ITEMS X HORAS].[Fecha].&amp;[2024-05-03T00:00:00],[ITEMS X HORAS].[Fecha].&amp;[2024-05-04T00:00:00],[ITEMS X HORAS].[Fecha].&amp;[2024-05-05T00:00:00],[ITEMS X HORAS].[Fecha].&amp;[2024-05-06T00:00:00],[ITEMS X HORAS].[Fecha].&amp;[2024-05-07T00:00:00],[ITEMS X HORAS].[Fecha].&amp;[2024-05-08T00:00:00],[ITEMS X HORAS].[Fecha].&amp;[2024-05-09T00:00:00],[ITEMS X HORAS].[Fecha].&amp;[2024-05-10T00:00:00],[ITEMS X HORAS].[Fecha].&amp;[2024-05-11T00:00:00],[ITEMS X HORAS].[Fecha].&amp;[2024-05-12T00:00:00],[ITEMS X HORAS].[Fecha].&amp;[2024-05-13T00:00:00],[ITEMS X HORAS].[Fecha].&amp;[2024-05-14T00:00:00],[ITEMS X HORAS].[Fecha].&amp;[2024-05-15T00:00:00],[ITEMS X HORAS].[Fecha].&amp;[2024-05-16T00:00:00],[ITEMS X HORAS].[Fecha].&amp;[2024-05-17T00:00:00],[ITEMS X HORAS].[Fecha].&amp;[2024-05-18T00:00:00],[ITEMS X HORAS].[Fecha].&amp;[2024-05-19T00:00:00],[ITEMS X HORAS].[Fecha].&amp;[2024-05-20T00:00:00],[ITEMS X HORAS].[Fecha].&amp;[2024-05-21T00:00:00],[ITEMS X HORAS].[Fecha].&amp;[2024-05-22T00:00:00],[ITEMS X HORAS].[Fecha].&amp;[2024-05-23T00:00:00],[ITEMS X HORAS].[Fecha].&amp;[2024-05-24T00:00:00],[ITEMS X HORAS].[Fecha].&amp;[2024-05-25T00:00:00],[ITEMS X HORAS].[Fecha].&amp;[2024-05-26T00:00:00]}"/>
    <s v="{[Calendario].[Date].[All]}"/>
    <s v="{[Calendario].[Mes].&amp;[abril],[Calendario].[Mes].&amp;[enero],[Calendario].[Mes].&amp;[marzo],[Calendario].[Mes].&amp;[febrero]}"/>
    <s v="{[Calendario].[Año].&amp;[2024],[Calendario].[Año].&amp;[2025]}"/>
    <s v="{[Unidad de negocio].[Unidad de Negocio].&amp;[Comercial]}"/>
    <s v="{[Calendario].[Mes].&amp;[mayo]}"/>
    <s v="{[Calendario].[Año].&amp;[2025]}"/>
    <s v="pbiazure://api.powerbi.com 651016b2-8eb4-4a6f-be68-0f95757eaab9 Model"/>
    <s v="{[CARTERA HISTORICA].[FECHA CORTE].&amp;[2025-05-18T00:00:00]}"/>
  </metadataStrings>
  <mdxMetadata count="12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12" f="s">
      <ms ns="13" c="0"/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<sst xmlns="http://schemas.openxmlformats.org/spreadsheetml/2006/main" count="8472" uniqueCount="435">
  <si>
    <t>TIENDAS BOGOTA</t>
  </si>
  <si>
    <t>TIENDAS COSTA</t>
  </si>
  <si>
    <t>TIENDAS EJE CAFETERO</t>
  </si>
  <si>
    <t>TIENDAS QUINDIO</t>
  </si>
  <si>
    <t>TIENDAS TUNJA</t>
  </si>
  <si>
    <t>TIENDAS VALLE</t>
  </si>
  <si>
    <t>Total general</t>
  </si>
  <si>
    <t>AEROPUERTO DORADO</t>
  </si>
  <si>
    <t>BACATA</t>
  </si>
  <si>
    <t>CAFE OFIC BAVARIA</t>
  </si>
  <si>
    <t>NOGALES</t>
  </si>
  <si>
    <t>PLAZA BOLIVAR</t>
  </si>
  <si>
    <t>PLAZA CENTRAL</t>
  </si>
  <si>
    <t>PLAZA CLARO</t>
  </si>
  <si>
    <t>USAQUEN</t>
  </si>
  <si>
    <t>LA SERREZUELA</t>
  </si>
  <si>
    <t>TIENDA BUENAVISTA BARRANQUILLA</t>
  </si>
  <si>
    <t>AEROPUERTO MATECAÑA</t>
  </si>
  <si>
    <t>ARBOLEDA 2</t>
  </si>
  <si>
    <t>C.C.FUNDADORES</t>
  </si>
  <si>
    <t>CERRITOS MALL</t>
  </si>
  <si>
    <t>MALL PLAZA</t>
  </si>
  <si>
    <t>MERCEDES BENZ</t>
  </si>
  <si>
    <t>PARQUE ARBOLEDA</t>
  </si>
  <si>
    <t>AEROPUERTO EL EDEN</t>
  </si>
  <si>
    <t>CLINICA CENTRAL</t>
  </si>
  <si>
    <t>FILANDIA PUEBLO</t>
  </si>
  <si>
    <t>MALL PARAISO</t>
  </si>
  <si>
    <t>PARQUE SUCRE</t>
  </si>
  <si>
    <t>PORTAL</t>
  </si>
  <si>
    <t>RESTAURANTE</t>
  </si>
  <si>
    <t>SALENTO</t>
  </si>
  <si>
    <t>TAMBO EDEN</t>
  </si>
  <si>
    <t>TAMBO FILANDIA</t>
  </si>
  <si>
    <t>TIENDA SAN PEDRO</t>
  </si>
  <si>
    <t>UNICENTRO I</t>
  </si>
  <si>
    <t>UNICENTRO II</t>
  </si>
  <si>
    <t>C.CVIVETUNJA</t>
  </si>
  <si>
    <t>UNICENTRO TUNJA</t>
  </si>
  <si>
    <t>Values</t>
  </si>
  <si>
    <t>cant item 2024</t>
  </si>
  <si>
    <t>Descripción</t>
  </si>
  <si>
    <t>Desc. C.O.</t>
  </si>
  <si>
    <t>LINEA</t>
  </si>
  <si>
    <t>SUBLINEA</t>
  </si>
  <si>
    <t>Desc. item</t>
  </si>
  <si>
    <t>Nombre del mes</t>
  </si>
  <si>
    <t>CAFE QUINDIO ARBOLEDA2</t>
  </si>
  <si>
    <t>CAFE QUINDIO EXPR. PLAZA BOLIVAR BOGOTA</t>
  </si>
  <si>
    <t>CAFE QUINDIO EXPRES FILANDIA</t>
  </si>
  <si>
    <t>CAFE QUINDIO EXPRES SERREZUELA CARTAGENA</t>
  </si>
  <si>
    <t>CAFE QUINDIO EXPRESS AEROPUERTO DORADO</t>
  </si>
  <si>
    <t>CAFE QUINDIO EXPRESS AEROPUERTO EL EDEN</t>
  </si>
  <si>
    <t>CAFE QUINDIO EXPRESS AEROPUERTO MATECAÑA</t>
  </si>
  <si>
    <t>CAFE QUINDIO EXPRESS BUENAVISTA BARRANQ</t>
  </si>
  <si>
    <t>CAFE QUINDIO EXPRESS C.C UNICENTRO TUNJA</t>
  </si>
  <si>
    <t>CAFE QUINDIO EXPRESS C.C VIVE TUNJA</t>
  </si>
  <si>
    <t>CAFE QUINDIO EXPRESS C.C.FUNDADORES</t>
  </si>
  <si>
    <t>CAFE QUINDIO EXPRESS CAU FILANDIA</t>
  </si>
  <si>
    <t>CAFE QUINDIO EXPRESS CENTRO CONVENCIONES</t>
  </si>
  <si>
    <t>CAFE QUINDIO EXPRESS CERRITOS PEREIRA</t>
  </si>
  <si>
    <t>CAFE QUINDIO EXPRESS CLINICA CENTRAL</t>
  </si>
  <si>
    <t>CAFE QUINDIO EXPRESS EDIFICIO BD-BACATA</t>
  </si>
  <si>
    <t>CAFE QUINDIO EXPRESS FABRICA SAN PEDRO</t>
  </si>
  <si>
    <t>CAFE QUINDIO EXPRESS JARDIN PLAZA CALI</t>
  </si>
  <si>
    <t>CAFE QUINDIO EXPRESS MALL PARAISO ARM.</t>
  </si>
  <si>
    <t>CAFE QUINDIO EXPRESS MALL PLAZA</t>
  </si>
  <si>
    <t>CAFE QUINDIO EXPRESS MERCEDES BENZ</t>
  </si>
  <si>
    <t>CAFE QUINDIO EXPRESS NOGALES BOGOTA</t>
  </si>
  <si>
    <t>CAFE QUINDIO EXPRESS OFIC BAVARIA</t>
  </si>
  <si>
    <t>CAFE QUINDIO EXPRESS PARQUE ARBOLEDA</t>
  </si>
  <si>
    <t>CAFE QUINDIO EXPRESS PARQUE SUCRE</t>
  </si>
  <si>
    <t>CAFE QUINDIO EXPRESS PLAZA CENTRAL</t>
  </si>
  <si>
    <t>CAFE QUINDIO EXPRESS PLAZA CLARO BOGOTA</t>
  </si>
  <si>
    <t>CAFE QUINDIO EXPRESS PORTAL DEL QUINDÍO</t>
  </si>
  <si>
    <t>CAFE QUINDIO EXPRESS SALENTO</t>
  </si>
  <si>
    <t>CAFE QUINDIO EXPRESS TAMBO EL EDEN</t>
  </si>
  <si>
    <t>CAFE QUINDIO EXPRESS UNICENTRO 2 ARMENIA</t>
  </si>
  <si>
    <t>CAFE QUINDIO EXPRESS UNICENTRO ARMENIA</t>
  </si>
  <si>
    <t>CAFE QUINDIO EXPRESS USAQUEN</t>
  </si>
  <si>
    <t>RESTAURANTE CAFE QUINDIO GOURMET</t>
  </si>
  <si>
    <t>ventas 2023</t>
  </si>
  <si>
    <t>ventas 2024</t>
  </si>
  <si>
    <t>variac $</t>
  </si>
  <si>
    <t>Variac%</t>
  </si>
  <si>
    <t>#Ticket 2023</t>
  </si>
  <si>
    <t>$Ticket 2023</t>
  </si>
  <si>
    <t>$Ticket 2024</t>
  </si>
  <si>
    <t>variac # ticket</t>
  </si>
  <si>
    <t>Variac Ticket %#</t>
  </si>
  <si>
    <t>Variac</t>
  </si>
  <si>
    <t>Variac %</t>
  </si>
  <si>
    <t>T.P.V.</t>
  </si>
  <si>
    <t>BURBUJA</t>
  </si>
  <si>
    <t>PRINCIPAL</t>
  </si>
  <si>
    <t>#Ticket 2024</t>
  </si>
  <si>
    <t>JARDIN CALI</t>
  </si>
  <si>
    <t>Día</t>
  </si>
  <si>
    <t>marzo</t>
  </si>
  <si>
    <t>(Varios elementos)</t>
  </si>
  <si>
    <t>CAFE QUINDIO EXPRESS EVENTOS</t>
  </si>
  <si>
    <t>Año</t>
  </si>
  <si>
    <t>N° TICKET 2024</t>
  </si>
  <si>
    <t>TICKET PROMEDIO 2024</t>
  </si>
  <si>
    <t>CAFE QUINDIO EXPRES BOCAGRANDE CARTAGENA</t>
  </si>
  <si>
    <t>ventas item 2024</t>
  </si>
  <si>
    <t>All</t>
  </si>
  <si>
    <t>Total TIENDAS BOGOTA</t>
  </si>
  <si>
    <t>Total TIENDAS COSTA</t>
  </si>
  <si>
    <t>Total TIENDAS EJE CAFETERO</t>
  </si>
  <si>
    <t>Total TIENDAS QUINDIO</t>
  </si>
  <si>
    <t>Total TIENDAS TUNJA</t>
  </si>
  <si>
    <t>Total TIENDAS VALLE</t>
  </si>
  <si>
    <t/>
  </si>
  <si>
    <t xml:space="preserve">Total </t>
  </si>
  <si>
    <t>CENTRO CONVENCIONES</t>
  </si>
  <si>
    <t>JARDIN PLAZA CALI</t>
  </si>
  <si>
    <t>TIENDA BOCAGRANDE</t>
  </si>
  <si>
    <t>Mes</t>
  </si>
  <si>
    <t>2024</t>
  </si>
  <si>
    <t>presupuesto TiendaS</t>
  </si>
  <si>
    <t>P% tiendas 2024</t>
  </si>
  <si>
    <t>PRESUPUESTO TIENDAS 2024 VS EJECUCIÓN</t>
  </si>
  <si>
    <t>VENTAS 2024</t>
  </si>
  <si>
    <t>RESUMEN VENTAS</t>
  </si>
  <si>
    <t>1501 - ESPRESSO</t>
  </si>
  <si>
    <t>Total 1501 - ESPRESSO</t>
  </si>
  <si>
    <t>1503 - CAPPUCCINO</t>
  </si>
  <si>
    <t>Total 1503 - CAPPUCCINO</t>
  </si>
  <si>
    <t>1504 - LATTE</t>
  </si>
  <si>
    <t>Total 1504 - LATTE</t>
  </si>
  <si>
    <t>1506 - CAFÉ FRIO</t>
  </si>
  <si>
    <t>Total 1506 - CAFÉ FRIO</t>
  </si>
  <si>
    <t>CAFE AMER ORGANICO 12 ONZ.</t>
  </si>
  <si>
    <t>CAFE AMER ORGANICO 16 ONZ.</t>
  </si>
  <si>
    <t>CAFE AMER ORGANICO 7 ONZ.</t>
  </si>
  <si>
    <t>CAFE AMER ORGANICO 9 ONZ.</t>
  </si>
  <si>
    <t>CAFE AMERICANO 12 ONZ</t>
  </si>
  <si>
    <t>CAFE AMERICANO 16 ONZ</t>
  </si>
  <si>
    <t>CAFE AMERICANO 4 ONZ</t>
  </si>
  <si>
    <t>CAFE AMERICANO 7 ONZ</t>
  </si>
  <si>
    <t>CAFE AMERICANO 9 ONZ</t>
  </si>
  <si>
    <t>CAFE CON LECHE DESC DESLAC 7 ONZ</t>
  </si>
  <si>
    <t>CAFE CON LECHE DESC DESLAC 9 ONZ</t>
  </si>
  <si>
    <t>CAFE CON LECHE DESCAFEINADO 12 ONZ</t>
  </si>
  <si>
    <t>CAFE CON LECHE DESCAFEINADO 9 ONZ</t>
  </si>
  <si>
    <t>CAFE DESCAFEINADO 7 ONZ</t>
  </si>
  <si>
    <t>CAFE DESCAFEINADO 9 ONZ</t>
  </si>
  <si>
    <t>ESPRESSO 4 ONZ</t>
  </si>
  <si>
    <t>ESPRESSO CORTADO 4 ONZ</t>
  </si>
  <si>
    <t>ESPRESSO DOPPIO 4 ONZ</t>
  </si>
  <si>
    <t>ESPRESSO LUNGO 4 ONZ</t>
  </si>
  <si>
    <t>ESPRESSO ORGANICO  DOPPIO 4 ONZ</t>
  </si>
  <si>
    <t>ESPRESSO ORGANICO 4 ONZ.</t>
  </si>
  <si>
    <t>ESPRESSO ORGANICO LUNGO 4 ONZ</t>
  </si>
  <si>
    <t>ESPRESSO PANNA 4 ONZ</t>
  </si>
  <si>
    <t>ESPRESSO RISTRETTO 4 ONZ</t>
  </si>
  <si>
    <t>LATTE DESCAFEINADO 7 ONZ</t>
  </si>
  <si>
    <t>LATTE DESCAFEINADO 9 ONZ</t>
  </si>
  <si>
    <t>LATTE DESCAFEINADO DESLACTOSADO 7 ONZ</t>
  </si>
  <si>
    <t>LATTE DESCAFEINADO DESLACTOSADO 9 ONZ</t>
  </si>
  <si>
    <t>MACCHIATO 4 ONZ</t>
  </si>
  <si>
    <t>CAPPUCCINO 12 ONZ</t>
  </si>
  <si>
    <t>CAPPUCCINO 16 ONZ</t>
  </si>
  <si>
    <t>CAPPUCCINO 7 ONZ</t>
  </si>
  <si>
    <t>CAPPUCCINO 9 ONZ</t>
  </si>
  <si>
    <t>CAPPUCCINO BAILEYS 12 ONZ</t>
  </si>
  <si>
    <t>CAPPUCCINO BAILEYS 16 ONZ</t>
  </si>
  <si>
    <t>CAPPUCCINO BAILEYS 9 ONZ</t>
  </si>
  <si>
    <t>CAPPUCCINO BAILEYS DESLACTOSADO 12 ONZ</t>
  </si>
  <si>
    <t>CAPPUCCINO BAILEYS DESLACTOSADO 16 ONZ</t>
  </si>
  <si>
    <t>CAPPUCCINO BAILEYS DESLACTOSADO 9 ONZ</t>
  </si>
  <si>
    <t>CAPPUCCINO CARAMELO 12 ONZ</t>
  </si>
  <si>
    <t>CAPPUCCINO CARAMELO 16 ONZ</t>
  </si>
  <si>
    <t>CAPPUCCINO CARAMELO 9 ONZ</t>
  </si>
  <si>
    <t>CAPPUCCINO CARAMELO DESLAC 12 ONZ</t>
  </si>
  <si>
    <t>CAPPUCCINO CARAMELO DESLAC 16 ONZ</t>
  </si>
  <si>
    <t>CAPPUCCINO CARAMELO DESLACT 9 ONZ</t>
  </si>
  <si>
    <t>CAPPUCCINO CON MASMELOS 12 ONZ</t>
  </si>
  <si>
    <t>CAPPUCCINO CON MASMELOS 16 ONZ</t>
  </si>
  <si>
    <t>CAPPUCCINO CON MASMELOS 9 ONZ</t>
  </si>
  <si>
    <t>CAPPUCCINO DESCAF DESLAC 12 ONZ</t>
  </si>
  <si>
    <t>CAPPUCCINO DESCAFEINADO 12 ONZ</t>
  </si>
  <si>
    <t>CAPPUCCINO DESCAFEINADO 7 ONZ</t>
  </si>
  <si>
    <t>CAPPUCCINO DESCAFEINADO 9 ONZ</t>
  </si>
  <si>
    <t>CAPPUCCINO DESCAFEINADO DESLACT. 7 ONZ</t>
  </si>
  <si>
    <t>CAPPUCCINO DESCAFEINADO DESLACT. 9 ONZ</t>
  </si>
  <si>
    <t>CAPPUCCINO DESLACTOSADO 12 ONZ</t>
  </si>
  <si>
    <t>CAPPUCCINO DESLACTOSADO 16 ONZ</t>
  </si>
  <si>
    <t>CAPPUCCINO DESLACTOSADO 7 ONZ</t>
  </si>
  <si>
    <t>CAPPUCCINO DESLACTOSADO 9 ONZ</t>
  </si>
  <si>
    <t>CAPPUCCINO LECHE ALMENDRAS 12 ONZ.</t>
  </si>
  <si>
    <t>CAPPUCCINO LECHE ALMENDRAS 16 ONZ</t>
  </si>
  <si>
    <t>CAPPUCCINO LECHE ALMENDRAS 7 ONZ.</t>
  </si>
  <si>
    <t>CAPPUCCINO LECHE ALMENDRAS 9 ONZ.</t>
  </si>
  <si>
    <t>CAPPUCCINO MASMELOS DESLACTOSADO 12 ONZ</t>
  </si>
  <si>
    <t>CAPPUCCINO MASMELOS DESLACTOSADO 16 ONZ</t>
  </si>
  <si>
    <t>CAPPUCCINO MASMELOS DESLACTOSADO 9 ONZ</t>
  </si>
  <si>
    <t>CAPPUCCINO MERENG 12 ONZ</t>
  </si>
  <si>
    <t>CAPPUCCINO MERENG 16 ONZ</t>
  </si>
  <si>
    <t>CAPPUCCINO MERENG 9 ONZ</t>
  </si>
  <si>
    <t>CAPPUCCINO MERENG DESLAC 12 ONZ</t>
  </si>
  <si>
    <t>CAPPUCCINO MERENG DESLAC 16 ONZ</t>
  </si>
  <si>
    <t>CAPPUCCINO MERENG DESLACT 9 ONZ</t>
  </si>
  <si>
    <t>CAPPUCCINO MOCA 12 ONZ</t>
  </si>
  <si>
    <t>CAPPUCCINO MOCA 16 ONZ</t>
  </si>
  <si>
    <t>CAPPUCCINO MOCA 9 ONZ</t>
  </si>
  <si>
    <t>CAPPUCCINO MOCA DESLACTOSADO 12 ONZ</t>
  </si>
  <si>
    <t>CAPPUCCINO MOCA DESLACTOSADO 16 ONZ</t>
  </si>
  <si>
    <t>CAPPUCCINO MOCA DESLACTOSADO 9 ONZ</t>
  </si>
  <si>
    <t>CAPPUCCINO MOCA ORGANICO 9 ONZ</t>
  </si>
  <si>
    <t>CAPPUCCINO ORGAN LECHE ALMENDRAS 12 ONZ.</t>
  </si>
  <si>
    <t>CAPPUCCINO ORGANICO 12 ONZ</t>
  </si>
  <si>
    <t>CAPPUCCINO ORGANICO 16 ONZ</t>
  </si>
  <si>
    <t>CAPPUCCINO ORGANICO 9 ONZ</t>
  </si>
  <si>
    <t>CAPPUCCINO ORGANICO DESLACTOSADO 9 ONZ</t>
  </si>
  <si>
    <t>CAPPUCCINO ORGANICO PANNA 12 ONZ</t>
  </si>
  <si>
    <t>CAPPUCCINO PANNA 12 ONZ</t>
  </si>
  <si>
    <t>CAPPUCCINO PANNA 16 ONZ</t>
  </si>
  <si>
    <t>CAPPUCCINO PANNA 9 ONZ</t>
  </si>
  <si>
    <t>CAPPUCCINO PANNA DESLACTOSADO 12 ONZ</t>
  </si>
  <si>
    <t>CAPPUCCINO PANNA DESLACTOSADO 16 ONZ</t>
  </si>
  <si>
    <t>CAPPUCCINO PANNA DESLACTOSADO 9 ONZ</t>
  </si>
  <si>
    <t>LATTE 7 ONZ</t>
  </si>
  <si>
    <t>LATTE 9 ONZ</t>
  </si>
  <si>
    <t>LATTE CALIENTE 12 ONZ</t>
  </si>
  <si>
    <t>LATTE CALIENTE 16 ONZ</t>
  </si>
  <si>
    <t>LATTE CALIENTE MATCHA 12 ONZ</t>
  </si>
  <si>
    <t>LATTE CALIENTE MATCHA 12ONZ LEC. DESLACT</t>
  </si>
  <si>
    <t>LATTE CALIENTE MATCHA 12ONZ LEC.ALMENDRA</t>
  </si>
  <si>
    <t>LATTE CALIENTE MATCHA 9 ONZ</t>
  </si>
  <si>
    <t>LATTE CALIENTE MATCHA 9 ONZ LEC. DESLACT</t>
  </si>
  <si>
    <t>LATTE CALIENTE MATCHA 9ONZ LEC. ALMENDRA</t>
  </si>
  <si>
    <t>LATTE CARAMELO 12 ONZ</t>
  </si>
  <si>
    <t>LATTE CARAMELO 16 ONZ</t>
  </si>
  <si>
    <t>LATTE CARAMELO 9 ONZ</t>
  </si>
  <si>
    <t>LATTE CARAMELO DESLACTOSADO 12 ONZ</t>
  </si>
  <si>
    <t>LATTE CARAMELO DESLACTOSADO 16 ONZ</t>
  </si>
  <si>
    <t>LATTE CARAMELO DESLACTOSADO 9 ONZ</t>
  </si>
  <si>
    <t>LATTE DESCAFEINADO 12 ONZ</t>
  </si>
  <si>
    <t>LATTE DESCAFEINADO DESLACTOSADO 12 ONZ</t>
  </si>
  <si>
    <t>LATTE DESLACTOSADO 12 ONZ</t>
  </si>
  <si>
    <t>LATTE DESLACTOSADO 16 ONZ</t>
  </si>
  <si>
    <t>LATTE DESLACTOSADO 7 ONZ</t>
  </si>
  <si>
    <t>LATTE DESLACTOSADO 9 ONZ</t>
  </si>
  <si>
    <t>LATTE LECHE ALMENDRAS 12 ONZ.</t>
  </si>
  <si>
    <t>LATTE LECHE ALMENDRAS 16 ONZ</t>
  </si>
  <si>
    <t>LATTE LECHE ALMENDRAS 7 ONZ.</t>
  </si>
  <si>
    <t>LATTE LECHE ALMENDRAS 9 ONZ.</t>
  </si>
  <si>
    <t>LATTE MOCA 12 ONZ</t>
  </si>
  <si>
    <t>LATTE MOCA 16 ONZ</t>
  </si>
  <si>
    <t>LATTE MOCA 9 ONZ</t>
  </si>
  <si>
    <t>LATTE MOCA DESLACTOSADA 16 ONZ</t>
  </si>
  <si>
    <t>LATTE MOCA DESLACTOSADO 12 ONZ</t>
  </si>
  <si>
    <t>LATTE MOCA DESLACTOSADO 9 ONZ</t>
  </si>
  <si>
    <t>LATTE MOCA ORGANICO 9 ONZ</t>
  </si>
  <si>
    <t>LATTE ORGANICO 9 ONZ</t>
  </si>
  <si>
    <t>LATTE ORGANICO CALIENTE 12 ONZ</t>
  </si>
  <si>
    <t>LATTE VAINILLA 12 ONZ</t>
  </si>
  <si>
    <t>LATTE VAINILLA 12 ONZ DELACTOSADO</t>
  </si>
  <si>
    <t>LATTE VAINILLA 16 ONZ</t>
  </si>
  <si>
    <t>LATTE VAINILLA 9 ONZ</t>
  </si>
  <si>
    <t>LATTE VAINILLA 9 ONZ DESLACTOSADO</t>
  </si>
  <si>
    <t>LATTE VAINILLA DESLACTOSADO 16 ONZ</t>
  </si>
  <si>
    <t>TE CHAI CAL 12ONZ LEC ALMENDRAS</t>
  </si>
  <si>
    <t>TE CHAI CAL 12ONZ LEC DESLACTOSADA</t>
  </si>
  <si>
    <t>TE CHAI CALIENTE 12ONZ</t>
  </si>
  <si>
    <t>TE CHAI CALIENTE 9ONZ</t>
  </si>
  <si>
    <t>TE CHAI CALIENTE 9ONZ LEC ALMENDRAS</t>
  </si>
  <si>
    <t>TE CHAI CALIENTE 9ONZ LEC DESLACTOSADA</t>
  </si>
  <si>
    <t>TE CHAI FRIO 120NZ LEC DESLACTOSADA</t>
  </si>
  <si>
    <t>TE CHAI FRIO 12ONZ</t>
  </si>
  <si>
    <t>TE CHAI FRIO 12ONZ LEC ALMENDRAS</t>
  </si>
  <si>
    <t>CAFE FRIO 12 ONZ</t>
  </si>
  <si>
    <t>CAFE FRIO BAILEYS 12 ONZ</t>
  </si>
  <si>
    <t>CAFE FRIO VAINILLA 12 ONZ</t>
  </si>
  <si>
    <t>LATTE FRIO BAILEYS 12 ONZ</t>
  </si>
  <si>
    <t>LATTE FRIO CON LECHE ALMENDRAS 12 ONZ</t>
  </si>
  <si>
    <t>LATTE FRIO FRAPPE DESLACTOS 12 ONZ</t>
  </si>
  <si>
    <t>LATTE FRIO FRAPPEADO 12 ONZ</t>
  </si>
  <si>
    <t>LATTE FRIO SIN FRAPP 12 ONZ</t>
  </si>
  <si>
    <t>LATTE FRIO SIN FRAPP DESLACT 12 ONZ</t>
  </si>
  <si>
    <t>MALTEADA DE CAFE 12 ONZ</t>
  </si>
  <si>
    <t>MALTEADA DE CAFECITAS 12 ONZ</t>
  </si>
  <si>
    <t>PROTEIN LATTE 12 ONZ</t>
  </si>
  <si>
    <t>PROTEIN LATTE RUNNER</t>
  </si>
  <si>
    <t>Total CAFE QUINDIO ARBOLEDA2</t>
  </si>
  <si>
    <t>Total CAFE QUINDIO EXPR. PLAZA BOLIVAR BOGOTA</t>
  </si>
  <si>
    <t>Total CAFE QUINDIO EXPRES BOCAGRANDE CARTAGENA</t>
  </si>
  <si>
    <t>Total CAFE QUINDIO EXPRES FILANDIA</t>
  </si>
  <si>
    <t>Total CAFE QUINDIO EXPRES SERREZUELA CARTAGENA</t>
  </si>
  <si>
    <t>Total CAFE QUINDIO EXPRESS AEROPUERTO DORADO</t>
  </si>
  <si>
    <t>Total CAFE QUINDIO EXPRESS AEROPUERTO EL EDEN</t>
  </si>
  <si>
    <t>Total CAFE QUINDIO EXPRESS AEROPUERTO MATECAÑA</t>
  </si>
  <si>
    <t>Total CAFE QUINDIO EXPRESS BUENAVISTA BARRANQ</t>
  </si>
  <si>
    <t>Total CAFE QUINDIO EXPRESS C.C UNICENTRO TUNJA</t>
  </si>
  <si>
    <t>Total CAFE QUINDIO EXPRESS C.C VIVE TUNJA</t>
  </si>
  <si>
    <t>Total CAFE QUINDIO EXPRESS C.C.FUNDADORES</t>
  </si>
  <si>
    <t>Total CAFE QUINDIO EXPRESS CAU FILANDIA</t>
  </si>
  <si>
    <t>Total CAFE QUINDIO EXPRESS CENTRO CONVENCIONES</t>
  </si>
  <si>
    <t>Total CAFE QUINDIO EXPRESS CERRITOS PEREIRA</t>
  </si>
  <si>
    <t>Total CAFE QUINDIO EXPRESS CLINICA CENTRAL</t>
  </si>
  <si>
    <t>Total CAFE QUINDIO EXPRESS EDIFICIO BD-BACATA</t>
  </si>
  <si>
    <t>Total CAFE QUINDIO EXPRESS EVENTOS</t>
  </si>
  <si>
    <t>Total CAFE QUINDIO EXPRESS FABRICA SAN PEDRO</t>
  </si>
  <si>
    <t>Total CAFE QUINDIO EXPRESS JARDIN PLAZA CALI</t>
  </si>
  <si>
    <t>Total CAFE QUINDIO EXPRESS MALL PARAISO ARM.</t>
  </si>
  <si>
    <t>Total CAFE QUINDIO EXPRESS MALL PLAZA</t>
  </si>
  <si>
    <t>Total CAFE QUINDIO EXPRESS MERCEDES BENZ</t>
  </si>
  <si>
    <t>Total CAFE QUINDIO EXPRESS NOGALES BOGOTA</t>
  </si>
  <si>
    <t>Total CAFE QUINDIO EXPRESS OFIC BAVARIA</t>
  </si>
  <si>
    <t>Total CAFE QUINDIO EXPRESS PARQUE ARBOLEDA</t>
  </si>
  <si>
    <t>Total CAFE QUINDIO EXPRESS PARQUE SUCRE</t>
  </si>
  <si>
    <t>Total CAFE QUINDIO EXPRESS PLAZA CENTRAL</t>
  </si>
  <si>
    <t>Total CAFE QUINDIO EXPRESS PLAZA CLARO BOGOTA</t>
  </si>
  <si>
    <t>Total CAFE QUINDIO EXPRESS PORTAL DEL QUINDÍO</t>
  </si>
  <si>
    <t>Total CAFE QUINDIO EXPRESS SALENTO</t>
  </si>
  <si>
    <t>Total CAFE QUINDIO EXPRESS TAMBO EL EDEN</t>
  </si>
  <si>
    <t>Total CAFE QUINDIO EXPRESS UNICENTRO 2 ARMENIA</t>
  </si>
  <si>
    <t>Total CAFE QUINDIO EXPRESS UNICENTRO ARMENIA</t>
  </si>
  <si>
    <t>Total CAFE QUINDIO EXPRESS USAQUEN</t>
  </si>
  <si>
    <t>Total RESTAURANTE CAFE QUINDIO GOURMET</t>
  </si>
  <si>
    <t>Total ventas item 2024</t>
  </si>
  <si>
    <t>Total cant item 2024</t>
  </si>
  <si>
    <t>ESPRESSO ORGANICO MACCHIATO 4 ONZ</t>
  </si>
  <si>
    <t>CAPUCCINO MASMELOS ORGAN  LEC.ALME 9 ONZ</t>
  </si>
  <si>
    <t>CAPPUCCINO BAILEYS ORGANIC DESLAC 12 ONZ</t>
  </si>
  <si>
    <t>CAPPUCCINO BAILEYS ORGANICO 12 ONZ</t>
  </si>
  <si>
    <t>CAPPUCCINO CARAMELO ORGANICO 12 ONZ</t>
  </si>
  <si>
    <t>CAPPUCCINO MERENG ORGANICO 16 ONZ</t>
  </si>
  <si>
    <t>CAPPUCCINO MOCA ORGANICO 12 ONZ</t>
  </si>
  <si>
    <t>LATTE CARAMELO ORGANICO DESLACT 12 ONZ</t>
  </si>
  <si>
    <t>enero</t>
  </si>
  <si>
    <t>febrero</t>
  </si>
  <si>
    <t>promedio ventas</t>
  </si>
  <si>
    <t>Promedio Cantidad</t>
  </si>
  <si>
    <t>Total N° TICKET 2024</t>
  </si>
  <si>
    <t>Total TICKET PROMEDIO 2024</t>
  </si>
  <si>
    <t>CAFE QUINDIO EXPRESS UNICENTRO PEREIRA</t>
  </si>
  <si>
    <t>abril</t>
  </si>
  <si>
    <t>mayo</t>
  </si>
  <si>
    <t>Total % VENTA VS MES ANTERIOR</t>
  </si>
  <si>
    <t>% VENTA VS MES ANTERIOR</t>
  </si>
  <si>
    <t>015 - BEBIDAS TIENDAS</t>
  </si>
  <si>
    <t>1509 - METODOS</t>
  </si>
  <si>
    <t>CAFE CHEMEX 2 TAZAS</t>
  </si>
  <si>
    <t>CAFE DRIPPER  2 TAZA</t>
  </si>
  <si>
    <t>CAFE DRIPPER 1TAZ</t>
  </si>
  <si>
    <t>1513 - METODOS DE PREPARACION</t>
  </si>
  <si>
    <t>CAFE AEROPRESS  1 TAZA</t>
  </si>
  <si>
    <t>Fecha</t>
  </si>
  <si>
    <t>CAFE AMERICANO FINCA 12 ONZ.</t>
  </si>
  <si>
    <t>CAFE AMERICANO FINCA 16 ONZ.</t>
  </si>
  <si>
    <t>CAFE AMERICANO FINCA 7 ONZ</t>
  </si>
  <si>
    <t>CAFE AMERICANO FINCA 9 ONZ.</t>
  </si>
  <si>
    <t>Ventas 2024 rea</t>
  </si>
  <si>
    <t>Unidad de Negocio</t>
  </si>
  <si>
    <t>BUENAVISTA</t>
  </si>
  <si>
    <t>TIENDA EVENTOS</t>
  </si>
  <si>
    <t>Ventas 2025 rea</t>
  </si>
  <si>
    <t>Date</t>
  </si>
  <si>
    <t>C.C SANTAFE</t>
  </si>
  <si>
    <t>C.C TITAN PLAZA</t>
  </si>
  <si>
    <t>IMPERIAL BOGOTA</t>
  </si>
  <si>
    <t>BUENAVISTA 2</t>
  </si>
  <si>
    <t>FLORIDA GARDEN</t>
  </si>
  <si>
    <t>TAMBO EL PRIVILEGIO</t>
  </si>
  <si>
    <t>TAMBO LA MANUELA</t>
  </si>
  <si>
    <t>UNICENTRO PEREIRA</t>
  </si>
  <si>
    <t>GRANADA CALI</t>
  </si>
  <si>
    <t>TIENDA ILATINA</t>
  </si>
  <si>
    <t>Variación 2024/2025</t>
  </si>
  <si>
    <t>Var% 2024/2025</t>
  </si>
  <si>
    <t>B2B</t>
  </si>
  <si>
    <t>B2C</t>
  </si>
  <si>
    <t>EXPO</t>
  </si>
  <si>
    <t>E-COMMERCE</t>
  </si>
  <si>
    <t>CANALES</t>
  </si>
  <si>
    <t>TOTAL/B2B/B2C + Digital/EXP</t>
  </si>
  <si>
    <t>EJECUTADO</t>
  </si>
  <si>
    <t>PRESUPUESTADO</t>
  </si>
  <si>
    <t xml:space="preserve">ACUMULADO MES ANTERIOR </t>
  </si>
  <si>
    <t xml:space="preserve">Unidad de Negocio </t>
  </si>
  <si>
    <t>PRESUPUESTO CON LINEA</t>
  </si>
  <si>
    <t>2025</t>
  </si>
  <si>
    <t>mix producto comercial</t>
  </si>
  <si>
    <t>CAPSULAS</t>
  </si>
  <si>
    <t>CONSUMO</t>
  </si>
  <si>
    <t>DERIVADOS</t>
  </si>
  <si>
    <t>ESPECIALES</t>
  </si>
  <si>
    <t>GOURMET</t>
  </si>
  <si>
    <t>OTROS</t>
  </si>
  <si>
    <t>P% COMERCIAL 2024</t>
  </si>
  <si>
    <t>prueba</t>
  </si>
  <si>
    <t>prueba 2</t>
  </si>
  <si>
    <t>prueba DIFERENCIA DINERO</t>
  </si>
  <si>
    <t>prueba DIFERENCIA</t>
  </si>
  <si>
    <t>TIPO DE CLIENTE</t>
  </si>
  <si>
    <t>ALMACENES EXITO S.A.</t>
  </si>
  <si>
    <t>AUTOSERVICIOS</t>
  </si>
  <si>
    <t>BRECCIA SALUD S A S</t>
  </si>
  <si>
    <t>CADENA COMERCIAL OXXO COLOMBIA S.A.S</t>
  </si>
  <si>
    <t>CADENAS REGIONALES</t>
  </si>
  <si>
    <t>CENCOSUD COLOMBIA S.A.</t>
  </si>
  <si>
    <t>COLOMBIANA DE COMERCIO S.A.</t>
  </si>
  <si>
    <t>D1 S.A.S</t>
  </si>
  <si>
    <t>DISTRIBUIDOR</t>
  </si>
  <si>
    <t>EMPLEADOS</t>
  </si>
  <si>
    <t>FOOD SERVICE PREMIUM</t>
  </si>
  <si>
    <t>JERONIMO MARTINS COLOMBIA SAS</t>
  </si>
  <si>
    <t>MAKRO SUPERMAYORISTA S.A.S</t>
  </si>
  <si>
    <t>OTROS CLIENTES NACIONALES</t>
  </si>
  <si>
    <t>SUPERTIENDAS Y DROGUERIAS OLIMPICA S.A.</t>
  </si>
  <si>
    <t>TIENDA ESPECIALIZADA</t>
  </si>
  <si>
    <t>TIENDA VIRTUAL</t>
  </si>
  <si>
    <t>FECHA CORTE</t>
  </si>
  <si>
    <t>18/05/2025</t>
  </si>
  <si>
    <t>Razón social</t>
  </si>
  <si>
    <t>Supervisor</t>
  </si>
  <si>
    <t>TOTAL VENCIDO</t>
  </si>
  <si>
    <t>TOTAL CORRIENTE</t>
  </si>
  <si>
    <t>TOTAL CARTERA</t>
  </si>
  <si>
    <t>INDICADOR</t>
  </si>
  <si>
    <t>CLIENTES NACIONALES</t>
  </si>
  <si>
    <t>DIRECTOR VENTAS BOGOTA</t>
  </si>
  <si>
    <t>DIRECTOR VENTAS EJE CAFETERO</t>
  </si>
  <si>
    <t>EJECUTIVO REGIONAL ANTIOQUIA</t>
  </si>
  <si>
    <t>EJECUTIVO REGIONAL COSTA</t>
  </si>
  <si>
    <t>EJECUTIVO REGIONAL PACIFICO</t>
  </si>
  <si>
    <t>GERENCIA  COMERCIAL</t>
  </si>
  <si>
    <t>KAM</t>
  </si>
  <si>
    <t>MORENO MOTTA JAIME ANDRES</t>
  </si>
  <si>
    <t xml:space="preserve"> </t>
  </si>
  <si>
    <t>Comercial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</si>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</sst>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"/>
    <numFmt numFmtId="165" formatCode="\$#,##0.#############;\(\$#,##0.#############\);\$#,##0.#############"/>
    <numFmt numFmtId="166" formatCode="0.0%"/>
    <numFmt numFmtId="167" formatCode="0.00\ %;\-0.00\ %;0.00\ %"/>
    <numFmt numFmtId="168" formatCode="\$#,##0;\(\$#,##0\);\$#,##0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Neutra Text"/>
      <family val="3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b/>
      <sz val="11"/>
      <color theme="0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1890A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0" xfId="0" applyNumberFormat="1"/>
    <xf numFmtId="0" fontId="0" fillId="0" borderId="19" xfId="0" pivotButton="1" applyBorder="1"/>
    <xf numFmtId="0" fontId="0" fillId="0" borderId="19" xfId="0" applyBorder="1"/>
    <xf numFmtId="6" fontId="0" fillId="0" borderId="0" xfId="0" applyNumberFormat="1"/>
    <xf numFmtId="0" fontId="15" fillId="33" borderId="10" xfId="0" applyFont="1" applyFill="1" applyBorder="1"/>
    <xf numFmtId="10" fontId="0" fillId="0" borderId="0" xfId="0" applyNumberFormat="1"/>
    <xf numFmtId="0" fontId="2" fillId="0" borderId="0" xfId="0" applyFont="1"/>
    <xf numFmtId="0" fontId="15" fillId="33" borderId="17" xfId="0" applyFont="1" applyFill="1" applyBorder="1"/>
    <xf numFmtId="164" fontId="0" fillId="0" borderId="17" xfId="0" applyNumberFormat="1" applyBorder="1"/>
    <xf numFmtId="164" fontId="0" fillId="0" borderId="18" xfId="0" applyNumberFormat="1" applyBorder="1"/>
    <xf numFmtId="0" fontId="20" fillId="0" borderId="0" xfId="0" applyFont="1"/>
    <xf numFmtId="0" fontId="21" fillId="0" borderId="0" xfId="0" applyFont="1"/>
    <xf numFmtId="165" fontId="0" fillId="0" borderId="10" xfId="0" applyNumberFormat="1" applyBorder="1"/>
    <xf numFmtId="165" fontId="0" fillId="0" borderId="17" xfId="0" applyNumberFormat="1" applyBorder="1"/>
    <xf numFmtId="165" fontId="0" fillId="0" borderId="14" xfId="0" applyNumberFormat="1" applyBorder="1"/>
    <xf numFmtId="9" fontId="0" fillId="0" borderId="13" xfId="0" applyNumberFormat="1" applyBorder="1"/>
    <xf numFmtId="9" fontId="0" fillId="0" borderId="0" xfId="0" applyNumberFormat="1"/>
    <xf numFmtId="0" fontId="0" fillId="0" borderId="20" xfId="0" applyBorder="1"/>
    <xf numFmtId="0" fontId="0" fillId="0" borderId="21" xfId="0" applyBorder="1"/>
    <xf numFmtId="165" fontId="0" fillId="0" borderId="0" xfId="0" applyNumberFormat="1"/>
    <xf numFmtId="164" fontId="0" fillId="0" borderId="10" xfId="0" applyNumberFormat="1" applyBorder="1"/>
    <xf numFmtId="164" fontId="0" fillId="0" borderId="21" xfId="0" applyNumberFormat="1" applyBorder="1"/>
    <xf numFmtId="9" fontId="0" fillId="0" borderId="22" xfId="0" applyNumberFormat="1" applyBorder="1"/>
    <xf numFmtId="0" fontId="15" fillId="33" borderId="11" xfId="0" applyFont="1" applyFill="1" applyBorder="1"/>
    <xf numFmtId="164" fontId="15" fillId="33" borderId="10" xfId="0" applyNumberFormat="1" applyFont="1" applyFill="1" applyBorder="1"/>
    <xf numFmtId="165" fontId="15" fillId="33" borderId="17" xfId="0" applyNumberFormat="1" applyFont="1" applyFill="1" applyBorder="1"/>
    <xf numFmtId="9" fontId="15" fillId="33" borderId="13" xfId="0" applyNumberFormat="1" applyFont="1" applyFill="1" applyBorder="1"/>
    <xf numFmtId="0" fontId="22" fillId="0" borderId="14" xfId="0" applyFont="1" applyBorder="1"/>
    <xf numFmtId="0" fontId="22" fillId="0" borderId="15" xfId="0" applyFont="1" applyBorder="1"/>
    <xf numFmtId="164" fontId="22" fillId="0" borderId="14" xfId="0" applyNumberFormat="1" applyFont="1" applyBorder="1"/>
    <xf numFmtId="165" fontId="22" fillId="0" borderId="18" xfId="0" applyNumberFormat="1" applyFont="1" applyBorder="1"/>
    <xf numFmtId="9" fontId="22" fillId="0" borderId="16" xfId="0" applyNumberFormat="1" applyFont="1" applyBorder="1"/>
    <xf numFmtId="164" fontId="0" fillId="0" borderId="14" xfId="0" applyNumberFormat="1" applyBorder="1"/>
    <xf numFmtId="165" fontId="0" fillId="0" borderId="21" xfId="0" applyNumberFormat="1" applyBorder="1"/>
    <xf numFmtId="164" fontId="0" fillId="0" borderId="0" xfId="0" applyNumberFormat="1"/>
    <xf numFmtId="0" fontId="0" fillId="0" borderId="11" xfId="0" pivotButton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3" fontId="0" fillId="0" borderId="24" xfId="0" applyNumberFormat="1" applyBorder="1"/>
    <xf numFmtId="3" fontId="0" fillId="0" borderId="26" xfId="0" applyNumberFormat="1" applyBorder="1"/>
    <xf numFmtId="3" fontId="0" fillId="0" borderId="19" xfId="0" applyNumberFormat="1" applyBorder="1"/>
    <xf numFmtId="0" fontId="18" fillId="34" borderId="10" xfId="0" applyFont="1" applyFill="1" applyBorder="1"/>
    <xf numFmtId="0" fontId="18" fillId="34" borderId="11" xfId="0" applyFont="1" applyFill="1" applyBorder="1"/>
    <xf numFmtId="165" fontId="18" fillId="34" borderId="10" xfId="0" applyNumberFormat="1" applyFont="1" applyFill="1" applyBorder="1"/>
    <xf numFmtId="3" fontId="18" fillId="34" borderId="17" xfId="0" applyNumberFormat="1" applyFont="1" applyFill="1" applyBorder="1"/>
    <xf numFmtId="3" fontId="18" fillId="34" borderId="24" xfId="0" applyNumberFormat="1" applyFont="1" applyFill="1" applyBorder="1"/>
    <xf numFmtId="164" fontId="18" fillId="34" borderId="10" xfId="0" applyNumberFormat="1" applyFont="1" applyFill="1" applyBorder="1"/>
    <xf numFmtId="164" fontId="0" fillId="0" borderId="11" xfId="0" applyNumberFormat="1" applyBorder="1"/>
    <xf numFmtId="164" fontId="0" fillId="34" borderId="0" xfId="0" applyNumberFormat="1" applyFill="1"/>
    <xf numFmtId="3" fontId="0" fillId="34" borderId="0" xfId="0" applyNumberFormat="1" applyFill="1"/>
    <xf numFmtId="3" fontId="0" fillId="0" borderId="10" xfId="0" applyNumberFormat="1" applyBorder="1"/>
    <xf numFmtId="3" fontId="0" fillId="0" borderId="14" xfId="0" applyNumberFormat="1" applyBorder="1"/>
    <xf numFmtId="8" fontId="0" fillId="0" borderId="0" xfId="0" applyNumberFormat="1"/>
    <xf numFmtId="10" fontId="0" fillId="0" borderId="17" xfId="0" applyNumberFormat="1" applyBorder="1"/>
    <xf numFmtId="10" fontId="0" fillId="0" borderId="24" xfId="0" applyNumberFormat="1" applyBorder="1"/>
    <xf numFmtId="10" fontId="0" fillId="0" borderId="18" xfId="0" applyNumberFormat="1" applyBorder="1"/>
    <xf numFmtId="10" fontId="0" fillId="0" borderId="19" xfId="0" applyNumberFormat="1" applyBorder="1"/>
    <xf numFmtId="0" fontId="0" fillId="35" borderId="17" xfId="0" applyFill="1" applyBorder="1"/>
    <xf numFmtId="3" fontId="0" fillId="0" borderId="21" xfId="0" applyNumberFormat="1" applyBorder="1"/>
    <xf numFmtId="10" fontId="0" fillId="0" borderId="26" xfId="0" applyNumberFormat="1" applyBorder="1"/>
    <xf numFmtId="0" fontId="0" fillId="0" borderId="17" xfId="0" applyBorder="1"/>
    <xf numFmtId="0" fontId="0" fillId="0" borderId="13" xfId="0" applyBorder="1"/>
    <xf numFmtId="0" fontId="1" fillId="0" borderId="0" xfId="0" applyFont="1"/>
    <xf numFmtId="166" fontId="0" fillId="0" borderId="13" xfId="0" applyNumberFormat="1" applyBorder="1"/>
    <xf numFmtId="166" fontId="0" fillId="0" borderId="22" xfId="0" applyNumberFormat="1" applyBorder="1"/>
    <xf numFmtId="166" fontId="0" fillId="0" borderId="16" xfId="0" applyNumberFormat="1" applyBorder="1"/>
    <xf numFmtId="166" fontId="0" fillId="0" borderId="0" xfId="0" applyNumberFormat="1" applyFill="1" applyBorder="1"/>
    <xf numFmtId="166" fontId="1" fillId="0" borderId="0" xfId="0" applyNumberFormat="1" applyFont="1"/>
    <xf numFmtId="0" fontId="0" fillId="0" borderId="27" xfId="0" applyBorder="1"/>
    <xf numFmtId="166" fontId="0" fillId="0" borderId="27" xfId="43" applyNumberFormat="1" applyFont="1" applyBorder="1"/>
    <xf numFmtId="0" fontId="24" fillId="33" borderId="10" xfId="0" applyFont="1" applyFill="1" applyBorder="1"/>
    <xf numFmtId="0" fontId="25" fillId="33" borderId="10" xfId="0" applyFont="1" applyFill="1" applyBorder="1"/>
    <xf numFmtId="9" fontId="0" fillId="0" borderId="16" xfId="0" applyNumberFormat="1" applyBorder="1"/>
    <xf numFmtId="0" fontId="25" fillId="33" borderId="11" xfId="0" applyFont="1" applyFill="1" applyBorder="1"/>
    <xf numFmtId="164" fontId="25" fillId="33" borderId="10" xfId="0" applyNumberFormat="1" applyFont="1" applyFill="1" applyBorder="1"/>
    <xf numFmtId="165" fontId="25" fillId="33" borderId="17" xfId="0" applyNumberFormat="1" applyFont="1" applyFill="1" applyBorder="1"/>
    <xf numFmtId="9" fontId="25" fillId="33" borderId="13" xfId="0" applyNumberFormat="1" applyFont="1" applyFill="1" applyBorder="1"/>
    <xf numFmtId="0" fontId="24" fillId="33" borderId="17" xfId="0" applyFont="1" applyFill="1" applyBorder="1"/>
    <xf numFmtId="0" fontId="24" fillId="33" borderId="13" xfId="0" applyFont="1" applyFill="1" applyBorder="1"/>
    <xf numFmtId="0" fontId="25" fillId="33" borderId="17" xfId="0" applyFont="1" applyFill="1" applyBorder="1"/>
    <xf numFmtId="168" fontId="0" fillId="0" borderId="0" xfId="0" applyNumberFormat="1"/>
    <xf numFmtId="9" fontId="0" fillId="0" borderId="17" xfId="0" applyNumberFormat="1" applyBorder="1"/>
    <xf numFmtId="9" fontId="0" fillId="0" borderId="18" xfId="0" applyNumberFormat="1" applyBorder="1"/>
    <xf numFmtId="167" fontId="0" fillId="0" borderId="0" xfId="0" applyNumberFormat="1"/>
    <xf numFmtId="0" fontId="0" fillId="0" borderId="0" xfId="0" pivotButton="1"/>
    <xf numFmtId="9" fontId="0" fillId="0" borderId="0" xfId="43" applyFont="1"/>
    <xf numFmtId="44" fontId="0" fillId="0" borderId="0" xfId="44" applyFont="1"/>
    <xf numFmtId="9" fontId="0" fillId="0" borderId="27" xfId="43" applyFont="1" applyBorder="1"/>
    <xf numFmtId="44" fontId="0" fillId="0" borderId="27" xfId="44" applyFont="1" applyBorder="1"/>
    <xf numFmtId="0" fontId="0" fillId="35" borderId="27" xfId="0" applyFill="1" applyBorder="1"/>
    <xf numFmtId="9" fontId="0" fillId="35" borderId="27" xfId="43" applyFont="1" applyFill="1" applyBorder="1"/>
    <xf numFmtId="0" fontId="0" fillId="0" borderId="27" xfId="0" applyFill="1" applyBorder="1"/>
    <xf numFmtId="9" fontId="0" fillId="0" borderId="27" xfId="43" applyFont="1" applyFill="1" applyBorder="1"/>
    <xf numFmtId="44" fontId="0" fillId="0" borderId="27" xfId="44" applyFont="1" applyFill="1" applyBorder="1"/>
    <xf numFmtId="44" fontId="0" fillId="35" borderId="27" xfId="44" applyFont="1" applyFill="1" applyBorder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4" builtinId="4"/>
    <cellStyle name="Neutral" xfId="8" builtinId="28" customBuiltin="1"/>
    <cellStyle name="Normal" xfId="0" builtinId="0"/>
    <cellStyle name="Normal 2" xfId="42" xr:uid="{9DB3CD56-FA8A-434E-A357-502A23F80DE7}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98">
    <dxf>
      <font>
        <b/>
        <family val="2"/>
      </font>
    </dxf>
    <dxf>
      <fill>
        <patternFill patternType="solid">
          <bgColor theme="8" tint="0.79998168889431442"/>
        </patternFill>
      </fill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165" formatCode="\$#,##0.#############;\(\$#,##0.#############\);\$#,##0.#############"/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b/>
      </font>
    </dxf>
    <dxf>
      <font>
        <color theme="0"/>
      </font>
    </dxf>
    <dxf>
      <fill>
        <patternFill patternType="solid">
          <bgColor theme="7" tint="-0.249977111117893"/>
        </patternFill>
      </fill>
    </dxf>
    <dxf>
      <numFmt numFmtId="13" formatCode="0%"/>
    </dxf>
    <dxf>
      <numFmt numFmtId="164" formatCode="&quot;$&quot;\ #,##0"/>
    </dxf>
    <dxf>
      <numFmt numFmtId="165" formatCode="\$#,##0.#############;\(\$#,##0.#############\);\$#,##0.#############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numFmt numFmtId="166" formatCode="0.0%"/>
    </dxf>
    <dxf>
      <numFmt numFmtId="3" formatCode="#,##0"/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numFmt numFmtId="14" formatCode="0.00%"/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numFmt numFmtId="3" formatCode="#,##0"/>
    </dxf>
    <dxf>
      <numFmt numFmtId="164" formatCode="&quot;$&quot;\ 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165" formatCode="\$#,##0.#############;\(\$#,##0.#############\);\$#,##0.#############"/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numFmt numFmtId="14" formatCode="0.00%"/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numFmt numFmtId="3" formatCode="#,##0"/>
    </dxf>
    <dxf>
      <numFmt numFmtId="164" formatCode="&quot;$&quot;\ 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165" formatCode="\$#,##0.#############;\(\$#,##0.#############\);\$#,##0.#############"/>
    </dxf>
  </dxfs>
  <tableStyles count="1" defaultTableStyle="TableStyleMedium2" defaultPivotStyle="PivotStyleLight16">
    <tableStyle name="Invisible" pivot="0" table="0" count="0" xr9:uid="{35942025-A674-430D-8559-7DBFBED10F29}"/>
  </tableStyles>
  <colors>
    <mruColors>
      <color rgb="FF189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2</xdr:row>
      <xdr:rowOff>84044</xdr:rowOff>
    </xdr:from>
    <xdr:to>
      <xdr:col>0</xdr:col>
      <xdr:colOff>3959412</xdr:colOff>
      <xdr:row>6</xdr:row>
      <xdr:rowOff>15516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99DE3B-A46F-6185-1834-E83C7E05F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457573"/>
          <a:ext cx="3875368" cy="75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2</xdr:row>
      <xdr:rowOff>84044</xdr:rowOff>
    </xdr:from>
    <xdr:to>
      <xdr:col>0</xdr:col>
      <xdr:colOff>3959412</xdr:colOff>
      <xdr:row>6</xdr:row>
      <xdr:rowOff>15516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DA5711-2A37-4F95-AE7D-30EBD8ED9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449804"/>
          <a:ext cx="3875368" cy="746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134471</xdr:rowOff>
    </xdr:from>
    <xdr:to>
      <xdr:col>3</xdr:col>
      <xdr:colOff>160114</xdr:colOff>
      <xdr:row>4</xdr:row>
      <xdr:rowOff>168927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108A13-DF3B-43F8-BF3B-B69B99F11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0661"/>
          <a:ext cx="3877527" cy="765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518657</xdr:colOff>
      <xdr:row>0</xdr:row>
      <xdr:rowOff>171005</xdr:rowOff>
    </xdr:from>
    <xdr:to>
      <xdr:col>6</xdr:col>
      <xdr:colOff>409</xdr:colOff>
      <xdr:row>5</xdr:row>
      <xdr:rowOff>22790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7458A0-7620-41C3-9CAA-AD10DC586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9924" y="171005"/>
          <a:ext cx="3851405" cy="7651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129540</xdr:rowOff>
    </xdr:from>
    <xdr:to>
      <xdr:col>1</xdr:col>
      <xdr:colOff>817245</xdr:colOff>
      <xdr:row>3</xdr:row>
      <xdr:rowOff>91532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F6DCD4-8638-49D7-A42C-F9289A67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29540"/>
          <a:ext cx="2537460" cy="493487"/>
        </a:xfrm>
        <a:prstGeom prst="rect">
          <a:avLst/>
        </a:prstGeom>
      </xdr:spPr>
    </xdr:pic>
    <xdr:clientData/>
  </xdr:twoCellAnchor>
  <xdr:twoCellAnchor>
    <xdr:from>
      <xdr:col>1</xdr:col>
      <xdr:colOff>1051560</xdr:colOff>
      <xdr:row>0</xdr:row>
      <xdr:rowOff>144780</xdr:rowOff>
    </xdr:from>
    <xdr:to>
      <xdr:col>5</xdr:col>
      <xdr:colOff>304800</xdr:colOff>
      <xdr:row>3</xdr:row>
      <xdr:rowOff>53340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00E47EC-3187-469C-B025-6FA629C3F838}"/>
            </a:ext>
          </a:extLst>
        </xdr:cNvPr>
        <xdr:cNvSpPr txBox="1"/>
      </xdr:nvSpPr>
      <xdr:spPr>
        <a:xfrm>
          <a:off x="3078480" y="144780"/>
          <a:ext cx="339852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000" b="1">
              <a:latin typeface="Neutra Text" panose="02000000000000000000" pitchFamily="50" charset="0"/>
            </a:rPr>
            <a:t>INDICADOR</a:t>
          </a:r>
          <a:r>
            <a:rPr lang="es-CO" sz="2000" b="1" baseline="0">
              <a:latin typeface="Neutra Text" panose="02000000000000000000" pitchFamily="50" charset="0"/>
            </a:rPr>
            <a:t> DE CARTERA</a:t>
          </a:r>
          <a:endParaRPr lang="es-CO" sz="2000" b="1">
            <a:latin typeface="Neutra Text" panose="02000000000000000000" pitchFamily="50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52219</xdr:colOff>
      <xdr:row>2</xdr:row>
      <xdr:rowOff>115867</xdr:rowOff>
    </xdr:from>
    <xdr:to>
      <xdr:col>0</xdr:col>
      <xdr:colOff>2263424</xdr:colOff>
      <xdr:row>4</xdr:row>
      <xdr:rowOff>91663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07B4DE-A7E7-44E3-B45A-DD98113A6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19" y="480058"/>
          <a:ext cx="2199775" cy="4164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2</xdr:row>
      <xdr:rowOff>84044</xdr:rowOff>
    </xdr:from>
    <xdr:to>
      <xdr:col>0</xdr:col>
      <xdr:colOff>3959412</xdr:colOff>
      <xdr:row>6</xdr:row>
      <xdr:rowOff>15516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AB81D3-2AE2-489F-9E25-C328BC5A7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449804"/>
          <a:ext cx="3875368" cy="75062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8.325072916668" backgroundQuery="1" createdVersion="6" refreshedVersion="7" minRefreshableVersion="3" recordCount="0" supportSubquery="1" supportAdvancedDrill="1" xr:uid="{B27A9C2A-2EC8-4529-8AB4-D2155777FF6E}">
  <cacheSource type="external" connectionId="2"/>
  <cacheFields count="8">
    <cacheField name="[maestro de cupos].[Razón social vendedor].[Razón social vendedor]" caption="Razón social vendedor" numFmtId="0" hierarchy="106" level="1">
      <sharedItems count="22">
        <s v="[maestro de cupos].[Razón social vendedor].&amp;[CLIENTES NACIONALES]" c="CLIENTES NACIONALES"/>
        <s v="[maestro de cupos].[Razón social vendedor].&amp;[KAM]" c="KAM"/>
        <s v="[maestro de cupos].[Razón social vendedor].&amp;[MAQUILAS]" c="MAQUILAS"/>
        <s v="[maestro de cupos].[Razón social vendedor].&amp;[VENDEDOR GERENCIA COMERCIAL]" c="VENDEDOR GERENCIA COMERCIAL"/>
        <s v="[maestro de cupos].[Razón social vendedor].&amp;[VENTAS BARRANQUILLA]" c="VENTAS BARRANQUILLA"/>
        <s v="[maestro de cupos].[Razón social vendedor].&amp;[VENTAS BOGOTA]" c="VENTAS BOGOTA"/>
        <s v="[maestro de cupos].[Razón social vendedor].&amp;[VENTAS BOGOTA 1]" c="VENTAS BOGOTA 1"/>
        <s v="[maestro de cupos].[Razón social vendedor].&amp;[VENTAS BOGOTA 2]" c="VENTAS BOGOTA 2"/>
        <s v="[maestro de cupos].[Razón social vendedor].&amp;[VENTAS BOGOTA 3]" c="VENTAS BOGOTA 3"/>
        <s v="[maestro de cupos].[Razón social vendedor].&amp;[VENTAS BOGOTA 4]" c="VENTAS BOGOTA 4"/>
        <s v="[maestro de cupos].[Razón social vendedor].&amp;[VENTAS BOGOTA 5]" c="VENTAS BOGOTA 5"/>
        <s v="[maestro de cupos].[Razón social vendedor].&amp;[VENTAS CALI]" c="VENTAS CALI"/>
        <s v="[maestro de cupos].[Razón social vendedor].&amp;[VENTAS COSTA]" c="VENTAS COSTA"/>
        <s v="[maestro de cupos].[Razón social vendedor].&amp;[VENTAS EJE CAFETERO]" c="VENTAS EJE CAFETERO"/>
        <s v="[maestro de cupos].[Razón social vendedor].&amp;[VENTAS MANIZALES]" c="VENTAS MANIZALES"/>
        <s v="[maestro de cupos].[Razón social vendedor].&amp;[VENTAS MEDELLIN]" c="VENTAS MEDELLIN"/>
        <s v="[maestro de cupos].[Razón social vendedor].&amp;[VENTAS MEDELLIN 1]" c="VENTAS MEDELLIN 1"/>
        <s v="[maestro de cupos].[Razón social vendedor].&amp;[VENTAS PEREIRA]" c="VENTAS PEREIRA"/>
        <s v="[maestro de cupos].[Razón social vendedor].&amp;[VENTAS QUINDIO 1]" c="VENTAS QUINDIO 1"/>
        <s v="[maestro de cupos].[Razón social vendedor].&amp;[VENTAS QUINDIO 2]" c="VENTAS QUINDIO 2"/>
        <s v="[maestro de cupos].[Razón social vendedor].&amp;[VENTAS QUINDIO 3]" c="VENTAS QUINDIO 3"/>
        <s v="[maestro de cupos].[Razón social vendedor].&amp;[VENTAS VIP]" c="VENTAS VIP"/>
      </sharedItems>
    </cacheField>
    <cacheField name="[Measures].[TOTAL CARTERA]" caption="TOTAL CARTERA" numFmtId="0" hierarchy="224" level="32767"/>
    <cacheField name="[Measures].[TOTAL CORRIENTE]" caption="TOTAL CORRIENTE" numFmtId="0" hierarchy="223" level="32767"/>
    <cacheField name="[Measures].[TOTAL VENCIDO]" caption="TOTAL VENCIDO" numFmtId="0" hierarchy="222" level="32767"/>
    <cacheField name="[Measures].[INDICADOR]" caption="INDICADOR" numFmtId="0" hierarchy="225" level="32767"/>
    <cacheField name="[CARTERA HISTORICA].[FECHA CORTE].[FECHA CORTE]" caption="FECHA CORTE" numFmtId="0" hierarchy="62" level="1">
      <sharedItems containsSemiMixedTypes="0" containsString="0"/>
    </cacheField>
    <cacheField name="[CARTERA HISTORICA].[Razón social].[Razón social]" caption="Razón social" numFmtId="0" hierarchy="72" level="1">
      <sharedItems containsSemiMixedTypes="0" containsString="0"/>
    </cacheField>
    <cacheField name="[Supervisor].[Supervisor].[Supervisor]" caption="Supervisor" numFmtId="0" hierarchy="117" level="1">
      <sharedItems count="9">
        <s v="[Supervisor].[Supervisor].&amp;[CLIENTES NACIONALES]" c="CLIENTES NACIONALES"/>
        <s v="[Supervisor].[Supervisor].&amp;[DIRECTOR VENTAS BOGOTA]" c="DIRECTOR VENTAS BOGOTA"/>
        <s v="[Supervisor].[Supervisor].&amp;[DIRECTOR VENTAS EJE CAFETERO]" c="DIRECTOR VENTAS EJE CAFETERO"/>
        <s v="[Supervisor].[Supervisor].&amp;[EJECUTIVO REGIONAL ANTIOQUIA]" c="EJECUTIVO REGIONAL ANTIOQUIA"/>
        <s v="[Supervisor].[Supervisor].&amp;[EJECUTIVO REGIONAL COSTA]" c="EJECUTIVO REGIONAL COSTA"/>
        <s v="[Supervisor].[Supervisor].&amp;[EJECUTIVO REGIONAL PACIFICO]" c="EJECUTIVO REGIONAL PACIFICO"/>
        <s v="[Supervisor].[Supervisor].&amp;[GERENCIA  COMERCIAL]" c="GERENCIA  COMERCIAL"/>
        <s v="[Supervisor].[Supervisor].&amp;[KAM]" c="KAM"/>
        <s v="[Supervisor].[Supervisor].&amp;[MORENO MOTTA JAIME ANDRES]" c="MORENO MOTTA JAIME ANDRES"/>
      </sharedItems>
    </cacheField>
  </cacheFields>
  <cacheHierarchies count="254">
    <cacheHierarchy uniqueName="[BD].[Año]" caption="Año" attribute="1" defaultMemberUniqueName="[BD].[Año].[All]" allUniqueName="[BD].[Año].[All]" dimensionUniqueName="[BD]" displayFolder="" count="0" unbalanced="0"/>
    <cacheHierarchy uniqueName="[BD].[Desc tipo de cliente ]" caption="Desc tipo de cliente " attribute="1" defaultMemberUniqueName="[BD].[Desc tipo de cliente ].[All]" allUniqueName="[BD].[Desc tipo de cliente ].[All]" dimensionUniqueName="[BD]" displayFolder="" count="0" unbalanced="0"/>
    <cacheHierarchy uniqueName="[BD].[Dias]" caption="Dias" attribute="1" defaultMemberUniqueName="[BD].[Dias].[All]" allUniqueName="[BD].[Dias].[All]" dimensionUniqueName="[BD]" displayFolder="" count="0" unbalanced="0"/>
    <cacheHierarchy uniqueName="[BD].[Fecha recaudo 1]" caption="Fecha recaudo 1" attribute="1" defaultMemberUniqueName="[BD].[Fecha recaudo 1].[All]" allUniqueName="[BD].[Fecha recaudo 1].[All]" dimensionUniqueName="[BD]" displayFolder="" count="0" unbalanced="0"/>
    <cacheHierarchy uniqueName="[BD].[Fecha vcto 1]" caption="Fecha vcto 1" attribute="1" defaultMemberUniqueName="[BD].[Fecha vcto 1].[All]" allUniqueName="[BD].[Fecha vcto 1].[All]" dimensionUniqueName="[BD]" displayFolder="" count="0" unbalanced="0"/>
    <cacheHierarchy uniqueName="[BD].[Fecha_recaudo]" caption="Fecha_recaudo" attribute="1" defaultMemberUniqueName="[BD].[Fecha_recaudo].[All]" allUniqueName="[BD].[Fecha_recaudo].[All]" dimensionUniqueName="[BD]" displayFolder="" count="0" unbalanced="0"/>
    <cacheHierarchy uniqueName="[BD].[Fecha_vcto]" caption="Fecha_vcto" attribute="1" defaultMemberUniqueName="[BD].[Fecha_vcto].[All]" allUniqueName="[BD].[Fecha_vcto].[All]" dimensionUniqueName="[BD]" displayFolder="" count="0" unbalanced="0"/>
    <cacheHierarchy uniqueName="[BD].[INDICE]" caption="INDICE" attribute="1" defaultMemberUniqueName="[BD].[INDICE].[All]" allUniqueName="[BD].[INDICE].[All]" dimensionUniqueName="[BD]" displayFolder="" count="0" unbalanced="0"/>
    <cacheHierarchy uniqueName="[BD].[Nombre Cliente]" caption="Nombre Cliente" attribute="1" defaultMemberUniqueName="[BD].[Nombre Cliente].[All]" allUniqueName="[BD].[Nombre Cliente].[All]" dimensionUniqueName="[BD]" displayFolder="" count="0" unbalanced="0"/>
    <cacheHierarchy uniqueName="[BD].[Nombre del mes]" caption="Nombre del mes" attribute="1" defaultMemberUniqueName="[BD].[Nombre del mes].[All]" allUniqueName="[BD].[Nombre del mes].[All]" dimensionUniqueName="[BD]" displayFolder="" count="0" unbalanced="0"/>
    <cacheHierarchy uniqueName="[BD].[NOMBRE DEL MES FALLO]" caption="NOMBRE DEL MES FALLO" attribute="1" defaultMemberUniqueName="[BD].[NOMBRE DEL MES FALLO].[All]" allUniqueName="[BD].[NOMBRE DEL MES FALLO].[All]" dimensionUniqueName="[BD]" displayFolder="" count="0" unbalanced="0"/>
    <cacheHierarchy uniqueName="[BD].[Nombre Sucursal Cliente]" caption="Nombre Sucursal Cliente" attribute="1" defaultMemberUniqueName="[BD].[Nombre Sucursal Cliente].[All]" allUniqueName="[BD].[Nombre Sucursal Cliente].[All]" dimensionUniqueName="[BD]" displayFolder="" count="0" unbalanced="0"/>
    <cacheHierarchy uniqueName="[BD].[Numero_docto]" caption="Numero_docto" attribute="1" defaultMemberUniqueName="[BD].[Numero_docto].[All]" allUniqueName="[BD].[Numero_docto].[All]" dimensionUniqueName="[BD]" displayFolder="" count="0" unbalanced="0"/>
    <cacheHierarchy uniqueName="[BD].[Numero_docto_cruce]" caption="Numero_docto_cruce" attribute="1" defaultMemberUniqueName="[BD].[Numero_docto_cruce].[All]" allUniqueName="[BD].[Numero_docto_cruce].[All]" dimensionUniqueName="[BD]" displayFolder="" count="0" unbalanced="0"/>
    <cacheHierarchy uniqueName="[BD].[plata]" caption="plata" attribute="1" defaultMemberUniqueName="[BD].[plata].[All]" allUniqueName="[BD].[plata].[All]" dimensionUniqueName="[BD]" displayFolder="" count="0" unbalanced="0"/>
    <cacheHierarchy uniqueName="[BD].[Suma de Creditos]" caption="Suma de Creditos" attribute="1" defaultMemberUniqueName="[BD].[Suma de Creditos].[All]" allUniqueName="[BD].[Suma de Creditos].[All]" dimensionUniqueName="[BD]" displayFolder="" count="0" unbalanced="0"/>
    <cacheHierarchy uniqueName="[BD].[Suma de Debitos]" caption="Suma de Debitos" attribute="1" defaultMemberUniqueName="[BD].[Suma de Debitos].[All]" allUniqueName="[BD].[Suma de Debitos].[All]" dimensionUniqueName="[BD]" displayFolder="" count="0" unbalanced="0"/>
    <cacheHierarchy uniqueName="[BD].[Suma de Movimiento]" caption="Suma de Movimiento" attribute="1" defaultMemberUniqueName="[BD].[Suma de Movimiento].[All]" allUniqueName="[BD].[Suma de Movimiento].[All]" dimensionUniqueName="[BD]" displayFolder="" count="0" unbalanced="0"/>
    <cacheHierarchy uniqueName="[BD (2)].[Año]" caption="Año" attribute="1" defaultMemberUniqueName="[BD (2)].[Año].[All]" allUniqueName="[BD (2)].[Año].[All]" dimensionUniqueName="[BD (2)]" displayFolder="" count="0" unbalanced="0"/>
    <cacheHierarchy uniqueName="[BD (2)].[Desc tipo de cliente ]" caption="Desc tipo de cliente " attribute="1" defaultMemberUniqueName="[BD (2)].[Desc tipo de cliente ].[All]" allUniqueName="[BD (2)].[Desc tipo de cliente ].[All]" dimensionUniqueName="[BD (2)]" displayFolder="" count="0" unbalanced="0"/>
    <cacheHierarchy uniqueName="[BD (2)].[Dias]" caption="Dias" attribute="1" defaultMemberUniqueName="[BD (2)].[Dias].[All]" allUniqueName="[BD (2)].[Dias].[All]" dimensionUniqueName="[BD (2)]" displayFolder="" count="0" unbalanced="0"/>
    <cacheHierarchy uniqueName="[BD (2)].[Fecha recaudo 1]" caption="Fecha recaudo 1" attribute="1" defaultMemberUniqueName="[BD (2)].[Fecha recaudo 1].[All]" allUniqueName="[BD (2)].[Fecha recaudo 1].[All]" dimensionUniqueName="[BD (2)]" displayFolder="" count="0" unbalanced="0"/>
    <cacheHierarchy uniqueName="[BD (2)].[Fecha vcto 1]" caption="Fecha vcto 1" attribute="1" defaultMemberUniqueName="[BD (2)].[Fecha vcto 1].[All]" allUniqueName="[BD (2)].[Fecha vcto 1].[All]" dimensionUniqueName="[BD (2)]" displayFolder="" count="0" unbalanced="0"/>
    <cacheHierarchy uniqueName="[BD (2)].[Fecha_recaudo]" caption="Fecha_recaudo" attribute="1" defaultMemberUniqueName="[BD (2)].[Fecha_recaudo].[All]" allUniqueName="[BD (2)].[Fecha_recaudo].[All]" dimensionUniqueName="[BD (2)]" displayFolder="" count="0" unbalanced="0"/>
    <cacheHierarchy uniqueName="[BD (2)].[Fecha_vcto]" caption="Fecha_vcto" attribute="1" defaultMemberUniqueName="[BD (2)].[Fecha_vcto].[All]" allUniqueName="[BD (2)].[Fecha_vcto].[All]" dimensionUniqueName="[BD (2)]" displayFolder="" count="0" unbalanced="0"/>
    <cacheHierarchy uniqueName="[BD (2)].[INDICE]" caption="INDICE" attribute="1" defaultMemberUniqueName="[BD (2)].[INDICE].[All]" allUniqueName="[BD (2)].[INDICE].[All]" dimensionUniqueName="[BD (2)]" displayFolder="" count="0" unbalanced="0"/>
    <cacheHierarchy uniqueName="[BD (2)].[Nombre Cliente]" caption="Nombre Cliente" attribute="1" defaultMemberUniqueName="[BD (2)].[Nombre Cliente].[All]" allUniqueName="[BD (2)].[Nombre Cliente].[All]" dimensionUniqueName="[BD (2)]" displayFolder="" count="0" unbalanced="0"/>
    <cacheHierarchy uniqueName="[BD (2)].[Nombre del mes]" caption="Nombre del mes" attribute="1" defaultMemberUniqueName="[BD (2)].[Nombre del mes].[All]" allUniqueName="[BD (2)].[Nombre del mes].[All]" dimensionUniqueName="[BD (2)]" displayFolder="" count="0" unbalanced="0"/>
    <cacheHierarchy uniqueName="[BD (2)].[NOMBRE DEL MES FALLO]" caption="NOMBRE DEL MES FALLO" attribute="1" defaultMemberUniqueName="[BD (2)].[NOMBRE DEL MES FALLO].[All]" allUniqueName="[BD (2)].[NOMBRE DEL MES FALLO].[All]" dimensionUniqueName="[BD (2)]" displayFolder="" count="0" unbalanced="0"/>
    <cacheHierarchy uniqueName="[BD (2)].[Nombre Sucursal Cliente]" caption="Nombre Sucursal Cliente" attribute="1" defaultMemberUniqueName="[BD (2)].[Nombre Sucursal Cliente].[All]" allUniqueName="[BD (2)].[Nombre Sucursal Cliente].[All]" dimensionUniqueName="[BD (2)]" displayFolder="" count="0" unbalanced="0"/>
    <cacheHierarchy uniqueName="[BD (2)].[Numero_docto]" caption="Numero_docto" attribute="1" defaultMemberUniqueName="[BD (2)].[Numero_docto].[All]" allUniqueName="[BD (2)].[Numero_docto].[All]" dimensionUniqueName="[BD (2)]" displayFolder="" count="0" unbalanced="0"/>
    <cacheHierarchy uniqueName="[BD (2)].[Numero_docto_cruce]" caption="Numero_docto_cruce" attribute="1" defaultMemberUniqueName="[BD (2)].[Numero_docto_cruce].[All]" allUniqueName="[BD (2)].[Numero_docto_cruce].[All]" dimensionUniqueName="[BD (2)]" displayFolder="" count="0" unbalanced="0"/>
    <cacheHierarchy uniqueName="[BD (2)].[plata]" caption="plata" attribute="1" defaultMemberUniqueName="[BD (2)].[plata].[All]" allUniqueName="[BD (2)].[plata].[All]" dimensionUniqueName="[BD (2)]" displayFolder="" count="0" unbalanced="0"/>
    <cacheHierarchy uniqueName="[BD (2)].[Suma de Creditos]" caption="Suma de Creditos" attribute="1" defaultMemberUniqueName="[BD (2)].[Suma de Creditos].[All]" allUniqueName="[BD (2)].[Suma de Creditos].[All]" dimensionUniqueName="[BD (2)]" displayFolder="" count="0" unbalanced="0"/>
    <cacheHierarchy uniqueName="[BD (2)].[Suma de Debitos]" caption="Suma de Debitos" attribute="1" defaultMemberUniqueName="[BD (2)].[Suma de Debitos].[All]" allUniqueName="[BD (2)].[Suma de Debitos].[All]" dimensionUniqueName="[BD (2)]" displayFolder="" count="0" unbalanced="0"/>
    <cacheHierarchy uniqueName="[BD (2)].[Suma de Movimiento]" caption="Suma de Movimiento" attribute="1" defaultMemberUniqueName="[BD (2)].[Suma de Movimiento].[All]" allUniqueName="[BD (2)].[Suma de Movimiento].[All]" dimensionUniqueName="[BD (2)]" displayFolder="" count="0" unbalanced="0"/>
    <cacheHierarchy uniqueName="[BD (3)].[Año]" caption="Año" attribute="1" defaultMemberUniqueName="[BD (3)].[Año].[All]" allUniqueName="[BD (3)].[Año].[All]" dimensionUniqueName="[BD (3)]" displayFolder="" count="0" unbalanced="0"/>
    <cacheHierarchy uniqueName="[BD (3)].[Desc tipo de cliente ]" caption="Desc tipo de cliente " attribute="1" defaultMemberUniqueName="[BD (3)].[Desc tipo de cliente ].[All]" allUniqueName="[BD (3)].[Desc tipo de cliente ].[All]" dimensionUniqueName="[BD (3)]" displayFolder="" count="0" unbalanced="0"/>
    <cacheHierarchy uniqueName="[BD (3)].[Dias]" caption="Dias" attribute="1" defaultMemberUniqueName="[BD (3)].[Dias].[All]" allUniqueName="[BD (3)].[Dias].[All]" dimensionUniqueName="[BD (3)]" displayFolder="" count="0" unbalanced="0"/>
    <cacheHierarchy uniqueName="[BD (3)].[Fecha recaudo 1]" caption="Fecha recaudo 1" attribute="1" defaultMemberUniqueName="[BD (3)].[Fecha recaudo 1].[All]" allUniqueName="[BD (3)].[Fecha recaudo 1].[All]" dimensionUniqueName="[BD (3)]" displayFolder="" count="0" unbalanced="0"/>
    <cacheHierarchy uniqueName="[BD (3)].[Fecha vcto 1]" caption="Fecha vcto 1" attribute="1" defaultMemberUniqueName="[BD (3)].[Fecha vcto 1].[All]" allUniqueName="[BD (3)].[Fecha vcto 1].[All]" dimensionUniqueName="[BD (3)]" displayFolder="" count="0" unbalanced="0"/>
    <cacheHierarchy uniqueName="[BD (3)].[Fecha_recaudo]" caption="Fecha_recaudo" attribute="1" defaultMemberUniqueName="[BD (3)].[Fecha_recaudo].[All]" allUniqueName="[BD (3)].[Fecha_recaudo].[All]" dimensionUniqueName="[BD (3)]" displayFolder="" count="0" unbalanced="0"/>
    <cacheHierarchy uniqueName="[BD (3)].[Fecha_vcto]" caption="Fecha_vcto" attribute="1" defaultMemberUniqueName="[BD (3)].[Fecha_vcto].[All]" allUniqueName="[BD (3)].[Fecha_vcto].[All]" dimensionUniqueName="[BD (3)]" displayFolder="" count="0" unbalanced="0"/>
    <cacheHierarchy uniqueName="[BD (3)].[INDICE]" caption="INDICE" attribute="1" defaultMemberUniqueName="[BD (3)].[INDICE].[All]" allUniqueName="[BD (3)].[INDICE].[All]" dimensionUniqueName="[BD (3)]" displayFolder="" count="0" unbalanced="0"/>
    <cacheHierarchy uniqueName="[BD (3)].[Nombre Cliente]" caption="Nombre Cliente" attribute="1" defaultMemberUniqueName="[BD (3)].[Nombre Cliente].[All]" allUniqueName="[BD (3)].[Nombre Cliente].[All]" dimensionUniqueName="[BD (3)]" displayFolder="" count="0" unbalanced="0"/>
    <cacheHierarchy uniqueName="[BD (3)].[Nombre del mes]" caption="Nombre del mes" attribute="1" defaultMemberUniqueName="[BD (3)].[Nombre del mes].[All]" allUniqueName="[BD (3)].[Nombre del mes].[All]" dimensionUniqueName="[BD (3)]" displayFolder="" count="0" unbalanced="0"/>
    <cacheHierarchy uniqueName="[BD (3)].[NOMBRE DEL MES FALLO]" caption="NOMBRE DEL MES FALLO" attribute="1" defaultMemberUniqueName="[BD (3)].[NOMBRE DEL MES FALLO].[All]" allUniqueName="[BD (3)].[NOMBRE DEL MES FALLO].[All]" dimensionUniqueName="[BD (3)]" displayFolder="" count="0" unbalanced="0"/>
    <cacheHierarchy uniqueName="[BD (3)].[Nombre Sucursal Cliente]" caption="Nombre Sucursal Cliente" attribute="1" defaultMemberUniqueName="[BD (3)].[Nombre Sucursal Cliente].[All]" allUniqueName="[BD (3)].[Nombre Sucursal Cliente].[All]" dimensionUniqueName="[BD (3)]" displayFolder="" count="0" unbalanced="0"/>
    <cacheHierarchy uniqueName="[BD (3)].[Numero_docto]" caption="Numero_docto" attribute="1" defaultMemberUniqueName="[BD (3)].[Numero_docto].[All]" allUniqueName="[BD (3)].[Numero_docto].[All]" dimensionUniqueName="[BD (3)]" displayFolder="" count="0" unbalanced="0"/>
    <cacheHierarchy uniqueName="[BD (3)].[Numero_docto_cruce]" caption="Numero_docto_cruce" attribute="1" defaultMemberUniqueName="[BD (3)].[Numero_docto_cruce].[All]" allUniqueName="[BD (3)].[Numero_docto_cruce].[All]" dimensionUniqueName="[BD (3)]" displayFolder="" count="0" unbalanced="0"/>
    <cacheHierarchy uniqueName="[BD (3)].[plata]" caption="plata" attribute="1" defaultMemberUniqueName="[BD (3)].[plata].[All]" allUniqueName="[BD (3)].[plata].[All]" dimensionUniqueName="[BD (3)]" displayFolder="" count="0" unbalanced="0"/>
    <cacheHierarchy uniqueName="[BD (3)].[Suma de Creditos]" caption="Suma de Creditos" attribute="1" defaultMemberUniqueName="[BD (3)].[Suma de Creditos].[All]" allUniqueName="[BD (3)].[Suma de Creditos].[All]" dimensionUniqueName="[BD (3)]" displayFolder="" count="0" unbalanced="0"/>
    <cacheHierarchy uniqueName="[BD (3)].[Suma de Debitos]" caption="Suma de Debitos" attribute="1" defaultMemberUniqueName="[BD (3)].[Suma de Debitos].[All]" allUniqueName="[BD (3)].[Suma de Debitos].[All]" dimensionUniqueName="[BD (3)]" displayFolder="" count="0" unbalanced="0"/>
    <cacheHierarchy uniqueName="[BD (3)].[Suma de Movimiento]" caption="Suma de Movimiento" attribute="1" defaultMemberUniqueName="[BD (3)].[Suma de Movimiento].[All]" allUniqueName="[BD (3)].[Suma de Movimiento].[All]" dimensionUniqueName="[BD (3)]" displayFolder="" count="0" unbalanced="0"/>
    <cacheHierarchy uniqueName="[CARTERA HISTORICA].[CADENAS]" caption="CADENAS" attribute="1" defaultMemberUniqueName="[CARTERA HISTORICA].[CADENAS].[All]" allUniqueName="[CARTERA HISTORICA].[CADENAS].[All]" dimensionUniqueName="[CARTERA HISTORICA]" displayFolder="" count="0" unbalanced="0"/>
    <cacheHierarchy uniqueName="[CARTERA HISTORICA].[Ciudad]" caption="Ciudad" attribute="1" defaultMemberUniqueName="[CARTERA HISTORICA].[Ciudad].[All]" allUniqueName="[CARTERA HISTORICA].[Ciudad].[All]" dimensionUniqueName="[CARTERA HISTORICA]" displayFolder="" count="0" unbalanced="0"/>
    <cacheHierarchy uniqueName="[CARTERA HISTORICA].[Cond. pago cliente]" caption="Cond. pago cliente" attribute="1" defaultMemberUniqueName="[CARTERA HISTORICA].[Cond. pago cliente].[All]" allUniqueName="[CARTERA HISTORICA].[Cond. pago cliente].[All]" dimensionUniqueName="[CARTERA HISTORICA]" displayFolder="" count="0" unbalanced="0"/>
    <cacheHierarchy uniqueName="[CARTERA HISTORICA].[Desc. tipo cliente]" caption="Desc. tipo cliente" attribute="1" defaultMemberUniqueName="[CARTERA HISTORICA].[Desc. tipo cliente].[All]" allUniqueName="[CARTERA HISTORICA].[Desc. tipo cliente].[All]" dimensionUniqueName="[CARTERA HISTORICA]" displayFolder="" count="0" unbalanced="0"/>
    <cacheHierarchy uniqueName="[CARTERA HISTORICA].[DIAS FALTANTES]" caption="DIAS FALTANTES" attribute="1" defaultMemberUniqueName="[CARTERA HISTORICA].[DIAS FALTANTES].[All]" allUniqueName="[CARTERA HISTORICA].[DIAS FALTANTES].[All]" dimensionUniqueName="[CARTERA HISTORICA]" displayFolder="" count="0" unbalanced="0"/>
    <cacheHierarchy uniqueName="[CARTERA HISTORICA].[Dias vencidos]" caption="Dias vencidos" attribute="1" defaultMemberUniqueName="[CARTERA HISTORICA].[Dias vencidos].[All]" allUniqueName="[CARTERA HISTORICA].[Dias vencidos].[All]" dimensionUniqueName="[CARTERA HISTORICA]" displayFolder="" count="0" unbalanced="0"/>
    <cacheHierarchy uniqueName="[CARTERA HISTORICA].[DIAS VENCIDOS PON]" caption="DIAS VENCIDOS PON" attribute="1" defaultMemberUniqueName="[CARTERA HISTORICA].[DIAS VENCIDOS PON].[All]" allUniqueName="[CARTERA HISTORICA].[DIAS VENCIDOS PON].[All]" dimensionUniqueName="[CARTERA HISTORICA]" displayFolder="" count="0" unbalanced="0"/>
    <cacheHierarchy uniqueName="[CARTERA HISTORICA].[Email]" caption="Email" attribute="1" defaultMemberUniqueName="[CARTERA HISTORICA].[Email].[All]" allUniqueName="[CARTERA HISTORICA].[Email].[All]" dimensionUniqueName="[CARTERA HISTORICA]" displayFolder="" count="0" unbalanced="0"/>
    <cacheHierarchy uniqueName="[CARTERA HISTORICA].[FECHA CORTE]" caption="FECHA CORTE" attribute="1" defaultMemberUniqueName="[CARTERA HISTORICA].[FECHA CORTE].[All]" allUniqueName="[CARTERA HISTORICA].[FECHA CORTE].[All]" dimensionUniqueName="[CARTERA HISTORICA]" displayFolder="" count="2" unbalanced="0">
      <fieldsUsage count="2">
        <fieldUsage x="-1"/>
        <fieldUsage x="5"/>
      </fieldsUsage>
    </cacheHierarchy>
    <cacheHierarchy uniqueName="[CARTERA HISTORICA].[Fecha docto cruce]" caption="Fecha docto cruce" attribute="1" defaultMemberUniqueName="[CARTERA HISTORICA].[Fecha docto cruce].[All]" allUniqueName="[CARTERA HISTORICA].[Fecha docto cruce].[All]" dimensionUniqueName="[CARTERA HISTORICA]" displayFolder="" count="0" unbalanced="0"/>
    <cacheHierarchy uniqueName="[CARTERA HISTORICA].[Fecha docto.]" caption="Fecha docto." attribute="1" defaultMemberUniqueName="[CARTERA HISTORICA].[Fecha docto.].[All]" allUniqueName="[CARTERA HISTORICA].[Fecha docto.].[All]" dimensionUniqueName="[CARTERA HISTORICA]" displayFolder="" count="0" unbalanced="0"/>
    <cacheHierarchy uniqueName="[CARTERA HISTORICA].[FECHA FIJA]" caption="FECHA FIJA" attribute="1" defaultMemberUniqueName="[CARTERA HISTORICA].[FECHA FIJA].[All]" allUniqueName="[CARTERA HISTORICA].[FECHA FIJA].[All]" dimensionUniqueName="[CARTERA HISTORICA]" displayFolder="" count="0" unbalanced="0"/>
    <cacheHierarchy uniqueName="[CARTERA HISTORICA].[Fecha vcto.]" caption="Fecha vcto." attribute="1" defaultMemberUniqueName="[CARTERA HISTORICA].[Fecha vcto.].[All]" allUniqueName="[CARTERA HISTORICA].[Fecha vcto.].[All]" dimensionUniqueName="[CARTERA HISTORICA]" displayFolder="" count="0" unbalanced="0"/>
    <cacheHierarchy uniqueName="[CARTERA HISTORICA].[join]" caption="join" attribute="1" defaultMemberUniqueName="[CARTERA HISTORICA].[join].[All]" allUniqueName="[CARTERA HISTORICA].[join].[All]" dimensionUniqueName="[CARTERA HISTORICA]" displayFolder="" count="0" unbalanced="0"/>
    <cacheHierarchy uniqueName="[CARTERA HISTORICA].[Nit clientes]" caption="Nit clientes" attribute="1" defaultMemberUniqueName="[CARTERA HISTORICA].[Nit clientes].[All]" allUniqueName="[CARTERA HISTORICA].[Nit clientes].[All]" dimensionUniqueName="[CARTERA HISTORICA]" displayFolder="" count="0" unbalanced="0"/>
    <cacheHierarchy uniqueName="[CARTERA HISTORICA].[Nombre del mes ]" caption="Nombre del mes " attribute="1" defaultMemberUniqueName="[CARTERA HISTORICA].[Nombre del mes ].[All]" allUniqueName="[CARTERA HISTORICA].[Nombre del mes ].[All]" dimensionUniqueName="[CARTERA HISTORICA]" displayFolder="" count="0" unbalanced="0"/>
    <cacheHierarchy uniqueName="[CARTERA HISTORICA].[Nro. docto. cruce]" caption="Nro. docto. cruce" attribute="1" defaultMemberUniqueName="[CARTERA HISTORICA].[Nro. docto. cruce].[All]" allUniqueName="[CARTERA HISTORICA].[Nro. docto. cruce].[All]" dimensionUniqueName="[CARTERA HISTORICA]" displayFolder="" count="0" unbalanced="0"/>
    <cacheHierarchy uniqueName="[CARTERA HISTORICA].[Plazo]" caption="Plazo" attribute="1" defaultMemberUniqueName="[CARTERA HISTORICA].[Plazo].[All]" allUniqueName="[CARTERA HISTORICA].[Plazo].[All]" dimensionUniqueName="[CARTERA HISTORICA]" displayFolder="" count="0" unbalanced="0"/>
    <cacheHierarchy uniqueName="[CARTERA HISTORICA].[Razón social]" caption="Razón social" attribute="1" defaultMemberUniqueName="[CARTERA HISTORICA].[Razón social].[All]" allUniqueName="[CARTERA HISTORICA].[Razón social].[All]" dimensionUniqueName="[CARTERA HISTORICA]" displayFolder="" count="2" unbalanced="0">
      <fieldsUsage count="2">
        <fieldUsage x="-1"/>
        <fieldUsage x="6"/>
      </fieldsUsage>
    </cacheHierarchy>
    <cacheHierarchy uniqueName="[CARTERA HISTORICA].[Razón social vend. cliente]" caption="Razón social vend. cliente" attribute="1" defaultMemberUniqueName="[CARTERA HISTORICA].[Razón social vend. cliente].[All]" allUniqueName="[CARTERA HISTORICA].[Razón social vend. cliente].[All]" dimensionUniqueName="[CARTERA HISTORICA]" displayFolder="" count="0" unbalanced="0"/>
    <cacheHierarchy uniqueName="[CARTERA HISTORICA].[Source.Name]" caption="Source.Name" attribute="1" defaultMemberUniqueName="[CARTERA HISTORICA].[Source.Name].[All]" allUniqueName="[CARTERA HISTORICA].[Source.Name].[All]" dimensionUniqueName="[CARTERA HISTORICA]" displayFolder="" count="0" unbalanced="0"/>
    <cacheHierarchy uniqueName="[CARTERA HISTORICA].[STATUS]" caption="STATUS" attribute="1" defaultMemberUniqueName="[CARTERA HISTORICA].[STATUS].[All]" allUniqueName="[CARTERA HISTORICA].[STATUS].[All]" dimensionUniqueName="[CARTERA HISTORICA]" displayFolder="" count="0" unbalanced="0"/>
    <cacheHierarchy uniqueName="[CARTERA HISTORICA].[Sucursal]" caption="Sucursal" attribute="1" defaultMemberUniqueName="[CARTERA HISTORICA].[Sucursal].[All]" allUniqueName="[CARTERA HISTORICA].[Sucursal].[All]" dimensionUniqueName="[CARTERA HISTORICA]" displayFolder="" count="0" unbalanced="0"/>
    <cacheHierarchy uniqueName="[CARTERA HISTORICA].[Total COP]" caption="Total COP" attribute="1" defaultMemberUniqueName="[CARTERA HISTORICA].[Total COP].[All]" allUniqueName="[CARTERA HISTORICA].[Total COP].[All]" dimensionUniqueName="[CARTERA HISTORICA]" displayFolder="" count="0" unbalanced="0"/>
    <cacheHierarchy uniqueName="[CARTERA HISTORICA].[Total corriente COP]" caption="Total corriente COP" attribute="1" defaultMemberUniqueName="[CARTERA HISTORICA].[Total corriente COP].[All]" allUniqueName="[CARTERA HISTORICA].[Total corriente COP].[All]" dimensionUniqueName="[CARTERA HISTORICA]" displayFolder="" count="0" unbalanced="0"/>
    <cacheHierarchy uniqueName="[CARTERA HISTORICA].[Total vencido COP]" caption="Total vencido COP" attribute="1" defaultMemberUniqueName="[CARTERA HISTORICA].[Total vencido COP].[All]" allUniqueName="[CARTERA HISTORICA].[Total vencido COP].[All]" dimensionUniqueName="[CARTERA HISTORICA]" displayFolder="" count="0" unbalanced="0"/>
    <cacheHierarchy uniqueName="[CARTERA HISTORICA].[Valor aplicado]" caption="Valor aplicado" attribute="1" defaultMemberUniqueName="[CARTERA HISTORICA].[Valor aplicado].[All]" allUniqueName="[CARTERA HISTORICA].[Valor aplicado].[All]" dimensionUniqueName="[CARTERA HISTORICA]" displayFolder="" count="0" unbalanced="0"/>
    <cacheHierarchy uniqueName="[CARTERA HISTORICA].[Valor docto]" caption="Valor docto" attribute="1" defaultMemberUniqueName="[CARTERA HISTORICA].[Valor docto].[All]" allUniqueName="[CARTERA HISTORICA].[Valor docto].[All]" dimensionUniqueName="[CARTERA HISTORICA]" displayFolder="" count="0" unbalanced="0"/>
    <cacheHierarchy uniqueName="[CARTERA HISTORICA].[Ven. 1 a 30 COP]" caption="Ven. 1 a 30 COP" attribute="1" defaultMemberUniqueName="[CARTERA HISTORICA].[Ven. 1 a 30 COP].[All]" allUniqueName="[CARTERA HISTORICA].[Ven. 1 a 30 COP].[All]" dimensionUniqueName="[CARTERA HISTORICA]" displayFolder="" count="0" unbalanced="0"/>
    <cacheHierarchy uniqueName="[CARTERA HISTORICA].[Ven. 31 a 60 COP]" caption="Ven. 31 a 60 COP" attribute="1" defaultMemberUniqueName="[CARTERA HISTORICA].[Ven. 31 a 60 COP].[All]" allUniqueName="[CARTERA HISTORICA].[Ven. 31 a 60 COP].[All]" dimensionUniqueName="[CARTERA HISTORICA]" displayFolder="" count="0" unbalanced="0"/>
    <cacheHierarchy uniqueName="[CARTERA HISTORICA].[Ven. 421 a 9999 COP]" caption="Ven. 421 a 9999 COP" attribute="1" defaultMemberUniqueName="[CARTERA HISTORICA].[Ven. 421 a 9999 COP].[All]" allUniqueName="[CARTERA HISTORICA].[Ven. 421 a 9999 COP].[All]" dimensionUniqueName="[CARTERA HISTORICA]" displayFolder="" count="0" unbalanced="0"/>
    <cacheHierarchy uniqueName="[CARTERA HISTORICA].[Ven. 61 a 90 COP]" caption="Ven. 61 a 90 COP" attribute="1" defaultMemberUniqueName="[CARTERA HISTORICA].[Ven. 61 a 90 COP].[All]" allUniqueName="[CARTERA HISTORICA].[Ven. 61 a 90 COP].[All]" dimensionUniqueName="[CARTERA HISTORICA]" displayFolder="" count="0" unbalanced="0"/>
    <cacheHierarchy uniqueName="[CARTERA HISTORICA].[Ven. 91 a 420 COP]" caption="Ven. 91 a 420 COP" attribute="1" defaultMemberUniqueName="[CARTERA HISTORICA].[Ven. 91 a 420 COP].[All]" allUniqueName="[CARTERA HISTORICA].[Ven. 91 a 420 COP].[All]" dimensionUniqueName="[CARTERA HISTORICA]" displayFolder="" count="0" unbalanced="0"/>
    <cacheHierarchy uniqueName="[maestro de cupos].[Antiguedad]" caption="Antiguedad" attribute="1" defaultMemberUniqueName="[maestro de cupos].[Antiguedad].[All]" allUniqueName="[maestro de cupos].[Antiguedad].[All]" dimensionUniqueName="[maestro de cupos]" displayFolder="" count="0" unbalanced="0"/>
    <cacheHierarchy uniqueName="[maestro de cupos].[Bloqueado]" caption="Bloqueado" attribute="1" defaultMemberUniqueName="[maestro de cupos].[Bloqueado].[All]" allUniqueName="[maestro de cupos].[Bloqueado].[All]" dimensionUniqueName="[maestro de cupos]" displayFolder="" count="0" unbalanced="0"/>
    <cacheHierarchy uniqueName="[maestro de cupos].[Bloqueado cupo]" caption="Bloqueado cupo" attribute="1" defaultMemberUniqueName="[maestro de cupos].[Bloqueado cupo].[All]" allUniqueName="[maestro de cupos].[Bloqueado cupo].[All]" dimensionUniqueName="[maestro de cupos]" displayFolder="" count="0" unbalanced="0"/>
    <cacheHierarchy uniqueName="[maestro de cupos].[Bloqueado mora]" caption="Bloqueado mora" attribute="1" defaultMemberUniqueName="[maestro de cupos].[Bloqueado mora].[All]" allUniqueName="[maestro de cupos].[Bloqueado mora].[All]" dimensionUniqueName="[maestro de cupos]" displayFolder="" count="0" unbalanced="0"/>
    <cacheHierarchy uniqueName="[maestro de cupos].[Celular]" caption="Celular" attribute="1" defaultMemberUniqueName="[maestro de cupos].[Celular].[All]" allUniqueName="[maestro de cupos].[Celular].[All]" dimensionUniqueName="[maestro de cupos]" displayFolder="" count="0" unbalanced="0"/>
    <cacheHierarchy uniqueName="[maestro de cupos].[Código]" caption="Código" attribute="1" defaultMemberUniqueName="[maestro de cupos].[Código].[All]" allUniqueName="[maestro de cupos].[Código].[All]" dimensionUniqueName="[maestro de cupos]" displayFolder="" count="0" unbalanced="0"/>
    <cacheHierarchy uniqueName="[maestro de cupos].[Condicion de pago]" caption="Condicion de pago" attribute="1" defaultMemberUniqueName="[maestro de cupos].[Condicion de pago].[All]" allUniqueName="[maestro de cupos].[Condicion de pago].[All]" dimensionUniqueName="[maestro de cupos]" displayFolder="" count="0" unbalanced="0"/>
    <cacheHierarchy uniqueName="[maestro de cupos].[Cupo de crédito]" caption="Cupo de crédito" attribute="1" defaultMemberUniqueName="[maestro de cupos].[Cupo de crédito].[All]" allUniqueName="[maestro de cupos].[Cupo de crédito].[All]" dimensionUniqueName="[maestro de cupos]" displayFolder="" count="0" unbalanced="0"/>
    <cacheHierarchy uniqueName="[maestro de cupos].[Desc. condicion de pago]" caption="Desc. condicion de pago" attribute="1" defaultMemberUniqueName="[maestro de cupos].[Desc. condicion de pago].[All]" allUniqueName="[maestro de cupos].[Desc. condicion de pago].[All]" dimensionUniqueName="[maestro de cupos]" displayFolder="" count="0" unbalanced="0"/>
    <cacheHierarchy uniqueName="[maestro de cupos].[Desc. tipo cliente]" caption="Desc. tipo cliente" attribute="1" defaultMemberUniqueName="[maestro de cupos].[Desc. tipo cliente].[All]" allUniqueName="[maestro de cupos].[Desc. tipo cliente].[All]" dimensionUniqueName="[maestro de cupos]" displayFolder="" count="0" unbalanced="0"/>
    <cacheHierarchy uniqueName="[maestro de cupos].[Dias gracia]" caption="Dias gracia" attribute="1" defaultMemberUniqueName="[maestro de cupos].[Dias gracia].[All]" allUniqueName="[maestro de cupos].[Dias gracia].[All]" dimensionUniqueName="[maestro de cupos]" displayFolder="" count="0" unbalanced="0"/>
    <cacheHierarchy uniqueName="[maestro de cupos].[Email]" caption="Email" attribute="1" defaultMemberUniqueName="[maestro de cupos].[Email].[All]" allUniqueName="[maestro de cupos].[Email].[All]" dimensionUniqueName="[maestro de cupos]" displayFolder="" count="0" unbalanced="0"/>
    <cacheHierarchy uniqueName="[maestro de cupos].[Fecha ingreso]" caption="Fecha ingreso" attribute="1" defaultMemberUniqueName="[maestro de cupos].[Fecha ingreso].[All]" allUniqueName="[maestro de cupos].[Fecha ingreso].[All]" dimensionUniqueName="[maestro de cupos]" displayFolder="" count="0" unbalanced="0"/>
    <cacheHierarchy uniqueName="[maestro de cupos].[Fecha última venta]" caption="Fecha última venta" attribute="1" defaultMemberUniqueName="[maestro de cupos].[Fecha última venta].[All]" allUniqueName="[maestro de cupos].[Fecha última venta].[All]" dimensionUniqueName="[maestro de cupos]" displayFolder="" count="0" unbalanced="0"/>
    <cacheHierarchy uniqueName="[maestro de cupos].[join]" caption="join" attribute="1" defaultMemberUniqueName="[maestro de cupos].[join].[All]" allUniqueName="[maestro de cupos].[join].[All]" dimensionUniqueName="[maestro de cupos]" displayFolder="" count="0" unbalanced="0"/>
    <cacheHierarchy uniqueName="[maestro de cupos].[Motivo bloqueo]" caption="Motivo bloqueo" attribute="1" defaultMemberUniqueName="[maestro de cupos].[Motivo bloqueo].[All]" allUniqueName="[maestro de cupos].[Motivo bloqueo].[All]" dimensionUniqueName="[maestro de cupos]" displayFolder="" count="0" unbalanced="0"/>
    <cacheHierarchy uniqueName="[maestro de cupos].[Razón social]" caption="Razón social" attribute="1" defaultMemberUniqueName="[maestro de cupos].[Razón social].[All]" allUniqueName="[maestro de cupos].[Razón social].[All]" dimensionUniqueName="[maestro de cupos]" displayFolder="" count="0" unbalanced="0"/>
    <cacheHierarchy uniqueName="[maestro de cupos].[Razón social cobrador]" caption="Razón social cobrador" attribute="1" defaultMemberUniqueName="[maestro de cupos].[Razón social cobrador].[All]" allUniqueName="[maestro de cupos].[Razón social cobrador].[All]" dimensionUniqueName="[maestro de cupos]" displayFolder="" count="0" unbalanced="0"/>
    <cacheHierarchy uniqueName="[maestro de cupos].[Razón social sucursal]" caption="Razón social sucursal" attribute="1" defaultMemberUniqueName="[maestro de cupos].[Razón social sucursal].[All]" allUniqueName="[maestro de cupos].[Razón social sucursal].[All]" dimensionUniqueName="[maestro de cupos]" displayFolder="" count="0" unbalanced="0"/>
    <cacheHierarchy uniqueName="[maestro de cupos].[Razón social vendedor]" caption="Razón social vendedor" attribute="1" defaultMemberUniqueName="[maestro de cupos].[Razón social vendedor].[All]" allUniqueName="[maestro de cupos].[Razón social vendedor].[All]" dimensionUniqueName="[maestro de cupos]" displayFolder="" count="2" unbalanced="0">
      <fieldsUsage count="2">
        <fieldUsage x="-1"/>
        <fieldUsage x="0"/>
      </fieldsUsage>
    </cacheHierarchy>
    <cacheHierarchy uniqueName="[maestro de cupos].[Sheet1]" caption="Sheet1" attribute="1" defaultMemberUniqueName="[maestro de cupos].[Sheet1].[All]" allUniqueName="[maestro de cupos].[Sheet1].[All]" dimensionUniqueName="[maestro de cupos]" displayFolder="" count="0" unbalanced="0"/>
    <cacheHierarchy uniqueName="[maestro de cupos].[Sucursal]" caption="Sucursal" attribute="1" defaultMemberUniqueName="[maestro de cupos].[Sucursal].[All]" allUniqueName="[maestro de cupos].[Sucursal].[All]" dimensionUniqueName="[maestro de cupos]" displayFolder="" count="0" unbalanced="0"/>
    <cacheHierarchy uniqueName="[maestro de cupos].[Teléfono]" caption="Teléfono" attribute="1" defaultMemberUniqueName="[maestro de cupos].[Teléfono].[All]" allUniqueName="[maestro de cupos].[Teléfono].[All]" dimensionUniqueName="[maestro de cupos]" displayFolder="" count="0" unbalanced="0"/>
    <cacheHierarchy uniqueName="[maestro de cupos].[Tipo cliente]" caption="Tipo cliente" attribute="1" defaultMemberUniqueName="[maestro de cupos].[Tipo cliente].[All]" allUniqueName="[maestro de cupos].[Tipo cliente].[All]" dimensionUniqueName="[maestro de cupos]" displayFolder="" count="0" unbalanced="0"/>
    <cacheHierarchy uniqueName="[maestro de cupos].[Vendedor]" caption="Vendedor" attribute="1" defaultMemberUniqueName="[maestro de cupos].[Vendedor].[All]" allUniqueName="[maestro de cupos].[Vendedor].[All]" dimensionUniqueName="[maestro de cupos]" displayFolder="" count="0" unbalanced="0"/>
    <cacheHierarchy uniqueName="[MEDIDAS].[Column]" caption="Column" attribute="1" defaultMemberUniqueName="[MEDIDAS].[Column].[All]" allUniqueName="[MEDIDAS].[Column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]" caption="Nombre" attribute="1" defaultMemberUniqueName="[Supervisor].[Nombre].[All]" allUniqueName="[Supervisor].[Nombre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2" unbalanced="0">
      <fieldsUsage count="2">
        <fieldUsage x="-1"/>
        <fieldUsage x="7"/>
      </fieldsUsage>
    </cacheHierarchy>
    <cacheHierarchy uniqueName="[DateTableTemplate_edde9937-7c47-4a61-871f-ff6c0de13b15].[Año]" caption="Año" attribute="1" defaultMemberUniqueName="[DateTableTemplate_edde9937-7c47-4a61-871f-ff6c0de13b15].[Año].[All]" allUniqueName="[DateTableTemplate_edde9937-7c47-4a61-871f-ff6c0de13b15].[Año].[All]" dimensionUniqueName="[DateTableTemplate_edde9937-7c47-4a61-871f-ff6c0de13b15]" displayFolder="" count="0" unbalanced="0" hidden="1"/>
    <cacheHierarchy uniqueName="[DateTableTemplate_edde9937-7c47-4a61-871f-ff6c0de13b15].[Date]" caption="Date" attribute="1" defaultMemberUniqueName="[DateTableTemplate_edde9937-7c47-4a61-871f-ff6c0de13b15].[Date].[All]" allUniqueName="[DateTableTemplate_edde9937-7c47-4a61-871f-ff6c0de13b15].[Date].[All]" dimensionUniqueName="[DateTableTemplate_edde9937-7c47-4a61-871f-ff6c0de13b15]" displayFolder="" count="0" unbalanced="0" hidden="1"/>
    <cacheHierarchy uniqueName="[DateTableTemplate_edde9937-7c47-4a61-871f-ff6c0de13b15].[Día]" caption="Día" attribute="1" defaultMemberUniqueName="[DateTableTemplate_edde9937-7c47-4a61-871f-ff6c0de13b15].[Día].[All]" allUniqueName="[DateTableTemplate_edde9937-7c47-4a61-871f-ff6c0de13b15].[Día].[All]" dimensionUniqueName="[DateTableTemplate_edde9937-7c47-4a61-871f-ff6c0de13b15]" displayFolder="" count="0" unbalanced="0" hidden="1"/>
    <cacheHierarchy uniqueName="[DateTableTemplate_edde9937-7c47-4a61-871f-ff6c0de13b15].[Jerarquía de fechas]" caption="Jerarquía de fechas" defaultMemberUniqueName="[DateTableTemplate_edde9937-7c47-4a61-871f-ff6c0de13b15].[Jerarquía de fechas].[All]" allUniqueName="[DateTableTemplate_edde9937-7c47-4a61-871f-ff6c0de13b15].[Jerarquía de fechas].[All]" dimensionUniqueName="[DateTableTemplate_edde9937-7c47-4a61-871f-ff6c0de13b15]" displayFolder="" count="0" unbalanced="0" hidden="1"/>
    <cacheHierarchy uniqueName="[DateTableTemplate_edde9937-7c47-4a61-871f-ff6c0de13b15].[Mes]" caption="Mes" attribute="1" defaultMemberUniqueName="[DateTableTemplate_edde9937-7c47-4a61-871f-ff6c0de13b15].[Mes].[All]" allUniqueName="[DateTableTemplate_edde9937-7c47-4a61-871f-ff6c0de13b15].[Mes].[All]" dimensionUniqueName="[DateTableTemplate_edde9937-7c47-4a61-871f-ff6c0de13b15]" displayFolder="" count="0" unbalanced="0" hidden="1"/>
    <cacheHierarchy uniqueName="[DateTableTemplate_edde9937-7c47-4a61-871f-ff6c0de13b15].[NroMes]" caption="NroMes" attribute="1" defaultMemberUniqueName="[DateTableTemplate_edde9937-7c47-4a61-871f-ff6c0de13b15].[NroMes].[All]" allUniqueName="[DateTableTemplate_edde9937-7c47-4a61-871f-ff6c0de13b15].[NroMes].[All]" dimensionUniqueName="[DateTableTemplate_edde9937-7c47-4a61-871f-ff6c0de13b15]" displayFolder="" count="0" unbalanced="0" hidden="1"/>
    <cacheHierarchy uniqueName="[DateTableTemplate_edde9937-7c47-4a61-871f-ff6c0de13b15].[NroTrimestre]" caption="NroTrimestre" attribute="1" defaultMemberUniqueName="[DateTableTemplate_edde9937-7c47-4a61-871f-ff6c0de13b15].[NroTrimestre].[All]" allUniqueName="[DateTableTemplate_edde9937-7c47-4a61-871f-ff6c0de13b15].[NroTrimestre].[All]" dimensionUniqueName="[DateTableTemplate_edde9937-7c47-4a61-871f-ff6c0de13b15]" displayFolder="" count="0" unbalanced="0" hidden="1"/>
    <cacheHierarchy uniqueName="[DateTableTemplate_edde9937-7c47-4a61-871f-ff6c0de13b15].[Trimestre]" caption="Trimestre" attribute="1" defaultMemberUniqueName="[DateTableTemplate_edde9937-7c47-4a61-871f-ff6c0de13b15].[Trimestre].[All]" allUniqueName="[DateTableTemplate_edde9937-7c47-4a61-871f-ff6c0de13b15].[Trimestre].[All]" dimensionUniqueName="[DateTableTemplate_edde9937-7c47-4a61-871f-ff6c0de13b15]" displayFolder="" count="0" unbalanced="0" hidden="1"/>
    <cacheHierarchy uniqueName="[LocalDateTable_0e50f468-cc74-4136-8c16-4778ba79bf3a].[Año]" caption="Año" attribute="1" defaultMemberUniqueName="[LocalDateTable_0e50f468-cc74-4136-8c16-4778ba79bf3a].[Año].[All]" allUniqueName="[LocalDateTable_0e50f468-cc74-4136-8c16-4778ba79bf3a].[Año].[All]" dimensionUniqueName="[LocalDateTable_0e50f468-cc74-4136-8c16-4778ba79bf3a]" displayFolder="" count="0" unbalanced="0" hidden="1"/>
    <cacheHierarchy uniqueName="[LocalDateTable_0e50f468-cc74-4136-8c16-4778ba79bf3a].[Date]" caption="Date" attribute="1" defaultMemberUniqueName="[LocalDateTable_0e50f468-cc74-4136-8c16-4778ba79bf3a].[Date].[All]" allUniqueName="[LocalDateTable_0e50f468-cc74-4136-8c16-4778ba79bf3a].[Date].[All]" dimensionUniqueName="[LocalDateTable_0e50f468-cc74-4136-8c16-4778ba79bf3a]" displayFolder="" count="0" unbalanced="0" hidden="1"/>
    <cacheHierarchy uniqueName="[LocalDateTable_0e50f468-cc74-4136-8c16-4778ba79bf3a].[Día]" caption="Día" attribute="1" defaultMemberUniqueName="[LocalDateTable_0e50f468-cc74-4136-8c16-4778ba79bf3a].[Día].[All]" allUniqueName="[LocalDateTable_0e50f468-cc74-4136-8c16-4778ba79bf3a].[Día].[All]" dimensionUniqueName="[LocalDateTable_0e50f468-cc74-4136-8c16-4778ba79bf3a]" displayFolder="" count="0" unbalanced="0" hidden="1"/>
    <cacheHierarchy uniqueName="[LocalDateTable_0e50f468-cc74-4136-8c16-4778ba79bf3a].[Jerarquía de fechas]" caption="Jerarquía de fechas" defaultMemberUniqueName="[LocalDateTable_0e50f468-cc74-4136-8c16-4778ba79bf3a].[Jerarquía de fechas].[All]" allUniqueName="[LocalDateTable_0e50f468-cc74-4136-8c16-4778ba79bf3a].[Jerarquía de fechas].[All]" dimensionUniqueName="[LocalDateTable_0e50f468-cc74-4136-8c16-4778ba79bf3a]" displayFolder="" count="0" unbalanced="0" hidden="1"/>
    <cacheHierarchy uniqueName="[LocalDateTable_0e50f468-cc74-4136-8c16-4778ba79bf3a].[Mes]" caption="Mes" attribute="1" defaultMemberUniqueName="[LocalDateTable_0e50f468-cc74-4136-8c16-4778ba79bf3a].[Mes].[All]" allUniqueName="[LocalDateTable_0e50f468-cc74-4136-8c16-4778ba79bf3a].[Mes].[All]" dimensionUniqueName="[LocalDateTable_0e50f468-cc74-4136-8c16-4778ba79bf3a]" displayFolder="" count="0" unbalanced="0" hidden="1"/>
    <cacheHierarchy uniqueName="[LocalDateTable_0e50f468-cc74-4136-8c16-4778ba79bf3a].[NroMes]" caption="NroMes" attribute="1" defaultMemberUniqueName="[LocalDateTable_0e50f468-cc74-4136-8c16-4778ba79bf3a].[NroMes].[All]" allUniqueName="[LocalDateTable_0e50f468-cc74-4136-8c16-4778ba79bf3a].[NroMes].[All]" dimensionUniqueName="[LocalDateTable_0e50f468-cc74-4136-8c16-4778ba79bf3a]" displayFolder="" count="0" unbalanced="0" hidden="1"/>
    <cacheHierarchy uniqueName="[LocalDateTable_0e50f468-cc74-4136-8c16-4778ba79bf3a].[NroTrimestre]" caption="NroTrimestre" attribute="1" defaultMemberUniqueName="[LocalDateTable_0e50f468-cc74-4136-8c16-4778ba79bf3a].[NroTrimestre].[All]" allUniqueName="[LocalDateTable_0e50f468-cc74-4136-8c16-4778ba79bf3a].[NroTrimestre].[All]" dimensionUniqueName="[LocalDateTable_0e50f468-cc74-4136-8c16-4778ba79bf3a]" displayFolder="" count="0" unbalanced="0" hidden="1"/>
    <cacheHierarchy uniqueName="[LocalDateTable_0e50f468-cc74-4136-8c16-4778ba79bf3a].[Trimestre]" caption="Trimestre" attribute="1" defaultMemberUniqueName="[LocalDateTable_0e50f468-cc74-4136-8c16-4778ba79bf3a].[Trimestre].[All]" allUniqueName="[LocalDateTable_0e50f468-cc74-4136-8c16-4778ba79bf3a].[Trimestre].[All]" dimensionUniqueName="[LocalDateTable_0e50f468-cc74-4136-8c16-4778ba79bf3a]" displayFolder="" count="0" unbalanced="0" hidden="1"/>
    <cacheHierarchy uniqueName="[LocalDateTable_1bcf20f8-154a-4127-91cc-8da60a751234].[Año]" caption="Año" attribute="1" defaultMemberUniqueName="[LocalDateTable_1bcf20f8-154a-4127-91cc-8da60a751234].[Año].[All]" allUniqueName="[LocalDateTable_1bcf20f8-154a-4127-91cc-8da60a751234].[Año].[All]" dimensionUniqueName="[LocalDateTable_1bcf20f8-154a-4127-91cc-8da60a751234]" displayFolder="" count="0" unbalanced="0" hidden="1"/>
    <cacheHierarchy uniqueName="[LocalDateTable_1bcf20f8-154a-4127-91cc-8da60a751234].[Date]" caption="Date" attribute="1" defaultMemberUniqueName="[LocalDateTable_1bcf20f8-154a-4127-91cc-8da60a751234].[Date].[All]" allUniqueName="[LocalDateTable_1bcf20f8-154a-4127-91cc-8da60a751234].[Date].[All]" dimensionUniqueName="[LocalDateTable_1bcf20f8-154a-4127-91cc-8da60a751234]" displayFolder="" count="0" unbalanced="0" hidden="1"/>
    <cacheHierarchy uniqueName="[LocalDateTable_1bcf20f8-154a-4127-91cc-8da60a751234].[Día]" caption="Día" attribute="1" defaultMemberUniqueName="[LocalDateTable_1bcf20f8-154a-4127-91cc-8da60a751234].[Día].[All]" allUniqueName="[LocalDateTable_1bcf20f8-154a-4127-91cc-8da60a751234].[Día].[All]" dimensionUniqueName="[LocalDateTable_1bcf20f8-154a-4127-91cc-8da60a751234]" displayFolder="" count="0" unbalanced="0" hidden="1"/>
    <cacheHierarchy uniqueName="[LocalDateTable_1bcf20f8-154a-4127-91cc-8da60a751234].[Jerarquía de fechas]" caption="Jerarquía de fechas" defaultMemberUniqueName="[LocalDateTable_1bcf20f8-154a-4127-91cc-8da60a751234].[Jerarquía de fechas].[All]" allUniqueName="[LocalDateTable_1bcf20f8-154a-4127-91cc-8da60a751234].[Jerarquía de fechas].[All]" dimensionUniqueName="[LocalDateTable_1bcf20f8-154a-4127-91cc-8da60a751234]" displayFolder="" count="0" unbalanced="0" hidden="1"/>
    <cacheHierarchy uniqueName="[LocalDateTable_1bcf20f8-154a-4127-91cc-8da60a751234].[Mes]" caption="Mes" attribute="1" defaultMemberUniqueName="[LocalDateTable_1bcf20f8-154a-4127-91cc-8da60a751234].[Mes].[All]" allUniqueName="[LocalDateTable_1bcf20f8-154a-4127-91cc-8da60a751234].[Mes].[All]" dimensionUniqueName="[LocalDateTable_1bcf20f8-154a-4127-91cc-8da60a751234]" displayFolder="" count="0" unbalanced="0" hidden="1"/>
    <cacheHierarchy uniqueName="[LocalDateTable_1bcf20f8-154a-4127-91cc-8da60a751234].[NroMes]" caption="NroMes" attribute="1" defaultMemberUniqueName="[LocalDateTable_1bcf20f8-154a-4127-91cc-8da60a751234].[NroMes].[All]" allUniqueName="[LocalDateTable_1bcf20f8-154a-4127-91cc-8da60a751234].[NroMes].[All]" dimensionUniqueName="[LocalDateTable_1bcf20f8-154a-4127-91cc-8da60a751234]" displayFolder="" count="0" unbalanced="0" hidden="1"/>
    <cacheHierarchy uniqueName="[LocalDateTable_1bcf20f8-154a-4127-91cc-8da60a751234].[NroTrimestre]" caption="NroTrimestre" attribute="1" defaultMemberUniqueName="[LocalDateTable_1bcf20f8-154a-4127-91cc-8da60a751234].[NroTrimestre].[All]" allUniqueName="[LocalDateTable_1bcf20f8-154a-4127-91cc-8da60a751234].[NroTrimestre].[All]" dimensionUniqueName="[LocalDateTable_1bcf20f8-154a-4127-91cc-8da60a751234]" displayFolder="" count="0" unbalanced="0" hidden="1"/>
    <cacheHierarchy uniqueName="[LocalDateTable_1bcf20f8-154a-4127-91cc-8da60a751234].[Trimestre]" caption="Trimestre" attribute="1" defaultMemberUniqueName="[LocalDateTable_1bcf20f8-154a-4127-91cc-8da60a751234].[Trimestre].[All]" allUniqueName="[LocalDateTable_1bcf20f8-154a-4127-91cc-8da60a751234].[Trimestre].[All]" dimensionUniqueName="[LocalDateTable_1bcf20f8-154a-4127-91cc-8da60a751234]" displayFolder="" count="0" unbalanced="0" hidden="1"/>
    <cacheHierarchy uniqueName="[LocalDateTable_1c51d2b4-c6a5-41e5-8053-1895e7dee25d].[Año]" caption="Año" attribute="1" defaultMemberUniqueName="[LocalDateTable_1c51d2b4-c6a5-41e5-8053-1895e7dee25d].[Año].[All]" allUniqueName="[LocalDateTable_1c51d2b4-c6a5-41e5-8053-1895e7dee25d].[Año].[All]" dimensionUniqueName="[LocalDateTable_1c51d2b4-c6a5-41e5-8053-1895e7dee25d]" displayFolder="" count="0" unbalanced="0" hidden="1"/>
    <cacheHierarchy uniqueName="[LocalDateTable_1c51d2b4-c6a5-41e5-8053-1895e7dee25d].[Date]" caption="Date" attribute="1" defaultMemberUniqueName="[LocalDateTable_1c51d2b4-c6a5-41e5-8053-1895e7dee25d].[Date].[All]" allUniqueName="[LocalDateTable_1c51d2b4-c6a5-41e5-8053-1895e7dee25d].[Date].[All]" dimensionUniqueName="[LocalDateTable_1c51d2b4-c6a5-41e5-8053-1895e7dee25d]" displayFolder="" count="0" unbalanced="0" hidden="1"/>
    <cacheHierarchy uniqueName="[LocalDateTable_1c51d2b4-c6a5-41e5-8053-1895e7dee25d].[Día]" caption="Día" attribute="1" defaultMemberUniqueName="[LocalDateTable_1c51d2b4-c6a5-41e5-8053-1895e7dee25d].[Día].[All]" allUniqueName="[LocalDateTable_1c51d2b4-c6a5-41e5-8053-1895e7dee25d].[Día].[All]" dimensionUniqueName="[LocalDateTable_1c51d2b4-c6a5-41e5-8053-1895e7dee25d]" displayFolder="" count="0" unbalanced="0" hidden="1"/>
    <cacheHierarchy uniqueName="[LocalDateTable_1c51d2b4-c6a5-41e5-8053-1895e7dee25d].[Jerarquía de fechas]" caption="Jerarquía de fechas" defaultMemberUniqueName="[LocalDateTable_1c51d2b4-c6a5-41e5-8053-1895e7dee25d].[Jerarquía de fechas].[All]" allUniqueName="[LocalDateTable_1c51d2b4-c6a5-41e5-8053-1895e7dee25d].[Jerarquía de fechas].[All]" dimensionUniqueName="[LocalDateTable_1c51d2b4-c6a5-41e5-8053-1895e7dee25d]" displayFolder="" count="0" unbalanced="0" hidden="1"/>
    <cacheHierarchy uniqueName="[LocalDateTable_1c51d2b4-c6a5-41e5-8053-1895e7dee25d].[Mes]" caption="Mes" attribute="1" defaultMemberUniqueName="[LocalDateTable_1c51d2b4-c6a5-41e5-8053-1895e7dee25d].[Mes].[All]" allUniqueName="[LocalDateTable_1c51d2b4-c6a5-41e5-8053-1895e7dee25d].[Mes].[All]" dimensionUniqueName="[LocalDateTable_1c51d2b4-c6a5-41e5-8053-1895e7dee25d]" displayFolder="" count="0" unbalanced="0" hidden="1"/>
    <cacheHierarchy uniqueName="[LocalDateTable_1c51d2b4-c6a5-41e5-8053-1895e7dee25d].[NroMes]" caption="NroMes" attribute="1" defaultMemberUniqueName="[LocalDateTable_1c51d2b4-c6a5-41e5-8053-1895e7dee25d].[NroMes].[All]" allUniqueName="[LocalDateTable_1c51d2b4-c6a5-41e5-8053-1895e7dee25d].[NroMes].[All]" dimensionUniqueName="[LocalDateTable_1c51d2b4-c6a5-41e5-8053-1895e7dee25d]" displayFolder="" count="0" unbalanced="0" hidden="1"/>
    <cacheHierarchy uniqueName="[LocalDateTable_1c51d2b4-c6a5-41e5-8053-1895e7dee25d].[NroTrimestre]" caption="NroTrimestre" attribute="1" defaultMemberUniqueName="[LocalDateTable_1c51d2b4-c6a5-41e5-8053-1895e7dee25d].[NroTrimestre].[All]" allUniqueName="[LocalDateTable_1c51d2b4-c6a5-41e5-8053-1895e7dee25d].[NroTrimestre].[All]" dimensionUniqueName="[LocalDateTable_1c51d2b4-c6a5-41e5-8053-1895e7dee25d]" displayFolder="" count="0" unbalanced="0" hidden="1"/>
    <cacheHierarchy uniqueName="[LocalDateTable_1c51d2b4-c6a5-41e5-8053-1895e7dee25d].[Trimestre]" caption="Trimestre" attribute="1" defaultMemberUniqueName="[LocalDateTable_1c51d2b4-c6a5-41e5-8053-1895e7dee25d].[Trimestre].[All]" allUniqueName="[LocalDateTable_1c51d2b4-c6a5-41e5-8053-1895e7dee25d].[Trimestre].[All]" dimensionUniqueName="[LocalDateTable_1c51d2b4-c6a5-41e5-8053-1895e7dee25d]" displayFolder="" count="0" unbalanced="0" hidden="1"/>
    <cacheHierarchy uniqueName="[LocalDateTable_20c88fdc-aa4f-49d7-880d-1a21afed055e].[Año]" caption="Año" attribute="1" defaultMemberUniqueName="[LocalDateTable_20c88fdc-aa4f-49d7-880d-1a21afed055e].[Año].[All]" allUniqueName="[LocalDateTable_20c88fdc-aa4f-49d7-880d-1a21afed055e].[Año].[All]" dimensionUniqueName="[LocalDateTable_20c88fdc-aa4f-49d7-880d-1a21afed055e]" displayFolder="" count="0" unbalanced="0" hidden="1"/>
    <cacheHierarchy uniqueName="[LocalDateTable_20c88fdc-aa4f-49d7-880d-1a21afed055e].[Date]" caption="Date" attribute="1" defaultMemberUniqueName="[LocalDateTable_20c88fdc-aa4f-49d7-880d-1a21afed055e].[Date].[All]" allUniqueName="[LocalDateTable_20c88fdc-aa4f-49d7-880d-1a21afed055e].[Date].[All]" dimensionUniqueName="[LocalDateTable_20c88fdc-aa4f-49d7-880d-1a21afed055e]" displayFolder="" count="0" unbalanced="0" hidden="1"/>
    <cacheHierarchy uniqueName="[LocalDateTable_20c88fdc-aa4f-49d7-880d-1a21afed055e].[Día]" caption="Día" attribute="1" defaultMemberUniqueName="[LocalDateTable_20c88fdc-aa4f-49d7-880d-1a21afed055e].[Día].[All]" allUniqueName="[LocalDateTable_20c88fdc-aa4f-49d7-880d-1a21afed055e].[Día].[All]" dimensionUniqueName="[LocalDateTable_20c88fdc-aa4f-49d7-880d-1a21afed055e]" displayFolder="" count="0" unbalanced="0" hidden="1"/>
    <cacheHierarchy uniqueName="[LocalDateTable_20c88fdc-aa4f-49d7-880d-1a21afed055e].[Jerarquía de fechas]" caption="Jerarquía de fechas" defaultMemberUniqueName="[LocalDateTable_20c88fdc-aa4f-49d7-880d-1a21afed055e].[Jerarquía de fechas].[All]" allUniqueName="[LocalDateTable_20c88fdc-aa4f-49d7-880d-1a21afed055e].[Jerarquía de fechas].[All]" dimensionUniqueName="[LocalDateTable_20c88fdc-aa4f-49d7-880d-1a21afed055e]" displayFolder="" count="0" unbalanced="0" hidden="1"/>
    <cacheHierarchy uniqueName="[LocalDateTable_20c88fdc-aa4f-49d7-880d-1a21afed055e].[Mes]" caption="Mes" attribute="1" defaultMemberUniqueName="[LocalDateTable_20c88fdc-aa4f-49d7-880d-1a21afed055e].[Mes].[All]" allUniqueName="[LocalDateTable_20c88fdc-aa4f-49d7-880d-1a21afed055e].[Mes].[All]" dimensionUniqueName="[LocalDateTable_20c88fdc-aa4f-49d7-880d-1a21afed055e]" displayFolder="" count="0" unbalanced="0" hidden="1"/>
    <cacheHierarchy uniqueName="[LocalDateTable_20c88fdc-aa4f-49d7-880d-1a21afed055e].[NroMes]" caption="NroMes" attribute="1" defaultMemberUniqueName="[LocalDateTable_20c88fdc-aa4f-49d7-880d-1a21afed055e].[NroMes].[All]" allUniqueName="[LocalDateTable_20c88fdc-aa4f-49d7-880d-1a21afed055e].[NroMes].[All]" dimensionUniqueName="[LocalDateTable_20c88fdc-aa4f-49d7-880d-1a21afed055e]" displayFolder="" count="0" unbalanced="0" hidden="1"/>
    <cacheHierarchy uniqueName="[LocalDateTable_20c88fdc-aa4f-49d7-880d-1a21afed055e].[NroTrimestre]" caption="NroTrimestre" attribute="1" defaultMemberUniqueName="[LocalDateTable_20c88fdc-aa4f-49d7-880d-1a21afed055e].[NroTrimestre].[All]" allUniqueName="[LocalDateTable_20c88fdc-aa4f-49d7-880d-1a21afed055e].[NroTrimestre].[All]" dimensionUniqueName="[LocalDateTable_20c88fdc-aa4f-49d7-880d-1a21afed055e]" displayFolder="" count="0" unbalanced="0" hidden="1"/>
    <cacheHierarchy uniqueName="[LocalDateTable_20c88fdc-aa4f-49d7-880d-1a21afed055e].[Trimestre]" caption="Trimestre" attribute="1" defaultMemberUniqueName="[LocalDateTable_20c88fdc-aa4f-49d7-880d-1a21afed055e].[Trimestre].[All]" allUniqueName="[LocalDateTable_20c88fdc-aa4f-49d7-880d-1a21afed055e].[Trimestre].[All]" dimensionUniqueName="[LocalDateTable_20c88fdc-aa4f-49d7-880d-1a21afed055e]" displayFolder="" count="0" unbalanced="0" hidden="1"/>
    <cacheHierarchy uniqueName="[LocalDateTable_2e6c40ac-8f4a-4cbc-ba3a-8d24e5bf146f].[Año]" caption="Año" attribute="1" defaultMemberUniqueName="[LocalDateTable_2e6c40ac-8f4a-4cbc-ba3a-8d24e5bf146f].[Año].[All]" allUniqueName="[LocalDateTable_2e6c40ac-8f4a-4cbc-ba3a-8d24e5bf146f].[Año].[All]" dimensionUniqueName="[LocalDateTable_2e6c40ac-8f4a-4cbc-ba3a-8d24e5bf146f]" displayFolder="" count="0" unbalanced="0" hidden="1"/>
    <cacheHierarchy uniqueName="[LocalDateTable_2e6c40ac-8f4a-4cbc-ba3a-8d24e5bf146f].[Date]" caption="Date" attribute="1" defaultMemberUniqueName="[LocalDateTable_2e6c40ac-8f4a-4cbc-ba3a-8d24e5bf146f].[Date].[All]" allUniqueName="[LocalDateTable_2e6c40ac-8f4a-4cbc-ba3a-8d24e5bf146f].[Date].[All]" dimensionUniqueName="[LocalDateTable_2e6c40ac-8f4a-4cbc-ba3a-8d24e5bf146f]" displayFolder="" count="0" unbalanced="0" hidden="1"/>
    <cacheHierarchy uniqueName="[LocalDateTable_2e6c40ac-8f4a-4cbc-ba3a-8d24e5bf146f].[Día]" caption="Día" attribute="1" defaultMemberUniqueName="[LocalDateTable_2e6c40ac-8f4a-4cbc-ba3a-8d24e5bf146f].[Día].[All]" allUniqueName="[LocalDateTable_2e6c40ac-8f4a-4cbc-ba3a-8d24e5bf146f].[Día].[All]" dimensionUniqueName="[LocalDateTable_2e6c40ac-8f4a-4cbc-ba3a-8d24e5bf146f]" displayFolder="" count="0" unbalanced="0" hidden="1"/>
    <cacheHierarchy uniqueName="[LocalDateTable_2e6c40ac-8f4a-4cbc-ba3a-8d24e5bf146f].[Jerarquía de fechas]" caption="Jerarquía de fechas" defaultMemberUniqueName="[LocalDateTable_2e6c40ac-8f4a-4cbc-ba3a-8d24e5bf146f].[Jerarquía de fechas].[All]" allUniqueName="[LocalDateTable_2e6c40ac-8f4a-4cbc-ba3a-8d24e5bf146f].[Jerarquía de fechas].[All]" dimensionUniqueName="[LocalDateTable_2e6c40ac-8f4a-4cbc-ba3a-8d24e5bf146f]" displayFolder="" count="0" unbalanced="0" hidden="1"/>
    <cacheHierarchy uniqueName="[LocalDateTable_2e6c40ac-8f4a-4cbc-ba3a-8d24e5bf146f].[Mes]" caption="Mes" attribute="1" defaultMemberUniqueName="[LocalDateTable_2e6c40ac-8f4a-4cbc-ba3a-8d24e5bf146f].[Mes].[All]" allUniqueName="[LocalDateTable_2e6c40ac-8f4a-4cbc-ba3a-8d24e5bf146f].[Mes].[All]" dimensionUniqueName="[LocalDateTable_2e6c40ac-8f4a-4cbc-ba3a-8d24e5bf146f]" displayFolder="" count="0" unbalanced="0" hidden="1"/>
    <cacheHierarchy uniqueName="[LocalDateTable_2e6c40ac-8f4a-4cbc-ba3a-8d24e5bf146f].[NroMes]" caption="NroMes" attribute="1" defaultMemberUniqueName="[LocalDateTable_2e6c40ac-8f4a-4cbc-ba3a-8d24e5bf146f].[NroMes].[All]" allUniqueName="[LocalDateTable_2e6c40ac-8f4a-4cbc-ba3a-8d24e5bf146f].[NroMes].[All]" dimensionUniqueName="[LocalDateTable_2e6c40ac-8f4a-4cbc-ba3a-8d24e5bf146f]" displayFolder="" count="0" unbalanced="0" hidden="1"/>
    <cacheHierarchy uniqueName="[LocalDateTable_2e6c40ac-8f4a-4cbc-ba3a-8d24e5bf146f].[NroTrimestre]" caption="NroTrimestre" attribute="1" defaultMemberUniqueName="[LocalDateTable_2e6c40ac-8f4a-4cbc-ba3a-8d24e5bf146f].[NroTrimestre].[All]" allUniqueName="[LocalDateTable_2e6c40ac-8f4a-4cbc-ba3a-8d24e5bf146f].[NroTrimestre].[All]" dimensionUniqueName="[LocalDateTable_2e6c40ac-8f4a-4cbc-ba3a-8d24e5bf146f]" displayFolder="" count="0" unbalanced="0" hidden="1"/>
    <cacheHierarchy uniqueName="[LocalDateTable_2e6c40ac-8f4a-4cbc-ba3a-8d24e5bf146f].[Trimestre]" caption="Trimestre" attribute="1" defaultMemberUniqueName="[LocalDateTable_2e6c40ac-8f4a-4cbc-ba3a-8d24e5bf146f].[Trimestre].[All]" allUniqueName="[LocalDateTable_2e6c40ac-8f4a-4cbc-ba3a-8d24e5bf146f].[Trimestre].[All]" dimensionUniqueName="[LocalDateTable_2e6c40ac-8f4a-4cbc-ba3a-8d24e5bf146f]" displayFolder="" count="0" unbalanced="0" hidden="1"/>
    <cacheHierarchy uniqueName="[LocalDateTable_8002856a-6ee0-4fbb-892f-23c41e9965a7].[Año]" caption="Año" attribute="1" defaultMemberUniqueName="[LocalDateTable_8002856a-6ee0-4fbb-892f-23c41e9965a7].[Año].[All]" allUniqueName="[LocalDateTable_8002856a-6ee0-4fbb-892f-23c41e9965a7].[Año].[All]" dimensionUniqueName="[LocalDateTable_8002856a-6ee0-4fbb-892f-23c41e9965a7]" displayFolder="" count="0" unbalanced="0" hidden="1"/>
    <cacheHierarchy uniqueName="[LocalDateTable_8002856a-6ee0-4fbb-892f-23c41e9965a7].[Date]" caption="Date" attribute="1" defaultMemberUniqueName="[LocalDateTable_8002856a-6ee0-4fbb-892f-23c41e9965a7].[Date].[All]" allUniqueName="[LocalDateTable_8002856a-6ee0-4fbb-892f-23c41e9965a7].[Date].[All]" dimensionUniqueName="[LocalDateTable_8002856a-6ee0-4fbb-892f-23c41e9965a7]" displayFolder="" count="0" unbalanced="0" hidden="1"/>
    <cacheHierarchy uniqueName="[LocalDateTable_8002856a-6ee0-4fbb-892f-23c41e9965a7].[Día]" caption="Día" attribute="1" defaultMemberUniqueName="[LocalDateTable_8002856a-6ee0-4fbb-892f-23c41e9965a7].[Día].[All]" allUniqueName="[LocalDateTable_8002856a-6ee0-4fbb-892f-23c41e9965a7].[Día].[All]" dimensionUniqueName="[LocalDateTable_8002856a-6ee0-4fbb-892f-23c41e9965a7]" displayFolder="" count="0" unbalanced="0" hidden="1"/>
    <cacheHierarchy uniqueName="[LocalDateTable_8002856a-6ee0-4fbb-892f-23c41e9965a7].[Jerarquía de fechas]" caption="Jerarquía de fechas" defaultMemberUniqueName="[LocalDateTable_8002856a-6ee0-4fbb-892f-23c41e9965a7].[Jerarquía de fechas].[All]" allUniqueName="[LocalDateTable_8002856a-6ee0-4fbb-892f-23c41e9965a7].[Jerarquía de fechas].[All]" dimensionUniqueName="[LocalDateTable_8002856a-6ee0-4fbb-892f-23c41e9965a7]" displayFolder="" count="0" unbalanced="0" hidden="1"/>
    <cacheHierarchy uniqueName="[LocalDateTable_8002856a-6ee0-4fbb-892f-23c41e9965a7].[Mes]" caption="Mes" attribute="1" defaultMemberUniqueName="[LocalDateTable_8002856a-6ee0-4fbb-892f-23c41e9965a7].[Mes].[All]" allUniqueName="[LocalDateTable_8002856a-6ee0-4fbb-892f-23c41e9965a7].[Mes].[All]" dimensionUniqueName="[LocalDateTable_8002856a-6ee0-4fbb-892f-23c41e9965a7]" displayFolder="" count="0" unbalanced="0" hidden="1"/>
    <cacheHierarchy uniqueName="[LocalDateTable_8002856a-6ee0-4fbb-892f-23c41e9965a7].[NroMes]" caption="NroMes" attribute="1" defaultMemberUniqueName="[LocalDateTable_8002856a-6ee0-4fbb-892f-23c41e9965a7].[NroMes].[All]" allUniqueName="[LocalDateTable_8002856a-6ee0-4fbb-892f-23c41e9965a7].[NroMes].[All]" dimensionUniqueName="[LocalDateTable_8002856a-6ee0-4fbb-892f-23c41e9965a7]" displayFolder="" count="0" unbalanced="0" hidden="1"/>
    <cacheHierarchy uniqueName="[LocalDateTable_8002856a-6ee0-4fbb-892f-23c41e9965a7].[NroTrimestre]" caption="NroTrimestre" attribute="1" defaultMemberUniqueName="[LocalDateTable_8002856a-6ee0-4fbb-892f-23c41e9965a7].[NroTrimestre].[All]" allUniqueName="[LocalDateTable_8002856a-6ee0-4fbb-892f-23c41e9965a7].[NroTrimestre].[All]" dimensionUniqueName="[LocalDateTable_8002856a-6ee0-4fbb-892f-23c41e9965a7]" displayFolder="" count="0" unbalanced="0" hidden="1"/>
    <cacheHierarchy uniqueName="[LocalDateTable_8002856a-6ee0-4fbb-892f-23c41e9965a7].[Trimestre]" caption="Trimestre" attribute="1" defaultMemberUniqueName="[LocalDateTable_8002856a-6ee0-4fbb-892f-23c41e9965a7].[Trimestre].[All]" allUniqueName="[LocalDateTable_8002856a-6ee0-4fbb-892f-23c41e9965a7].[Trimestre].[All]" dimensionUniqueName="[LocalDateTable_8002856a-6ee0-4fbb-892f-23c41e9965a7]" displayFolder="" count="0" unbalanced="0" hidden="1"/>
    <cacheHierarchy uniqueName="[LocalDateTable_860773ab-9080-4848-a0d4-0fda15a45cff].[Año]" caption="Año" attribute="1" defaultMemberUniqueName="[LocalDateTable_860773ab-9080-4848-a0d4-0fda15a45cff].[Año].[All]" allUniqueName="[LocalDateTable_860773ab-9080-4848-a0d4-0fda15a45cff].[Año].[All]" dimensionUniqueName="[LocalDateTable_860773ab-9080-4848-a0d4-0fda15a45cff]" displayFolder="" count="0" unbalanced="0" hidden="1"/>
    <cacheHierarchy uniqueName="[LocalDateTable_860773ab-9080-4848-a0d4-0fda15a45cff].[Date]" caption="Date" attribute="1" defaultMemberUniqueName="[LocalDateTable_860773ab-9080-4848-a0d4-0fda15a45cff].[Date].[All]" allUniqueName="[LocalDateTable_860773ab-9080-4848-a0d4-0fda15a45cff].[Date].[All]" dimensionUniqueName="[LocalDateTable_860773ab-9080-4848-a0d4-0fda15a45cff]" displayFolder="" count="0" unbalanced="0" hidden="1"/>
    <cacheHierarchy uniqueName="[LocalDateTable_860773ab-9080-4848-a0d4-0fda15a45cff].[Día]" caption="Día" attribute="1" defaultMemberUniqueName="[LocalDateTable_860773ab-9080-4848-a0d4-0fda15a45cff].[Día].[All]" allUniqueName="[LocalDateTable_860773ab-9080-4848-a0d4-0fda15a45cff].[Día].[All]" dimensionUniqueName="[LocalDateTable_860773ab-9080-4848-a0d4-0fda15a45cff]" displayFolder="" count="0" unbalanced="0" hidden="1"/>
    <cacheHierarchy uniqueName="[LocalDateTable_860773ab-9080-4848-a0d4-0fda15a45cff].[Jerarquía de fechas]" caption="Jerarquía de fechas" defaultMemberUniqueName="[LocalDateTable_860773ab-9080-4848-a0d4-0fda15a45cff].[Jerarquía de fechas].[All]" allUniqueName="[LocalDateTable_860773ab-9080-4848-a0d4-0fda15a45cff].[Jerarquía de fechas].[All]" dimensionUniqueName="[LocalDateTable_860773ab-9080-4848-a0d4-0fda15a45cff]" displayFolder="" count="0" unbalanced="0" hidden="1"/>
    <cacheHierarchy uniqueName="[LocalDateTable_860773ab-9080-4848-a0d4-0fda15a45cff].[Mes]" caption="Mes" attribute="1" defaultMemberUniqueName="[LocalDateTable_860773ab-9080-4848-a0d4-0fda15a45cff].[Mes].[All]" allUniqueName="[LocalDateTable_860773ab-9080-4848-a0d4-0fda15a45cff].[Mes].[All]" dimensionUniqueName="[LocalDateTable_860773ab-9080-4848-a0d4-0fda15a45cff]" displayFolder="" count="0" unbalanced="0" hidden="1"/>
    <cacheHierarchy uniqueName="[LocalDateTable_860773ab-9080-4848-a0d4-0fda15a45cff].[NroMes]" caption="NroMes" attribute="1" defaultMemberUniqueName="[LocalDateTable_860773ab-9080-4848-a0d4-0fda15a45cff].[NroMes].[All]" allUniqueName="[LocalDateTable_860773ab-9080-4848-a0d4-0fda15a45cff].[NroMes].[All]" dimensionUniqueName="[LocalDateTable_860773ab-9080-4848-a0d4-0fda15a45cff]" displayFolder="" count="0" unbalanced="0" hidden="1"/>
    <cacheHierarchy uniqueName="[LocalDateTable_860773ab-9080-4848-a0d4-0fda15a45cff].[NroTrimestre]" caption="NroTrimestre" attribute="1" defaultMemberUniqueName="[LocalDateTable_860773ab-9080-4848-a0d4-0fda15a45cff].[NroTrimestre].[All]" allUniqueName="[LocalDateTable_860773ab-9080-4848-a0d4-0fda15a45cff].[NroTrimestre].[All]" dimensionUniqueName="[LocalDateTable_860773ab-9080-4848-a0d4-0fda15a45cff]" displayFolder="" count="0" unbalanced="0" hidden="1"/>
    <cacheHierarchy uniqueName="[LocalDateTable_860773ab-9080-4848-a0d4-0fda15a45cff].[Trimestre]" caption="Trimestre" attribute="1" defaultMemberUniqueName="[LocalDateTable_860773ab-9080-4848-a0d4-0fda15a45cff].[Trimestre].[All]" allUniqueName="[LocalDateTable_860773ab-9080-4848-a0d4-0fda15a45cff].[Trimestre].[All]" dimensionUniqueName="[LocalDateTable_860773ab-9080-4848-a0d4-0fda15a45cff]" displayFolder="" count="0" unbalanced="0" hidden="1"/>
    <cacheHierarchy uniqueName="[LocalDateTable_bd9b784a-8639-4b57-904c-33bfbc839440].[Año]" caption="Año" attribute="1" defaultMemberUniqueName="[LocalDateTable_bd9b784a-8639-4b57-904c-33bfbc839440].[Año].[All]" allUniqueName="[LocalDateTable_bd9b784a-8639-4b57-904c-33bfbc839440].[Año].[All]" dimensionUniqueName="[LocalDateTable_bd9b784a-8639-4b57-904c-33bfbc839440]" displayFolder="" count="0" unbalanced="0" hidden="1"/>
    <cacheHierarchy uniqueName="[LocalDateTable_bd9b784a-8639-4b57-904c-33bfbc839440].[Date]" caption="Date" attribute="1" defaultMemberUniqueName="[LocalDateTable_bd9b784a-8639-4b57-904c-33bfbc839440].[Date].[All]" allUniqueName="[LocalDateTable_bd9b784a-8639-4b57-904c-33bfbc839440].[Date].[All]" dimensionUniqueName="[LocalDateTable_bd9b784a-8639-4b57-904c-33bfbc839440]" displayFolder="" count="0" unbalanced="0" hidden="1"/>
    <cacheHierarchy uniqueName="[LocalDateTable_bd9b784a-8639-4b57-904c-33bfbc839440].[Día]" caption="Día" attribute="1" defaultMemberUniqueName="[LocalDateTable_bd9b784a-8639-4b57-904c-33bfbc839440].[Día].[All]" allUniqueName="[LocalDateTable_bd9b784a-8639-4b57-904c-33bfbc839440].[Día].[All]" dimensionUniqueName="[LocalDateTable_bd9b784a-8639-4b57-904c-33bfbc839440]" displayFolder="" count="0" unbalanced="0" hidden="1"/>
    <cacheHierarchy uniqueName="[LocalDateTable_bd9b784a-8639-4b57-904c-33bfbc839440].[Jerarquía de fechas]" caption="Jerarquía de fechas" defaultMemberUniqueName="[LocalDateTable_bd9b784a-8639-4b57-904c-33bfbc839440].[Jerarquía de fechas].[All]" allUniqueName="[LocalDateTable_bd9b784a-8639-4b57-904c-33bfbc839440].[Jerarquía de fechas].[All]" dimensionUniqueName="[LocalDateTable_bd9b784a-8639-4b57-904c-33bfbc839440]" displayFolder="" count="0" unbalanced="0" hidden="1"/>
    <cacheHierarchy uniqueName="[LocalDateTable_bd9b784a-8639-4b57-904c-33bfbc839440].[Mes]" caption="Mes" attribute="1" defaultMemberUniqueName="[LocalDateTable_bd9b784a-8639-4b57-904c-33bfbc839440].[Mes].[All]" allUniqueName="[LocalDateTable_bd9b784a-8639-4b57-904c-33bfbc839440].[Mes].[All]" dimensionUniqueName="[LocalDateTable_bd9b784a-8639-4b57-904c-33bfbc839440]" displayFolder="" count="0" unbalanced="0" hidden="1"/>
    <cacheHierarchy uniqueName="[LocalDateTable_bd9b784a-8639-4b57-904c-33bfbc839440].[NroMes]" caption="NroMes" attribute="1" defaultMemberUniqueName="[LocalDateTable_bd9b784a-8639-4b57-904c-33bfbc839440].[NroMes].[All]" allUniqueName="[LocalDateTable_bd9b784a-8639-4b57-904c-33bfbc839440].[NroMes].[All]" dimensionUniqueName="[LocalDateTable_bd9b784a-8639-4b57-904c-33bfbc839440]" displayFolder="" count="0" unbalanced="0" hidden="1"/>
    <cacheHierarchy uniqueName="[LocalDateTable_bd9b784a-8639-4b57-904c-33bfbc839440].[NroTrimestre]" caption="NroTrimestre" attribute="1" defaultMemberUniqueName="[LocalDateTable_bd9b784a-8639-4b57-904c-33bfbc839440].[NroTrimestre].[All]" allUniqueName="[LocalDateTable_bd9b784a-8639-4b57-904c-33bfbc839440].[NroTrimestre].[All]" dimensionUniqueName="[LocalDateTable_bd9b784a-8639-4b57-904c-33bfbc839440]" displayFolder="" count="0" unbalanced="0" hidden="1"/>
    <cacheHierarchy uniqueName="[LocalDateTable_bd9b784a-8639-4b57-904c-33bfbc839440].[Trimestre]" caption="Trimestre" attribute="1" defaultMemberUniqueName="[LocalDateTable_bd9b784a-8639-4b57-904c-33bfbc839440].[Trimestre].[All]" allUniqueName="[LocalDateTable_bd9b784a-8639-4b57-904c-33bfbc839440].[Trimestre].[All]" dimensionUniqueName="[LocalDateTable_bd9b784a-8639-4b57-904c-33bfbc839440]" displayFolder="" count="0" unbalanced="0" hidden="1"/>
    <cacheHierarchy uniqueName="[LocalDateTable_cc3bc263-6b56-4c78-ae59-efc02782f974].[Año]" caption="Año" attribute="1" defaultMemberUniqueName="[LocalDateTable_cc3bc263-6b56-4c78-ae59-efc02782f974].[Año].[All]" allUniqueName="[LocalDateTable_cc3bc263-6b56-4c78-ae59-efc02782f974].[Año].[All]" dimensionUniqueName="[LocalDateTable_cc3bc263-6b56-4c78-ae59-efc02782f974]" displayFolder="" count="0" unbalanced="0" hidden="1"/>
    <cacheHierarchy uniqueName="[LocalDateTable_cc3bc263-6b56-4c78-ae59-efc02782f974].[Date]" caption="Date" attribute="1" defaultMemberUniqueName="[LocalDateTable_cc3bc263-6b56-4c78-ae59-efc02782f974].[Date].[All]" allUniqueName="[LocalDateTable_cc3bc263-6b56-4c78-ae59-efc02782f974].[Date].[All]" dimensionUniqueName="[LocalDateTable_cc3bc263-6b56-4c78-ae59-efc02782f974]" displayFolder="" count="0" unbalanced="0" hidden="1"/>
    <cacheHierarchy uniqueName="[LocalDateTable_cc3bc263-6b56-4c78-ae59-efc02782f974].[Día]" caption="Día" attribute="1" defaultMemberUniqueName="[LocalDateTable_cc3bc263-6b56-4c78-ae59-efc02782f974].[Día].[All]" allUniqueName="[LocalDateTable_cc3bc263-6b56-4c78-ae59-efc02782f974].[Día].[All]" dimensionUniqueName="[LocalDateTable_cc3bc263-6b56-4c78-ae59-efc02782f974]" displayFolder="" count="0" unbalanced="0" hidden="1"/>
    <cacheHierarchy uniqueName="[LocalDateTable_cc3bc263-6b56-4c78-ae59-efc02782f974].[Jerarquía de fechas]" caption="Jerarquía de fechas" defaultMemberUniqueName="[LocalDateTable_cc3bc263-6b56-4c78-ae59-efc02782f974].[Jerarquía de fechas].[All]" allUniqueName="[LocalDateTable_cc3bc263-6b56-4c78-ae59-efc02782f974].[Jerarquía de fechas].[All]" dimensionUniqueName="[LocalDateTable_cc3bc263-6b56-4c78-ae59-efc02782f974]" displayFolder="" count="0" unbalanced="0" hidden="1"/>
    <cacheHierarchy uniqueName="[LocalDateTable_cc3bc263-6b56-4c78-ae59-efc02782f974].[Mes]" caption="Mes" attribute="1" defaultMemberUniqueName="[LocalDateTable_cc3bc263-6b56-4c78-ae59-efc02782f974].[Mes].[All]" allUniqueName="[LocalDateTable_cc3bc263-6b56-4c78-ae59-efc02782f974].[Mes].[All]" dimensionUniqueName="[LocalDateTable_cc3bc263-6b56-4c78-ae59-efc02782f974]" displayFolder="" count="0" unbalanced="0" hidden="1"/>
    <cacheHierarchy uniqueName="[LocalDateTable_cc3bc263-6b56-4c78-ae59-efc02782f974].[NroMes]" caption="NroMes" attribute="1" defaultMemberUniqueName="[LocalDateTable_cc3bc263-6b56-4c78-ae59-efc02782f974].[NroMes].[All]" allUniqueName="[LocalDateTable_cc3bc263-6b56-4c78-ae59-efc02782f974].[NroMes].[All]" dimensionUniqueName="[LocalDateTable_cc3bc263-6b56-4c78-ae59-efc02782f974]" displayFolder="" count="0" unbalanced="0" hidden="1"/>
    <cacheHierarchy uniqueName="[LocalDateTable_cc3bc263-6b56-4c78-ae59-efc02782f974].[NroTrimestre]" caption="NroTrimestre" attribute="1" defaultMemberUniqueName="[LocalDateTable_cc3bc263-6b56-4c78-ae59-efc02782f974].[NroTrimestre].[All]" allUniqueName="[LocalDateTable_cc3bc263-6b56-4c78-ae59-efc02782f974].[NroTrimestre].[All]" dimensionUniqueName="[LocalDateTable_cc3bc263-6b56-4c78-ae59-efc02782f974]" displayFolder="" count="0" unbalanced="0" hidden="1"/>
    <cacheHierarchy uniqueName="[LocalDateTable_cc3bc263-6b56-4c78-ae59-efc02782f974].[Trimestre]" caption="Trimestre" attribute="1" defaultMemberUniqueName="[LocalDateTable_cc3bc263-6b56-4c78-ae59-efc02782f974].[Trimestre].[All]" allUniqueName="[LocalDateTable_cc3bc263-6b56-4c78-ae59-efc02782f974].[Trimestre].[All]" dimensionUniqueName="[LocalDateTable_cc3bc263-6b56-4c78-ae59-efc02782f974]" displayFolder="" count="0" unbalanced="0" hidden="1"/>
    <cacheHierarchy uniqueName="[LocalDateTable_cd5af6cb-a8e9-4597-9389-b63d84c0e0e6].[Año]" caption="Año" attribute="1" defaultMemberUniqueName="[LocalDateTable_cd5af6cb-a8e9-4597-9389-b63d84c0e0e6].[Año].[All]" allUniqueName="[LocalDateTable_cd5af6cb-a8e9-4597-9389-b63d84c0e0e6].[Año].[All]" dimensionUniqueName="[LocalDateTable_cd5af6cb-a8e9-4597-9389-b63d84c0e0e6]" displayFolder="" count="0" unbalanced="0" hidden="1"/>
    <cacheHierarchy uniqueName="[LocalDateTable_cd5af6cb-a8e9-4597-9389-b63d84c0e0e6].[Date]" caption="Date" attribute="1" defaultMemberUniqueName="[LocalDateTable_cd5af6cb-a8e9-4597-9389-b63d84c0e0e6].[Date].[All]" allUniqueName="[LocalDateTable_cd5af6cb-a8e9-4597-9389-b63d84c0e0e6].[Date].[All]" dimensionUniqueName="[LocalDateTable_cd5af6cb-a8e9-4597-9389-b63d84c0e0e6]" displayFolder="" count="0" unbalanced="0" hidden="1"/>
    <cacheHierarchy uniqueName="[LocalDateTable_cd5af6cb-a8e9-4597-9389-b63d84c0e0e6].[Día]" caption="Día" attribute="1" defaultMemberUniqueName="[LocalDateTable_cd5af6cb-a8e9-4597-9389-b63d84c0e0e6].[Día].[All]" allUniqueName="[LocalDateTable_cd5af6cb-a8e9-4597-9389-b63d84c0e0e6].[Día].[All]" dimensionUniqueName="[LocalDateTable_cd5af6cb-a8e9-4597-9389-b63d84c0e0e6]" displayFolder="" count="0" unbalanced="0" hidden="1"/>
    <cacheHierarchy uniqueName="[LocalDateTable_cd5af6cb-a8e9-4597-9389-b63d84c0e0e6].[Jerarquía de fechas]" caption="Jerarquía de fechas" defaultMemberUniqueName="[LocalDateTable_cd5af6cb-a8e9-4597-9389-b63d84c0e0e6].[Jerarquía de fechas].[All]" allUniqueName="[LocalDateTable_cd5af6cb-a8e9-4597-9389-b63d84c0e0e6].[Jerarquía de fechas].[All]" dimensionUniqueName="[LocalDateTable_cd5af6cb-a8e9-4597-9389-b63d84c0e0e6]" displayFolder="" count="0" unbalanced="0" hidden="1"/>
    <cacheHierarchy uniqueName="[LocalDateTable_cd5af6cb-a8e9-4597-9389-b63d84c0e0e6].[Mes]" caption="Mes" attribute="1" defaultMemberUniqueName="[LocalDateTable_cd5af6cb-a8e9-4597-9389-b63d84c0e0e6].[Mes].[All]" allUniqueName="[LocalDateTable_cd5af6cb-a8e9-4597-9389-b63d84c0e0e6].[Mes].[All]" dimensionUniqueName="[LocalDateTable_cd5af6cb-a8e9-4597-9389-b63d84c0e0e6]" displayFolder="" count="0" unbalanced="0" hidden="1"/>
    <cacheHierarchy uniqueName="[LocalDateTable_cd5af6cb-a8e9-4597-9389-b63d84c0e0e6].[NroMes]" caption="NroMes" attribute="1" defaultMemberUniqueName="[LocalDateTable_cd5af6cb-a8e9-4597-9389-b63d84c0e0e6].[NroMes].[All]" allUniqueName="[LocalDateTable_cd5af6cb-a8e9-4597-9389-b63d84c0e0e6].[NroMes].[All]" dimensionUniqueName="[LocalDateTable_cd5af6cb-a8e9-4597-9389-b63d84c0e0e6]" displayFolder="" count="0" unbalanced="0" hidden="1"/>
    <cacheHierarchy uniqueName="[LocalDateTable_cd5af6cb-a8e9-4597-9389-b63d84c0e0e6].[NroTrimestre]" caption="NroTrimestre" attribute="1" defaultMemberUniqueName="[LocalDateTable_cd5af6cb-a8e9-4597-9389-b63d84c0e0e6].[NroTrimestre].[All]" allUniqueName="[LocalDateTable_cd5af6cb-a8e9-4597-9389-b63d84c0e0e6].[NroTrimestre].[All]" dimensionUniqueName="[LocalDateTable_cd5af6cb-a8e9-4597-9389-b63d84c0e0e6]" displayFolder="" count="0" unbalanced="0" hidden="1"/>
    <cacheHierarchy uniqueName="[LocalDateTable_cd5af6cb-a8e9-4597-9389-b63d84c0e0e6].[Trimestre]" caption="Trimestre" attribute="1" defaultMemberUniqueName="[LocalDateTable_cd5af6cb-a8e9-4597-9389-b63d84c0e0e6].[Trimestre].[All]" allUniqueName="[LocalDateTable_cd5af6cb-a8e9-4597-9389-b63d84c0e0e6].[Trimestre].[All]" dimensionUniqueName="[LocalDateTable_cd5af6cb-a8e9-4597-9389-b63d84c0e0e6]" displayFolder="" count="0" unbalanced="0" hidden="1"/>
    <cacheHierarchy uniqueName="[LocalDateTable_eff00272-9e8a-4545-9928-bdf97ab64825].[Año]" caption="Año" attribute="1" defaultMemberUniqueName="[LocalDateTable_eff00272-9e8a-4545-9928-bdf97ab64825].[Año].[All]" allUniqueName="[LocalDateTable_eff00272-9e8a-4545-9928-bdf97ab64825].[Año].[All]" dimensionUniqueName="[LocalDateTable_eff00272-9e8a-4545-9928-bdf97ab64825]" displayFolder="" count="0" unbalanced="0" hidden="1"/>
    <cacheHierarchy uniqueName="[LocalDateTable_eff00272-9e8a-4545-9928-bdf97ab64825].[Date]" caption="Date" attribute="1" defaultMemberUniqueName="[LocalDateTable_eff00272-9e8a-4545-9928-bdf97ab64825].[Date].[All]" allUniqueName="[LocalDateTable_eff00272-9e8a-4545-9928-bdf97ab64825].[Date].[All]" dimensionUniqueName="[LocalDateTable_eff00272-9e8a-4545-9928-bdf97ab64825]" displayFolder="" count="0" unbalanced="0" hidden="1"/>
    <cacheHierarchy uniqueName="[LocalDateTable_eff00272-9e8a-4545-9928-bdf97ab64825].[Día]" caption="Día" attribute="1" defaultMemberUniqueName="[LocalDateTable_eff00272-9e8a-4545-9928-bdf97ab64825].[Día].[All]" allUniqueName="[LocalDateTable_eff00272-9e8a-4545-9928-bdf97ab64825].[Día].[All]" dimensionUniqueName="[LocalDateTable_eff00272-9e8a-4545-9928-bdf97ab64825]" displayFolder="" count="0" unbalanced="0" hidden="1"/>
    <cacheHierarchy uniqueName="[LocalDateTable_eff00272-9e8a-4545-9928-bdf97ab64825].[Jerarquía de fechas]" caption="Jerarquía de fechas" defaultMemberUniqueName="[LocalDateTable_eff00272-9e8a-4545-9928-bdf97ab64825].[Jerarquía de fechas].[All]" allUniqueName="[LocalDateTable_eff00272-9e8a-4545-9928-bdf97ab64825].[Jerarquía de fechas].[All]" dimensionUniqueName="[LocalDateTable_eff00272-9e8a-4545-9928-bdf97ab64825]" displayFolder="" count="0" unbalanced="0" hidden="1"/>
    <cacheHierarchy uniqueName="[LocalDateTable_eff00272-9e8a-4545-9928-bdf97ab64825].[Mes]" caption="Mes" attribute="1" defaultMemberUniqueName="[LocalDateTable_eff00272-9e8a-4545-9928-bdf97ab64825].[Mes].[All]" allUniqueName="[LocalDateTable_eff00272-9e8a-4545-9928-bdf97ab64825].[Mes].[All]" dimensionUniqueName="[LocalDateTable_eff00272-9e8a-4545-9928-bdf97ab64825]" displayFolder="" count="0" unbalanced="0" hidden="1"/>
    <cacheHierarchy uniqueName="[LocalDateTable_eff00272-9e8a-4545-9928-bdf97ab64825].[NroMes]" caption="NroMes" attribute="1" defaultMemberUniqueName="[LocalDateTable_eff00272-9e8a-4545-9928-bdf97ab64825].[NroMes].[All]" allUniqueName="[LocalDateTable_eff00272-9e8a-4545-9928-bdf97ab64825].[NroMes].[All]" dimensionUniqueName="[LocalDateTable_eff00272-9e8a-4545-9928-bdf97ab64825]" displayFolder="" count="0" unbalanced="0" hidden="1"/>
    <cacheHierarchy uniqueName="[LocalDateTable_eff00272-9e8a-4545-9928-bdf97ab64825].[NroTrimestre]" caption="NroTrimestre" attribute="1" defaultMemberUniqueName="[LocalDateTable_eff00272-9e8a-4545-9928-bdf97ab64825].[NroTrimestre].[All]" allUniqueName="[LocalDateTable_eff00272-9e8a-4545-9928-bdf97ab64825].[NroTrimestre].[All]" dimensionUniqueName="[LocalDateTable_eff00272-9e8a-4545-9928-bdf97ab64825]" displayFolder="" count="0" unbalanced="0" hidden="1"/>
    <cacheHierarchy uniqueName="[LocalDateTable_eff00272-9e8a-4545-9928-bdf97ab64825].[Trimestre]" caption="Trimestre" attribute="1" defaultMemberUniqueName="[LocalDateTable_eff00272-9e8a-4545-9928-bdf97ab64825].[Trimestre].[All]" allUniqueName="[LocalDateTable_eff00272-9e8a-4545-9928-bdf97ab64825].[Trimestre].[All]" dimensionUniqueName="[LocalDateTable_eff00272-9e8a-4545-9928-bdf97ab64825]" displayFolder="" count="0" unbalanced="0" hidden="1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promedio dias vencidos]" caption="promedio dias vencidos" measure="1" displayFolder="" measureGroup="CARTERA HISTORICA" count="0"/>
    <cacheHierarchy uniqueName="[Measures].[dias]" caption="dias" measure="1" displayFolder="" measureGroup="CARTERA HISTORICA" count="0"/>
    <cacheHierarchy uniqueName="[Measures].[ponderado]" caption="ponderado" measure="1" displayFolder="" measureGroup="CARTERA HISTORICA" count="0"/>
    <cacheHierarchy uniqueName="[Measures].[vencido*dias]" caption="vencido*dias" measure="1" displayFolder="" measureGroup="CARTERA HISTORICA" count="0"/>
    <cacheHierarchy uniqueName="[Measures].[DIAS PRUEBA]" caption="DIAS PRUEBA" measure="1" displayFolder="" measureGroup="CARTERA HISTORICA" count="0"/>
    <cacheHierarchy uniqueName="[Measures].[ponderado prueba]" caption="ponderado prueba" measure="1" displayFolder="" measureGroup="CARTERA HISTORICA" count="0"/>
    <cacheHierarchy uniqueName="[Measures].[TOTAL VENCIDO]" caption="TOTAL VENCIDO" measure="1" displayFolder="" measureGroup="MEDIDAS" count="0" oneField="1">
      <fieldsUsage count="1">
        <fieldUsage x="3"/>
      </fieldsUsage>
    </cacheHierarchy>
    <cacheHierarchy uniqueName="[Measures].[TOTAL CORRIENTE]" caption="TOTAL CORRIENTE" measure="1" displayFolder="" measureGroup="MEDIDAS" count="0" oneField="1">
      <fieldsUsage count="1">
        <fieldUsage x="2"/>
      </fieldsUsage>
    </cacheHierarchy>
    <cacheHierarchy uniqueName="[Measures].[TOTAL CARTERA]" caption="TOTAL CARTERA" measure="1" displayFolder="" measureGroup="MEDIDAS" count="0" oneField="1">
      <fieldsUsage count="1">
        <fieldUsage x="1"/>
      </fieldsUsage>
    </cacheHierarchy>
    <cacheHierarchy uniqueName="[Measures].[INDICADOR]" caption="INDICADOR" measure="1" displayFolder="" measureGroup="MEDIDAS" count="0" oneField="1">
      <fieldsUsage count="1">
        <fieldUsage x="4"/>
      </fieldsUsage>
    </cacheHierarchy>
    <cacheHierarchy uniqueName="[Measures].[indicador cartera]" caption="indicador cartera" measure="1" displayFolder="" measureGroup="MEDIDAS" count="0"/>
    <cacheHierarchy uniqueName="[Measures].[FECHAFIJA]" caption="FECHAFIJA" measure="1" displayFolder="" measureGroup="MEDIDAS" count="0"/>
    <cacheHierarchy uniqueName="[Measures].[Medida]" caption="Medida" measure="1" displayFolder="" measureGroup="MEDIDAS" count="0"/>
    <cacheHierarchy uniqueName="[Measures].[DIAS FALTANTES]" caption="DIAS FALTANTES" measure="1" displayFolder="" measureGroup="MEDIDAS" count="0"/>
    <cacheHierarchy uniqueName="[Measures].[STATUS]" caption="STATUS" measure="1" displayFolder="" measureGroup="MEDIDAS" count="0"/>
    <cacheHierarchy uniqueName="[Measures].[STATUS POR VENCER]" caption="STATUS POR VENCER" measure="1" displayFolder="" measureGroup="MEDIDAS" count="0"/>
    <cacheHierarchy uniqueName="[Measures].[NUEVO INDICADOR]" caption="NUEVO INDICADOR" measure="1" displayFolder="" measureGroup="MEDIDAS" count="0"/>
    <cacheHierarchy uniqueName="[Measures].[STATUS CON TIEMPO]" caption="STATUS CON TIEMPO" measure="1" displayFolder="" measureGroup="MEDIDAS" count="0"/>
    <cacheHierarchy uniqueName="[Measures].[TOTAL CORRIENTE STATUS]" caption="TOTAL CORRIENTE STATUS" measure="1" displayFolder="" measureGroup="MEDIDAS" count="0"/>
    <cacheHierarchy uniqueName="[Measures].[VENCIDO %]" caption="VENCIDO %" measure="1" displayFolder="" measureGroup="MEDIDAS" count="0"/>
    <cacheHierarchy uniqueName="[Measures].[cupo credito]" caption="cupo credito" measure="1" displayFolder="" measureGroup="maestro de cupos" count="0"/>
    <cacheHierarchy uniqueName="[Measures].[disponible]" caption="disponible" measure="1" displayFolder="" measureGroup="maestro de cupos" count="0"/>
    <cacheHierarchy uniqueName="[Measures].[SUMA RECAUDO]" caption="SUMA RECAUDO" measure="1" displayFolder="" measureGroup="BD" count="0"/>
    <cacheHierarchy uniqueName="[Measures].[SUMA PLATA]" caption="SUMA PLATA" measure="1" displayFolder="" measureGroup="BD" count="0"/>
    <cacheHierarchy uniqueName="[Measures].[HABITO DE PAGO]" caption="HABITO DE PAGO" measure="1" displayFolder="" measureGroup="BD" count="0"/>
    <cacheHierarchy uniqueName="[Measures].[SUMA PLATA 2024]" caption="SUMA PLATA 2024" measure="1" displayFolder="" measureGroup="BD" count="0"/>
    <cacheHierarchy uniqueName="[Measures].[SUMA RECAUDO 2024]" caption="SUMA RECAUDO 2024" measure="1" displayFolder="" measureGroup="BD" count="0"/>
    <cacheHierarchy uniqueName="[Measures].[HABITO DE PAGO 2024]" caption="HABITO DE PAGO 2024" measure="1" displayFolder="" measureGroup="BD" count="0"/>
    <cacheHierarchy uniqueName="[Measures].[HABITO DE PAGO 2024 FINAL]" caption="HABITO DE PAGO 2024 FINAL" measure="1" displayFolder="" measureGroup="BD" count="0"/>
    <cacheHierarchy uniqueName="[Measures].[HABITO DE PAGO LINEA]" caption="HABITO DE PAGO LINEA" measure="1" displayFolder="" measureGroup="BD" count="0"/>
    <cacheHierarchy uniqueName="[Measures].[NOMBRE CLIENTES VALUES]" caption="NOMBRE CLIENTES VALUES" measure="1" displayFolder="" measureGroup="BD" count="0"/>
    <cacheHierarchy uniqueName="[Measures].[Medida 2]" caption="Medida 2" measure="1" displayFolder="" measureGroup="BD" count="0"/>
    <cacheHierarchy uniqueName="[Measures].[Medida 3]" caption="Medida 3" measure="1" displayFolder="" measureGroup="BD" count="0"/>
    <cacheHierarchy uniqueName="[Measures].[SUMA PLATA 2025]" caption="SUMA PLATA 2025" measure="1" displayFolder="" measureGroup="BD" count="0"/>
    <cacheHierarchy uniqueName="[Measures].[SUMA RECAUDO 2025]" caption="SUMA RECAUDO 2025" measure="1" displayFolder="" measureGroup="BD" count="0"/>
    <cacheHierarchy uniqueName="[Measures].[HABITO DE PAGO 2025]" caption="HABITO DE PAGO 2025" measure="1" displayFolder="" measureGroup="BD" count="0"/>
    <cacheHierarchy uniqueName="[Measures].[HABITO DE PAGO 2025 FINAL]" caption="HABITO DE PAGO 2025 FINAL" measure="1" displayFolder="" measureGroup="BD" count="0"/>
    <cacheHierarchy uniqueName="[Measures].[__Default measure]" caption="__Default measure" measure="1" displayFolder="" count="0" hidden="1"/>
  </cacheHierarchies>
  <kpis count="0"/>
  <dimensions count="9">
    <dimension name="BD" uniqueName="[BD]" caption="BD"/>
    <dimension name="BD (2)" uniqueName="[BD (2)]" caption="BD (2)"/>
    <dimension name="BD (3)" uniqueName="[BD (3)]" caption="BD (3)"/>
    <dimension name="CARTERA HISTORICA" uniqueName="[CARTERA HISTORICA]" caption="CARTERA HISTORICA"/>
    <dimension name="maestro de cupos" uniqueName="[maestro de cupos]" caption="maestro de cupos"/>
    <dimension measure="1" name="Measures" uniqueName="[Measures]" caption="Measures"/>
    <dimension name="MEDIDAS" uniqueName="[MEDIDAS]" caption="MEDIDAS"/>
    <dimension name="Parámetro" uniqueName="[Parámetro]" caption="Parámetro"/>
    <dimension name="Supervisor" uniqueName="[Supervisor]" caption="Supervisor"/>
  </dimensions>
  <measureGroups count="20">
    <measureGroup name="BD" caption="BD"/>
    <measureGroup name="BD (2)" caption="BD (2)"/>
    <measureGroup name="BD (3)" caption="BD (3)"/>
    <measureGroup name="CARTERA HISTORICA" caption="CARTERA HISTORICA"/>
    <measureGroup name="DateTableTemplate_edde9937-7c47-4a61-871f-ff6c0de13b15" caption="DateTableTemplate_edde9937-7c47-4a61-871f-ff6c0de13b15"/>
    <measureGroup name="LocalDateTable_0e50f468-cc74-4136-8c16-4778ba79bf3a" caption="LocalDateTable_0e50f468-cc74-4136-8c16-4778ba79bf3a"/>
    <measureGroup name="LocalDateTable_1bcf20f8-154a-4127-91cc-8da60a751234" caption="LocalDateTable_1bcf20f8-154a-4127-91cc-8da60a751234"/>
    <measureGroup name="LocalDateTable_1c51d2b4-c6a5-41e5-8053-1895e7dee25d" caption="LocalDateTable_1c51d2b4-c6a5-41e5-8053-1895e7dee25d"/>
    <measureGroup name="LocalDateTable_20c88fdc-aa4f-49d7-880d-1a21afed055e" caption="LocalDateTable_20c88fdc-aa4f-49d7-880d-1a21afed055e"/>
    <measureGroup name="LocalDateTable_2e6c40ac-8f4a-4cbc-ba3a-8d24e5bf146f" caption="LocalDateTable_2e6c40ac-8f4a-4cbc-ba3a-8d24e5bf146f"/>
    <measureGroup name="LocalDateTable_8002856a-6ee0-4fbb-892f-23c41e9965a7" caption="LocalDateTable_8002856a-6ee0-4fbb-892f-23c41e9965a7"/>
    <measureGroup name="LocalDateTable_860773ab-9080-4848-a0d4-0fda15a45cff" caption="LocalDateTable_860773ab-9080-4848-a0d4-0fda15a45cff"/>
    <measureGroup name="LocalDateTable_bd9b784a-8639-4b57-904c-33bfbc839440" caption="LocalDateTable_bd9b784a-8639-4b57-904c-33bfbc839440"/>
    <measureGroup name="LocalDateTable_cc3bc263-6b56-4c78-ae59-efc02782f974" caption="LocalDateTable_cc3bc263-6b56-4c78-ae59-efc02782f974"/>
    <measureGroup name="LocalDateTable_cd5af6cb-a8e9-4597-9389-b63d84c0e0e6" caption="LocalDateTable_cd5af6cb-a8e9-4597-9389-b63d84c0e0e6"/>
    <measureGroup name="LocalDateTable_eff00272-9e8a-4545-9928-bdf97ab64825" caption="LocalDateTable_eff00272-9e8a-4545-9928-bdf97ab64825"/>
    <measureGroup name="maestro de cupos" caption="maestro de cupos"/>
    <measureGroup name="MEDIDAS" caption="MEDIDAS"/>
    <measureGroup name="Parámetro" caption="Parámetro"/>
    <measureGroup name="Supervisor" caption="Supervisor"/>
  </measureGroups>
  <maps count="13">
    <map measureGroup="0" dimension="0"/>
    <map measureGroup="0" dimension="4"/>
    <map measureGroup="1" dimension="1"/>
    <map measureGroup="2" dimension="2"/>
    <map measureGroup="3" dimension="0"/>
    <map measureGroup="3" dimension="3"/>
    <map measureGroup="3" dimension="4"/>
    <map measureGroup="3" dimension="8"/>
    <map measureGroup="16" dimension="0"/>
    <map measureGroup="16" dimension="4"/>
    <map measureGroup="17" dimension="6"/>
    <map measureGroup="18" dimension="7"/>
    <map measureGroup="19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8.325267476852" createdVersion="6" refreshedVersion="7" minRefreshableVersion="3" recordCount="0" supportSubquery="1" supportAdvancedDrill="1" xr:uid="{D8AB0E57-9ABB-4A7F-9919-70724098C3D5}">
  <cacheSource type="external" connectionId="1"/>
  <cacheFields count="18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29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5" level="1">
      <sharedItems count="37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Año].[Año]" caption="Año" numFmtId="0" hierarchy="309" level="1">
      <sharedItems containsSemiMixedTypes="0" containsString="0"/>
    </cacheField>
    <cacheField name="[Zonas].[Descripción].[Descripción]" caption="Descripción" numFmtId="0" hierarchy="700" level="1">
      <sharedItems count="7">
        <s v="[Zonas].[Descripción].&amp;" c=""/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</sharedItems>
    </cacheField>
    <cacheField name="[Unidad de negocio].[Unidad de Negocio].[Unidad de Negocio]" caption="Unidad de Negocio" numFmtId="0" hierarchy="544" level="1">
      <sharedItems count="5">
        <s v="[Unidad de negocio].[Unidad de Negocio].&amp;[Comercial]" c="Comercial"/>
        <s v="[Unidad de negocio].[Unidad de Negocio].&amp;[Exterior]" c="Exterior"/>
        <s v="[Unidad de negocio].[Unidad de Negocio].&amp;[Maquila]" c="Maquila"/>
        <s v="[Unidad de negocio].[Unidad de Negocio].&amp;[Tiendas y Restaurante]" c="Tiendas y Restaurante"/>
        <s v="[Unidad de negocio].[Unidad de Negocio].&amp;[Virtual]" c="Virtual"/>
      </sharedItems>
    </cacheField>
    <cacheField name="[Calendario].[Date].[Date]" caption="Date" numFmtId="0" hierarchy="184" level="1">
      <sharedItems containsSemiMixedTypes="0" containsString="0"/>
    </cacheField>
    <cacheField name="[Measures].[Ventas 2025 rea]" caption="Ventas 2025 rea" numFmtId="0" hierarchy="1209" level="32767"/>
    <cacheField name="[Ventas].[Desc. item].[Desc. item]" caption="Desc. item" numFmtId="0" hierarchy="579" level="1">
      <sharedItems containsSemiMixedTypes="0" containsString="0"/>
    </cacheField>
    <cacheField name="[Ventas].[LINEA].[LINEA]" caption="LINEA" numFmtId="0" hierarchy="599" level="1">
      <sharedItems count="1">
        <s v="[Ventas].[LINEA].&amp;[113 - CAFÉ GOURMET]" c="113 - CAFÉ GOURMET"/>
      </sharedItems>
    </cacheField>
    <cacheField name="[Measures].[PRESUPUESTO CON LINEA]" caption="PRESUPUESTO CON LINEA" numFmtId="0" hierarchy="899" level="32767"/>
    <cacheField name="[Ventas].[mix producto comercial].[mix producto comercial]" caption="mix producto comercial" numFmtId="0" hierarchy="604" level="1">
      <sharedItems count="6">
        <s v="[Ventas].[mix producto comercial].&amp;[CAPSULAS]" c="CAPSULAS"/>
        <s v="[Ventas].[mix producto comercial].&amp;[CONSUMO]" c="CONSUMO"/>
        <s v="[Ventas].[mix producto comercial].&amp;[DERIVADOS]" c="DERIVADOS"/>
        <s v="[Ventas].[mix producto comercial].&amp;[ESPECIALES]" c="ESPECIALES"/>
        <s v="[Ventas].[mix producto comercial].&amp;[GOURMET]" c="GOURMET"/>
        <s v="[Ventas].[mix producto comercial].&amp;[OTROS]" c="OTROS"/>
      </sharedItems>
    </cacheField>
    <cacheField name="[Measures].[P% COMERCIAL 2024]" caption="P% COMERCIAL 2024" numFmtId="0" hierarchy="1021" level="32767"/>
    <cacheField name="[Measures].[prueba]" caption="prueba" numFmtId="0" hierarchy="717" level="32767"/>
    <cacheField name="[Measures].[prueba 2]" caption="prueba 2" numFmtId="0" hierarchy="1146" level="32767"/>
    <cacheField name="[Measures].[prueba DIFERENCIA DINERO]" caption="prueba DIFERENCIA DINERO" numFmtId="0" hierarchy="1150" level="32767"/>
    <cacheField name="[Measures].[prueba DIFERENCIA]" caption="prueba DIFERENCIA" numFmtId="0" hierarchy="1147" level="32767"/>
  </cacheFields>
  <cacheHierarchies count="1619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2" unbalanced="0">
      <fieldsUsage count="2">
        <fieldUsage x="-1"/>
        <fieldUsage x="7"/>
      </fieldsUsage>
    </cacheHierarchy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4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3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2" unbalanced="0">
      <fieldsUsage count="2">
        <fieldUsage x="-1"/>
        <fieldUsage x="6"/>
      </fieldsUsage>
    </cacheHierarchy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2" unbalanced="0">
      <fieldsUsage count="2">
        <fieldUsage x="-1"/>
        <fieldUsage x="9"/>
      </fieldsUsage>
    </cacheHierarchy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2" unbalanced="0">
      <fieldsUsage count="2">
        <fieldUsage x="-1"/>
        <fieldUsage x="10"/>
      </fieldsUsage>
    </cacheHierarchy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2" unbalanced="0">
      <fieldsUsage count="2">
        <fieldUsage x="-1"/>
        <fieldUsage x="12"/>
      </fieldsUsage>
    </cacheHierarchy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5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 oneField="1">
      <fieldsUsage count="1">
        <fieldUsage x="14"/>
      </fieldsUsage>
    </cacheHierarchy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 oneField="1">
      <fieldsUsage count="1">
        <fieldUsage x="11"/>
      </fieldsUsage>
    </cacheHierarchy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 oneField="1">
      <fieldsUsage count="1">
        <fieldUsage x="13"/>
      </fieldsUsage>
    </cacheHierarchy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 oneField="1">
      <fieldsUsage count="1">
        <fieldUsage x="15"/>
      </fieldsUsage>
    </cacheHierarchy>
    <cacheHierarchy uniqueName="[Measures].[prueba DIFERENCIA]" caption="prueba DIFERENCIA" measure="1" displayFolder="" measureGroup="Medidas" count="0" oneField="1">
      <fieldsUsage count="1">
        <fieldUsage x="17"/>
      </fieldsUsage>
    </cacheHierarchy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 oneField="1">
      <fieldsUsage count="1">
        <fieldUsage x="16"/>
      </fieldsUsage>
    </cacheHierarchy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 oneField="1">
      <fieldsUsage count="1">
        <fieldUsage x="8"/>
      </fieldsUsage>
    </cacheHierarchy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8.325433101854" createdVersion="6" refreshedVersion="7" minRefreshableVersion="3" recordCount="0" supportSubquery="1" supportAdvancedDrill="1" xr:uid="{E2BCCAAE-7758-4751-B6F6-EA9241B0E7C1}">
  <cacheSource type="external" connectionId="1"/>
  <cacheFields count="13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29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5" level="1">
      <sharedItems count="37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Año].[Año]" caption="Año" numFmtId="0" hierarchy="309" level="1">
      <sharedItems containsSemiMixedTypes="0" containsString="0"/>
    </cacheField>
    <cacheField name="[Zonas].[Descripción].[Descripción]" caption="Descripción" numFmtId="0" hierarchy="700" level="1">
      <sharedItems count="7">
        <s v="[Zonas].[Descripción].&amp;" c=""/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</sharedItems>
    </cacheField>
    <cacheField name="[Unidad de negocio].[Unidad de Negocio].[Unidad de Negocio]" caption="Unidad de Negocio" numFmtId="0" hierarchy="544" level="1">
      <sharedItems count="5">
        <s v="[Unidad de negocio].[Unidad de Negocio].&amp;[Comercial]" c="Comercial"/>
        <s v="[Unidad de negocio].[Unidad de Negocio].&amp;[Exterior]" c="Exterior"/>
        <s v="[Unidad de negocio].[Unidad de Negocio].&amp;[Maquila]" c="Maquila"/>
        <s v="[Unidad de negocio].[Unidad de Negocio].&amp;[Tiendas y Restaurante]" c="Tiendas y Restaurante"/>
        <s v="[Unidad de negocio].[Unidad de Negocio].&amp;[Virtual]" c="Virtual"/>
      </sharedItems>
    </cacheField>
    <cacheField name="[Calendario].[Date].[Date]" caption="Date" numFmtId="0" hierarchy="184" level="1">
      <sharedItems containsSemiMixedTypes="0" containsString="0"/>
    </cacheField>
    <cacheField name="[Measures].[Ventas 2024 rea]" caption="Ventas 2024 rea" numFmtId="0" hierarchy="1056" level="32767"/>
    <cacheField name="[Measures].[Ventas 2025 rea]" caption="Ventas 2025 rea" numFmtId="0" hierarchy="1209" level="32767"/>
    <cacheField name="[Measures].[Variación 2024/2025]" caption="Variación 2024/2025" numFmtId="0" hierarchy="1212" level="32767"/>
    <cacheField name="[Measures].[Var% 2024/2025]" caption="Var% 2024/2025" numFmtId="0" hierarchy="1211" level="32767"/>
    <cacheField name="[Ventas].[Desc. item].[Desc. item]" caption="Desc. item" numFmtId="0" hierarchy="579" level="1">
      <sharedItems containsSemiMixedTypes="0" containsString="0"/>
    </cacheField>
  </cacheFields>
  <cacheHierarchies count="1619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2" unbalanced="0">
      <fieldsUsage count="2">
        <fieldUsage x="-1"/>
        <fieldUsage x="7"/>
      </fieldsUsage>
    </cacheHierarchy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4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3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2" unbalanced="0">
      <fieldsUsage count="2">
        <fieldUsage x="-1"/>
        <fieldUsage x="6"/>
      </fieldsUsage>
    </cacheHierarchy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2" unbalanced="0">
      <fieldsUsage count="2">
        <fieldUsage x="-1"/>
        <fieldUsage x="12"/>
      </fieldsUsage>
    </cacheHierarchy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5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 oneField="1">
      <fieldsUsage count="1">
        <fieldUsage x="8"/>
      </fieldsUsage>
    </cacheHierarchy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 oneField="1">
      <fieldsUsage count="1">
        <fieldUsage x="9"/>
      </fieldsUsage>
    </cacheHierarchy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 oneField="1">
      <fieldsUsage count="1">
        <fieldUsage x="11"/>
      </fieldsUsage>
    </cacheHierarchy>
    <cacheHierarchy uniqueName="[Measures].[Variación 2024/2025]" caption="Variación 2024/2025" measure="1" displayFolder="" measureGroup="Medidas" count="0" oneField="1">
      <fieldsUsage count="1">
        <fieldUsage x="10"/>
      </fieldsUsage>
    </cacheHierarchy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8.325555671297" createdVersion="6" refreshedVersion="7" minRefreshableVersion="3" recordCount="0" supportSubquery="1" supportAdvancedDrill="1" xr:uid="{38849046-10D0-4B15-ACE4-AF927DD3A72E}">
  <cacheSource type="external" connectionId="1"/>
  <cacheFields count="10">
    <cacheField name="[Measures].[cant item 2024]" caption="cant item 2024" numFmtId="0" hierarchy="1416" level="32767"/>
    <cacheField name="[ITEMS X HORAS].[SUBLINEA].[SUBLINEA]" caption="SUBLINEA" numFmtId="0" hierarchy="337" level="1">
      <sharedItems count="4">
        <s v="[ITEMS X HORAS].[SUBLINEA].&amp;[1501 - ESPRESSO]" c="1501 - ESPRESSO"/>
        <s v="[ITEMS X HORAS].[SUBLINEA].&amp;[1503 - CAPPUCCINO]" c="1503 - CAPPUCCINO"/>
        <s v="[ITEMS X HORAS].[SUBLINEA].&amp;[1504 - LATTE]" c="1504 - LATTE"/>
        <s v="[ITEMS X HORAS].[SUBLINEA].&amp;[1506 - CAFÉ FRIO]" c="1506 - CAFÉ FRIO"/>
      </sharedItems>
    </cacheField>
    <cacheField name="[ITEMS X HORAS].[Desc. item].[Desc. item]" caption="Desc. item" numFmtId="0" hierarchy="316" level="1">
      <sharedItems count="165">
        <s v="[ITEMS X HORAS].[Desc. item].&amp;[CAFE AMERICANO 12 ONZ]" c="CAFE AMERICANO 12 ONZ"/>
        <s v="[ITEMS X HORAS].[Desc. item].&amp;[CAFE AMERICANO 16 ONZ]" c="CAFE AMERICANO 16 ONZ"/>
        <s v="[ITEMS X HORAS].[Desc. item].&amp;[CAFE AMERICANO 4 ONZ]" c="CAFE AMERICANO 4 ONZ"/>
        <s v="[ITEMS X HORAS].[Desc. item].&amp;[CAFE AMERICANO 7 ONZ]" c="CAFE AMERICANO 7 ONZ"/>
        <s v="[ITEMS X HORAS].[Desc. item].&amp;[CAFE AMERICANO 9 ONZ]" c="CAFE AMERICANO 9 ONZ"/>
        <s v="[ITEMS X HORAS].[Desc. item].&amp;[CAFE AMERICANO FINCA 12 ONZ.]" c="CAFE AMERICANO FINCA 12 ONZ."/>
        <s v="[ITEMS X HORAS].[Desc. item].&amp;[CAFE AMERICANO FINCA 16 ONZ.]" c="CAFE AMERICANO FINCA 16 ONZ."/>
        <s v="[ITEMS X HORAS].[Desc. item].&amp;[CAFE AMERICANO FINCA 7 ONZ]" c="CAFE AMERICANO FINCA 7 ONZ"/>
        <s v="[ITEMS X HORAS].[Desc. item].&amp;[CAFE AMERICANO FINCA 9 ONZ.]" c="CAFE AMERICANO FINCA 9 ONZ."/>
        <s v="[ITEMS X HORAS].[Desc. item].&amp;[CAFE CON LECHE DESC DESLAC 7 ONZ]" c="CAFE CON LECHE DESC DESLAC 7 ONZ"/>
        <s v="[ITEMS X HORAS].[Desc. item].&amp;[CAFE CON LECHE DESC DESLAC 9 ONZ]" c="CAFE CON LECHE DESC DESLAC 9 ONZ"/>
        <s v="[ITEMS X HORAS].[Desc. item].&amp;[CAFE CON LECHE DESCAFEINADO 9 ONZ]" c="CAFE CON LECHE DESCAFEINADO 9 ONZ"/>
        <s v="[ITEMS X HORAS].[Desc. item].&amp;[CAFE DESCAFEINADO 7 ONZ]" c="CAFE DESCAFEINADO 7 ONZ"/>
        <s v="[ITEMS X HORAS].[Desc. item].&amp;[CAFE DESCAFEINADO 9 ONZ]" c="CAFE DESCAFEINADO 9 ONZ"/>
        <s v="[ITEMS X HORAS].[Desc. item].&amp;[ESPRESSO 4 ONZ]" c="ESPRESSO 4 ONZ"/>
        <s v="[ITEMS X HORAS].[Desc. item].&amp;[ESPRESSO CORTADO 4 ONZ]" c="ESPRESSO CORTADO 4 ONZ"/>
        <s v="[ITEMS X HORAS].[Desc. item].&amp;[ESPRESSO DOPPIO 4 ONZ]" c="ESPRESSO DOPPIO 4 ONZ"/>
        <s v="[ITEMS X HORAS].[Desc. item].&amp;[ESPRESSO LUNGO 4 ONZ]" c="ESPRESSO LUNGO 4 ONZ"/>
        <s v="[ITEMS X HORAS].[Desc. item].&amp;[ESPRESSO PANNA 4 ONZ]" c="ESPRESSO PANNA 4 ONZ"/>
        <s v="[ITEMS X HORAS].[Desc. item].&amp;[ESPRESSO RISTRETTO 4 ONZ]" c="ESPRESSO RISTRETTO 4 ONZ"/>
        <s v="[ITEMS X HORAS].[Desc. item].&amp;[LATTE DESCAFEINADO 9 ONZ]" c="LATTE DESCAFEINADO 9 ONZ"/>
        <s v="[ITEMS X HORAS].[Desc. item].&amp;[LATTE DESCAFEINADO DESLACTOSADO 7 ONZ]" c="LATTE DESCAFEINADO DESLACTOSADO 7 ONZ"/>
        <s v="[ITEMS X HORAS].[Desc. item].&amp;[LATTE DESCAFEINADO DESLACTOSADO 9 ONZ]" c="LATTE DESCAFEINADO DESLACTOSADO 9 ONZ"/>
        <s v="[ITEMS X HORAS].[Desc. item].&amp;[MACCHIATO 4 ONZ]" c="MACCHIATO 4 ONZ"/>
        <s v="[ITEMS X HORAS].[Desc. item].&amp;[CAFE CON LECHE DESCAFEINADO 12 ONZ]" c="CAFE CON LECHE DESCAFEINADO 12 ONZ"/>
        <s v="[ITEMS X HORAS].[Desc. item].&amp;[LATTE DESCAFEINADO 7 ONZ]" c="LATTE DESCAFEINADO 7 ONZ"/>
        <s v="[ITEMS X HORAS].[Desc. item].&amp;[CAFE AMER ORGANICO 12 ONZ.]" c="CAFE AMER ORGANICO 12 ONZ."/>
        <s v="[ITEMS X HORAS].[Desc. item].&amp;[CAFE AMER ORGANICO 16 ONZ.]" c="CAFE AMER ORGANICO 16 ONZ."/>
        <s v="[ITEMS X HORAS].[Desc. item].&amp;[CAFE AMER ORGANICO 7 ONZ.]" c="CAFE AMER ORGANICO 7 ONZ."/>
        <s v="[ITEMS X HORAS].[Desc. item].&amp;[CAFE AMER ORGANICO 9 ONZ.]" c="CAFE AMER ORGANICO 9 ONZ."/>
        <s v="[ITEMS X HORAS].[Desc. item].&amp;[ESPRESSO ORGANICO  DOPPIO 4 ONZ]" c="ESPRESSO ORGANICO  DOPPIO 4 ONZ"/>
        <s v="[ITEMS X HORAS].[Desc. item].&amp;[ESPRESSO ORGANICO 4 ONZ.]" c="ESPRESSO ORGANICO 4 ONZ."/>
        <s v="[ITEMS X HORAS].[Desc. item].&amp;[ESPRESSO ORGANICO LUNGO 4 ONZ]" c="ESPRESSO ORGANICO LUNGO 4 ONZ"/>
        <s v="[ITEMS X HORAS].[Desc. item].&amp;[ESPRESSO ORGANICO MACCHIATO 4 ONZ]" c="ESPRESSO ORGANICO MACCHIATO 4 ONZ"/>
        <s v="[ITEMS X HORAS].[Desc. item].&amp;[CAPPUCCINO 12 ONZ]" c="CAPPUCCINO 12 ONZ"/>
        <s v="[ITEMS X HORAS].[Desc. item].&amp;[CAPPUCCINO 16 ONZ]" c="CAPPUCCINO 16 ONZ"/>
        <s v="[ITEMS X HORAS].[Desc. item].&amp;[CAPPUCCINO 7 ONZ]" c="CAPPUCCINO 7 ONZ"/>
        <s v="[ITEMS X HORAS].[Desc. item].&amp;[CAPPUCCINO 9 ONZ]" c="CAPPUCCINO 9 ONZ"/>
        <s v="[ITEMS X HORAS].[Desc. item].&amp;[CAPPUCCINO BAILEYS 12 ONZ]" c="CAPPUCCINO BAILEYS 12 ONZ"/>
        <s v="[ITEMS X HORAS].[Desc. item].&amp;[CAPPUCCINO BAILEYS 16 ONZ]" c="CAPPUCCINO BAILEYS 16 ONZ"/>
        <s v="[ITEMS X HORAS].[Desc. item].&amp;[CAPPUCCINO BAILEYS 9 ONZ]" c="CAPPUCCINO BAILEYS 9 ONZ"/>
        <s v="[ITEMS X HORAS].[Desc. item].&amp;[CAPPUCCINO BAILEYS DESLACTOSADO 12 ONZ]" c="CAPPUCCINO BAILEYS DESLACTOSADO 12 ONZ"/>
        <s v="[ITEMS X HORAS].[Desc. item].&amp;[CAPPUCCINO BAILEYS DESLACTOSADO 16 ONZ]" c="CAPPUCCINO BAILEYS DESLACTOSADO 16 ONZ"/>
        <s v="[ITEMS X HORAS].[Desc. item].&amp;[CAPPUCCINO BAILEYS DESLACTOSADO 9 ONZ]" c="CAPPUCCINO BAILEYS DESLACTOSADO 9 ONZ"/>
        <s v="[ITEMS X HORAS].[Desc. item].&amp;[CAPPUCCINO CARAMELO 12 ONZ]" c="CAPPUCCINO CARAMELO 12 ONZ"/>
        <s v="[ITEMS X HORAS].[Desc. item].&amp;[CAPPUCCINO CARAMELO 16 ONZ]" c="CAPPUCCINO CARAMELO 16 ONZ"/>
        <s v="[ITEMS X HORAS].[Desc. item].&amp;[CAPPUCCINO CARAMELO 9 ONZ]" c="CAPPUCCINO CARAMELO 9 ONZ"/>
        <s v="[ITEMS X HORAS].[Desc. item].&amp;[CAPPUCCINO CARAMELO DESLAC 12 ONZ]" c="CAPPUCCINO CARAMELO DESLAC 12 ONZ"/>
        <s v="[ITEMS X HORAS].[Desc. item].&amp;[CAPPUCCINO CARAMELO DESLAC 16 ONZ]" c="CAPPUCCINO CARAMELO DESLAC 16 ONZ"/>
        <s v="[ITEMS X HORAS].[Desc. item].&amp;[CAPPUCCINO CARAMELO DESLACT 9 ONZ]" c="CAPPUCCINO CARAMELO DESLACT 9 ONZ"/>
        <s v="[ITEMS X HORAS].[Desc. item].&amp;[CAPPUCCINO CON MASMELOS 12 ONZ]" c="CAPPUCCINO CON MASMELOS 12 ONZ"/>
        <s v="[ITEMS X HORAS].[Desc. item].&amp;[CAPPUCCINO CON MASMELOS 16 ONZ]" c="CAPPUCCINO CON MASMELOS 16 ONZ"/>
        <s v="[ITEMS X HORAS].[Desc. item].&amp;[CAPPUCCINO CON MASMELOS 9 ONZ]" c="CAPPUCCINO CON MASMELOS 9 ONZ"/>
        <s v="[ITEMS X HORAS].[Desc. item].&amp;[CAPPUCCINO DESCAF DESLAC 12 ONZ]" c="CAPPUCCINO DESCAF DESLAC 12 ONZ"/>
        <s v="[ITEMS X HORAS].[Desc. item].&amp;[CAPPUCCINO DESCAFEINADO 12 ONZ]" c="CAPPUCCINO DESCAFEINADO 12 ONZ"/>
        <s v="[ITEMS X HORAS].[Desc. item].&amp;[CAPPUCCINO DESCAFEINADO 9 ONZ]" c="CAPPUCCINO DESCAFEINADO 9 ONZ"/>
        <s v="[ITEMS X HORAS].[Desc. item].&amp;[CAPPUCCINO DESCAFEINADO DESLACT. 7 ONZ]" c="CAPPUCCINO DESCAFEINADO DESLACT. 7 ONZ"/>
        <s v="[ITEMS X HORAS].[Desc. item].&amp;[CAPPUCCINO DESCAFEINADO DESLACT. 9 ONZ]" c="CAPPUCCINO DESCAFEINADO DESLACT. 9 ONZ"/>
        <s v="[ITEMS X HORAS].[Desc. item].&amp;[CAPPUCCINO DESLACTOSADO 12 ONZ]" c="CAPPUCCINO DESLACTOSADO 12 ONZ"/>
        <s v="[ITEMS X HORAS].[Desc. item].&amp;[CAPPUCCINO DESLACTOSADO 16 ONZ]" c="CAPPUCCINO DESLACTOSADO 16 ONZ"/>
        <s v="[ITEMS X HORAS].[Desc. item].&amp;[CAPPUCCINO DESLACTOSADO 7 ONZ]" c="CAPPUCCINO DESLACTOSADO 7 ONZ"/>
        <s v="[ITEMS X HORAS].[Desc. item].&amp;[CAPPUCCINO DESLACTOSADO 9 ONZ]" c="CAPPUCCINO DESLACTOSADO 9 ONZ"/>
        <s v="[ITEMS X HORAS].[Desc. item].&amp;[CAPPUCCINO LECHE ALMENDRAS 12 ONZ.]" c="CAPPUCCINO LECHE ALMENDRAS 12 ONZ."/>
        <s v="[ITEMS X HORAS].[Desc. item].&amp;[CAPPUCCINO LECHE ALMENDRAS 7 ONZ.]" c="CAPPUCCINO LECHE ALMENDRAS 7 ONZ."/>
        <s v="[ITEMS X HORAS].[Desc. item].&amp;[CAPPUCCINO LECHE ALMENDRAS 9 ONZ.]" c="CAPPUCCINO LECHE ALMENDRAS 9 ONZ."/>
        <s v="[ITEMS X HORAS].[Desc. item].&amp;[CAPPUCCINO MASMELOS DESLACTOSADO 12 ONZ]" c="CAPPUCCINO MASMELOS DESLACTOSADO 12 ONZ"/>
        <s v="[ITEMS X HORAS].[Desc. item].&amp;[CAPPUCCINO MASMELOS DESLACTOSADO 9 ONZ]" c="CAPPUCCINO MASMELOS DESLACTOSADO 9 ONZ"/>
        <s v="[ITEMS X HORAS].[Desc. item].&amp;[CAPPUCCINO MERENG 12 ONZ]" c="CAPPUCCINO MERENG 12 ONZ"/>
        <s v="[ITEMS X HORAS].[Desc. item].&amp;[CAPPUCCINO MERENG 9 ONZ]" c="CAPPUCCINO MERENG 9 ONZ"/>
        <s v="[ITEMS X HORAS].[Desc. item].&amp;[CAPPUCCINO MERENG DESLAC 12 ONZ]" c="CAPPUCCINO MERENG DESLAC 12 ONZ"/>
        <s v="[ITEMS X HORAS].[Desc. item].&amp;[CAPPUCCINO MERENG DESLACT 9 ONZ]" c="CAPPUCCINO MERENG DESLACT 9 ONZ"/>
        <s v="[ITEMS X HORAS].[Desc. item].&amp;[CAPPUCCINO MOCA 12 ONZ]" c="CAPPUCCINO MOCA 12 ONZ"/>
        <s v="[ITEMS X HORAS].[Desc. item].&amp;[CAPPUCCINO MOCA 16 ONZ]" c="CAPPUCCINO MOCA 16 ONZ"/>
        <s v="[ITEMS X HORAS].[Desc. item].&amp;[CAPPUCCINO MOCA 9 ONZ]" c="CAPPUCCINO MOCA 9 ONZ"/>
        <s v="[ITEMS X HORAS].[Desc. item].&amp;[CAPPUCCINO MOCA DESLACTOSADO 12 ONZ]" c="CAPPUCCINO MOCA DESLACTOSADO 12 ONZ"/>
        <s v="[ITEMS X HORAS].[Desc. item].&amp;[CAPPUCCINO MOCA DESLACTOSADO 16 ONZ]" c="CAPPUCCINO MOCA DESLACTOSADO 16 ONZ"/>
        <s v="[ITEMS X HORAS].[Desc. item].&amp;[CAPPUCCINO MOCA DESLACTOSADO 9 ONZ]" c="CAPPUCCINO MOCA DESLACTOSADO 9 ONZ"/>
        <s v="[ITEMS X HORAS].[Desc. item].&amp;[CAPPUCCINO PANNA 12 ONZ]" c="CAPPUCCINO PANNA 12 ONZ"/>
        <s v="[ITEMS X HORAS].[Desc. item].&amp;[CAPPUCCINO PANNA 9 ONZ]" c="CAPPUCCINO PANNA 9 ONZ"/>
        <s v="[ITEMS X HORAS].[Desc. item].&amp;[CAPPUCCINO PANNA DESLACTOSADO 9 ONZ]" c="CAPPUCCINO PANNA DESLACTOSADO 9 ONZ"/>
        <s v="[ITEMS X HORAS].[Desc. item].&amp;[CAPPUCCINO LECHE ALMENDRAS 16 ONZ]" c="CAPPUCCINO LECHE ALMENDRAS 16 ONZ"/>
        <s v="[ITEMS X HORAS].[Desc. item].&amp;[CAPPUCCINO MASMELOS DESLACTOSADO 16 ONZ]" c="CAPPUCCINO MASMELOS DESLACTOSADO 16 ONZ"/>
        <s v="[ITEMS X HORAS].[Desc. item].&amp;[CAPPUCCINO MERENG DESLAC 16 ONZ]" c="CAPPUCCINO MERENG DESLAC 16 ONZ"/>
        <s v="[ITEMS X HORAS].[Desc. item].&amp;[CAPPUCCINO PANNA DESLACTOSADO 12 ONZ]" c="CAPPUCCINO PANNA DESLACTOSADO 12 ONZ"/>
        <s v="[ITEMS X HORAS].[Desc. item].&amp;[CAPPUCCINO MERENG 16 ONZ]" c="CAPPUCCINO MERENG 16 ONZ"/>
        <s v="[ITEMS X HORAS].[Desc. item].&amp;[CAPPUCCINO DESCAFEINADO 7 ONZ]" c="CAPPUCCINO DESCAFEINADO 7 ONZ"/>
        <s v="[ITEMS X HORAS].[Desc. item].&amp;[CAPPUCCINO PANNA 16 ONZ]" c="CAPPUCCINO PANNA 16 ONZ"/>
        <s v="[ITEMS X HORAS].[Desc. item].&amp;[CAPPUCCINO PANNA DESLACTOSADO 16 ONZ]" c="CAPPUCCINO PANNA DESLACTOSADO 16 ONZ"/>
        <s v="[ITEMS X HORAS].[Desc. item].&amp;[CAPPUCCINO ORGAN LECHE ALMENDRAS 12 ONZ.]" c="CAPPUCCINO ORGAN LECHE ALMENDRAS 12 ONZ."/>
        <s v="[ITEMS X HORAS].[Desc. item].&amp;[CAPUCCINO MASMELOS ORGAN  LEC.ALME 9 ONZ]" c="CAPUCCINO MASMELOS ORGAN  LEC.ALME 9 ONZ"/>
        <s v="[ITEMS X HORAS].[Desc. item].&amp;[CAPPUCCINO BAILEYS ORGANIC DESLAC 12 ONZ]" c="CAPPUCCINO BAILEYS ORGANIC DESLAC 12 ONZ"/>
        <s v="[ITEMS X HORAS].[Desc. item].&amp;[CAPPUCCINO BAILEYS ORGANICO 12 ONZ]" c="CAPPUCCINO BAILEYS ORGANICO 12 ONZ"/>
        <s v="[ITEMS X HORAS].[Desc. item].&amp;[CAPPUCCINO CARAMELO ORGANICO 12 ONZ]" c="CAPPUCCINO CARAMELO ORGANICO 12 ONZ"/>
        <s v="[ITEMS X HORAS].[Desc. item].&amp;[CAPPUCCINO MERENG ORGANICO 16 ONZ]" c="CAPPUCCINO MERENG ORGANICO 16 ONZ"/>
        <s v="[ITEMS X HORAS].[Desc. item].&amp;[CAPPUCCINO MOCA ORGANICO 12 ONZ]" c="CAPPUCCINO MOCA ORGANICO 12 ONZ"/>
        <s v="[ITEMS X HORAS].[Desc. item].&amp;[CAPPUCCINO MOCA ORGANICO 9 ONZ]" c="CAPPUCCINO MOCA ORGANICO 9 ONZ"/>
        <s v="[ITEMS X HORAS].[Desc. item].&amp;[CAPPUCCINO ORGANICO 12 ONZ]" c="CAPPUCCINO ORGANICO 12 ONZ"/>
        <s v="[ITEMS X HORAS].[Desc. item].&amp;[CAPPUCCINO ORGANICO 16 ONZ]" c="CAPPUCCINO ORGANICO 16 ONZ"/>
        <s v="[ITEMS X HORAS].[Desc. item].&amp;[CAPPUCCINO ORGANICO 9 ONZ]" c="CAPPUCCINO ORGANICO 9 ONZ"/>
        <s v="[ITEMS X HORAS].[Desc. item].&amp;[CAPPUCCINO ORGANICO DESLACTOSADO 9 ONZ]" c="CAPPUCCINO ORGANICO DESLACTOSADO 9 ONZ"/>
        <s v="[ITEMS X HORAS].[Desc. item].&amp;[CAPPUCCINO ORGANICO PANNA 12 ONZ]" c="CAPPUCCINO ORGANICO PANNA 12 ONZ"/>
        <s v="[ITEMS X HORAS].[Desc. item].&amp;[LATTE 7 ONZ]" c="LATTE 7 ONZ"/>
        <s v="[ITEMS X HORAS].[Desc. item].&amp;[LATTE 9 ONZ]" c="LATTE 9 ONZ"/>
        <s v="[ITEMS X HORAS].[Desc. item].&amp;[LATTE CALIENTE 12 ONZ]" c="LATTE CALIENTE 12 ONZ"/>
        <s v="[ITEMS X HORAS].[Desc. item].&amp;[LATTE CALIENTE 16 ONZ]" c="LATTE CALIENTE 16 ONZ"/>
        <s v="[ITEMS X HORAS].[Desc. item].&amp;[LATTE CALIENTE MATCHA 12 ONZ]" c="LATTE CALIENTE MATCHA 12 ONZ"/>
        <s v="[ITEMS X HORAS].[Desc. item].&amp;[LATTE CALIENTE MATCHA 12ONZ LEC. DESLACT]" c="LATTE CALIENTE MATCHA 12ONZ LEC. DESLACT"/>
        <s v="[ITEMS X HORAS].[Desc. item].&amp;[LATTE CALIENTE MATCHA 12ONZ LEC.ALMENDRA]" c="LATTE CALIENTE MATCHA 12ONZ LEC.ALMENDRA"/>
        <s v="[ITEMS X HORAS].[Desc. item].&amp;[LATTE CALIENTE MATCHA 9 ONZ]" c="LATTE CALIENTE MATCHA 9 ONZ"/>
        <s v="[ITEMS X HORAS].[Desc. item].&amp;[LATTE CALIENTE MATCHA 9 ONZ LEC. DESLACT]" c="LATTE CALIENTE MATCHA 9 ONZ LEC. DESLACT"/>
        <s v="[ITEMS X HORAS].[Desc. item].&amp;[LATTE CALIENTE MATCHA 9ONZ LEC. ALMENDRA]" c="LATTE CALIENTE MATCHA 9ONZ LEC. ALMENDRA"/>
        <s v="[ITEMS X HORAS].[Desc. item].&amp;[LATTE CARAMELO 12 ONZ]" c="LATTE CARAMELO 12 ONZ"/>
        <s v="[ITEMS X HORAS].[Desc. item].&amp;[LATTE CARAMELO 16 ONZ]" c="LATTE CARAMELO 16 ONZ"/>
        <s v="[ITEMS X HORAS].[Desc. item].&amp;[LATTE CARAMELO 9 ONZ]" c="LATTE CARAMELO 9 ONZ"/>
        <s v="[ITEMS X HORAS].[Desc. item].&amp;[LATTE CARAMELO DESLACTOSADO 12 ONZ]" c="LATTE CARAMELO DESLACTOSADO 12 ONZ"/>
        <s v="[ITEMS X HORAS].[Desc. item].&amp;[LATTE CARAMELO DESLACTOSADO 16 ONZ]" c="LATTE CARAMELO DESLACTOSADO 16 ONZ"/>
        <s v="[ITEMS X HORAS].[Desc. item].&amp;[LATTE CARAMELO DESLACTOSADO 9 ONZ]" c="LATTE CARAMELO DESLACTOSADO 9 ONZ"/>
        <s v="[ITEMS X HORAS].[Desc. item].&amp;[LATTE DESCAFEINADO 12 ONZ]" c="LATTE DESCAFEINADO 12 ONZ"/>
        <s v="[ITEMS X HORAS].[Desc. item].&amp;[LATTE DESCAFEINADO DESLACTOSADO 12 ONZ]" c="LATTE DESCAFEINADO DESLACTOSADO 12 ONZ"/>
        <s v="[ITEMS X HORAS].[Desc. item].&amp;[LATTE DESLACTOSADO 12 ONZ]" c="LATTE DESLACTOSADO 12 ONZ"/>
        <s v="[ITEMS X HORAS].[Desc. item].&amp;[LATTE DESLACTOSADO 16 ONZ]" c="LATTE DESLACTOSADO 16 ONZ"/>
        <s v="[ITEMS X HORAS].[Desc. item].&amp;[LATTE DESLACTOSADO 7 ONZ]" c="LATTE DESLACTOSADO 7 ONZ"/>
        <s v="[ITEMS X HORAS].[Desc. item].&amp;[LATTE DESLACTOSADO 9 ONZ]" c="LATTE DESLACTOSADO 9 ONZ"/>
        <s v="[ITEMS X HORAS].[Desc. item].&amp;[LATTE LECHE ALMENDRAS 12 ONZ.]" c="LATTE LECHE ALMENDRAS 12 ONZ."/>
        <s v="[ITEMS X HORAS].[Desc. item].&amp;[LATTE LECHE ALMENDRAS 16 ONZ]" c="LATTE LECHE ALMENDRAS 16 ONZ"/>
        <s v="[ITEMS X HORAS].[Desc. item].&amp;[LATTE LECHE ALMENDRAS 7 ONZ.]" c="LATTE LECHE ALMENDRAS 7 ONZ."/>
        <s v="[ITEMS X HORAS].[Desc. item].&amp;[LATTE LECHE ALMENDRAS 9 ONZ.]" c="LATTE LECHE ALMENDRAS 9 ONZ."/>
        <s v="[ITEMS X HORAS].[Desc. item].&amp;[LATTE MOCA 12 ONZ]" c="LATTE MOCA 12 ONZ"/>
        <s v="[ITEMS X HORAS].[Desc. item].&amp;[LATTE MOCA 16 ONZ]" c="LATTE MOCA 16 ONZ"/>
        <s v="[ITEMS X HORAS].[Desc. item].&amp;[LATTE MOCA 9 ONZ]" c="LATTE MOCA 9 ONZ"/>
        <s v="[ITEMS X HORAS].[Desc. item].&amp;[LATTE MOCA DESLACTOSADO 12 ONZ]" c="LATTE MOCA DESLACTOSADO 12 ONZ"/>
        <s v="[ITEMS X HORAS].[Desc. item].&amp;[LATTE MOCA DESLACTOSADO 9 ONZ]" c="LATTE MOCA DESLACTOSADO 9 ONZ"/>
        <s v="[ITEMS X HORAS].[Desc. item].&amp;[LATTE VAINILLA 12 ONZ]" c="LATTE VAINILLA 12 ONZ"/>
        <s v="[ITEMS X HORAS].[Desc. item].&amp;[LATTE VAINILLA 12 ONZ DELACTOSADO]" c="LATTE VAINILLA 12 ONZ DELACTOSADO"/>
        <s v="[ITEMS X HORAS].[Desc. item].&amp;[LATTE VAINILLA 16 ONZ]" c="LATTE VAINILLA 16 ONZ"/>
        <s v="[ITEMS X HORAS].[Desc. item].&amp;[LATTE VAINILLA 9 ONZ]" c="LATTE VAINILLA 9 ONZ"/>
        <s v="[ITEMS X HORAS].[Desc. item].&amp;[LATTE VAINILLA 9 ONZ DESLACTOSADO]" c="LATTE VAINILLA 9 ONZ DESLACTOSADO"/>
        <s v="[ITEMS X HORAS].[Desc. item].&amp;[LATTE VAINILLA DESLACTOSADO 16 ONZ]" c="LATTE VAINILLA DESLACTOSADO 16 ONZ"/>
        <s v="[ITEMS X HORAS].[Desc. item].&amp;[TE CHAI CAL 12ONZ LEC ALMENDRAS]" c="TE CHAI CAL 12ONZ LEC ALMENDRAS"/>
        <s v="[ITEMS X HORAS].[Desc. item].&amp;[TE CHAI CAL 12ONZ LEC DESLACTOSADA]" c="TE CHAI CAL 12ONZ LEC DESLACTOSADA"/>
        <s v="[ITEMS X HORAS].[Desc. item].&amp;[TE CHAI CALIENTE 12ONZ]" c="TE CHAI CALIENTE 12ONZ"/>
        <s v="[ITEMS X HORAS].[Desc. item].&amp;[TE CHAI CALIENTE 9ONZ]" c="TE CHAI CALIENTE 9ONZ"/>
        <s v="[ITEMS X HORAS].[Desc. item].&amp;[TE CHAI CALIENTE 9ONZ LEC ALMENDRAS]" c="TE CHAI CALIENTE 9ONZ LEC ALMENDRAS"/>
        <s v="[ITEMS X HORAS].[Desc. item].&amp;[TE CHAI CALIENTE 9ONZ LEC DESLACTOSADA]" c="TE CHAI CALIENTE 9ONZ LEC DESLACTOSADA"/>
        <s v="[ITEMS X HORAS].[Desc. item].&amp;[TE CHAI FRIO 120NZ LEC DESLACTOSADA]" c="TE CHAI FRIO 120NZ LEC DESLACTOSADA"/>
        <s v="[ITEMS X HORAS].[Desc. item].&amp;[TE CHAI FRIO 12ONZ]" c="TE CHAI FRIO 12ONZ"/>
        <s v="[ITEMS X HORAS].[Desc. item].&amp;[TE CHAI FRIO 12ONZ LEC ALMENDRAS]" c="TE CHAI FRIO 12ONZ LEC ALMENDRAS"/>
        <s v="[ITEMS X HORAS].[Desc. item].&amp;[LATTE MOCA DESLACTOSADA 16 ONZ]" c="LATTE MOCA DESLACTOSADA 16 ONZ"/>
        <s v="[ITEMS X HORAS].[Desc. item].&amp;[LATTE CARAMELO ORGANICO DESLACT 12 ONZ]" c="LATTE CARAMELO ORGANICO DESLACT 12 ONZ"/>
        <s v="[ITEMS X HORAS].[Desc. item].&amp;[LATTE MOCA ORGANICO 9 ONZ]" c="LATTE MOCA ORGANICO 9 ONZ"/>
        <s v="[ITEMS X HORAS].[Desc. item].&amp;[LATTE ORGANICO 9 ONZ]" c="LATTE ORGANICO 9 ONZ"/>
        <s v="[ITEMS X HORAS].[Desc. item].&amp;[LATTE ORGANICO CALIENTE 12 ONZ]" c="LATTE ORGANICO CALIENTE 12 ONZ"/>
        <s v="[ITEMS X HORAS].[Desc. item].&amp;[CAFE FRIO 12 ONZ]" c="CAFE FRIO 12 ONZ"/>
        <s v="[ITEMS X HORAS].[Desc. item].&amp;[CAFE FRIO BAILEYS 12 ONZ]" c="CAFE FRIO BAILEYS 12 ONZ"/>
        <s v="[ITEMS X HORAS].[Desc. item].&amp;[CAFE FRIO VAINILLA 12 ONZ]" c="CAFE FRIO VAINILLA 12 ONZ"/>
        <s v="[ITEMS X HORAS].[Desc. item].&amp;[LATTE FRIO BAILEYS 12 ONZ]" c="LATTE FRIO BAILEYS 12 ONZ"/>
        <s v="[ITEMS X HORAS].[Desc. item].&amp;[LATTE FRIO CON LECHE ALMENDRAS 12 ONZ]" c="LATTE FRIO CON LECHE ALMENDRAS 12 ONZ"/>
        <s v="[ITEMS X HORAS].[Desc. item].&amp;[LATTE FRIO FRAPPE DESLACTOS 12 ONZ]" c="LATTE FRIO FRAPPE DESLACTOS 12 ONZ"/>
        <s v="[ITEMS X HORAS].[Desc. item].&amp;[LATTE FRIO FRAPPEADO 12 ONZ]" c="LATTE FRIO FRAPPEADO 12 ONZ"/>
        <s v="[ITEMS X HORAS].[Desc. item].&amp;[LATTE FRIO SIN FRAPP 12 ONZ]" c="LATTE FRIO SIN FRAPP 12 ONZ"/>
        <s v="[ITEMS X HORAS].[Desc. item].&amp;[LATTE FRIO SIN FRAPP DESLACT 12 ONZ]" c="LATTE FRIO SIN FRAPP DESLACT 12 ONZ"/>
        <s v="[ITEMS X HORAS].[Desc. item].&amp;[MALTEADA DE CAFE 12 ONZ]" c="MALTEADA DE CAFE 12 ONZ"/>
        <s v="[ITEMS X HORAS].[Desc. item].&amp;[MALTEADA DE CAFECITAS 12 ONZ]" c="MALTEADA DE CAFECITAS 12 ONZ"/>
        <s v="[ITEMS X HORAS].[Desc. item].&amp;[PROTEIN LATTE 12 ONZ]" c="PROTEIN LATTE 12 ONZ"/>
        <s v="[ITEMS X HORAS].[Desc. item].&amp;[PROTEIN LATTE RUNNER]" c="PROTEIN LATTE RUNNER"/>
      </sharedItems>
    </cacheField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29" level="1">
      <sharedItems count="3">
        <s v="[ITEMS X HORAS].[Nombre del mes].&amp;[enero]" c="enero"/>
        <s v="[ITEMS X HORAS].[Nombre del mes].&amp;[febrero]" c="febrero"/>
        <s v="[ITEMS X HORAS].[Nombre del mes].&amp;[marzo]" c="marzo"/>
      </sharedItems>
    </cacheField>
    <cacheField name="[ITEMS X HORAS].[Desc. C.O.].[Desc. C.O.]" caption="Desc. C.O." numFmtId="0" hierarchy="315" level="1">
      <sharedItems count="36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Día].[Día]" caption="Día" numFmtId="0" hierarchy="317" level="1">
      <sharedItems containsSemiMixedTypes="0" containsString="0"/>
    </cacheField>
    <cacheField name="[ITEMS X HORAS].[Año].[Año]" caption="Año" numFmtId="0" hierarchy="309" level="1">
      <sharedItems containsSemiMixedTypes="0" containsString="0"/>
    </cacheField>
    <cacheField name="[Measures].[ventas item 2024]" caption="ventas item 2024" numFmtId="0" hierarchy="1407" level="32767"/>
  </cacheFields>
  <cacheHierarchies count="1619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4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3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8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6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2" unbalanced="0">
      <fieldsUsage count="2">
        <fieldUsage x="-1"/>
        <fieldUsage x="2"/>
      </fieldsUsage>
    </cacheHierarchy>
    <cacheHierarchy uniqueName="[ITEMS X HORAS].[Día]" caption="Día" attribute="1" defaultMemberUniqueName="[ITEMS X HORAS].[Día].[All]" allUniqueName="[ITEMS X HORAS].[Día].[All]" dimensionUniqueName="[ITEMS X HORAS]" displayFolder="" count="2" unbalanced="0">
      <fieldsUsage count="2">
        <fieldUsage x="-1"/>
        <fieldUsage x="7"/>
      </fieldsUsage>
    </cacheHierarchy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5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2" unbalanced="0">
      <fieldsUsage count="2">
        <fieldUsage x="-1"/>
        <fieldUsage x="1"/>
      </fieldsUsage>
    </cacheHierarchy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0" unbalanced="0"/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 oneField="1">
      <fieldsUsage count="1">
        <fieldUsage x="9"/>
      </fieldsUsage>
    </cacheHierarchy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 oneField="1">
      <fieldsUsage count="1">
        <fieldUsage x="0"/>
      </fieldsUsage>
    </cacheHierarchy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8.325640856485" createdVersion="6" refreshedVersion="7" minRefreshableVersion="3" recordCount="0" supportSubquery="1" supportAdvancedDrill="1" xr:uid="{813C6B4A-69E0-4B78-B32F-3BE324ECA829}">
  <cacheSource type="external" connectionId="1"/>
  <cacheFields count="10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29" level="1">
      <sharedItems containsSemiMixedTypes="0" containsString="0"/>
    </cacheField>
    <cacheField name="[ITEMS X HORAS].[Año].[Año]" caption="Año" numFmtId="0" hierarchy="309" level="1">
      <sharedItems containsSemiMixedTypes="0" containsString="0"/>
    </cacheField>
    <cacheField name="[Measures].[presupuesto Tiendas 2023]" caption="presupuesto Tiendas 2023" numFmtId="0" hierarchy="894" level="32767"/>
    <cacheField name="[Measures].[ventas items final 2024]" caption="ventas items final 2024" numFmtId="0" hierarchy="1408" level="32767"/>
    <cacheField name="[Zonas].[Descripción].[Descripción]" caption="Descripción" numFmtId="0" hierarchy="700" level="1">
      <sharedItems count="7"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  <s v="[Zonas].[Descripción].&amp;" c=""/>
      </sharedItems>
    </cacheField>
    <cacheField name="[Zonas].[Desc. C.O.].[Desc. C.O.]" caption="Desc. C.O." numFmtId="0" hierarchy="699" level="1">
      <sharedItems count="47">
        <s v="[Zonas].[Desc. C.O.].&amp;[AEROPUERTO DORADO]" c="AEROPUERTO DORADO"/>
        <s v="[Zonas].[Desc. C.O.].&amp;[BACATA]" c="BACATA"/>
        <s v="[Zonas].[Desc. C.O.].&amp;[C.C SANTAFE]" c="C.C SANTAFE"/>
        <s v="[Zonas].[Desc. C.O.].&amp;[C.C TITAN PLAZA]" c="C.C TITAN PLAZA"/>
        <s v="[Zonas].[Desc. C.O.].&amp;[CAFE OFIC BAVARIA]" c="CAFE OFIC BAVARIA"/>
        <s v="[Zonas].[Desc. C.O.].&amp;[IMPERIAL BOGOTA]" c="IMPERIAL BOGOTA"/>
        <s v="[Zonas].[Desc. C.O.].&amp;[NOGALES]" c="NOGALES"/>
        <s v="[Zonas].[Desc. C.O.].&amp;[PLAZA BOLIVAR]" c="PLAZA BOLIVAR"/>
        <s v="[Zonas].[Desc. C.O.].&amp;[PLAZA CENTRAL]" c="PLAZA CENTRAL"/>
        <s v="[Zonas].[Desc. C.O.].&amp;[PLAZA CLARO]" c="PLAZA CLARO"/>
        <s v="[Zonas].[Desc. C.O.].&amp;[TIENDA ILATINA]" c="TIENDA ILATINA"/>
        <s v="[Zonas].[Desc. C.O.].&amp;[USAQUEN]" c="USAQUEN"/>
        <s v="[Zonas].[Desc. C.O.].&amp;[BUENAVISTA]" c="BUENAVISTA"/>
        <s v="[Zonas].[Desc. C.O.].&amp;[BUENAVISTA 2]" c="BUENAVISTA 2"/>
        <s v="[Zonas].[Desc. C.O.].&amp;[LA SERREZUELA]" c="LA SERREZUELA"/>
        <s v="[Zonas].[Desc. C.O.].&amp;[TIENDA BOCAGRANDE]" c="TIENDA BOCAGRANDE"/>
        <s v="[Zonas].[Desc. C.O.].&amp;[AEROPUERTO MATECAÑA]" c="AEROPUERTO MATECAÑA"/>
        <s v="[Zonas].[Desc. C.O.].&amp;[ARBOLEDA 2]" c="ARBOLEDA 2"/>
        <s v="[Zonas].[Desc. C.O.].&amp;[C.C.FUNDADORES]" c="C.C.FUNDADORES"/>
        <s v="[Zonas].[Desc. C.O.].&amp;[CERRITOS MALL]" c="CERRITOS MALL"/>
        <s v="[Zonas].[Desc. C.O.].&amp;[FLORIDA GARDEN]" c="FLORIDA GARDEN"/>
        <s v="[Zonas].[Desc. C.O.].&amp;[MALL PLAZA]" c="MALL PLAZA"/>
        <s v="[Zonas].[Desc. C.O.].&amp;[MERCEDES BENZ]" c="MERCEDES BENZ"/>
        <s v="[Zonas].[Desc. C.O.].&amp;[PARQUE ARBOLEDA]" c="PARQUE ARBOLEDA"/>
        <s v="[Zonas].[Desc. C.O.].&amp;[TAMBO EL PRIVILEGIO]" c="TAMBO EL PRIVILEGIO"/>
        <s v="[Zonas].[Desc. C.O.].&amp;[TAMBO LA MANUELA]" c="TAMBO LA MANUELA"/>
        <s v="[Zonas].[Desc. C.O.].&amp;[UNICENTRO PEREIRA]" c="UNICENTRO PEREIRA"/>
        <s v="[Zonas].[Desc. C.O.].&amp;[AEROPUERTO EL EDEN]" c="AEROPUERTO EL EDEN"/>
        <s v="[Zonas].[Desc. C.O.].&amp;[CENTRO CONVENCIONES]" c="CENTRO CONVENCIONES"/>
        <s v="[Zonas].[Desc. C.O.].&amp;[CLINICA CENTRAL]" c="CLINICA CENTRAL"/>
        <s v="[Zonas].[Desc. C.O.].&amp;[FILANDIA PUEBLO]" c="FILANDIA PUEBLO"/>
        <s v="[Zonas].[Desc. C.O.].&amp;[MALL PARAISO]" c="MALL PARAISO"/>
        <s v="[Zonas].[Desc. C.O.].&amp;[PARQUE SUCRE]" c="PARQUE SUCRE"/>
        <s v="[Zonas].[Desc. C.O.].&amp;[PORTAL]" c="PORTAL"/>
        <s v="[Zonas].[Desc. C.O.].&amp;[RESTAURANTE]" c="RESTAURANTE"/>
        <s v="[Zonas].[Desc. C.O.].&amp;[SALENTO]" c="SALENTO"/>
        <s v="[Zonas].[Desc. C.O.].&amp;[TAMBO EDEN]" c="TAMBO EDEN"/>
        <s v="[Zonas].[Desc. C.O.].&amp;[TAMBO FILANDIA]" c="TAMBO FILANDIA"/>
        <s v="[Zonas].[Desc. C.O.].&amp;[TIENDA EVENTOS]" c="TIENDA EVENTOS"/>
        <s v="[Zonas].[Desc. C.O.].&amp;[TIENDA SAN PEDRO]" c="TIENDA SAN PEDRO"/>
        <s v="[Zonas].[Desc. C.O.].&amp;[UNICENTRO I]" c="UNICENTRO I"/>
        <s v="[Zonas].[Desc. C.O.].&amp;[UNICENTRO II]" c="UNICENTRO II"/>
        <s v="[Zonas].[Desc. C.O.].&amp;[C.CVIVETUNJA]" c="C.CVIVETUNJA"/>
        <s v="[Zonas].[Desc. C.O.].&amp;[UNICENTRO TUNJA]" c="UNICENTRO TUNJA"/>
        <s v="[Zonas].[Desc. C.O.].&amp;[GRANADA CALI]" c="GRANADA CALI"/>
        <s v="[Zonas].[Desc. C.O.].&amp;[JARDIN PLAZA CALI]" c="JARDIN PLAZA CALI"/>
        <s v="[Zonas].[Desc. C.O.].&amp;" c=""/>
      </sharedItems>
    </cacheField>
    <cacheField name="[Measures].[P% tiendas 2024]" caption="P% tiendas 2024" numFmtId="0" hierarchy="1041" level="32767"/>
    <cacheField name="[PRESUPUESTO TIENDAS].[Año].[Año]" caption="Año" numFmtId="0" hierarchy="445" level="1">
      <sharedItems containsSemiMixedTypes="0" containsString="0"/>
    </cacheField>
  </cacheFields>
  <cacheHierarchies count="1619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3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0" unbalanced="0"/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2" unbalanced="0">
      <fieldsUsage count="2">
        <fieldUsage x="-1"/>
        <fieldUsage x="9"/>
      </fieldsUsage>
    </cacheHierarchy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2" unbalanced="0">
      <fieldsUsage count="2">
        <fieldUsage x="-1"/>
        <fieldUsage x="7"/>
      </fieldsUsage>
    </cacheHierarchy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6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 oneField="1">
      <fieldsUsage count="1">
        <fieldUsage x="4"/>
      </fieldsUsage>
    </cacheHierarchy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 oneField="1">
      <fieldsUsage count="1">
        <fieldUsage x="8"/>
      </fieldsUsage>
    </cacheHierarchy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 oneField="1">
      <fieldsUsage count="1">
        <fieldUsage x="5"/>
      </fieldsUsage>
    </cacheHierarchy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8.325723495371" createdVersion="6" refreshedVersion="7" minRefreshableVersion="3" recordCount="0" supportSubquery="1" supportAdvancedDrill="1" xr:uid="{00000000-000A-0000-FFFF-FFFF01000000}">
  <cacheSource type="external" connectionId="1"/>
  <cacheFields count="15">
    <cacheField name="[Measures].[cant item 2024]" caption="cant item 2024" numFmtId="0" hierarchy="1416" level="32767"/>
    <cacheField name="[ITEMS X HORAS].[LINEA].[LINEA]" caption="LINEA" numFmtId="0" hierarchy="324" level="1">
      <sharedItems count="29">
        <s v="[ITEMS X HORAS].[LINEA].&amp;[015 - BEBIDAS TIENDAS]" c="015 - BEBIDAS TIENDAS"/>
        <s v="[ITEMS X HORAS].[LINEA].&amp;[031 - EMPAQUES]" c="031 - EMPAQUES"/>
        <s v="[ITEMS X HORAS].[LINEA].&amp;[061 - OTRAS BEBIDAS]" c="061 - OTRAS BEBIDAS"/>
        <s v="[ITEMS X HORAS].[LINEA].&amp;[100 - CAFÉ ESPECIAL]" c="100 - CAFÉ ESPECIAL"/>
        <s v="[ITEMS X HORAS].[LINEA].&amp;[112 - CAFÉ ORGANICO]" c="112 - CAFÉ ORGANICO"/>
        <s v="[ITEMS X HORAS].[LINEA].&amp;[113 - CAFÉ GOURMET]" c="113 - CAFÉ GOURMET"/>
        <s v="[ITEMS X HORAS].[LINEA].&amp;[130 - GALLETAS CAFECITAS]" c="130 - GALLETAS CAFECITAS"/>
        <s v="[ITEMS X HORAS].[LINEA].&amp;[131 - GALLETAS AVENA]" c="131 - GALLETAS AVENA"/>
        <s v="[ITEMS X HORAS].[LINEA].&amp;[140 - MERENGUES]" c="140 - MERENGUES"/>
        <s v="[ITEMS X HORAS].[LINEA].&amp;[141 - AREQUIPE]" c="141 - AREQUIPE"/>
        <s v="[ITEMS X HORAS].[LINEA].&amp;[142 - MERMELADA]" c="142 - MERMELADA"/>
        <s v="[ITEMS X HORAS].[LINEA].&amp;[143 - CHOCOFFES]" c="143 - CHOCOFFES"/>
        <s v="[ITEMS X HORAS].[LINEA].&amp;[147 - CAPSULAS]" c="147 - CAPSULAS"/>
        <s v="[ITEMS X HORAS].[LINEA].&amp;[148 - CARAMELOS]" c="148 - CARAMELOS"/>
        <s v="[ITEMS X HORAS].[LINEA].&amp;[160 - SOUVENIR]" c="160 - SOUVENIR"/>
        <s v="[ITEMS X HORAS].[LINEA].&amp;[161 - PASTELERIA]" c="161 - PASTELERIA"/>
        <s v="[ITEMS X HORAS].[LINEA].&amp;[172 - CAFÉ COSECHA]" c="172 - CAFÉ COSECHA"/>
        <s v="[ITEMS X HORAS].[LINEA].&amp;[176 - CAFE DESCAFEINADO]" c="176 - CAFE DESCAFEINADO"/>
        <s v="[ITEMS X HORAS].[LINEA].&amp;[201 - PLATANITOS]" c="201 - PLATANITOS"/>
        <s v="[ITEMS X HORAS].[LINEA].&amp;[202 - MAQUILAS]" c="202 - MAQUILAS"/>
        <s v="[ITEMS X HORAS].[LINEA].&amp;[013 - CARTA RESTAURANTE]" c="013 - CARTA RESTAURANTE"/>
        <s v="[ITEMS X HORAS].[LINEA].&amp;[030 - ENVASES]" c="030 - ENVASES"/>
        <s v="[ITEMS X HORAS].[LINEA].&amp;[114 - CAFÉ CONSUMO]" c="114 - CAFÉ CONSUMO"/>
        <s v="[ITEMS X HORAS].[LINEA].&amp;[173 - EQUIPOS DE PREPARACION]" c="173 - EQUIPOS DE PREPARACION"/>
        <s v="[ITEMS X HORAS].[LINEA].&amp;[014 - BEBIDAS DE RESTAURANTE]" c="014 - BEBIDAS DE RESTAURANTE"/>
        <s v="[ITEMS X HORAS].[LINEA].&amp;[018 - CARNES]" c="018 - CARNES"/>
        <s v="[ITEMS X HORAS].[LINEA].&amp;[060 - LICORES]" c="060 - LICORES"/>
        <s v="[ITEMS X HORAS].[LINEA].&amp;[062 - DESECHABLES]" c="062 - DESECHABLES"/>
        <s v="[ITEMS X HORAS].[LINEA].&amp;[200 - OTROS SERV RESTAURANTE]" c="200 - OTROS SERV RESTAURANTE"/>
      </sharedItems>
    </cacheField>
    <cacheField name="[ITEMS X HORAS].[SUBLINEA].[SUBLINEA]" caption="SUBLINEA" numFmtId="0" hierarchy="337" level="1">
      <sharedItems count="66">
        <s v="[ITEMS X HORAS].[SUBLINEA].&amp;[1148 - CAFE DESCAFEINADO]" c="1148 - CAFE DESCAFEINADO"/>
        <s v="[ITEMS X HORAS].[SUBLINEA].&amp;[1501 - ESPRESSO]" c="1501 - ESPRESSO"/>
        <s v="[ITEMS X HORAS].[SUBLINEA].&amp;[1502 - CAFE FILTRADO]" c="1502 - CAFE FILTRADO"/>
        <s v="[ITEMS X HORAS].[SUBLINEA].&amp;[1503 - CAPPUCCINO]" c="1503 - CAPPUCCINO"/>
        <s v="[ITEMS X HORAS].[SUBLINEA].&amp;[1504 - LATTE]" c="1504 - LATTE"/>
        <s v="[ITEMS X HORAS].[SUBLINEA].&amp;[1505 - OTRAS BEBIDAS]" c="1505 - OTRAS BEBIDAS"/>
        <s v="[ITEMS X HORAS].[SUBLINEA].&amp;[1506 - CAFÉ FRIO]" c="1506 - CAFÉ FRIO"/>
        <s v="[ITEMS X HORAS].[SUBLINEA].&amp;[1507 - GRANIZADOS]" c="1507 - GRANIZADOS"/>
        <s v="[ITEMS X HORAS].[SUBLINEA].&amp;[1508 - FRAPPE]" c="1508 - FRAPPE"/>
        <s v="[ITEMS X HORAS].[SUBLINEA].&amp;[1512 - ADICIONES]" c="1512 - ADICIONES"/>
        <s v="[ITEMS X HORAS].[SUBLINEA].&amp;[3107 - BOLSAS REGALO]" c="3107 - BOLSAS REGALO"/>
        <s v="[ITEMS X HORAS].[SUBLINEA].&amp;[3108 - EMPAQUES PARA PASTELERIA]" c="3108 - EMPAQUES PARA PASTELERIA"/>
        <s v="[ITEMS X HORAS].[SUBLINEA].&amp;[6104 - AGUA]" c="6104 - AGUA"/>
        <s v="[ITEMS X HORAS].[SUBLINEA].&amp;[1001 - CAFÉ GENOVA MOLIDO]" c="1001 - CAFÉ GENOVA MOLIDO"/>
        <s v="[ITEMS X HORAS].[SUBLINEA].&amp;[1002 - CAFÉ GENOVA GRANO]" c="1002 - CAFÉ GENOVA GRANO"/>
        <s v="[ITEMS X HORAS].[SUBLINEA].&amp;[1101 - CAFE NATURAL]" c="1101 - CAFE NATURAL"/>
        <s v="[ITEMS X HORAS].[SUBLINEA].&amp;[3401 - ORGANICO GRANO]" c="3401 - ORGANICO GRANO"/>
        <s v="[ITEMS X HORAS].[SUBLINEA].&amp;[3402 - ORGANICO MOLIDO]" c="3402 - ORGANICO MOLIDO"/>
        <s v="[ITEMS X HORAS].[SUBLINEA].&amp;[1131 - CAFÉ GOURMET MOLIDO]" c="1131 - CAFÉ GOURMET MOLIDO"/>
        <s v="[ITEMS X HORAS].[SUBLINEA].&amp;[1132 - CAFÉ GOURMET GRANO]" c="1132 - CAFÉ GOURMET GRANO"/>
        <s v="[ITEMS X HORAS].[SUBLINEA].&amp;[1706 - GALLETAS CAFECITAS]" c="1706 - GALLETAS CAFECITAS"/>
        <s v="[ITEMS X HORAS].[SUBLINEA].&amp;[1709 - GALLETA AVENA]" c="1709 - GALLETA AVENA"/>
        <s v="[ITEMS X HORAS].[SUBLINEA].&amp;[1707 - MERENGUITOS]" c="1707 - MERENGUITOS"/>
        <s v="[ITEMS X HORAS].[SUBLINEA].&amp;[1705 - AREQUIPE]" c="1705 - AREQUIPE"/>
        <s v="[ITEMS X HORAS].[SUBLINEA].&amp;[1708 - MERMELADA]" c="1708 - MERMELADA"/>
        <s v="[ITEMS X HORAS].[SUBLINEA].&amp;[1711 - CHOCOFFES]" c="1711 - CHOCOFFES"/>
        <s v="[ITEMS X HORAS].[SUBLINEA].&amp;[1147 - CAPSULAS]" c="1147 - CAPSULAS"/>
        <s v="[ITEMS X HORAS].[SUBLINEA].&amp;[1149 - CARAMELOS]" c="1149 - CARAMELOS"/>
        <s v="[ITEMS X HORAS].[SUBLINEA].&amp;[1704 - SOUVENIRS]" c="1704 - SOUVENIRS"/>
        <s v="[ITEMS X HORAS].[SUBLINEA].&amp;[1703 - PASTELERIA]" c="1703 - PASTELERIA"/>
        <s v="[ITEMS X HORAS].[SUBLINEA].&amp;[1146 - CAFÉ COSECHA]" c="1146 - CAFÉ COSECHA"/>
        <s v="[ITEMS X HORAS].[SUBLINEA].&amp;[1135 - CAFE ESPECIAL]" c="1135 - CAFE ESPECIAL"/>
        <s v="[ITEMS X HORAS].[SUBLINEA].&amp;[2021 - MAQUILAS]" c="2021 - MAQUILAS"/>
        <s v="[ITEMS X HORAS].[SUBLINEA].&amp;[1310 - ACOMPAÑAMIENTOS/ADICIONALES]" c="1310 - ACOMPAÑAMIENTOS/ADICIONALES"/>
        <s v="[ITEMS X HORAS].[SUBLINEA].&amp;[1313 - DESAYUNOS]" c="1313 - DESAYUNOS"/>
        <s v="[ITEMS X HORAS].[SUBLINEA].&amp;[1509 - METODOS]" c="1509 - METODOS"/>
        <s v="[ITEMS X HORAS].[SUBLINEA].&amp;[1513 - METODOS DE PREPARACION]" c="1513 - METODOS DE PREPARACION"/>
        <s v="[ITEMS X HORAS].[SUBLINEA].&amp;[1171 - CAFE VARIETALES]" c="1171 - CAFE VARIETALES"/>
        <s v="[ITEMS X HORAS].[SUBLINEA].&amp;[3002 - VIDRIO]" c="3002 - VIDRIO"/>
        <s v="[ITEMS X HORAS].[SUBLINEA].&amp;[3104 - BOLSAS IMPRESAS Y METALIZADAS]" c="3104 - BOLSAS IMPRESAS Y METALIZADAS"/>
        <s v="[ITEMS X HORAS].[SUBLINEA].&amp;[1143 - CAFÉ CONSUMO TOSTION OSCURA MOLIDO]" c="1143 - CAFÉ CONSUMO TOSTION OSCURA MOLIDO"/>
        <s v="[ITEMS X HORAS].[SUBLINEA].&amp;[1307 - SANDWICH]" c="1307 - SANDWICH"/>
        <s v="[ITEMS X HORAS].[SUBLINEA].&amp;[1142 - CAFÉ CONSUMO TOSTION MEDIA GRANO]" c="1142 - CAFÉ CONSUMO TOSTION MEDIA GRANO"/>
        <s v="[ITEMS X HORAS].[SUBLINEA].&amp;[1702 - RESTAURANTE]" c="1702 - RESTAURANTE"/>
        <s v="[ITEMS X HORAS].[SUBLINEA].&amp;[7301 - EQUIPOS DE PREPARACION]" c="7301 - EQUIPOS DE PREPARACION"/>
        <s v="[ITEMS X HORAS].[SUBLINEA].&amp;[1141 - CAFÉ CONSUMO TOSTION MEDIA MOLIDO]" c="1141 - CAFÉ CONSUMO TOSTION MEDIA MOLIDO"/>
        <s v="[ITEMS X HORAS].[SUBLINEA].&amp;[1144 - CAFÉ CONSUM TOSTION OSC  MOLIENDA ESPECI]" c="1144 - CAFÉ CONSUM TOSTION OSC  MOLIENDA ESPECI"/>
        <s v="[ITEMS X HORAS].[SUBLINEA].&amp;[1301 - ENTRADAS]" c="1301 - ENTRADAS"/>
        <s v="[ITEMS X HORAS].[SUBLINEA].&amp;[1302 - ENSALADAS]" c="1302 - ENSALADAS"/>
        <s v="[ITEMS X HORAS].[SUBLINEA].&amp;[1304 - CARNES]" c="1304 - CARNES"/>
        <s v="[ITEMS X HORAS].[SUBLINEA].&amp;[1305 - PESCADOS Y MARISCOS]" c="1305 - PESCADOS Y MARISCOS"/>
        <s v="[ITEMS X HORAS].[SUBLINEA].&amp;[1308 - WAFLES]" c="1308 - WAFLES"/>
        <s v="[ITEMS X HORAS].[SUBLINEA].&amp;[1311 - MENUS ESPECIALES]" c="1311 - MENUS ESPECIALES"/>
        <s v="[ITEMS X HORAS].[SUBLINEA].&amp;[1314 - MENU PARA NIÑOS]" c="1314 - MENU PARA NIÑOS"/>
        <s v="[ITEMS X HORAS].[SUBLINEA].&amp;[3203 - OTROS]" c="3203 - OTROS"/>
        <s v="[ITEMS X HORAS].[SUBLINEA].&amp;[1401 - BEBIDAS FRIAS]" c="1401 - BEBIDAS FRIAS"/>
        <s v="[ITEMS X HORAS].[SUBLINEA].&amp;[1402 - BEBIDAS CALIENTES]" c="1402 - BEBIDAS CALIENTES"/>
        <s v="[ITEMS X HORAS].[SUBLINEA].&amp;[1403 - JUGOS NATURALES]" c="1403 - JUGOS NATURALES"/>
        <s v="[ITEMS X HORAS].[SUBLINEA].&amp;[1406 - LICORES]" c="1406 - LICORES"/>
        <s v="[ITEMS X HORAS].[SUBLINEA].&amp;[1803 - PROPINA]" c="1803 - PROPINA"/>
        <s v="[ITEMS X HORAS].[SUBLINEA].&amp;[6001 - WHISKY]" c="6001 - WHISKY"/>
        <s v="[ITEMS X HORAS].[SUBLINEA].&amp;[6002 - VINOS]" c="6002 - VINOS"/>
        <s v="[ITEMS X HORAS].[SUBLINEA].&amp;[6101 - CERVEZAS]" c="6101 - CERVEZAS"/>
        <s v="[ITEMS X HORAS].[SUBLINEA].&amp;[6102 - GASEOSAS]" c="6102 - GASEOSAS"/>
        <s v="[ITEMS X HORAS].[SUBLINEA].&amp;[6201 - VASOS]" c="6201 - VASOS"/>
        <s v="[ITEMS X HORAS].[SUBLINEA].&amp;[2004 - OTROS SERV REST.]" c="2004 - OTROS SERV REST."/>
      </sharedItems>
    </cacheField>
    <cacheField name="[ITEMS X HORAS].[Desc. item].[Desc. item]" caption="Desc. item" numFmtId="0" hierarchy="316" level="1">
      <sharedItems count="597">
        <s v="[ITEMS X HORAS].[Desc. item].&amp;[CAFE DESCAFEINADO 12 ONZ]" c="CAFE DESCAFEINADO 12 ONZ"/>
        <s v="[ITEMS X HORAS].[Desc. item].&amp;[CAFE AMERICANO 12 ONZ]" c="CAFE AMERICANO 12 ONZ"/>
        <s v="[ITEMS X HORAS].[Desc. item].&amp;[CAFE AMERICANO 16 ONZ]" c="CAFE AMERICANO 16 ONZ"/>
        <s v="[ITEMS X HORAS].[Desc. item].&amp;[CAFE AMERICANO 4 ONZ]" c="CAFE AMERICANO 4 ONZ"/>
        <s v="[ITEMS X HORAS].[Desc. item].&amp;[CAFE AMERICANO 7 ONZ]" c="CAFE AMERICANO 7 ONZ"/>
        <s v="[ITEMS X HORAS].[Desc. item].&amp;[CAFE AMERICANO 9 ONZ]" c="CAFE AMERICANO 9 ONZ"/>
        <s v="[ITEMS X HORAS].[Desc. item].&amp;[CAFE CON LECHE DESC DESLAC 7 ONZ]" c="CAFE CON LECHE DESC DESLAC 7 ONZ"/>
        <s v="[ITEMS X HORAS].[Desc. item].&amp;[CAFE CON LECHE DESC DESLAC 9 ONZ]" c="CAFE CON LECHE DESC DESLAC 9 ONZ"/>
        <s v="[ITEMS X HORAS].[Desc. item].&amp;[CAFE CON LECHE DESCAFEINADO 9 ONZ]" c="CAFE CON LECHE DESCAFEINADO 9 ONZ"/>
        <s v="[ITEMS X HORAS].[Desc. item].&amp;[CAFE DESCAFEINADO 7 ONZ]" c="CAFE DESCAFEINADO 7 ONZ"/>
        <s v="[ITEMS X HORAS].[Desc. item].&amp;[CAFE DESCAFEINADO 9 ONZ]" c="CAFE DESCAFEINADO 9 ONZ"/>
        <s v="[ITEMS X HORAS].[Desc. item].&amp;[ESPRESSO 4 ONZ]" c="ESPRESSO 4 ONZ"/>
        <s v="[ITEMS X HORAS].[Desc. item].&amp;[ESPRESSO CORTADO 4 ONZ]" c="ESPRESSO CORTADO 4 ONZ"/>
        <s v="[ITEMS X HORAS].[Desc. item].&amp;[ESPRESSO DOPPIO 4 ONZ]" c="ESPRESSO DOPPIO 4 ONZ"/>
        <s v="[ITEMS X HORAS].[Desc. item].&amp;[ESPRESSO LUNGO 4 ONZ]" c="ESPRESSO LUNGO 4 ONZ"/>
        <s v="[ITEMS X HORAS].[Desc. item].&amp;[ESPRESSO PANNA 4 ONZ]" c="ESPRESSO PANNA 4 ONZ"/>
        <s v="[ITEMS X HORAS].[Desc. item].&amp;[ESPRESSO RISTRETTO 4 ONZ]" c="ESPRESSO RISTRETTO 4 ONZ"/>
        <s v="[ITEMS X HORAS].[Desc. item].&amp;[LATTE DESCAFEINADO 9 ONZ]" c="LATTE DESCAFEINADO 9 ONZ"/>
        <s v="[ITEMS X HORAS].[Desc. item].&amp;[LATTE DESCAFEINADO DESLACTOSADO 7 ONZ]" c="LATTE DESCAFEINADO DESLACTOSADO 7 ONZ"/>
        <s v="[ITEMS X HORAS].[Desc. item].&amp;[LATTE DESCAFEINADO DESLACTOSADO 9 ONZ]" c="LATTE DESCAFEINADO DESLACTOSADO 9 ONZ"/>
        <s v="[ITEMS X HORAS].[Desc. item].&amp;[MACCHIATO 4 ONZ]" c="MACCHIATO 4 ONZ"/>
        <s v="[ITEMS X HORAS].[Desc. item].&amp;[CAFE 12 ONZ]" c="CAFE 12 ONZ"/>
        <s v="[ITEMS X HORAS].[Desc. item].&amp;[CAFE 16 ONZ]" c="CAFE 16 ONZ"/>
        <s v="[ITEMS X HORAS].[Desc. item].&amp;[CAFE 4 ONZ]" c="CAFE 4 ONZ"/>
        <s v="[ITEMS X HORAS].[Desc. item].&amp;[CAFE 7 ONZ]" c="CAFE 7 ONZ"/>
        <s v="[ITEMS X HORAS].[Desc. item].&amp;[CAFE 9 ONZ]" c="CAFE 9 ONZ"/>
        <s v="[ITEMS X HORAS].[Desc. item].&amp;[CAFE AMERICANO FINCA 12 ONZ.]" c="CAFE AMERICANO FINCA 12 ONZ."/>
        <s v="[ITEMS X HORAS].[Desc. item].&amp;[CAFE AMERICANO FINCA 16 ONZ.]" c="CAFE AMERICANO FINCA 16 ONZ."/>
        <s v="[ITEMS X HORAS].[Desc. item].&amp;[CAFE AMERICANO FINCA 7 ONZ]" c="CAFE AMERICANO FINCA 7 ONZ"/>
        <s v="[ITEMS X HORAS].[Desc. item].&amp;[CAFE AMERICANO FINCA 9 ONZ.]" c="CAFE AMERICANO FINCA 9 ONZ."/>
        <s v="[ITEMS X HORAS].[Desc. item].&amp;[CAFE CON LECHE 9 ONZ]" c="CAFE CON LECHE 9 ONZ"/>
        <s v="[ITEMS X HORAS].[Desc. item].&amp;[CAFE DE FINCA 12 ONZ]" c="CAFE DE FINCA 12 ONZ"/>
        <s v="[ITEMS X HORAS].[Desc. item].&amp;[CAFE DE FINCA 16 ONZ]" c="CAFE DE FINCA 16 ONZ"/>
        <s v="[ITEMS X HORAS].[Desc. item].&amp;[CAFE DE FINCA 7 ONZ]" c="CAFE DE FINCA 7 ONZ"/>
        <s v="[ITEMS X HORAS].[Desc. item].&amp;[CAFE DE FINCA 9 ONZ]" c="CAFE DE FINCA 9 ONZ"/>
        <s v="[ITEMS X HORAS].[Desc. item].&amp;[CAFE LECHE 7ONZ BARISTA]" c="CAFE LECHE 7ONZ BARISTA"/>
        <s v="[ITEMS X HORAS].[Desc. item].&amp;[VASO DE LECHE DE ALMENDRAS 9ONZ]" c="VASO DE LECHE DE ALMENDRAS 9ONZ"/>
        <s v="[ITEMS X HORAS].[Desc. item].&amp;[VASO DE LECHE ENTERA 9 ONZ]" c="VASO DE LECHE ENTERA 9 ONZ"/>
        <s v="[ITEMS X HORAS].[Desc. item].&amp;[VASO LECHE DESLACT 9 ONZ]" c="VASO LECHE DESLACT 9 ONZ"/>
        <s v="[ITEMS X HORAS].[Desc. item].&amp;[CAPPUCCINO 12 ONZ]" c="CAPPUCCINO 12 ONZ"/>
        <s v="[ITEMS X HORAS].[Desc. item].&amp;[CAPPUCCINO 16 ONZ]" c="CAPPUCCINO 16 ONZ"/>
        <s v="[ITEMS X HORAS].[Desc. item].&amp;[CAPPUCCINO 7 ONZ]" c="CAPPUCCINO 7 ONZ"/>
        <s v="[ITEMS X HORAS].[Desc. item].&amp;[CAPPUCCINO 9 ONZ]" c="CAPPUCCINO 9 ONZ"/>
        <s v="[ITEMS X HORAS].[Desc. item].&amp;[CAPPUCCINO BAILEYS 12 ONZ]" c="CAPPUCCINO BAILEYS 12 ONZ"/>
        <s v="[ITEMS X HORAS].[Desc. item].&amp;[CAPPUCCINO BAILEYS 16 ONZ]" c="CAPPUCCINO BAILEYS 16 ONZ"/>
        <s v="[ITEMS X HORAS].[Desc. item].&amp;[CAPPUCCINO BAILEYS 9 ONZ]" c="CAPPUCCINO BAILEYS 9 ONZ"/>
        <s v="[ITEMS X HORAS].[Desc. item].&amp;[CAPPUCCINO BAILEYS DESLACTOSADO 12 ONZ]" c="CAPPUCCINO BAILEYS DESLACTOSADO 12 ONZ"/>
        <s v="[ITEMS X HORAS].[Desc. item].&amp;[CAPPUCCINO BAILEYS DESLACTOSADO 16 ONZ]" c="CAPPUCCINO BAILEYS DESLACTOSADO 16 ONZ"/>
        <s v="[ITEMS X HORAS].[Desc. item].&amp;[CAPPUCCINO BAILEYS DESLACTOSADO 9 ONZ]" c="CAPPUCCINO BAILEYS DESLACTOSADO 9 ONZ"/>
        <s v="[ITEMS X HORAS].[Desc. item].&amp;[CAPPUCCINO CARAMELO 12 ONZ]" c="CAPPUCCINO CARAMELO 12 ONZ"/>
        <s v="[ITEMS X HORAS].[Desc. item].&amp;[CAPPUCCINO CARAMELO 16 ONZ]" c="CAPPUCCINO CARAMELO 16 ONZ"/>
        <s v="[ITEMS X HORAS].[Desc. item].&amp;[CAPPUCCINO CARAMELO 9 ONZ]" c="CAPPUCCINO CARAMELO 9 ONZ"/>
        <s v="[ITEMS X HORAS].[Desc. item].&amp;[CAPPUCCINO CARAMELO DESLAC 12 ONZ]" c="CAPPUCCINO CARAMELO DESLAC 12 ONZ"/>
        <s v="[ITEMS X HORAS].[Desc. item].&amp;[CAPPUCCINO CARAMELO DESLAC 16 ONZ]" c="CAPPUCCINO CARAMELO DESLAC 16 ONZ"/>
        <s v="[ITEMS X HORAS].[Desc. item].&amp;[CAPPUCCINO CARAMELO DESLACT 9 ONZ]" c="CAPPUCCINO CARAMELO DESLACT 9 ONZ"/>
        <s v="[ITEMS X HORAS].[Desc. item].&amp;[CAPPUCCINO CON MASMELOS 12 ONZ]" c="CAPPUCCINO CON MASMELOS 12 ONZ"/>
        <s v="[ITEMS X HORAS].[Desc. item].&amp;[CAPPUCCINO CON MASMELOS 16 ONZ]" c="CAPPUCCINO CON MASMELOS 16 ONZ"/>
        <s v="[ITEMS X HORAS].[Desc. item].&amp;[CAPPUCCINO CON MASMELOS 9 ONZ]" c="CAPPUCCINO CON MASMELOS 9 ONZ"/>
        <s v="[ITEMS X HORAS].[Desc. item].&amp;[CAPPUCCINO DESCAF DESLAC 12 ONZ]" c="CAPPUCCINO DESCAF DESLAC 12 ONZ"/>
        <s v="[ITEMS X HORAS].[Desc. item].&amp;[CAPPUCCINO DESCAFEINADO 12 ONZ]" c="CAPPUCCINO DESCAFEINADO 12 ONZ"/>
        <s v="[ITEMS X HORAS].[Desc. item].&amp;[CAPPUCCINO DESCAFEINADO 9 ONZ]" c="CAPPUCCINO DESCAFEINADO 9 ONZ"/>
        <s v="[ITEMS X HORAS].[Desc. item].&amp;[CAPPUCCINO DESCAFEINADO DESLACT. 7 ONZ]" c="CAPPUCCINO DESCAFEINADO DESLACT. 7 ONZ"/>
        <s v="[ITEMS X HORAS].[Desc. item].&amp;[CAPPUCCINO DESCAFEINADO DESLACT. 9 ONZ]" c="CAPPUCCINO DESCAFEINADO DESLACT. 9 ONZ"/>
        <s v="[ITEMS X HORAS].[Desc. item].&amp;[CAPPUCCINO DESLACTOSADO 12 ONZ]" c="CAPPUCCINO DESLACTOSADO 12 ONZ"/>
        <s v="[ITEMS X HORAS].[Desc. item].&amp;[CAPPUCCINO DESLACTOSADO 16 ONZ]" c="CAPPUCCINO DESLACTOSADO 16 ONZ"/>
        <s v="[ITEMS X HORAS].[Desc. item].&amp;[CAPPUCCINO DESLACTOSADO 7 ONZ]" c="CAPPUCCINO DESLACTOSADO 7 ONZ"/>
        <s v="[ITEMS X HORAS].[Desc. item].&amp;[CAPPUCCINO DESLACTOSADO 9 ONZ]" c="CAPPUCCINO DESLACTOSADO 9 ONZ"/>
        <s v="[ITEMS X HORAS].[Desc. item].&amp;[CAPPUCCINO LECHE ALMENDRAS 12 ONZ.]" c="CAPPUCCINO LECHE ALMENDRAS 12 ONZ."/>
        <s v="[ITEMS X HORAS].[Desc. item].&amp;[CAPPUCCINO LECHE ALMENDRAS 16 ONZ]" c="CAPPUCCINO LECHE ALMENDRAS 16 ONZ"/>
        <s v="[ITEMS X HORAS].[Desc. item].&amp;[CAPPUCCINO LECHE ALMENDRAS 7 ONZ.]" c="CAPPUCCINO LECHE ALMENDRAS 7 ONZ."/>
        <s v="[ITEMS X HORAS].[Desc. item].&amp;[CAPPUCCINO LECHE ALMENDRAS 9 ONZ.]" c="CAPPUCCINO LECHE ALMENDRAS 9 ONZ."/>
        <s v="[ITEMS X HORAS].[Desc. item].&amp;[CAPPUCCINO MASMELOS DESLACTOSADO 12 ONZ]" c="CAPPUCCINO MASMELOS DESLACTOSADO 12 ONZ"/>
        <s v="[ITEMS X HORAS].[Desc. item].&amp;[CAPPUCCINO MASMELOS DESLACTOSADO 9 ONZ]" c="CAPPUCCINO MASMELOS DESLACTOSADO 9 ONZ"/>
        <s v="[ITEMS X HORAS].[Desc. item].&amp;[CAPPUCCINO MERENG 12 ONZ]" c="CAPPUCCINO MERENG 12 ONZ"/>
        <s v="[ITEMS X HORAS].[Desc. item].&amp;[CAPPUCCINO MERENG 16 ONZ]" c="CAPPUCCINO MERENG 16 ONZ"/>
        <s v="[ITEMS X HORAS].[Desc. item].&amp;[CAPPUCCINO MERENG 9 ONZ]" c="CAPPUCCINO MERENG 9 ONZ"/>
        <s v="[ITEMS X HORAS].[Desc. item].&amp;[CAPPUCCINO MERENG DESLAC 12 ONZ]" c="CAPPUCCINO MERENG DESLAC 12 ONZ"/>
        <s v="[ITEMS X HORAS].[Desc. item].&amp;[CAPPUCCINO MERENG DESLACT 9 ONZ]" c="CAPPUCCINO MERENG DESLACT 9 ONZ"/>
        <s v="[ITEMS X HORAS].[Desc. item].&amp;[CAPPUCCINO MOCA 12 ONZ]" c="CAPPUCCINO MOCA 12 ONZ"/>
        <s v="[ITEMS X HORAS].[Desc. item].&amp;[CAPPUCCINO MOCA 16 ONZ]" c="CAPPUCCINO MOCA 16 ONZ"/>
        <s v="[ITEMS X HORAS].[Desc. item].&amp;[CAPPUCCINO MOCA 9 ONZ]" c="CAPPUCCINO MOCA 9 ONZ"/>
        <s v="[ITEMS X HORAS].[Desc. item].&amp;[CAPPUCCINO MOCA DESLACTOSADO 12 ONZ]" c="CAPPUCCINO MOCA DESLACTOSADO 12 ONZ"/>
        <s v="[ITEMS X HORAS].[Desc. item].&amp;[CAPPUCCINO MOCA DESLACTOSADO 16 ONZ]" c="CAPPUCCINO MOCA DESLACTOSADO 16 ONZ"/>
        <s v="[ITEMS X HORAS].[Desc. item].&amp;[CAPPUCCINO MOCA DESLACTOSADO 9 ONZ]" c="CAPPUCCINO MOCA DESLACTOSADO 9 ONZ"/>
        <s v="[ITEMS X HORAS].[Desc. item].&amp;[CAPPUCCINO PANNA 12 ONZ]" c="CAPPUCCINO PANNA 12 ONZ"/>
        <s v="[ITEMS X HORAS].[Desc. item].&amp;[CAPPUCCINO PANNA 9 ONZ]" c="CAPPUCCINO PANNA 9 ONZ"/>
        <s v="[ITEMS X HORAS].[Desc. item].&amp;[CAPPUCCINO PANNA DESLACTOSADO 9 ONZ]" c="CAPPUCCINO PANNA DESLACTOSADO 9 ONZ"/>
        <s v="[ITEMS X HORAS].[Desc. item].&amp;[LATTE 7 ONZ]" c="LATTE 7 ONZ"/>
        <s v="[ITEMS X HORAS].[Desc. item].&amp;[LATTE 9 ONZ]" c="LATTE 9 ONZ"/>
        <s v="[ITEMS X HORAS].[Desc. item].&amp;[LATTE CALIENTE 12 ONZ]" c="LATTE CALIENTE 12 ONZ"/>
        <s v="[ITEMS X HORAS].[Desc. item].&amp;[LATTE CALIENTE 16 ONZ]" c="LATTE CALIENTE 16 ONZ"/>
        <s v="[ITEMS X HORAS].[Desc. item].&amp;[LATTE CALIENTE MATCHA 12 ONZ]" c="LATTE CALIENTE MATCHA 12 ONZ"/>
        <s v="[ITEMS X HORAS].[Desc. item].&amp;[LATTE CALIENTE MATCHA 12ONZ LEC. DESLACT]" c="LATTE CALIENTE MATCHA 12ONZ LEC. DESLACT"/>
        <s v="[ITEMS X HORAS].[Desc. item].&amp;[LATTE CALIENTE MATCHA 12ONZ LEC.ALMENDRA]" c="LATTE CALIENTE MATCHA 12ONZ LEC.ALMENDRA"/>
        <s v="[ITEMS X HORAS].[Desc. item].&amp;[LATTE CALIENTE MATCHA 9 ONZ]" c="LATTE CALIENTE MATCHA 9 ONZ"/>
        <s v="[ITEMS X HORAS].[Desc. item].&amp;[LATTE CALIENTE MATCHA 9 ONZ LEC. DESLACT]" c="LATTE CALIENTE MATCHA 9 ONZ LEC. DESLACT"/>
        <s v="[ITEMS X HORAS].[Desc. item].&amp;[LATTE CALIENTE MATCHA 9ONZ LEC. ALMENDRA]" c="LATTE CALIENTE MATCHA 9ONZ LEC. ALMENDRA"/>
        <s v="[ITEMS X HORAS].[Desc. item].&amp;[LATTE CARAMELO 12 ONZ]" c="LATTE CARAMELO 12 ONZ"/>
        <s v="[ITEMS X HORAS].[Desc. item].&amp;[LATTE CARAMELO 16 ONZ]" c="LATTE CARAMELO 16 ONZ"/>
        <s v="[ITEMS X HORAS].[Desc. item].&amp;[LATTE CARAMELO 9 ONZ]" c="LATTE CARAMELO 9 ONZ"/>
        <s v="[ITEMS X HORAS].[Desc. item].&amp;[LATTE CARAMELO DESLACTOSADO 12 ONZ]" c="LATTE CARAMELO DESLACTOSADO 12 ONZ"/>
        <s v="[ITEMS X HORAS].[Desc. item].&amp;[LATTE CARAMELO DESLACTOSADO 16 ONZ]" c="LATTE CARAMELO DESLACTOSADO 16 ONZ"/>
        <s v="[ITEMS X HORAS].[Desc. item].&amp;[LATTE CARAMELO DESLACTOSADO 9 ONZ]" c="LATTE CARAMELO DESLACTOSADO 9 ONZ"/>
        <s v="[ITEMS X HORAS].[Desc. item].&amp;[LATTE DESCAFEINADO 12 ONZ]" c="LATTE DESCAFEINADO 12 ONZ"/>
        <s v="[ITEMS X HORAS].[Desc. item].&amp;[LATTE DESCAFEINADO DESLACTOSADO 12 ONZ]" c="LATTE DESCAFEINADO DESLACTOSADO 12 ONZ"/>
        <s v="[ITEMS X HORAS].[Desc. item].&amp;[LATTE DESLACTOSADO 12 ONZ]" c="LATTE DESLACTOSADO 12 ONZ"/>
        <s v="[ITEMS X HORAS].[Desc. item].&amp;[LATTE DESLACTOSADO 16 ONZ]" c="LATTE DESLACTOSADO 16 ONZ"/>
        <s v="[ITEMS X HORAS].[Desc. item].&amp;[LATTE DESLACTOSADO 7 ONZ]" c="LATTE DESLACTOSADO 7 ONZ"/>
        <s v="[ITEMS X HORAS].[Desc. item].&amp;[LATTE DESLACTOSADO 9 ONZ]" c="LATTE DESLACTOSADO 9 ONZ"/>
        <s v="[ITEMS X HORAS].[Desc. item].&amp;[LATTE LECHE ALMENDRAS 12 ONZ.]" c="LATTE LECHE ALMENDRAS 12 ONZ."/>
        <s v="[ITEMS X HORAS].[Desc. item].&amp;[LATTE LECHE ALMENDRAS 16 ONZ]" c="LATTE LECHE ALMENDRAS 16 ONZ"/>
        <s v="[ITEMS X HORAS].[Desc. item].&amp;[LATTE LECHE ALMENDRAS 7 ONZ.]" c="LATTE LECHE ALMENDRAS 7 ONZ."/>
        <s v="[ITEMS X HORAS].[Desc. item].&amp;[LATTE LECHE ALMENDRAS 9 ONZ.]" c="LATTE LECHE ALMENDRAS 9 ONZ."/>
        <s v="[ITEMS X HORAS].[Desc. item].&amp;[LATTE MOCA 12 ONZ]" c="LATTE MOCA 12 ONZ"/>
        <s v="[ITEMS X HORAS].[Desc. item].&amp;[LATTE MOCA 16 ONZ]" c="LATTE MOCA 16 ONZ"/>
        <s v="[ITEMS X HORAS].[Desc. item].&amp;[LATTE MOCA 9 ONZ]" c="LATTE MOCA 9 ONZ"/>
        <s v="[ITEMS X HORAS].[Desc. item].&amp;[LATTE MOCA DESLACTOSADO 12 ONZ]" c="LATTE MOCA DESLACTOSADO 12 ONZ"/>
        <s v="[ITEMS X HORAS].[Desc. item].&amp;[LATTE MOCA DESLACTOSADO 9 ONZ]" c="LATTE MOCA DESLACTOSADO 9 ONZ"/>
        <s v="[ITEMS X HORAS].[Desc. item].&amp;[LATTE VAINILLA 12 ONZ]" c="LATTE VAINILLA 12 ONZ"/>
        <s v="[ITEMS X HORAS].[Desc. item].&amp;[LATTE VAINILLA 12 ONZ DELACTOSADO]" c="LATTE VAINILLA 12 ONZ DELACTOSADO"/>
        <s v="[ITEMS X HORAS].[Desc. item].&amp;[LATTE VAINILLA 16 ONZ]" c="LATTE VAINILLA 16 ONZ"/>
        <s v="[ITEMS X HORAS].[Desc. item].&amp;[LATTE VAINILLA 9 ONZ]" c="LATTE VAINILLA 9 ONZ"/>
        <s v="[ITEMS X HORAS].[Desc. item].&amp;[LATTE VAINILLA 9 ONZ DESLACTOSADO]" c="LATTE VAINILLA 9 ONZ DESLACTOSADO"/>
        <s v="[ITEMS X HORAS].[Desc. item].&amp;[LATTE VAINILLA DESLACTOSADO 16 ONZ]" c="LATTE VAINILLA DESLACTOSADO 16 ONZ"/>
        <s v="[ITEMS X HORAS].[Desc. item].&amp;[TE CHAI CAL 12ONZ LEC ALMENDRAS]" c="TE CHAI CAL 12ONZ LEC ALMENDRAS"/>
        <s v="[ITEMS X HORAS].[Desc. item].&amp;[TE CHAI CAL 12ONZ LEC DESLACTOSADA]" c="TE CHAI CAL 12ONZ LEC DESLACTOSADA"/>
        <s v="[ITEMS X HORAS].[Desc. item].&amp;[TE CHAI CALIENTE 12ONZ]" c="TE CHAI CALIENTE 12ONZ"/>
        <s v="[ITEMS X HORAS].[Desc. item].&amp;[TE CHAI CALIENTE 9ONZ]" c="TE CHAI CALIENTE 9ONZ"/>
        <s v="[ITEMS X HORAS].[Desc. item].&amp;[TE CHAI CALIENTE 9ONZ LEC ALMENDRAS]" c="TE CHAI CALIENTE 9ONZ LEC ALMENDRAS"/>
        <s v="[ITEMS X HORAS].[Desc. item].&amp;[TE CHAI CALIENTE 9ONZ LEC DESLACTOSADA]" c="TE CHAI CALIENTE 9ONZ LEC DESLACTOSADA"/>
        <s v="[ITEMS X HORAS].[Desc. item].&amp;[TE CHAI FRIO 120NZ LEC DESLACTOSADA]" c="TE CHAI FRIO 120NZ LEC DESLACTOSADA"/>
        <s v="[ITEMS X HORAS].[Desc. item].&amp;[TE CHAI FRIO 12ONZ]" c="TE CHAI FRIO 12ONZ"/>
        <s v="[ITEMS X HORAS].[Desc. item].&amp;[TE CHAI FRIO 12ONZ LEC ALMENDRAS]" c="TE CHAI FRIO 12ONZ LEC ALMENDRAS"/>
        <s v="[ITEMS X HORAS].[Desc. item].&amp;[AROMAT DE HIERBAS]" c="AROMAT DE HIERBAS"/>
        <s v="[ITEMS X HORAS].[Desc. item].&amp;[AROMAT F.ROJOS 9 (MI TIERRA COLORADA)]" c="AROMAT F.ROJOS 9 (MI TIERRA COLORADA)"/>
        <s v="[ITEMS X HORAS].[Desc. item].&amp;[AROMAT FRUTOS ROJOS (MI TIERRA COLORADA)]" c="AROMAT FRUTOS ROJOS (MI TIERRA COLORADA)"/>
        <s v="[ITEMS X HORAS].[Desc. item].&amp;[AROMAT FRUTOS TROPICALES (PAISAJE T TRO)]" c="AROMAT FRUTOS TROPICALES (PAISAJE T TRO)"/>
        <s v="[ITEMS X HORAS].[Desc. item].&amp;[AROMAT FRUTOS TROPICALES 9OZ (PAISAJE TR]" c="AROMAT FRUTOS TROPICALES 9OZ (PAISAJE TR"/>
        <s v="[ITEMS X HORAS].[Desc. item].&amp;[AROMATICA DE HIERBAS 9 ONZAS]" c="AROMATICA DE HIERBAS 9 ONZAS"/>
        <s v="[ITEMS X HORAS].[Desc. item].&amp;[CHOCOLATE CON LECHE 12 ONZ]" c="CHOCOLATE CON LECHE 12 ONZ"/>
        <s v="[ITEMS X HORAS].[Desc. item].&amp;[CHOCOLATE CON LECHE 9 ONZ]" c="CHOCOLATE CON LECHE 9 ONZ"/>
        <s v="[ITEMS X HORAS].[Desc. item].&amp;[CHOCOLATE CON LECHE DELACT 12 ONZ]" c="CHOCOLATE CON LECHE DELACT 12 ONZ"/>
        <s v="[ITEMS X HORAS].[Desc. item].&amp;[CHOCOLATE CON LECHE DESLACTOSADA 9 ONZ]" c="CHOCOLATE CON LECHE DESLACTOSADA 9 ONZ"/>
        <s v="[ITEMS X HORAS].[Desc. item].&amp;[CHOCOLATE EN AGUA  9 ONZ.]" c="CHOCOLATE EN AGUA  9 ONZ."/>
        <s v="[ITEMS X HORAS].[Desc. item].&amp;[CHOCOLATE EN AGUA 12 ONZ]" c="CHOCOLATE EN AGUA 12 ONZ"/>
        <s v="[ITEMS X HORAS].[Desc. item].&amp;[INFUSION FRUTOS AMARILLOS 7 ONZ]" c="INFUSION FRUTOS AMARILLOS 7 ONZ"/>
        <s v="[ITEMS X HORAS].[Desc. item].&amp;[INFUSION FRUTOS ROJOS 7 ONZ]" c="INFUSION FRUTOS ROJOS 7 ONZ"/>
        <s v="[ITEMS X HORAS].[Desc. item].&amp;[INFUSION FRUTOS VERDES 7 ONZ]" c="INFUSION FRUTOS VERDES 7 ONZ"/>
        <s v="[ITEMS X HORAS].[Desc. item].&amp;[CAFE FRIO 12 ONZ]" c="CAFE FRIO 12 ONZ"/>
        <s v="[ITEMS X HORAS].[Desc. item].&amp;[CAFE FRIO BAILEYS 12 ONZ]" c="CAFE FRIO BAILEYS 12 ONZ"/>
        <s v="[ITEMS X HORAS].[Desc. item].&amp;[CAFE FRIO VAINILLA 12 ONZ]" c="CAFE FRIO VAINILLA 12 ONZ"/>
        <s v="[ITEMS X HORAS].[Desc. item].&amp;[LATTE FRIO BAILEYS 12 ONZ]" c="LATTE FRIO BAILEYS 12 ONZ"/>
        <s v="[ITEMS X HORAS].[Desc. item].&amp;[LATTE FRIO CON LECHE ALMENDRAS 12 ONZ]" c="LATTE FRIO CON LECHE ALMENDRAS 12 ONZ"/>
        <s v="[ITEMS X HORAS].[Desc. item].&amp;[LATTE FRIO FRAPPE DESLACTOS 12 ONZ]" c="LATTE FRIO FRAPPE DESLACTOS 12 ONZ"/>
        <s v="[ITEMS X HORAS].[Desc. item].&amp;[LATTE FRIO FRAPPEADO 12 ONZ]" c="LATTE FRIO FRAPPEADO 12 ONZ"/>
        <s v="[ITEMS X HORAS].[Desc. item].&amp;[LATTE FRIO SIN FRAPP 12 ONZ]" c="LATTE FRIO SIN FRAPP 12 ONZ"/>
        <s v="[ITEMS X HORAS].[Desc. item].&amp;[LATTE FRIO SIN FRAPP DESLACT 12 ONZ]" c="LATTE FRIO SIN FRAPP DESLACT 12 ONZ"/>
        <s v="[ITEMS X HORAS].[Desc. item].&amp;[MALTEADA DE CAFE 12 ONZ]" c="MALTEADA DE CAFE 12 ONZ"/>
        <s v="[ITEMS X HORAS].[Desc. item].&amp;[MALTEADA DE CAFECITAS 12 ONZ]" c="MALTEADA DE CAFECITAS 12 ONZ"/>
        <s v="[ITEMS X HORAS].[Desc. item].&amp;[PROTEIN LATTE 12 ONZ]" c="PROTEIN LATTE 12 ONZ"/>
        <s v="[ITEMS X HORAS].[Desc. item].&amp;[GRANIZADO CAFE 12 ONZ.]" c="GRANIZADO CAFE 12 ONZ."/>
        <s v="[ITEMS X HORAS].[Desc. item].&amp;[GRANIZADO CAFE CHANTILLY]" c="GRANIZADO CAFE CHANTILLY"/>
        <s v="[ITEMS X HORAS].[Desc. item].&amp;[GRANIZADO CAFE LECHE CONDENSADA]" c="GRANIZADO CAFE LECHE CONDENSADA"/>
        <s v="[ITEMS X HORAS].[Desc. item].&amp;[GRANIZADO MOCA]" c="GRANIZADO MOCA"/>
        <s v="[ITEMS X HORAS].[Desc. item].&amp;[GRANIZADO MOCA CHANTILLY SALSA CHOCOLATE]" c="GRANIZADO MOCA CHANTILLY SALSA CHOCOLATE"/>
        <s v="[ITEMS X HORAS].[Desc. item].&amp;[GRANIZADO MOCA LECHE CONDENSADA]" c="GRANIZADO MOCA LECHE CONDENSADA"/>
        <s v="[ITEMS X HORAS].[Desc. item].&amp;[FRAPPE MANGO 12 ONZ]" c="FRAPPE MANGO 12 ONZ"/>
        <s v="[ITEMS X HORAS].[Desc. item].&amp;[FRAPPE MORA 12 ONZ]" c="FRAPPE MORA 12 ONZ"/>
        <s v="[ITEMS X HORAS].[Desc. item].&amp;[LATTE FRIO MATCHA 12 ONZ]" c="LATTE FRIO MATCHA 12 ONZ"/>
        <s v="[ITEMS X HORAS].[Desc. item].&amp;[LATTE FRIO MATCHA 12 ONZ LEC ALMENDRAS]" c="LATTE FRIO MATCHA 12 ONZ LEC ALMENDRAS"/>
        <s v="[ITEMS X HORAS].[Desc. item].&amp;[LATTE FRIO MATCHA 12ONZ LEC.DESLACTOSADA]" c="LATTE FRIO MATCHA 12ONZ LEC.DESLACTOSADA"/>
        <s v="[ITEMS X HORAS].[Desc. item].&amp;[LIMONADA DE CAFE 12 ONZ]" c="LIMONADA DE CAFE 12 ONZ"/>
        <s v="[ITEMS X HORAS].[Desc. item].&amp;[LIMONADA NATURAL]" c="LIMONADA NATURAL"/>
        <s v="[ITEMS X HORAS].[Desc. item].&amp;[LIMONADA TE MATCHA]" c="LIMONADA TE MATCHA"/>
        <s v="[ITEMS X HORAS].[Desc. item].&amp;[ADICION BAILEYS 30 ML]" c="ADICION BAILEYS 30 ML"/>
        <s v="[ITEMS X HORAS].[Desc. item].&amp;[ADICION CAFE DESCAFEINADO]" c="ADICION CAFE DESCAFEINADO"/>
        <s v="[ITEMS X HORAS].[Desc. item].&amp;[ADICION CREMA CHANTILLY]" c="ADICION CREMA CHANTILLY"/>
        <s v="[ITEMS X HORAS].[Desc. item].&amp;[ADICION DE LECHE]" c="ADICION DE LECHE"/>
        <s v="[ITEMS X HORAS].[Desc. item].&amp;[ADICION DE MASMELOS]" c="ADICION DE MASMELOS"/>
        <s v="[ITEMS X HORAS].[Desc. item].&amp;[ADICION DE MERENGUITOS]" c="ADICION DE MERENGUITOS"/>
        <s v="[ITEMS X HORAS].[Desc. item].&amp;[ADICION DE PANELA ORGANICA]" c="ADICION DE PANELA ORGANICA"/>
        <s v="[ITEMS X HORAS].[Desc. item].&amp;[ADICION LECHE ALMENDRAS]" c="ADICION LECHE ALMENDRAS"/>
        <s v="[ITEMS X HORAS].[Desc. item].&amp;[ADICION LECHE CONDENSADA]" c="ADICION LECHE CONDENSADA"/>
        <s v="[ITEMS X HORAS].[Desc. item].&amp;[ADICION LECHE DESLACTOSADA]" c="ADICION LECHE DESLACTOSADA"/>
        <s v="[ITEMS X HORAS].[Desc. item].&amp;[ADICION SALSA CARAMELO]" c="ADICION SALSA CARAMELO"/>
        <s v="[ITEMS X HORAS].[Desc. item].&amp;[ADICION SALSA DE CHOCOLATE]" c="ADICION SALSA DE CHOCOLATE"/>
        <s v="[ITEMS X HORAS].[Desc. item].&amp;[ADICION VAINILLA 10 ML]" c="ADICION VAINILLA 10 ML"/>
        <s v="[ITEMS X HORAS].[Desc. item].&amp;[BOLSA REGALO GRANDE PAPEL]" c="BOLSA REGALO GRANDE PAPEL"/>
        <s v="[ITEMS X HORAS].[Desc. item].&amp;[BOLSA REGALO MEDIANA PAPEL]" c="BOLSA REGALO MEDIANA PAPEL"/>
        <s v="[ITEMS X HORAS].[Desc. item].&amp;[BOLSA REGALO PEQUEÑA PAPEL]" c="BOLSA REGALO PEQUEÑA PAPEL"/>
        <s v="[ITEMS X HORAS].[Desc. item].&amp;[BOLSA PORCION IMPRESA]" c="BOLSA PORCION IMPRESA"/>
        <s v="[ITEMS X HORAS].[Desc. item].&amp;[CAJA PORCION (15x12.5x6.5)]" c="CAJA PORCION (15x12.5x6.5)"/>
        <s v="[ITEMS X HORAS].[Desc. item].&amp;[AGUA MINERAL 500 ML SIN GAS BOT DE VIDRI]" c="AGUA MINERAL 500 ML SIN GAS BOT DE VIDRI"/>
        <s v="[ITEMS X HORAS].[Desc. item].&amp;[CAFE GENOVA 340G MOLIDO]" c="CAFE GENOVA 340G MOLIDO"/>
        <s v="[ITEMS X HORAS].[Desc. item].&amp;[CAFE GENOVA 340G GRANO]" c="CAFE GENOVA 340G GRANO"/>
        <s v="[ITEMS X HORAS].[Desc. item].&amp;[CAFE RUNNER GRANO MMQ X 250 GRS]" c="CAFE RUNNER GRANO MMQ X 250 GRS"/>
        <s v="[ITEMS X HORAS].[Desc. item].&amp;[CAFE RUNNER MOLIDO MMQ X 250 GRS]" c="CAFE RUNNER MOLIDO MMQ X 250 GRS"/>
        <s v="[ITEMS X HORAS].[Desc. item].&amp;[CAFE ORGANICO 340G GRANO]" c="CAFE ORGANICO 340G GRANO"/>
        <s v="[ITEMS X HORAS].[Desc. item].&amp;[CAFE ORGANICO 340G MOLIDO]" c="CAFE ORGANICO 340G MOLIDO"/>
        <s v="[ITEMS X HORAS].[Desc. item].&amp;[CAFE GOURMET 250G MOLIDO]" c="CAFE GOURMET 250G MOLIDO"/>
        <s v="[ITEMS X HORAS].[Desc. item].&amp;[CAFE GOURMET 454G MOLIDO]" c="CAFE GOURMET 454G MOLIDO"/>
        <s v="[ITEMS X HORAS].[Desc. item].&amp;[CAFE GOURMET 250G GRANO]" c="CAFE GOURMET 250G GRANO"/>
        <s v="[ITEMS X HORAS].[Desc. item].&amp;[CAFE GOURMET 454G GRANO]" c="CAFE GOURMET 454G GRANO"/>
        <s v="[ITEMS X HORAS].[Desc. item].&amp;[GALLETAS CAFECITAS 100G]" c="GALLETAS CAFECITAS 100G"/>
        <s v="[ITEMS X HORAS].[Desc. item].&amp;[GALLETAS CAFECITAS 100G SIN AZUCAR]" c="GALLETAS CAFECITAS 100G SIN AZUCAR"/>
        <s v="[ITEMS X HORAS].[Desc. item].&amp;[GALLETAS CAFECITAS 200G]" c="GALLETAS CAFECITAS 200G"/>
        <s v="[ITEMS X HORAS].[Desc. item].&amp;[GALLETAS CAFECITAS 35G]" c="GALLETAS CAFECITAS 35G"/>
        <s v="[ITEMS X HORAS].[Desc. item].&amp;[GALLETAS CAFECITAS DISPLAY X 8 UNID]" c="GALLETAS CAFECITAS DISPLAY X 8 UNID"/>
        <s v="[ITEMS X HORAS].[Desc. item].&amp;[GALLETAS NAVIDAD CAFE Y CHOCOLATE 150G]" c="GALLETAS NAVIDAD CAFE Y CHOCOLATE 150G"/>
        <s v="[ITEMS X HORAS].[Desc. item].&amp;[GALLETAS AVENA Y MACADAMIA SIN AZUCAR]" c="GALLETAS AVENA Y MACADAMIA SIN AZUCAR"/>
        <s v="[ITEMS X HORAS].[Desc. item].&amp;[MERENGUITOS 50 G DE CAFE]" c="MERENGUITOS 50 G DE CAFE"/>
        <s v="[ITEMS X HORAS].[Desc. item].&amp;[MERENGUITOS DISPLAY X 8]" c="MERENGUITOS DISPLAY X 8"/>
        <s v="[ITEMS X HORAS].[Desc. item].&amp;[MERENGUITOS X 15G]" c="MERENGUITOS X 15G"/>
        <s v="[ITEMS X HORAS].[Desc. item].&amp;[AREQUIPE CON CAFE 150G]" c="AREQUIPE CON CAFE 150G"/>
        <s v="[ITEMS X HORAS].[Desc. item].&amp;[AREQUIPE CON CAFE 230G]" c="AREQUIPE CON CAFE 230G"/>
        <s v="[ITEMS X HORAS].[Desc. item].&amp;[AREQUIPE CON CAFE 300G]" c="AREQUIPE CON CAFE 300G"/>
        <s v="[ITEMS X HORAS].[Desc. item].&amp;[AREQUIPE CON CAFE 40G]" c="AREQUIPE CON CAFE 40G"/>
        <s v="[ITEMS X HORAS].[Desc. item].&amp;[AREQUIPE CON CAFE KIT]" c="AREQUIPE CON CAFE KIT"/>
        <s v="[ITEMS X HORAS].[Desc. item].&amp;[MERMELADA MORA Y CAFE 150G]" c="MERMELADA MORA Y CAFE 150G"/>
        <s v="[ITEMS X HORAS].[Desc. item].&amp;[MERMELADA MORA Y CAFE 300G]" c="MERMELADA MORA Y CAFE 300G"/>
        <s v="[ITEMS X HORAS].[Desc. item].&amp;[MERMELADA MORA Y CAFE 40G]" c="MERMELADA MORA Y CAFE 40G"/>
        <s v="[ITEMS X HORAS].[Desc. item].&amp;[CHOCOFFEES]" c="CHOCOFFEES"/>
        <s v="[ITEMS X HORAS].[Desc. item].&amp;[CAPSULA CAFE DE FINCA X 10 UNID]" c="CAPSULA CAFE DE FINCA X 10 UNID"/>
        <s v="[ITEMS X HORAS].[Desc. item].&amp;[CAPSULA CAFE WUSH WUSH X 10 UNID]" c="CAPSULA CAFE WUSH WUSH X 10 UNID"/>
        <s v="[ITEMS X HORAS].[Desc. item].&amp;[CAPSULA DESCAFEINADO X 10 UNID]" c="CAPSULA DESCAFEINADO X 10 UNID"/>
        <s v="[ITEMS X HORAS].[Desc. item].&amp;[CAPSULA GENOVA X 10 UNID]" c="CAPSULA GENOVA X 10 UNID"/>
        <s v="[ITEMS X HORAS].[Desc. item].&amp;[CAPSULA GENOVA X 25 UNID]" c="CAPSULA GENOVA X 25 UNID"/>
        <s v="[ITEMS X HORAS].[Desc. item].&amp;[CAPSULA GOURMET INTENSO X 10 UNID]" c="CAPSULA GOURMET INTENSO X 10 UNID"/>
        <s v="[ITEMS X HORAS].[Desc. item].&amp;[CAPSULA GOURMET INTENSO X 25 UNID]" c="CAPSULA GOURMET INTENSO X 25 UNID"/>
        <s v="[ITEMS X HORAS].[Desc. item].&amp;[CAPSULA GOURMET X 10 UNID]" c="CAPSULA GOURMET X 10 UNID"/>
        <s v="[ITEMS X HORAS].[Desc. item].&amp;[CAPSULA GOURMET X 25 UNID]" c="CAPSULA GOURMET X 25 UNID"/>
        <s v="[ITEMS X HORAS].[Desc. item].&amp;[CAPSULA ORGANICO X 10 UNID]" c="CAPSULA ORGANICO X 10 UNID"/>
        <s v="[ITEMS X HORAS].[Desc. item].&amp;[CAPSULA ORGANICO X 25 UNID]" c="CAPSULA ORGANICO X 25 UNID"/>
        <s v="[ITEMS X HORAS].[Desc. item].&amp;[CARAMELOS DE CAFE BOLSA REF.240 GR.]" c="CARAMELOS DE CAFE BOLSA REF.240 GR."/>
        <s v="[ITEMS X HORAS].[Desc. item].&amp;[CARAMELOS DE CAFE CAJA REF. 200 GRS.]" c="CARAMELOS DE CAFE CAJA REF. 200 GRS."/>
        <s v="[ITEMS X HORAS].[Desc. item].&amp;[ANCHETA COSECHA]" c="ANCHETA COSECHA"/>
        <s v="[ITEMS X HORAS].[Desc. item].&amp;[ANCHETA TUCAN]" c="ANCHETA TUCAN"/>
        <s v="[ITEMS X HORAS].[Desc. item].&amp;[ANCHETA WILLYS (Genova x340 + Dela ama)]" c="ANCHETA WILLYS (Genova x340 + Dela ama)"/>
        <s v="[ITEMS X HORAS].[Desc. item].&amp;[MUG PELTRE CAFÉ Y PALMAS]" c="MUG PELTRE CAFÉ Y PALMAS"/>
        <s v="[ITEMS X HORAS].[Desc. item].&amp;[MUG PELTRE ICONOS CAFÉ QUINDÍO]" c="MUG PELTRE ICONOS CAFÉ QUINDÍO"/>
        <s v="[ITEMS X HORAS].[Desc. item].&amp;[MUG PELTRE MMQ]" c="MUG PELTRE MMQ"/>
        <s v="[ITEMS X HORAS].[Desc. item].&amp;[MUNECO PAJARO BARRANQUERO]" c="MUNECO PAJARO BARRANQUERO"/>
        <s v="[ITEMS X HORAS].[Desc. item].&amp;[MUÑECO PAJARO COLIBRÍ]" c="MUÑECO PAJARO COLIBRÍ"/>
        <s v="[ITEMS X HORAS].[Desc. item].&amp;[MUÑECO PAJARO TUCÁN]" c="MUÑECO PAJARO TUCÁN"/>
        <s v="[ITEMS X HORAS].[Desc. item].&amp;[PLANTA DE CAFE]" c="PLANTA DE CAFE"/>
        <s v="[ITEMS X HORAS].[Desc. item].&amp;[SET MUG X 3]" c="SET MUG X 3"/>
        <s v="[ITEMS X HORAS].[Desc. item].&amp;[SET NAVIDEÑO BARRANQ DORADO]" c="SET NAVIDEÑO BARRANQ DORADO"/>
        <s v="[ITEMS X HORAS].[Desc. item].&amp;[SET NAVIDEÑO TANGARA DORADO]" c="SET NAVIDEÑO TANGARA DORADO"/>
        <s v="[ITEMS X HORAS].[Desc. item].&amp;[SET PAJARO TANGARA]" c="SET PAJARO TANGARA"/>
        <s v="[ITEMS X HORAS].[Desc. item].&amp;[SET REGALO GMAC]" c="SET REGALO GMAC"/>
        <s v="[ITEMS X HORAS].[Desc. item].&amp;[TERMO PLATEADO MMQ]" c="TERMO PLATEADO MMQ"/>
        <s v="[ITEMS X HORAS].[Desc. item].&amp;[VAJILLA CARRIQUI CAPPUCCINO]" c="VAJILLA CARRIQUI CAPPUCCINO"/>
        <s v="[ITEMS X HORAS].[Desc. item].&amp;[VAJILLA CARRIQUI MEDIANA]" c="VAJILLA CARRIQUI MEDIANA"/>
        <s v="[ITEMS X HORAS].[Desc. item].&amp;[VAJILLA LORITA MEDIANA]" c="VAJILLA LORITA MEDIANA"/>
        <s v="[ITEMS X HORAS].[Desc. item].&amp;[VAJILLA MIELERA ESPRESSO]" c="VAJILLA MIELERA ESPRESSO"/>
        <s v="[ITEMS X HORAS].[Desc. item].&amp;[VAJILLA MIELERA MEDIANA]" c="VAJILLA MIELERA MEDIANA"/>
        <s v="[ITEMS X HORAS].[Desc. item].&amp;[VAJILLA ORO 4P ESPRESSO]" c="VAJILLA ORO 4P ESPRESSO"/>
        <s v="[ITEMS X HORAS].[Desc. item].&amp;[ALMOJABANA]" c="ALMOJABANA"/>
        <s v="[ITEMS X HORAS].[Desc. item].&amp;[BROWNIE DE CHOCOLATE Y MACADAMIA]" c="BROWNIE DE CHOCOLATE Y MACADAMIA"/>
        <s v="[ITEMS X HORAS].[Desc. item].&amp;[CROISSANT ALMENDRAS]" c="CROISSANT ALMENDRAS"/>
        <s v="[ITEMS X HORAS].[Desc. item].&amp;[CROISSANT SEMILLAS CTG]" c="CROISSANT SEMILLAS CTG"/>
        <s v="[ITEMS X HORAS].[Desc. item].&amp;[CROISSANT SENC MANTEQUILLA HORNEADO]" c="CROISSANT SENC MANTEQUILLA HORNEADO"/>
        <s v="[ITEMS X HORAS].[Desc. item].&amp;[EMPANADITA INTEGRAL RELLENO ESPIN Y QUES]" c="EMPANADITA INTEGRAL RELLENO ESPIN Y QUES"/>
        <s v="[ITEMS X HORAS].[Desc. item].&amp;[GALLETA DE CHOCOLATE CHIPS]" c="GALLETA DE CHOCOLATE CHIPS"/>
        <s v="[ITEMS X HORAS].[Desc. item].&amp;[MUFFIN DE AGRAZ]" c="MUFFIN DE AGRAZ"/>
        <s v="[ITEMS X HORAS].[Desc. item].&amp;[MUFFIN DE CHOCOLATE]" c="MUFFIN DE CHOCOLATE"/>
        <s v="[ITEMS X HORAS].[Desc. item].&amp;[PALITO DE QUESO HOJALDRE HORNEADO]" c="PALITO DE QUESO HOJALDRE HORNEADO"/>
        <s v="[ITEMS X HORAS].[Desc. item].&amp;[PALITOS DE QUESO x 3 UNID]" c="PALITOS DE QUESO x 3 UNID"/>
        <s v="[ITEMS X HORAS].[Desc. item].&amp;[PASTEL DE CARNE HORNEADO]" c="PASTEL DE CARNE HORNEADO"/>
        <s v="[ITEMS X HORAS].[Desc. item].&amp;[PASTEL DE POLLO]" c="PASTEL DE POLLO"/>
        <s v="[ITEMS X HORAS].[Desc. item].&amp;[PORC. CHEESECAKE FRUTOS ROJOS]" c="PORC. CHEESECAKE FRUTOS ROJOS"/>
        <s v="[ITEMS X HORAS].[Desc. item].&amp;[PORC. PIE DE LIMON]" c="PORC. PIE DE LIMON"/>
        <s v="[ITEMS X HORAS].[Desc. item].&amp;[PORC. TARTALETA CHOCOLATE Y ALMEND LIGHT]" c="PORC. TARTALETA CHOCOLATE Y ALMEND LIGHT"/>
        <s v="[ITEMS X HORAS].[Desc. item].&amp;[PORC. TORTA DE CHOCOLATE]" c="PORC. TORTA DE CHOCOLATE"/>
        <s v="[ITEMS X HORAS].[Desc. item].&amp;[PORC. TORTA DE LIMON SEMILLAS DE AMAPOLA]" c="PORC. TORTA DE LIMON SEMILLAS DE AMAPOLA"/>
        <s v="[ITEMS X HORAS].[Desc. item].&amp;[PORC. TORTA DE NARANJA]" c="PORC. TORTA DE NARANJA"/>
        <s v="[ITEMS X HORAS].[Desc. item].&amp;[PORC. TORTA ZANAHORIA]" c="PORC. TORTA ZANAHORIA"/>
        <s v="[ITEMS X HORAS].[Desc. item].&amp;[CAFE BOURBON SIDRA X 250G GRANO]" c="CAFE BOURBON SIDRA X 250G GRANO"/>
        <s v="[ITEMS X HORAS].[Desc. item].&amp;[CAFE BOURBON SIDRA X 250G MOLIDO]" c="CAFE BOURBON SIDRA X 250G MOLIDO"/>
        <s v="[ITEMS X HORAS].[Desc. item].&amp;[CAFE COS. ESP GRANO DULCE CHOCOLATE 250G]" c="CAFE COS. ESP GRANO DULCE CHOCOLATE 250G"/>
        <s v="[ITEMS X HORAS].[Desc. item].&amp;[CAFE COS. ESP GRANO F. ROJOS 250G]" c="CAFE COS. ESP GRANO F. ROJOS 250G"/>
        <s v="[ITEMS X HORAS].[Desc. item].&amp;[CAFE COS. ESP. GRANO CARAMELO 250G]" c="CAFE COS. ESP. GRANO CARAMELO 250G"/>
        <s v="[ITEMS X HORAS].[Desc. item].&amp;[CAFE COS. ESP. MOL CARAMELO 250G]" c="CAFE COS. ESP. MOL CARAMELO 250G"/>
        <s v="[ITEMS X HORAS].[Desc. item].&amp;[CAFE COS. ESP. MOL DULCE CHOCOLATE 250G]" c="CAFE COS. ESP. MOL DULCE CHOCOLATE 250G"/>
        <s v="[ITEMS X HORAS].[Desc. item].&amp;[CAFE COS. ESP. MOL F. ROJOS 250G]" c="CAFE COS. ESP. MOL F. ROJOS 250G"/>
        <s v="[ITEMS X HORAS].[Desc. item].&amp;[CAFE ESP UVA CHAMP 250G GRANO]" c="CAFE ESP UVA CHAMP 250G GRANO"/>
        <s v="[ITEMS X HORAS].[Desc. item].&amp;[CAFE MIEL DURAZNO X 250 MOLIDO]" c="CAFE MIEL DURAZNO X 250 MOLIDO"/>
        <s v="[ITEMS X HORAS].[Desc. item].&amp;[CAFE MIEL DURAZNO X 250G GRANO]" c="CAFE MIEL DURAZNO X 250G GRANO"/>
        <s v="[ITEMS X HORAS].[Desc. item].&amp;[CAFE DESCAFEINADO X 340GR MOLIDO]" c="CAFE DESCAFEINADO X 340GR MOLIDO"/>
        <s v="[ITEMS X HORAS].[Desc. item].&amp;[PLATANITO VERDE NATURAL 40 GRAMOS]" c="PLATANITO VERDE NATURAL 40 GRAMOS"/>
        <s v="[ITEMS X HORAS].[Desc. item].&amp;[YUCAS 40 GRAMOS]" c="YUCAS 40 GRAMOS"/>
        <s v="[ITEMS X HORAS].[Desc. item].&amp;[BARRA 70% CACAO]" c="BARRA 70% CACAO"/>
        <s v="[ITEMS X HORAS].[Desc. item].&amp;[BARRA 82% CACAO]" c="BARRA 82% CACAO"/>
        <s v="[ITEMS X HORAS].[Desc. item].&amp;[BEBIDA ARANDANOS Y LYCHEE X 350ML]" c="BEBIDA ARANDANOS Y LYCHEE X 350ML"/>
        <s v="[ITEMS X HORAS].[Desc. item].&amp;[BEBIDA DE MANZANA VERDE X 350ML]" c="BEBIDA DE MANZANA VERDE X 350ML"/>
        <s v="[ITEMS X HORAS].[Desc. item].&amp;[ADICION HELADO DE VAINILLA]" c="ADICION HELADO DE VAINILLA"/>
        <s v="[ITEMS X HORAS].[Desc. item].&amp;[CAFE CON LECHE DESCAFEINADO 12 ONZ]" c="CAFE CON LECHE DESCAFEINADO 12 ONZ"/>
        <s v="[ITEMS X HORAS].[Desc. item].&amp;[CAPPUCCINO MASMELOS DESLACTOSADO 16 ONZ]" c="CAPPUCCINO MASMELOS DESLACTOSADO 16 ONZ"/>
        <s v="[ITEMS X HORAS].[Desc. item].&amp;[CAPPUCCINO MERENG DESLAC 16 ONZ]" c="CAPPUCCINO MERENG DESLAC 16 ONZ"/>
        <s v="[ITEMS X HORAS].[Desc. item].&amp;[CAPPUCCINO PANNA DESLACTOSADO 12 ONZ]" c="CAPPUCCINO PANNA DESLACTOSADO 12 ONZ"/>
        <s v="[ITEMS X HORAS].[Desc. item].&amp;[LATTE MOCA DESLACTOSADA 16 ONZ]" c="LATTE MOCA DESLACTOSADA 16 ONZ"/>
        <s v="[ITEMS X HORAS].[Desc. item].&amp;[CAFE GOURMET 2500G MOLIDO]" c="CAFE GOURMET 2500G MOLIDO"/>
        <s v="[ITEMS X HORAS].[Desc. item].&amp;[CAFE GOURMET 2500G GRANO]" c="CAFE GOURMET 2500G GRANO"/>
        <s v="[ITEMS X HORAS].[Desc. item].&amp;[CAPSULA GOURMET ESPRESSO X 25 UNID]" c="CAPSULA GOURMET ESPRESSO X 25 UNID"/>
        <s v="[ITEMS X HORAS].[Desc. item].&amp;[CALENDARIO 2024]" c="CALENDARIO 2024"/>
        <s v="[ITEMS X HORAS].[Desc. item].&amp;[MUG COMETA VERDE AZUL]" c="MUG COMETA VERDE AZUL"/>
        <s v="[ITEMS X HORAS].[Desc. item].&amp;[FLAN DE COCO]" c="FLAN DE COCO"/>
        <s v="[ITEMS X HORAS].[Desc. item].&amp;[PORC. TORTA BANANO-CHOCOL]" c="PORC. TORTA BANANO-CHOCOL"/>
        <s v="[ITEMS X HORAS].[Desc. item].&amp;[PORC.PIE CHOCOLATE]" c="PORC.PIE CHOCOLATE"/>
        <s v="[ITEMS X HORAS].[Desc. item].&amp;[BOLITA DE CURCUMA 70 GRS]" c="BOLITA DE CURCUMA 70 GRS"/>
        <s v="[ITEMS X HORAS].[Desc. item].&amp;[BOLITAS DE CACAO 70G]" c="BOLITAS DE CACAO 70G"/>
        <s v="[ITEMS X HORAS].[Desc. item].&amp;[BOLITAS MACA Y ARANDANOS 70G]" c="BOLITAS MACA Y ARANDANOS 70G"/>
        <s v="[ITEMS X HORAS].[Desc. item].&amp;[BOLITAS SPIRULINA Y CACAO 70G]" c="BOLITAS SPIRULINA Y CACAO 70G"/>
        <s v="[ITEMS X HORAS].[Desc. item].&amp;[PORCION AGUACATE]" c="PORCION AGUACATE"/>
        <s v="[ITEMS X HORAS].[Desc. item].&amp;[ADICION DE HUEVO]" c="ADICION DE HUEVO"/>
        <s v="[ITEMS X HORAS].[Desc. item].&amp;[BOWL DE ACAI T]" c="BOWL DE ACAI T"/>
        <s v="[ITEMS X HORAS].[Desc. item].&amp;[BOWL FRUTOS ROJOS T]" c="BOWL FRUTOS ROJOS T"/>
        <s v="[ITEMS X HORAS].[Desc. item].&amp;[CALDERETA DE HUEVOS A LA CRIOLLA]" c="CALDERETA DE HUEVOS A LA CRIOLLA"/>
        <s v="[ITEMS X HORAS].[Desc. item].&amp;[HUEVOS BENEDICTINOS T]" c="HUEVOS BENEDICTINOS T"/>
        <s v="[ITEMS X HORAS].[Desc. item].&amp;[PANCAKE DE AVENA Y MATCHA]" c="PANCAKE DE AVENA Y MATCHA"/>
        <s v="[ITEMS X HORAS].[Desc. item].&amp;[PANCAKE TENTACION DE GUAYABA]" c="PANCAKE TENTACION DE GUAYABA"/>
        <s v="[ITEMS X HORAS].[Desc. item].&amp;[SANDUCHE DE PECHUGA DE PAVO T]" c="SANDUCHE DE PECHUGA DE PAVO T"/>
        <s v="[ITEMS X HORAS].[Desc. item].&amp;[SANDUCHE JAMONES ARTESANALES T]" c="SANDUCHE JAMONES ARTESANALES T"/>
        <s v="[ITEMS X HORAS].[Desc. item].&amp;[TOSTADA DE HUEVOS REVUELTOS]" c="TOSTADA DE HUEVOS REVUELTOS"/>
        <s v="[ITEMS X HORAS].[Desc. item].&amp;[CAFE CHEMEX 2 TAZAS]" c="CAFE CHEMEX 2 TAZAS"/>
        <s v="[ITEMS X HORAS].[Desc. item].&amp;[CAFE DRIPPER  2 TAZA]" c="CAFE DRIPPER  2 TAZA"/>
        <s v="[ITEMS X HORAS].[Desc. item].&amp;[CAFE DRIPPER 1TAZ]" c="CAFE DRIPPER 1TAZ"/>
        <s v="[ITEMS X HORAS].[Desc. item].&amp;[ADICION GUANCIALE 18 GR.]" c="ADICION GUANCIALE 18 GR."/>
        <s v="[ITEMS X HORAS].[Desc. item].&amp;[ADICION PROSCIUTTO 18 GR]" c="ADICION PROSCIUTTO 18 GR"/>
        <s v="[ITEMS X HORAS].[Desc. item].&amp;[ADICION QUESO SABANA LONCHAS 2 UNID]" c="ADICION QUESO SABANA LONCHAS 2 UNID"/>
        <s v="[ITEMS X HORAS].[Desc. item].&amp;[MAQUINA DE CAPSULAS BLANCA CAFE QUINDIO]" c="MAQUINA DE CAPSULAS BLANCA CAFE QUINDIO"/>
        <s v="[ITEMS X HORAS].[Desc. item].&amp;[MAQUINA DE CAPSULAS NEGRA CAFE QUINDIO]" c="MAQUINA DE CAPSULAS NEGRA CAFE QUINDIO"/>
        <s v="[ITEMS X HORAS].[Desc. item].&amp;[PLATANITO NATURAL]" c="PLATANITO NATURAL"/>
        <s v="[ITEMS X HORAS].[Desc. item].&amp;[LATTE DESCAFEINADO 7 ONZ]" c="LATTE DESCAFEINADO 7 ONZ"/>
        <s v="[ITEMS X HORAS].[Desc. item].&amp;[CAFE CON LECHE DESCAFEINADO 7 ONZ]" c="CAFE CON LECHE DESCAFEINADO 7 ONZ"/>
        <s v="[ITEMS X HORAS].[Desc. item].&amp;[CAPPUCCINO DESCAFEINADO 7 ONZ]" c="CAPPUCCINO DESCAFEINADO 7 ONZ"/>
        <s v="[ITEMS X HORAS].[Desc. item].&amp;[CAPPUCCINO PANNA 16 ONZ]" c="CAPPUCCINO PANNA 16 ONZ"/>
        <s v="[ITEMS X HORAS].[Desc. item].&amp;[CAPPUCCINO PANNA DESLACTOSADO 16 ONZ]" c="CAPPUCCINO PANNA DESLACTOSADO 16 ONZ"/>
        <s v="[ITEMS X HORAS].[Desc. item].&amp;[CAFE DRIPPER 2 TAZAS UVA]" c="CAFE DRIPPER 2 TAZAS UVA"/>
        <s v="[ITEMS X HORAS].[Desc. item].&amp;[CAFE AEROPRESS  1 TAZA]" c="CAFE AEROPRESS  1 TAZA"/>
        <s v="[ITEMS X HORAS].[Desc. item].&amp;[BOLSA NAVIDAD ROJO Y VERDE]" c="BOLSA NAVIDAD ROJO Y VERDE"/>
        <s v="[ITEMS X HORAS].[Desc. item].&amp;[CAFE BOURBON GRANO X 250 GR]" c="CAFE BOURBON GRANO X 250 GR"/>
        <s v="[ITEMS X HORAS].[Desc. item].&amp;[ANCHETA MAGICA DE NAVIDAD]" c="ANCHETA MAGICA DE NAVIDAD"/>
        <s v="[ITEMS X HORAS].[Desc. item].&amp;[CROISSANT CHOCOLATE HORNEADO]" c="CROISSANT CHOCOLATE HORNEADO"/>
        <s v="[ITEMS X HORAS].[Desc. item].&amp;[CAFE BIO 250 MOLIDO]" c="CAFE BIO 250 MOLIDO"/>
        <s v="[ITEMS X HORAS].[Desc. item].&amp;[CAFE ESP DULCE MANDAR 250G MOLIDO]" c="CAFE ESP DULCE MANDAR 250G MOLIDO"/>
        <s v="[ITEMS X HORAS].[Desc. item].&amp;[PARFAIT COCO-PISTACHO]" c="PARFAIT COCO-PISTACHO"/>
        <s v="[ITEMS X HORAS].[Desc. item].&amp;[PARFAIT FRUTOS ROJOS]" c="PARFAIT FRUTOS ROJOS"/>
        <s v="[ITEMS X HORAS].[Desc. item].&amp;[SANDWICH JAMON DE PAVO - CROISSANT]" c="SANDWICH JAMON DE PAVO - CROISSANT"/>
        <s v="[ITEMS X HORAS].[Desc. item].&amp;[SANDWICH JAMON DE PAVO - PAN MASA MADRE]" c="SANDWICH JAMON DE PAVO - PAN MASA MADRE"/>
        <s v="[ITEMS X HORAS].[Desc. item].&amp;[TOSTADA DE GUACAMOLE]" c="TOSTADA DE GUACAMOLE"/>
        <s v="[ITEMS X HORAS].[Desc. item].&amp;[PROTEIN LATTE RUNNER]" c="PROTEIN LATTE RUNNER"/>
        <s v="[ITEMS X HORAS].[Desc. item].&amp;[CONTENEDOR DE VIDRIO CUADRADO]" c="CONTENEDOR DE VIDRIO CUADRADO"/>
        <s v="[ITEMS X HORAS].[Desc. item].&amp;[CONTENEDOR DE VIDRIO OVALADO]" c="CONTENEDOR DE VIDRIO OVALADO"/>
        <s v="[ITEMS X HORAS].[Desc. item].&amp;[BOLSA CAFE ORGANICO MOLIDO]" c="BOLSA CAFE ORGANICO MOLIDO"/>
        <s v="[ITEMS X HORAS].[Desc. item].&amp;[CAFE ORGANICO GRANO DISPENSADOR]" c="CAFE ORGANICO GRANO DISPENSADOR"/>
        <s v="[ITEMS X HORAS].[Desc. item].&amp;[ESTUCHE ESPECIAL PAÑOLETA]" c="ESTUCHE ESPECIAL PAÑOLETA"/>
        <s v="[ITEMS X HORAS].[Desc. item].&amp;[PLATO MIELERA ESPRESO]" c="PLATO MIELERA ESPRESO"/>
        <s v="[ITEMS X HORAS].[Desc. item].&amp;[CAFE ESP DULCE MANDARINA 250G GRANO]" c="CAFE ESP DULCE MANDARINA 250G GRANO"/>
        <s v="[ITEMS X HORAS].[Desc. item].&amp;[CAFE ESP UVA CHAMP 250G MOLIDO]" c="CAFE ESP UVA CHAMP 250G MOLIDO"/>
        <s v="[ITEMS X HORAS].[Desc. item].&amp;[CAFE C. SUP. T.O. 250G]" c="CAFE C. SUP. T.O. 250G"/>
        <s v="[ITEMS X HORAS].[Desc. item].&amp;[PLATO MIELERA MEDIANO]" c="PLATO MIELERA MEDIANO"/>
        <s v="[ITEMS X HORAS].[Desc. item].&amp;[CAFE BIO 250G GRANO]" c="CAFE BIO 250G GRANO"/>
        <s v="[ITEMS X HORAS].[Desc. item].&amp;[BEBIDA DE FRUTOS AMARILLOS]" c="BEBIDA DE FRUTOS AMARILLOS"/>
        <s v="[ITEMS X HORAS].[Desc. item].&amp;[BEBIDA DE FRUTOS VERDES]" c="BEBIDA DE FRUTOS VERDES"/>
        <s v="[ITEMS X HORAS].[Desc. item].&amp;[BOLITAS TRIBAL SPIRULINA 108G]" c="BOLITAS TRIBAL SPIRULINA 108G"/>
        <s v="[ITEMS X HORAS].[Desc. item].&amp;[BOLITAS TRIBALL CACAO 108G]" c="BOLITAS TRIBALL CACAO 108G"/>
        <s v="[ITEMS X HORAS].[Desc. item].&amp;[BOLITAS TRIBALL MACA 108G]" c="BOLITAS TRIBALL MACA 108G"/>
        <s v="[ITEMS X HORAS].[Desc. item].&amp;[VAJILLA ORO 4P CAPPUCCINO]" c="VAJILLA ORO 4P CAPPUCCINO"/>
        <s v="[ITEMS X HORAS].[Desc. item].&amp;[CAFE BASTO 250G GRANO]" c="CAFE BASTO 250G GRANO"/>
        <s v="[ITEMS X HORAS].[Desc. item].&amp;[CAFE BASTO 250G MOLIDO]" c="CAFE BASTO 250G MOLIDO"/>
        <s v="[ITEMS X HORAS].[Desc. item].&amp;[LATTE CARAMELO ORGANICO DESLACT 12 ONZ]" c="LATTE CARAMELO ORGANICO DESLACT 12 ONZ"/>
        <s v="[ITEMS X HORAS].[Desc. item].&amp;[GALLETAS NAVIDAD CAFE Y CHOCOLATE 200G]" c="GALLETAS NAVIDAD CAFE Y CHOCOLATE 200G"/>
        <s v="[ITEMS X HORAS].[Desc. item].&amp;[CAFE CON LECHE 12 ONZ]" c="CAFE CON LECHE 12 ONZ"/>
        <s v="[ITEMS X HORAS].[Desc. item].&amp;[CAFE CON LECHE 4 ONZ]" c="CAFE CON LECHE 4 ONZ"/>
        <s v="[ITEMS X HORAS].[Desc. item].&amp;[CAFE CON LECHE 7 ONZ]" c="CAFE CON LECHE 7 ONZ"/>
        <s v="[ITEMS X HORAS].[Desc. item].&amp;[AROMATICA NATURAL 7 ONZ (TUNJA)]" c="AROMATICA NATURAL 7 ONZ (TUNJA)"/>
        <s v="[ITEMS X HORAS].[Desc. item].&amp;[AROMATICA NATURAL 9 OZN(TUNJA)]" c="AROMATICA NATURAL 9 OZN(TUNJA)"/>
        <s v="[ITEMS X HORAS].[Desc. item].&amp;[CHOCOLATE CON LECHE ALMENDRAS 12ONZ]" c="CHOCOLATE CON LECHE ALMENDRAS 12ONZ"/>
        <s v="[ITEMS X HORAS].[Desc. item].&amp;[CHOCOLATE CON LECHE ALMENDRAS 9 ONZ]" c="CHOCOLATE CON LECHE ALMENDRAS 9 ONZ"/>
        <s v="[ITEMS X HORAS].[Desc. item].&amp;[AGUA CON GAS 600ML]" c="AGUA CON GAS 600ML"/>
        <s v="[ITEMS X HORAS].[Desc. item].&amp;[CAFE C. SUP. T.M 2500G GRANO]" c="CAFE C. SUP. T.M 2500G GRANO"/>
        <s v="[ITEMS X HORAS].[Desc. item].&amp;[CAFE C. SUP. T.M 500G GRANO]" c="CAFE C. SUP. T.M 500G GRANO"/>
        <s v="[ITEMS X HORAS].[Desc. item].&amp;[CAFE C. SUP. T.O. 500G]" c="CAFE C. SUP. T.O. 500G"/>
        <s v="[ITEMS X HORAS].[Desc. item].&amp;[CAFE DESCAFEINADO 16 ONZ]" c="CAFE DESCAFEINADO 16 ONZ"/>
        <s v="[ITEMS X HORAS].[Desc. item].&amp;[CAFE CON LECHE DESLACTOSADO 9 ONZ]" c="CAFE CON LECHE DESLACTOSADO 9 ONZ"/>
        <s v="[ITEMS X HORAS].[Desc. item].&amp;[BONO REGALO]" c="BONO REGALO"/>
        <s v="[ITEMS X HORAS].[Desc. item].&amp;[COSTAL DE CAFE PIN SOUVENIR]" c="COSTAL DE CAFE PIN SOUVENIR"/>
        <s v="[ITEMS X HORAS].[Desc. item].&amp;[PRENSA FRANCESA PORTATIL]" c="PRENSA FRANCESA PORTATIL"/>
        <s v="[ITEMS X HORAS].[Desc. item].&amp;[TUCANCITO PIN SOUVENIR]" c="TUCANCITO PIN SOUVENIR"/>
        <s v="[ITEMS X HORAS].[Desc. item].&amp;[PORC. CHEESECAKE DE AGRAZ]" c="PORC. CHEESECAKE DE AGRAZ"/>
        <s v="[ITEMS X HORAS].[Desc. item].&amp;[CAFE GENOVA 80G MOLIDO]" c="CAFE GENOVA 80G MOLIDO"/>
        <s v="[ITEMS X HORAS].[Desc. item].&amp;[CAFE GOURMET 80G MOLIDO]" c="CAFE GOURMET 80G MOLIDO"/>
        <s v="[ITEMS X HORAS].[Desc. item].&amp;[CAFE C. SUP. T.M 125G]" c="CAFE C. SUP. T.M 125G"/>
        <s v="[ITEMS X HORAS].[Desc. item].&amp;[CAFE C. SUP. T.M 250G MOLIDO]" c="CAFE C. SUP. T.M 250G MOLIDO"/>
        <s v="[ITEMS X HORAS].[Desc. item].&amp;[CAFE C. SUP. T.M 500G MOLIDO]" c="CAFE C. SUP. T.M 500G MOLIDO"/>
        <s v="[ITEMS X HORAS].[Desc. item].&amp;[CAFE C.S.T.O 2500G MOL ESPECIAL]" c="CAFE C.S.T.O 2500G MOL ESPECIAL"/>
        <s v="[ITEMS X HORAS].[Desc. item].&amp;[GALLETAS CAFECITAS 70G]" c="GALLETAS CAFECITAS 70G"/>
        <s v="[ITEMS X HORAS].[Desc. item].&amp;[CAPSULA CAFE DE FINCA X 100 UNID]" c="CAPSULA CAFE DE FINCA X 100 UNID"/>
        <s v="[ITEMS X HORAS].[Desc. item].&amp;[BENEDICTOS EN CROISSANT]" c="BENEDICTOS EN CROISSANT"/>
        <s v="[ITEMS X HORAS].[Desc. item].&amp;[SANDWICH HUMMIS - CROISSANT]" c="SANDWICH HUMMIS - CROISSANT"/>
        <s v="[ITEMS X HORAS].[Desc. item].&amp;[SANDWICH QUESOS GRATINADO-CROISSANT]" c="SANDWICH QUESOS GRATINADO-CROISSANT"/>
        <s v="[ITEMS X HORAS].[Desc. item].&amp;[TOSTADAS FRANCESAS]" c="TOSTADAS FRANCESAS"/>
        <s v="[ITEMS X HORAS].[Desc. item].&amp;[WAFFLE AVENA Y BANANO]" c="WAFFLE AVENA Y BANANO"/>
        <s v="[ITEMS X HORAS].[Desc. item].&amp;[CAFE CON LECHE DESLACTOSADO 12 ONZ]" c="CAFE CON LECHE DESLACTOSADO 12 ONZ"/>
        <s v="[ITEMS X HORAS].[Desc. item].&amp;[CAFE CON LECHE DESLACTOSADO 7 ONZ]" c="CAFE CON LECHE DESLACTOSADO 7 ONZ"/>
        <s v="[ITEMS X HORAS].[Desc. item].&amp;[CAPPUCCINO ORGAN LECHE ALMENDRAS 12 ONZ.]" c="CAPPUCCINO ORGAN LECHE ALMENDRAS 12 ONZ."/>
        <s v="[ITEMS X HORAS].[Desc. item].&amp;[CAPUCCINO MASMELOS ORGAN  LEC.ALME 9 ONZ]" c="CAPUCCINO MASMELOS ORGAN  LEC.ALME 9 ONZ"/>
        <s v="[ITEMS X HORAS].[Desc. item].&amp;[CAFE AMER ORGANICO 12 ONZ.]" c="CAFE AMER ORGANICO 12 ONZ."/>
        <s v="[ITEMS X HORAS].[Desc. item].&amp;[CAFE AMER ORGANICO 16 ONZ.]" c="CAFE AMER ORGANICO 16 ONZ."/>
        <s v="[ITEMS X HORAS].[Desc. item].&amp;[CAFE AMER ORGANICO 7 ONZ.]" c="CAFE AMER ORGANICO 7 ONZ."/>
        <s v="[ITEMS X HORAS].[Desc. item].&amp;[CAFE AMER ORGANICO 9 ONZ.]" c="CAFE AMER ORGANICO 9 ONZ."/>
        <s v="[ITEMS X HORAS].[Desc. item].&amp;[ESPRESSO ORGANICO  DOPPIO 4 ONZ]" c="ESPRESSO ORGANICO  DOPPIO 4 ONZ"/>
        <s v="[ITEMS X HORAS].[Desc. item].&amp;[ESPRESSO ORGANICO 4 ONZ.]" c="ESPRESSO ORGANICO 4 ONZ."/>
        <s v="[ITEMS X HORAS].[Desc. item].&amp;[ESPRESSO ORGANICO LUNGO 4 ONZ]" c="ESPRESSO ORGANICO LUNGO 4 ONZ"/>
        <s v="[ITEMS X HORAS].[Desc. item].&amp;[ESPRESSO ORGANICO MACCHIATO 4 ONZ]" c="ESPRESSO ORGANICO MACCHIATO 4 ONZ"/>
        <s v="[ITEMS X HORAS].[Desc. item].&amp;[CAPPUCCINO BAILEYS ORGANIC DESLAC 12 ONZ]" c="CAPPUCCINO BAILEYS ORGANIC DESLAC 12 ONZ"/>
        <s v="[ITEMS X HORAS].[Desc. item].&amp;[CAPPUCCINO BAILEYS ORGANICO 12 ONZ]" c="CAPPUCCINO BAILEYS ORGANICO 12 ONZ"/>
        <s v="[ITEMS X HORAS].[Desc. item].&amp;[CAPPUCCINO CARAMELO ORGANICO 12 ONZ]" c="CAPPUCCINO CARAMELO ORGANICO 12 ONZ"/>
        <s v="[ITEMS X HORAS].[Desc. item].&amp;[CAPPUCCINO MERENG ORGANICO 16 ONZ]" c="CAPPUCCINO MERENG ORGANICO 16 ONZ"/>
        <s v="[ITEMS X HORAS].[Desc. item].&amp;[CAPPUCCINO MOCA ORGANICO 12 ONZ]" c="CAPPUCCINO MOCA ORGANICO 12 ONZ"/>
        <s v="[ITEMS X HORAS].[Desc. item].&amp;[CAPPUCCINO MOCA ORGANICO 9 ONZ]" c="CAPPUCCINO MOCA ORGANICO 9 ONZ"/>
        <s v="[ITEMS X HORAS].[Desc. item].&amp;[CAPPUCCINO ORGANICO 12 ONZ]" c="CAPPUCCINO ORGANICO 12 ONZ"/>
        <s v="[ITEMS X HORAS].[Desc. item].&amp;[CAPPUCCINO ORGANICO 16 ONZ]" c="CAPPUCCINO ORGANICO 16 ONZ"/>
        <s v="[ITEMS X HORAS].[Desc. item].&amp;[CAPPUCCINO ORGANICO 9 ONZ]" c="CAPPUCCINO ORGANICO 9 ONZ"/>
        <s v="[ITEMS X HORAS].[Desc. item].&amp;[CAPPUCCINO ORGANICO DESLACTOSADO 9 ONZ]" c="CAPPUCCINO ORGANICO DESLACTOSADO 9 ONZ"/>
        <s v="[ITEMS X HORAS].[Desc. item].&amp;[CAPPUCCINO ORGANICO PANNA 12 ONZ]" c="CAPPUCCINO ORGANICO PANNA 12 ONZ"/>
        <s v="[ITEMS X HORAS].[Desc. item].&amp;[LATTE MOCA ORGANICO 9 ONZ]" c="LATTE MOCA ORGANICO 9 ONZ"/>
        <s v="[ITEMS X HORAS].[Desc. item].&amp;[LATTE ORGANICO 9 ONZ]" c="LATTE ORGANICO 9 ONZ"/>
        <s v="[ITEMS X HORAS].[Desc. item].&amp;[LATTE ORGANICO CALIENTE 12 ONZ]" c="LATTE ORGANICO CALIENTE 12 ONZ"/>
        <s v="[ITEMS X HORAS].[Desc. item].&amp;[LATTE ORGANICO DESLACTOSADO 9 ONZ]" c="LATTE ORGANICO DESLACTOSADO 9 ONZ"/>
        <s v="[ITEMS X HORAS].[Desc. item].&amp;[SET COSECHA ESPECIAL]" c="SET COSECHA ESPECIAL"/>
        <s v="[ITEMS X HORAS].[Desc. item].&amp;[AREPA CUYABRA GRATINADA]" c="AREPA CUYABRA GRATINADA"/>
        <s v="[ITEMS X HORAS].[Desc. item].&amp;[CHORIZO DE ARRIERO]" c="CHORIZO DE ARRIERO"/>
        <s v="[ITEMS X HORAS].[Desc. item].&amp;[COCTEL DE CAMARONES]" c="COCTEL DE CAMARONES"/>
        <s v="[ITEMS X HORAS].[Desc. item].&amp;[CREMA DE FINCA]" c="CREMA DE FINCA"/>
        <s v="[ITEMS X HORAS].[Desc. item].&amp;[CREMA QUIMBAYA]" c="CREMA QUIMBAYA"/>
        <s v="[ITEMS X HORAS].[Desc. item].&amp;[CREMA VERDE QUINDIO]" c="CREMA VERDE QUINDIO"/>
        <s v="[ITEMS X HORAS].[Desc. item].&amp;[CROQUETAS DE MORCILLA]" c="CROQUETAS DE MORCILLA"/>
        <s v="[ITEMS X HORAS].[Desc. item].&amp;[PANCETA]" c="PANCETA"/>
        <s v="[ITEMS X HORAS].[Desc. item].&amp;[ENSALADA ATARDECER QUINDIANO]" c="ENSALADA ATARDECER QUINDIANO"/>
        <s v="[ITEMS X HORAS].[Desc. item].&amp;[ENSALADA DE LA CASA]" c="ENSALADA DE LA CASA"/>
        <s v="[ITEMS X HORAS].[Desc. item].&amp;[ENSALADA DE LA CASA ANTIGUO]" c="ENSALADA DE LA CASA ANTIGUO"/>
        <s v="[ITEMS X HORAS].[Desc. item].&amp;[ENSALADA DE POLLO ANTIGUA]" c="ENSALADA DE POLLO ANTIGUA"/>
        <s v="[ITEMS X HORAS].[Desc. item].&amp;[ENSALADA DE ROAST BEEF Y QUESO AZUL]" c="ENSALADA DE ROAST BEEF Y QUESO AZUL"/>
        <s v="[ITEMS X HORAS].[Desc. item].&amp;[BABY BEEF CUYABRO]" c="BABY BEEF CUYABRO"/>
        <s v="[ITEMS X HORAS].[Desc. item].&amp;[BABY CUYABRO CON ENYUCADO]" c="BABY CUYABRO CON ENYUCADO"/>
        <s v="[ITEMS X HORAS].[Desc. item].&amp;[CAZUELA DE POLLO CON CHORIZO]" c="CAZUELA DE POLLO CON CHORIZO"/>
        <s v="[ITEMS X HORAS].[Desc. item].&amp;[CHULETON DE CERDO]" c="CHULETON DE CERDO"/>
        <s v="[ITEMS X HORAS].[Desc. item].&amp;[FIAMBRE QUINDIANO]" c="FIAMBRE QUINDIANO"/>
        <s v="[ITEMS X HORAS].[Desc. item].&amp;[MEDALLONES DE SOLOMITO DE RES]" c="MEDALLONES DE SOLOMITO DE RES"/>
        <s v="[ITEMS X HORAS].[Desc. item].&amp;[SALMON A LA PLANCHA]" c="SALMON A LA PLANCHA"/>
        <s v="[ITEMS X HORAS].[Desc. item].&amp;[SANDUCHE DE POLLO APANADO]" c="SANDUCHE DE POLLO APANADO"/>
        <s v="[ITEMS X HORAS].[Desc. item].&amp;[SANDUCHE DE POLLO GRATINADO]" c="SANDUCHE DE POLLO GRATINADO"/>
        <s v="[ITEMS X HORAS].[Desc. item].&amp;[SANDUCHE ROAST BEEF]" c="SANDUCHE ROAST BEEF"/>
        <s v="[ITEMS X HORAS].[Desc. item].&amp;[SANDWICH PAVO]" c="SANDWICH PAVO"/>
        <s v="[ITEMS X HORAS].[Desc. item].&amp;[WAFFLES CON FRESA]" c="WAFFLES CON FRESA"/>
        <s v="[ITEMS X HORAS].[Desc. item].&amp;[MINI AREPA DE CHOCLO]" c="MINI AREPA DE CHOCLO"/>
        <s v="[ITEMS X HORAS].[Desc. item].&amp;[PORCION ARROZ BLANCO]" c="PORCION ARROZ BLANCO"/>
        <s v="[ITEMS X HORAS].[Desc. item].&amp;[PORCION ENSALADA]" c="PORCION ENSALADA"/>
        <s v="[ITEMS X HORAS].[Desc. item].&amp;[PORCION PAN]" c="PORCION PAN"/>
        <s v="[ITEMS X HORAS].[Desc. item].&amp;[PORCION PAPA RUSTICA X 150GR]" c="PORCION PAPA RUSTICA X 150GR"/>
        <s v="[ITEMS X HORAS].[Desc. item].&amp;[PORCION PURE DE PAPA]" c="PORCION PURE DE PAPA"/>
        <s v="[ITEMS X HORAS].[Desc. item].&amp;[PORCION PURE DE YUCA]" c="PORCION PURE DE YUCA"/>
        <s v="[ITEMS X HORAS].[Desc. item].&amp;[MENU 1 (Crema verde+Cazuela+Pie)]" c="MENU 1 (Crema verde+Cazuela+Pie)"/>
        <s v="[ITEMS X HORAS].[Desc. item].&amp;[MENU 2 (Croquetas+Medallones+Pie)]" c="MENU 2 (Croquetas+Medallones+Pie)"/>
        <s v="[ITEMS X HORAS].[Desc. item].&amp;[MENU 3 (Crema Qumb+Salmon+Pie)]" c="MENU 3 (Crema Qumb+Salmon+Pie)"/>
        <s v="[ITEMS X HORAS].[Desc. item].&amp;[ADICION DE PAVO TIENDAS]" c="ADICION DE PAVO TIENDAS"/>
        <s v="[ITEMS X HORAS].[Desc. item].&amp;[ENSALADA DE POLLO]" c="ENSALADA DE POLLO"/>
        <s v="[ITEMS X HORAS].[Desc. item].&amp;[PORCION PAN MASA MADRE]" c="PORCION PAN MASA MADRE"/>
        <s v="[ITEMS X HORAS].[Desc. item].&amp;[R-BOWL DE ACAI]" c="R-BOWL DE ACAI"/>
        <s v="[ITEMS X HORAS].[Desc. item].&amp;[R-BOWL FRUTOS ROJOS]" c="R-BOWL FRUTOS ROJOS"/>
        <s v="[ITEMS X HORAS].[Desc. item].&amp;[R-HUEVOS BENEDICTINOS]" c="R-HUEVOS BENEDICTINOS"/>
        <s v="[ITEMS X HORAS].[Desc. item].&amp;[R-SANDUCHE DE JAMONES ARTESANALES]" c="R-SANDUCHE DE JAMONES ARTESANALES"/>
        <s v="[ITEMS X HORAS].[Desc. item].&amp;[R-SANDUCHE DE PECHUGA DE PAVO]" c="R-SANDUCHE DE PECHUGA DE PAVO"/>
        <s v="[ITEMS X HORAS].[Desc. item].&amp;[WAFFLES DE LA CASA]" c="WAFFLES DE LA CASA"/>
        <s v="[ITEMS X HORAS].[Desc. item].&amp;[WAFFLES NUTELLA]" c="WAFFLES NUTELLA"/>
        <s v="[ITEMS X HORAS].[Desc. item].&amp;[CUYABRITO]" c="CUYABRITO"/>
        <s v="[ITEMS X HORAS].[Desc. item].&amp;[POLLITO DE PANAL]" c="POLLITO DE PANAL"/>
        <s v="[ITEMS X HORAS].[Desc. item].&amp;[ADICION FRESA]" c="ADICION FRESA"/>
        <s v="[ITEMS X HORAS].[Desc. item].&amp;[ADICION HELADO DE CHOCOLATE]" c="ADICION HELADO DE CHOCOLATE"/>
        <s v="[ITEMS X HORAS].[Desc. item].&amp;[ADICION MICHELADA]" c="ADICION MICHELADA"/>
        <s v="[ITEMS X HORAS].[Desc. item].&amp;[ALMUERZO RUNNER MMQ]" c="ALMUERZO RUNNER MMQ"/>
        <s v="[ITEMS X HORAS].[Desc. item].&amp;[BERENJENA GLASEADA]" c="BERENJENA GLASEADA"/>
        <s v="[ITEMS X HORAS].[Desc. item].&amp;[POLLO CHAPOLERO]" c="POLLO CHAPOLERO"/>
        <s v="[ITEMS X HORAS].[Desc. item].&amp;[TRUCHA HOMENAJE A SALENTO]" c="TRUCHA HOMENAJE A SALENTO"/>
        <s v="[ITEMS X HORAS].[Desc. item].&amp;[R-BROWNIE CON HELADO]" c="R-BROWNIE CON HELADO"/>
        <s v="[ITEMS X HORAS].[Desc. item].&amp;[R-CAFE GENOVA INFUSION FRIO]" c="R-CAFE GENOVA INFUSION FRIO"/>
        <s v="[ITEMS X HORAS].[Desc. item].&amp;[R-GRANIZADO DE CAFE]" c="R-GRANIZADO DE CAFE"/>
        <s v="[ITEMS X HORAS].[Desc. item].&amp;[R-GRANIZADO DE CAFE CREMA CHANTILLY]" c="R-GRANIZADO DE CAFE CREMA CHANTILLY"/>
        <s v="[ITEMS X HORAS].[Desc. item].&amp;[R-GRANIZADO DE CAFE LECHE CONDENSADA]" c="R-GRANIZADO DE CAFE LECHE CONDENSADA"/>
        <s v="[ITEMS X HORAS].[Desc. item].&amp;[R-GRANIZADO DE MOKA]" c="R-GRANIZADO DE MOKA"/>
        <s v="[ITEMS X HORAS].[Desc. item].&amp;[R-GRANIZADO DE MOKA CREMA CHANTILLY]" c="R-GRANIZADO DE MOKA CREMA CHANTILLY"/>
        <s v="[ITEMS X HORAS].[Desc. item].&amp;[R-LATTE BAILEYS]" c="R-LATTE BAILEYS"/>
        <s v="[ITEMS X HORAS].[Desc. item].&amp;[R-LATTE FRIO]" c="R-LATTE FRIO"/>
        <s v="[ITEMS X HORAS].[Desc. item].&amp;[R-LATTE FRIO ALMENDRA]" c="R-LATTE FRIO ALMENDRA"/>
        <s v="[ITEMS X HORAS].[Desc. item].&amp;[R-LATTE MOCA FRIO]" c="R-LATTE MOCA FRIO"/>
        <s v="[ITEMS X HORAS].[Desc. item].&amp;[R-MALTEADA DE CAFE]" c="R-MALTEADA DE CAFE"/>
        <s v="[ITEMS X HORAS].[Desc. item].&amp;[R-MALTEADA DE CAFECITAS]" c="R-MALTEADA DE CAFECITAS"/>
        <s v="[ITEMS X HORAS].[Desc. item].&amp;[R-MALTEADA DE MOKA]" c="R-MALTEADA DE MOKA"/>
        <s v="[ITEMS X HORAS].[Desc. item].&amp;[R-MALTEADA DE VAINILLA]" c="R-MALTEADA DE VAINILLA"/>
        <s v="[ITEMS X HORAS].[Desc. item].&amp;[R-AGUA AROMATICA FRUTAS]" c="R-AGUA AROMATICA FRUTAS"/>
        <s v="[ITEMS X HORAS].[Desc. item].&amp;[R-AMERICANO 4ONZ]" c="R-AMERICANO 4ONZ"/>
        <s v="[ITEMS X HORAS].[Desc. item].&amp;[R-AMERICANO 6ONZ]" c="R-AMERICANO 6ONZ"/>
        <s v="[ITEMS X HORAS].[Desc. item].&amp;[R-AROMA FRUTOS ROJOS (MI TIERR COLO)]" c="R-AROMA FRUTOS ROJOS (MI TIERR COLO)"/>
        <s v="[ITEMS X HORAS].[Desc. item].&amp;[R-AROMAT FRUTOS TROPICA]" c="R-AROMAT FRUTOS TROPICA"/>
        <s v="[ITEMS X HORAS].[Desc. item].&amp;[R-AROMATICA HIERBABUENA]" c="R-AROMATICA HIERBABUENA"/>
        <s v="[ITEMS X HORAS].[Desc. item].&amp;[R-AROMATICA HIERBAS (MARIP)]" c="R-AROMATICA HIERBAS (MARIP)"/>
        <s v="[ITEMS X HORAS].[Desc. item].&amp;[R-CAFE DE FINCA]" c="R-CAFE DE FINCA"/>
        <s v="[ITEMS X HORAS].[Desc. item].&amp;[R-CAFE EVENTOS]" c="R-CAFE EVENTOS"/>
        <s v="[ITEMS X HORAS].[Desc. item].&amp;[R-CAPPUCCINO]" c="R-CAPPUCCINO"/>
        <s v="[ITEMS X HORAS].[Desc. item].&amp;[R-CAPPUCCINO AMARETO]" c="R-CAPPUCCINO AMARETO"/>
        <s v="[ITEMS X HORAS].[Desc. item].&amp;[R-CAPPUCCINO BAILEYS]" c="R-CAPPUCCINO BAILEYS"/>
        <s v="[ITEMS X HORAS].[Desc. item].&amp;[R-CAPPUCCINO BAILEYS DESLACTOSADO]" c="R-CAPPUCCINO BAILEYS DESLACTOSADO"/>
        <s v="[ITEMS X HORAS].[Desc. item].&amp;[R-CAPPUCCINO CARAMELO]" c="R-CAPPUCCINO CARAMELO"/>
        <s v="[ITEMS X HORAS].[Desc. item].&amp;[R-CAPPUCCINO DESCAFEINADO]" c="R-CAPPUCCINO DESCAFEINADO"/>
        <s v="[ITEMS X HORAS].[Desc. item].&amp;[R-CAPPUCCINO DESLACTOSADO]" c="R-CAPPUCCINO DESLACTOSADO"/>
        <s v="[ITEMS X HORAS].[Desc. item].&amp;[R-CAPPUCCINO LECHE ALMENDRAS 7 OZ]" c="R-CAPPUCCINO LECHE ALMENDRAS 7 OZ"/>
        <s v="[ITEMS X HORAS].[Desc. item].&amp;[R-CAPPUCCINO MASMELOS]" c="R-CAPPUCCINO MASMELOS"/>
        <s v="[ITEMS X HORAS].[Desc. item].&amp;[R-CAPPUCCINO MOCACCINO]" c="R-CAPPUCCINO MOCACCINO"/>
        <s v="[ITEMS X HORAS].[Desc. item].&amp;[R-CAPPUCCINO PANNA]" c="R-CAPPUCCINO PANNA"/>
        <s v="[ITEMS X HORAS].[Desc. item].&amp;[R-CHOCOLATE]" c="R-CHOCOLATE"/>
        <s v="[ITEMS X HORAS].[Desc. item].&amp;[R-ESPRESSO]" c="R-ESPRESSO"/>
        <s v="[ITEMS X HORAS].[Desc. item].&amp;[R-ESPRESSO CORTADO]" c="R-ESPRESSO CORTADO"/>
        <s v="[ITEMS X HORAS].[Desc. item].&amp;[R-ESPRESSO DOPPIO]" c="R-ESPRESSO DOPPIO"/>
        <s v="[ITEMS X HORAS].[Desc. item].&amp;[R-ESPRESSO LUNGO]" c="R-ESPRESSO LUNGO"/>
        <s v="[ITEMS X HORAS].[Desc. item].&amp;[R-ESPRESSO PANNA]" c="R-ESPRESSO PANNA"/>
        <s v="[ITEMS X HORAS].[Desc. item].&amp;[R-ESPRESSO RISTRETTO]" c="R-ESPRESSO RISTRETTO"/>
        <s v="[ITEMS X HORAS].[Desc. item].&amp;[R-LATTE ALMENDRAS 7 OZ]" c="R-LATTE ALMENDRAS 7 OZ"/>
        <s v="[ITEMS X HORAS].[Desc. item].&amp;[R-LATTE CALIENTE]" c="R-LATTE CALIENTE"/>
        <s v="[ITEMS X HORAS].[Desc. item].&amp;[R-LATTE CARAMELO]" c="R-LATTE CARAMELO"/>
        <s v="[ITEMS X HORAS].[Desc. item].&amp;[R-LATTE DESLACTOSADO]" c="R-LATTE DESLACTOSADO"/>
        <s v="[ITEMS X HORAS].[Desc. item].&amp;[R-LATTE MOCA CALIENTE]" c="R-LATTE MOCA CALIENTE"/>
        <s v="[ITEMS X HORAS].[Desc. item].&amp;[R-MACCHIATO]" c="R-MACCHIATO"/>
        <s v="[ITEMS X HORAS].[Desc. item].&amp;[R-MOCACCINO CALIENTE]" c="R-MOCACCINO CALIENTE"/>
        <s v="[ITEMS X HORAS].[Desc. item].&amp;[BATIDO GUANABANA-FRESA-LIMON]" c="BATIDO GUANABANA-FRESA-LIMON"/>
        <s v="[ITEMS X HORAS].[Desc. item].&amp;[BATIDO LULO-PIÑA-MANDARINA]" c="BATIDO LULO-PIÑA-MANDARINA"/>
        <s v="[ITEMS X HORAS].[Desc. item].&amp;[BATIDO MORA-MANGO-LIMON]" c="BATIDO MORA-MANGO-LIMON"/>
        <s v="[ITEMS X HORAS].[Desc. item].&amp;[BATIDO PAPAYA-MANGO-MANDARINA]" c="BATIDO PAPAYA-MANGO-MANDARINA"/>
        <s v="[ITEMS X HORAS].[Desc. item].&amp;[BATIDO SANDIA-MELON-NARANJA]" c="BATIDO SANDIA-MELON-NARANJA"/>
        <s v="[ITEMS X HORAS].[Desc. item].&amp;[JUGO DE FRESA]" c="JUGO DE FRESA"/>
        <s v="[ITEMS X HORAS].[Desc. item].&amp;[JUGO DE FRESA EN LECHE]" c="JUGO DE FRESA EN LECHE"/>
        <s v="[ITEMS X HORAS].[Desc. item].&amp;[JUGO DE GUANABANA]" c="JUGO DE GUANABANA"/>
        <s v="[ITEMS X HORAS].[Desc. item].&amp;[JUGO DE GUANABANA EN LECHE]" c="JUGO DE GUANABANA EN LECHE"/>
        <s v="[ITEMS X HORAS].[Desc. item].&amp;[JUGO DE MANDARINA NATURAL]" c="JUGO DE MANDARINA NATURAL"/>
        <s v="[ITEMS X HORAS].[Desc. item].&amp;[JUGO DE MANGO]" c="JUGO DE MANGO"/>
        <s v="[ITEMS X HORAS].[Desc. item].&amp;[JUGO DE MANGO EN LECHE]" c="JUGO DE MANGO EN LECHE"/>
        <s v="[ITEMS X HORAS].[Desc. item].&amp;[JUGO DE MORA]" c="JUGO DE MORA"/>
        <s v="[ITEMS X HORAS].[Desc. item].&amp;[JUGO DE MORA EN LECHE]" c="JUGO DE MORA EN LECHE"/>
        <s v="[ITEMS X HORAS].[Desc. item].&amp;[R-LIMONADA YERBABUENA]" c="R-LIMONADA YERBABUENA"/>
        <s v="[ITEMS X HORAS].[Desc. item].&amp;[SODA DE DURAZNO]" c="SODA DE DURAZNO"/>
        <s v="[ITEMS X HORAS].[Desc. item].&amp;[SODA DE FRUTOS ROJOS]" c="SODA DE FRUTOS ROJOS"/>
        <s v="[ITEMS X HORAS].[Desc. item].&amp;[SODA DE PIÑA]" c="SODA DE PIÑA"/>
        <s v="[ITEMS X HORAS].[Desc. item].&amp;[SODA DE TE VERDE Y PEPINO]" c="SODA DE TE VERDE Y PEPINO"/>
        <s v="[ITEMS X HORAS].[Desc. item].&amp;[TRAGO GINEBRA HENDRICKS]" c="TRAGO GINEBRA HENDRICKS"/>
        <s v="[ITEMS X HORAS].[Desc. item].&amp;[TRAGO GINEBRA SELVA GIN]" c="TRAGO GINEBRA SELVA GIN"/>
        <s v="[ITEMS X HORAS].[Desc. item].&amp;[TRAGO RON ZACAPA 23]" c="TRAGO RON ZACAPA 23"/>
        <s v="[ITEMS X HORAS].[Desc. item].&amp;[TRAGO WHISKY BUCHANNAS]" c="TRAGO WHISKY BUCHANNAS"/>
        <s v="[ITEMS X HORAS].[Desc. item].&amp;[R-VASO DE LECHE DESLACTOSADA]" c="R-VASO DE LECHE DESLACTOSADA"/>
        <s v="[ITEMS X HORAS].[Desc. item].&amp;[R-CHOCOLATE DE ALMENDRAS]" c="R-CHOCOLATE DE ALMENDRAS"/>
        <s v="[ITEMS X HORAS].[Desc. item].&amp;[R-LIMONADA DE CAFE]" c="R-LIMONADA DE CAFE"/>
        <s v="[ITEMS X HORAS].[Desc. item].&amp;[R-LIMONADA NATURAL]" c="R-LIMONADA NATURAL"/>
        <s v="[ITEMS X HORAS].[Desc. item].&amp;[ADICION AMARETTO 30 ML]" c="ADICION AMARETTO 30 ML"/>
        <s v="[ITEMS X HORAS].[Desc. item].&amp;[ADICION AREQUIPE]" c="ADICION AREQUIPE"/>
        <s v="[ITEMS X HORAS].[Desc. item].&amp;[PORCION ROAST BEEF]" c="PORCION ROAST BEEF"/>
        <s v="[ITEMS X HORAS].[Desc. item].&amp;[R-ADICION DE LECHE]" c="R-ADICION DE LECHE"/>
        <s v="[ITEMS X HORAS].[Desc. item].&amp;[WHISKY BUCHANNAS X 375]" c="WHISKY BUCHANNAS X 375"/>
        <s v="[ITEMS X HORAS].[Desc. item].&amp;[COPA VINO DE LA CASA]" c="COPA VINO DE LA CASA"/>
        <s v="[ITEMS X HORAS].[Desc. item].&amp;[JUNIPER DRY]" c="JUNIPER DRY"/>
        <s v="[ITEMS X HORAS].[Desc. item].&amp;[JUNIPER ELDERFLOWER]" c="JUNIPER ELDERFLOWER"/>
        <s v="[ITEMS X HORAS].[Desc. item].&amp;[RON ZAPACA CENTENARIO 23 YEARS UNID]" c="RON ZAPACA CENTENARIO 23 YEARS UNID"/>
        <s v="[ITEMS X HORAS].[Desc. item].&amp;[VINO FINCA EL ORIGEN BLANCO CHARDONNAY]" c="VINO FINCA EL ORIGEN BLANCO CHARDONNAY"/>
        <s v="[ITEMS X HORAS].[Desc. item].&amp;[VINO FINCA EL ORIGEN ROSE MALBEC]" c="VINO FINCA EL ORIGEN ROSE MALBEC"/>
        <s v="[ITEMS X HORAS].[Desc. item].&amp;[VINO FINCA MUNOZ BLANCO MACABEO VERDEJO]" c="VINO FINCA MUNOZ BLANCO MACABEO VERDEJO"/>
        <s v="[ITEMS X HORAS].[Desc. item].&amp;[VINO KAIKEN ESTATE MALBEC]" c="VINO KAIKEN ESTATE MALBEC"/>
        <s v="[ITEMS X HORAS].[Desc. item].&amp;[VINO LEGADO MUNOZ ROSE]" c="VINO LEGADO MUNOZ ROSE"/>
        <s v="[ITEMS X HORAS].[Desc. item].&amp;[VINO LEGADO MUNOZ TINTO GARNACHA]" c="VINO LEGADO MUNOZ TINTO GARNACHA"/>
        <s v="[ITEMS X HORAS].[Desc. item].&amp;[VINO LEGADO MUNOZ TINTO TEMPRANILLO]" c="VINO LEGADO MUNOZ TINTO TEMPRANILLO"/>
        <s v="[ITEMS X HORAS].[Desc. item].&amp;[VINO MONTES TINTO CABERNET]" c="VINO MONTES TINTO CABERNET"/>
        <s v="[ITEMS X HORAS].[Desc. item].&amp;[VINO MONTES TINTO MERLOT]" c="VINO MONTES TINTO MERLOT"/>
        <s v="[ITEMS X HORAS].[Desc. item].&amp;[VINO SANTA RITA PICOLO BLANCO]" c="VINO SANTA RITA PICOLO BLANCO"/>
        <s v="[ITEMS X HORAS].[Desc. item].&amp;[VINO SANTA RITA TINTO 120 MERLOT x 750]" c="VINO SANTA RITA TINTO 120 MERLOT x 750"/>
        <s v="[ITEMS X HORAS].[Desc. item].&amp;[VINO SANTA RITA TINTO CABERNET SAUVI 375]" c="VINO SANTA RITA TINTO CABERNET SAUVI 375"/>
        <s v="[ITEMS X HORAS].[Desc. item].&amp;[WHISKY THE GLENLIVET FOUNDERS RESERVA]" c="WHISKY THE GLENLIVET FOUNDERS RESERVA"/>
        <s v="[ITEMS X HORAS].[Desc. item].&amp;[CERVEZA BBC ARTESANAL CAJICA MIEL]" c="CERVEZA BBC ARTESANAL CAJICA MIEL"/>
        <s v="[ITEMS X HORAS].[Desc. item].&amp;[CERVEZA BBC CHAPINERO]" c="CERVEZA BBC CHAPINERO"/>
        <s v="[ITEMS X HORAS].[Desc. item].&amp;[CERVEZA BBC MONSERRATE ROJA]" c="CERVEZA BBC MONSERRATE ROJA"/>
        <s v="[ITEMS X HORAS].[Desc. item].&amp;[CERVEZA CLUB COLOMBIA DORADA]" c="CERVEZA CLUB COLOMBIA DORADA"/>
        <s v="[ITEMS X HORAS].[Desc. item].&amp;[CERVEZA CORONA]" c="CERVEZA CORONA"/>
        <s v="[ITEMS X HORAS].[Desc. item].&amp;[COCA COLA 400ML]" c="COCA COLA 400ML"/>
        <s v="[ITEMS X HORAS].[Desc. item].&amp;[COCACOLA 10 ONZ ZERO]" c="COCACOLA 10 ONZ ZERO"/>
        <s v="[ITEMS X HORAS].[Desc. item].&amp;[SODA]" c="SODA"/>
        <s v="[ITEMS X HORAS].[Desc. item].&amp;[VASO 12 ONZ MURANO IMPRESO]" c="VASO 12 ONZ MURANO IMPRESO"/>
        <s v="[ITEMS X HORAS].[Desc. item].&amp;[VASO 7 ONZ IMPRESO]" c="VASO 7 ONZ IMPRESO"/>
        <s v="[ITEMS X HORAS].[Desc. item].&amp;[PORC. TORTA DE ALMOJABANA]" c="PORC. TORTA DE ALMOJABANA"/>
        <s v="[ITEMS X HORAS].[Desc. item].&amp;[ALQUILER SALON]" c="ALQUILER SALON"/>
        <s v="[ITEMS X HORAS].[Desc. item].&amp;[DESCORCHE DE TORTA]" c="DESCORCHE DE TORTA"/>
      </sharedItems>
    </cacheField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29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5" level="1">
      <sharedItems count="34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Día].[Día]" caption="Día" numFmtId="0" hierarchy="317" level="1">
      <sharedItems containsSemiMixedTypes="0" containsString="0"/>
    </cacheField>
    <cacheField name="[Measures].[nticket con items 2024]" caption="nticket con items 2024" numFmtId="0" hierarchy="1112" level="32767"/>
    <cacheField name="[ITEMS X HORAS].[Año].[Año]" caption="Año" numFmtId="0" hierarchy="309" level="1">
      <sharedItems containsSemiMixedTypes="0" containsString="0"/>
    </cacheField>
    <cacheField name="[Measures].[TICKET LINEA 2024]" caption="TICKET LINEA 2024" numFmtId="0" hierarchy="1114" level="32767"/>
    <cacheField name="[Measures].[ventas item 2024]" caption="ventas item 2024" numFmtId="0" hierarchy="1407" level="32767"/>
    <cacheField name="[ITEMS X HORAS].[Fecha].[Fecha]" caption="Fecha" numFmtId="0" hierarchy="319" level="1">
      <sharedItems containsSemiMixedTypes="0" containsString="0"/>
    </cacheField>
    <cacheField name="Dummy0" numFmtId="0" hierarchy="161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620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5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4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10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7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2" unbalanced="0">
      <fieldsUsage count="2">
        <fieldUsage x="-1"/>
        <fieldUsage x="3"/>
      </fieldsUsage>
    </cacheHierarchy>
    <cacheHierarchy uniqueName="[ITEMS X HORAS].[Día]" caption="Día" attribute="1" defaultMemberUniqueName="[ITEMS X HORAS].[Día].[All]" allUniqueName="[ITEMS X HORAS].[Día].[All]" dimensionUniqueName="[ITEMS X HORAS]" displayFolder="" count="2" unbalanced="0">
      <fieldsUsage count="2">
        <fieldUsage x="-1"/>
        <fieldUsage x="8"/>
      </fieldsUsage>
    </cacheHierarchy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2" unbalanced="0">
      <fieldsUsage count="2">
        <fieldUsage x="-1"/>
        <fieldUsage x="13"/>
      </fieldsUsage>
    </cacheHierarchy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2" unbalanced="0">
      <fieldsUsage count="2">
        <fieldUsage x="-1"/>
        <fieldUsage x="1"/>
      </fieldsUsage>
    </cacheHierarchy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6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2" unbalanced="0">
      <fieldsUsage count="2">
        <fieldUsage x="-1"/>
        <fieldUsage x="2"/>
      </fieldsUsage>
    </cacheHierarchy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0" unbalanced="0"/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 oneField="1">
      <fieldsUsage count="1">
        <fieldUsage x="9"/>
      </fieldsUsage>
    </cacheHierarchy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 oneField="1">
      <fieldsUsage count="1">
        <fieldUsage x="11"/>
      </fieldsUsage>
    </cacheHierarchy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 oneField="1">
      <fieldsUsage count="1">
        <fieldUsage x="12"/>
      </fieldsUsage>
    </cacheHierarchy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 oneField="1">
      <fieldsUsage count="1">
        <fieldUsage x="0"/>
      </fieldsUsage>
    </cacheHierarchy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__Default measure]" caption="__Default measure" measure="1" displayFolder="" count="0" hidden="1"/>
    <cacheHierarchy uniqueName="Dummy0" caption="Colum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8.325819675927" createdVersion="6" refreshedVersion="7" minRefreshableVersion="3" recordCount="0" supportSubquery="1" supportAdvancedDrill="1" xr:uid="{09F6CD57-CA7D-4E47-8905-6ACD948CBA22}">
  <cacheSource type="external" connectionId="1"/>
  <cacheFields count="14">
    <cacheField name="[Measures].[cant item 2024]" caption="cant item 2024" numFmtId="0" hierarchy="1416" level="32767"/>
    <cacheField name="[ITEMS X HORAS].[LINEA].[LINEA]" caption="LINEA" numFmtId="0" hierarchy="324" level="1">
      <sharedItems count="1">
        <s v="[ITEMS X HORAS].[LINEA].&amp;[015 - BEBIDAS TIENDAS]" c="015 - BEBIDAS TIENDAS"/>
      </sharedItems>
    </cacheField>
    <cacheField name="[ITEMS X HORAS].[SUBLINEA].[SUBLINEA]" caption="SUBLINEA" numFmtId="0" hierarchy="337" level="1">
      <sharedItems count="2">
        <s v="[ITEMS X HORAS].[SUBLINEA].&amp;[1509 - METODOS]" c="1509 - METODOS"/>
        <s v="[ITEMS X HORAS].[SUBLINEA].&amp;[1513 - METODOS DE PREPARACION]" c="1513 - METODOS DE PREPARACION"/>
      </sharedItems>
    </cacheField>
    <cacheField name="[ITEMS X HORAS].[Desc. item].[Desc. item]" caption="Desc. item" numFmtId="0" hierarchy="316" level="1">
      <sharedItems count="4">
        <s v="[ITEMS X HORAS].[Desc. item].&amp;[CAFE CHEMEX 2 TAZAS]" c="CAFE CHEMEX 2 TAZAS"/>
        <s v="[ITEMS X HORAS].[Desc. item].&amp;[CAFE DRIPPER  2 TAZA]" c="CAFE DRIPPER  2 TAZA"/>
        <s v="[ITEMS X HORAS].[Desc. item].&amp;[CAFE DRIPPER 1TAZ]" c="CAFE DRIPPER 1TAZ"/>
        <s v="[ITEMS X HORAS].[Desc. item].&amp;[CAFE AEROPRESS  1 TAZA]" c="CAFE AEROPRESS  1 TAZA"/>
      </sharedItems>
    </cacheField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29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5" level="1">
      <sharedItems count="1">
        <s v="[ITEMS X HORAS].[Desc. C.O.].&amp;[CAFE QUINDIO EXPRESS USAQUEN]" c="CAFE QUINDIO EXPRESS USAQUEN"/>
      </sharedItems>
    </cacheField>
    <cacheField name="[Measures].[nticket con items 2024]" caption="nticket con items 2024" numFmtId="0" hierarchy="1112" level="32767"/>
    <cacheField name="[ITEMS X HORAS].[Año].[Año]" caption="Año" numFmtId="0" hierarchy="309" level="1">
      <sharedItems containsSemiMixedTypes="0" containsString="0"/>
    </cacheField>
    <cacheField name="[Measures].[TICKET LINEA 2024]" caption="TICKET LINEA 2024" numFmtId="0" hierarchy="1114" level="32767"/>
    <cacheField name="[Measures].[ventas item 2024]" caption="ventas item 2024" numFmtId="0" hierarchy="1407" level="32767"/>
    <cacheField name="[ITEMS X HORAS].[Fecha].[Fecha]" caption="Fecha" numFmtId="0" hierarchy="319" level="1">
      <sharedItems containsSemiMixedTypes="0" containsString="0"/>
    </cacheField>
    <cacheField name="Dummy0" numFmtId="0" hierarchy="161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620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5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4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9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7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2" unbalanced="0">
      <fieldsUsage count="2">
        <fieldUsage x="-1"/>
        <fieldUsage x="3"/>
      </fieldsUsage>
    </cacheHierarchy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2" unbalanced="0">
      <fieldsUsage count="2">
        <fieldUsage x="-1"/>
        <fieldUsage x="12"/>
      </fieldsUsage>
    </cacheHierarchy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2" unbalanced="0">
      <fieldsUsage count="2">
        <fieldUsage x="-1"/>
        <fieldUsage x="1"/>
      </fieldsUsage>
    </cacheHierarchy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6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2" unbalanced="0">
      <fieldsUsage count="2">
        <fieldUsage x="-1"/>
        <fieldUsage x="2"/>
      </fieldsUsage>
    </cacheHierarchy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0" unbalanced="0"/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 oneField="1">
      <fieldsUsage count="1">
        <fieldUsage x="8"/>
      </fieldsUsage>
    </cacheHierarchy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 oneField="1">
      <fieldsUsage count="1">
        <fieldUsage x="10"/>
      </fieldsUsage>
    </cacheHierarchy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 oneField="1">
      <fieldsUsage count="1">
        <fieldUsage x="11"/>
      </fieldsUsage>
    </cacheHierarchy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 oneField="1">
      <fieldsUsage count="1">
        <fieldUsage x="0"/>
      </fieldsUsage>
    </cacheHierarchy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__Default measure]" caption="__Default measure" measure="1" displayFolder="" count="0" hidden="1"/>
    <cacheHierarchy uniqueName="Dummy0" caption="Colum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8.326547453704" createdVersion="6" refreshedVersion="7" minRefreshableVersion="3" recordCount="0" supportSubquery="1" supportAdvancedDrill="1" xr:uid="{BCA3ED15-7379-4AED-A9FB-2D9BAA73AA17}">
  <cacheSource type="external" connectionId="1"/>
  <cacheFields count="19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29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5" level="1">
      <sharedItems count="37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Año].[Año]" caption="Año" numFmtId="0" hierarchy="309" level="1">
      <sharedItems containsSemiMixedTypes="0" containsString="0"/>
    </cacheField>
    <cacheField name="[Zonas].[Descripción].[Descripción]" caption="Descripción" numFmtId="0" hierarchy="700" level="1">
      <sharedItems count="7">
        <s v="[Zonas].[Descripción].&amp;" c=""/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</sharedItems>
    </cacheField>
    <cacheField name="[Unidad de negocio].[Unidad de Negocio].[Unidad de Negocio]" caption="Unidad de Negocio" numFmtId="0" hierarchy="544" level="1">
      <sharedItems count="5">
        <s v="[Unidad de negocio].[Unidad de Negocio].&amp;[Comercial]" c="Comercial"/>
        <s v="[Unidad de negocio].[Unidad de Negocio].&amp;[Exterior]" c="Exterior"/>
        <s v="[Unidad de negocio].[Unidad de Negocio].&amp;[Maquila]" c="Maquila"/>
        <s v="[Unidad de negocio].[Unidad de Negocio].&amp;[Tiendas y Restaurante]" c="Tiendas y Restaurante"/>
        <s v="[Unidad de negocio].[Unidad de Negocio].&amp;[Virtual]" c="Virtual"/>
      </sharedItems>
    </cacheField>
    <cacheField name="[Calendario].[Date].[Date]" caption="Date" numFmtId="0" hierarchy="184" level="1">
      <sharedItems containsSemiMixedTypes="0" containsString="0"/>
    </cacheField>
    <cacheField name="[Measures].[Ventas 2025 rea]" caption="Ventas 2025 rea" numFmtId="0" hierarchy="1209" level="32767"/>
    <cacheField name="[Ventas].[Desc. item].[Desc. item]" caption="Desc. item" numFmtId="0" hierarchy="579" level="1">
      <sharedItems containsSemiMixedTypes="0" containsString="0"/>
    </cacheField>
    <cacheField name="[Ventas].[LINEA].[LINEA]" caption="LINEA" numFmtId="0" hierarchy="599" level="1">
      <sharedItems count="1">
        <s v="[Ventas].[LINEA].&amp;[113 - CAFÉ GOURMET]" c="113 - CAFÉ GOURMET"/>
      </sharedItems>
    </cacheField>
    <cacheField name="[Measures].[PRESUPUESTO CON LINEA]" caption="PRESUPUESTO CON LINEA" numFmtId="0" hierarchy="899" level="32767"/>
    <cacheField name="[Ventas].[mix producto comercial].[mix producto comercial]" caption="mix producto comercial" numFmtId="0" hierarchy="604" level="1">
      <sharedItems count="2">
        <s v="[Ventas].[mix producto comercial].&amp;[DERIVADOS]" c="DERIVADOS"/>
        <s v="[Ventas].[mix producto comercial].&amp;[OTROS]" c="OTROS"/>
      </sharedItems>
    </cacheField>
    <cacheField name="[Measures].[P% COMERCIAL 2024]" caption="P% COMERCIAL 2024" numFmtId="0" hierarchy="1021" level="32767"/>
    <cacheField name="[Measures].[prueba]" caption="prueba" numFmtId="0" hierarchy="717" level="32767"/>
    <cacheField name="[Measures].[prueba 2]" caption="prueba 2" numFmtId="0" hierarchy="1146" level="32767"/>
    <cacheField name="[Measures].[prueba DIFERENCIA DINERO]" caption="prueba DIFERENCIA DINERO" numFmtId="0" hierarchy="1150" level="32767"/>
    <cacheField name="[Measures].[prueba DIFERENCIA]" caption="prueba DIFERENCIA" numFmtId="0" hierarchy="1147" level="32767"/>
    <cacheField name="[TIPO DE CLIENTE].[TIPO DE CLIENTE].[TIPO DE CLIENTE]" caption="TIPO DE CLIENTE" numFmtId="0" hierarchy="524" level="1">
      <sharedItems count="18">
        <s v="[TIPO DE CLIENTE].[TIPO DE CLIENTE].&amp;[ALMACENES EXITO S.A.]" c="ALMACENES EXITO S.A."/>
        <s v="[TIPO DE CLIENTE].[TIPO DE CLIENTE].&amp;[AUTOSERVICIOS]" c="AUTOSERVICIOS"/>
        <s v="[TIPO DE CLIENTE].[TIPO DE CLIENTE].&amp;[BRECCIA SALUD S A S]" c="BRECCIA SALUD S A S"/>
        <s v="[TIPO DE CLIENTE].[TIPO DE CLIENTE].&amp;[CADENA COMERCIAL OXXO COLOMBIA S.A.S]" c="CADENA COMERCIAL OXXO COLOMBIA S.A.S"/>
        <s v="[TIPO DE CLIENTE].[TIPO DE CLIENTE].&amp;[CADENAS REGIONALES]" c="CADENAS REGIONALES"/>
        <s v="[TIPO DE CLIENTE].[TIPO DE CLIENTE].&amp;[CENCOSUD COLOMBIA S.A.]" c="CENCOSUD COLOMBIA S.A."/>
        <s v="[TIPO DE CLIENTE].[TIPO DE CLIENTE].&amp;[COLOMBIANA DE COMERCIO S.A.]" c="COLOMBIANA DE COMERCIO S.A."/>
        <s v="[TIPO DE CLIENTE].[TIPO DE CLIENTE].&amp;[D1 S.A.S]" c="D1 S.A.S"/>
        <s v="[TIPO DE CLIENTE].[TIPO DE CLIENTE].&amp;[DISTRIBUIDOR]" c="DISTRIBUIDOR"/>
        <s v="[TIPO DE CLIENTE].[TIPO DE CLIENTE].&amp;[EMPLEADOS]" c="EMPLEADOS"/>
        <s v="[TIPO DE CLIENTE].[TIPO DE CLIENTE].&amp;[FOOD SERVICE PREMIUM]" c="FOOD SERVICE PREMIUM"/>
        <s v="[TIPO DE CLIENTE].[TIPO DE CLIENTE].&amp;[JERONIMO MARTINS COLOMBIA SAS]" c="JERONIMO MARTINS COLOMBIA SAS"/>
        <s v="[TIPO DE CLIENTE].[TIPO DE CLIENTE].&amp;[MAKRO SUPERMAYORISTA S.A.S]" c="MAKRO SUPERMAYORISTA S.A.S"/>
        <s v="[TIPO DE CLIENTE].[TIPO DE CLIENTE].&amp;[OTROS CLIENTES NACIONALES]" c="OTROS CLIENTES NACIONALES"/>
        <s v="[TIPO DE CLIENTE].[TIPO DE CLIENTE].&amp;[SUPERTIENDAS Y DROGUERIAS OLIMPICA S.A.]" c="SUPERTIENDAS Y DROGUERIAS OLIMPICA S.A."/>
        <s v="[TIPO DE CLIENTE].[TIPO DE CLIENTE].&amp;[TIENDA ESPECIALIZADA]" c="TIENDA ESPECIALIZADA"/>
        <s v="[TIPO DE CLIENTE].[TIPO DE CLIENTE].&amp;[TIENDA VIRTUAL]" c="TIENDA VIRTUAL"/>
        <s v="[TIPO DE CLIENTE].[TIPO DE CLIENTE].&amp;" c=""/>
      </sharedItems>
    </cacheField>
  </cacheFields>
  <cacheHierarchies count="1619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2" unbalanced="0">
      <fieldsUsage count="2">
        <fieldUsage x="-1"/>
        <fieldUsage x="7"/>
      </fieldsUsage>
    </cacheHierarchy>
    <cacheHierarchy uniqueName="[Calendario].[Date Jerarquía]" caption="Date Jerarquía" defaultMemberUniqueName="[Calendario].[Date Jerarquía].[All]" allUniqueName="[Calendario].[Date Jerarquía].[All]" dimensionUniqueName="[Calendario]" displayFolder="" count="2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4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3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2" unbalanced="0">
      <fieldsUsage count="2">
        <fieldUsage x="-1"/>
        <fieldUsage x="18"/>
      </fieldsUsage>
    </cacheHierarchy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2" unbalanced="0">
      <fieldsUsage count="2">
        <fieldUsage x="-1"/>
        <fieldUsage x="6"/>
      </fieldsUsage>
    </cacheHierarchy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2" unbalanced="0">
      <fieldsUsage count="2">
        <fieldUsage x="-1"/>
        <fieldUsage x="9"/>
      </fieldsUsage>
    </cacheHierarchy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2" unbalanced="0">
      <fieldsUsage count="2">
        <fieldUsage x="-1"/>
        <fieldUsage x="10"/>
      </fieldsUsage>
    </cacheHierarchy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2" unbalanced="0">
      <fieldsUsage count="2">
        <fieldUsage x="-1"/>
        <fieldUsage x="12"/>
      </fieldsUsage>
    </cacheHierarchy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5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 oneField="1">
      <fieldsUsage count="1">
        <fieldUsage x="14"/>
      </fieldsUsage>
    </cacheHierarchy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 oneField="1">
      <fieldsUsage count="1">
        <fieldUsage x="11"/>
      </fieldsUsage>
    </cacheHierarchy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 oneField="1">
      <fieldsUsage count="1">
        <fieldUsage x="13"/>
      </fieldsUsage>
    </cacheHierarchy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 oneField="1">
      <fieldsUsage count="1">
        <fieldUsage x="15"/>
      </fieldsUsage>
    </cacheHierarchy>
    <cacheHierarchy uniqueName="[Measures].[prueba DIFERENCIA]" caption="prueba DIFERENCIA" measure="1" displayFolder="" measureGroup="Medidas" count="0" oneField="1">
      <fieldsUsage count="1">
        <fieldUsage x="17"/>
      </fieldsUsage>
    </cacheHierarchy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 oneField="1">
      <fieldsUsage count="1">
        <fieldUsage x="16"/>
      </fieldsUsage>
    </cacheHierarchy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 oneField="1">
      <fieldsUsage count="1">
        <fieldUsage x="8"/>
      </fieldsUsage>
    </cacheHierarchy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1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AH48" firstHeaderRow="1" firstDataRow="3" firstDataCol="4" rowPageCount="2" colPageCount="1"/>
  <pivotFields count="15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>
      <items count="34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s="1" x="10" e="0"/>
        <item s="1" x="11" e="0"/>
        <item s="1" x="12" e="0"/>
        <item s="1" x="13" e="0"/>
        <item s="1" x="14" e="0"/>
        <item s="1" x="15" e="0"/>
        <item s="1" x="16" e="0"/>
        <item s="1" x="17" e="0"/>
        <item s="1" x="18" e="0"/>
        <item s="1" x="19" e="0"/>
        <item s="1" x="20" e="0"/>
        <item s="1" x="21" e="0"/>
        <item s="1" x="22" e="0"/>
        <item s="1" x="23" e="0"/>
        <item s="1" x="24" e="0"/>
        <item s="1" x="25" e="0"/>
        <item s="1" x="26" e="0"/>
        <item s="1" x="27" e="0"/>
        <item s="1" x="28" e="0"/>
        <item s="1" x="29" e="0"/>
        <item s="1" x="30" e="0"/>
        <item s="1" x="31" e="0"/>
        <item s="1" x="32" e="0"/>
        <item s="1" x="33" e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4">
    <field x="7"/>
    <field x="1"/>
    <field x="2"/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2">
    <field x="6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2">
    <pageField fld="13" hier="319" name="[ITEMS X HORAS].[Fecha].&amp;[2024-01-01T00:00:00]" cap="lunes, 1 de enero de 2024"/>
    <pageField fld="10" hier="309" name="[ITEMS X HORAS].[Año].&amp;[2023]" cap="2023"/>
  </pageFields>
  <dataFields count="5">
    <dataField fld="12" baseField="0" baseItem="0"/>
    <dataField fld="0" baseField="0" baseItem="0" numFmtId="3"/>
    <dataField name="N° TICKET 2024" fld="9" baseField="7" baseItem="0" numFmtId="3"/>
    <dataField name="TICKET PROMEDIO 2024" fld="11" baseField="7" baseItem="0" numFmtId="164"/>
    <dataField name="% VENTA VS MES ANTERIOR" fld="14" showDataAs="percentDiff" baseField="6" baseItem="1048828" numFmtId="10">
      <extLst>
        <ext xmlns:x14="http://schemas.microsoft.com/office/spreadsheetml/2009/9/main" uri="{E15A36E0-9728-4e99-A89B-3F7291B0FE68}">
          <x14:dataField sourceField="12" uniqueName="[__Xl2].[Measures].[ventas item 2024]"/>
        </ext>
      </extLst>
    </dataField>
  </dataFields>
  <formats count="52">
    <format dxfId="197">
      <pivotArea outline="0" collapsedLevelsAreSubtotals="1" fieldPosition="0"/>
    </format>
    <format dxfId="196">
      <pivotArea outline="0" fieldPosition="0">
        <references count="1">
          <reference field="4294967294" count="1" selected="0">
            <x v="1"/>
          </reference>
        </references>
      </pivotArea>
    </format>
    <format dxfId="195">
      <pivotArea field="7" type="button" dataOnly="0" labelOnly="1" outline="0" axis="axisRow" fieldPosition="0"/>
    </format>
    <format dxfId="194">
      <pivotArea field="1" type="button" dataOnly="0" labelOnly="1" outline="0" axis="axisRow" fieldPosition="1"/>
    </format>
    <format dxfId="193">
      <pivotArea field="2" type="button" dataOnly="0" labelOnly="1" outline="0" axis="axisRow" fieldPosition="2"/>
    </format>
    <format dxfId="192">
      <pivotArea field="3" type="button" dataOnly="0" labelOnly="1" outline="0" axis="axisRow" fieldPosition="3"/>
    </format>
    <format dxfId="1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0">
      <pivotArea field="7" type="button" dataOnly="0" labelOnly="1" outline="0" axis="axisRow" fieldPosition="0"/>
    </format>
    <format dxfId="189">
      <pivotArea field="1" type="button" dataOnly="0" labelOnly="1" outline="0" axis="axisRow" fieldPosition="1"/>
    </format>
    <format dxfId="188">
      <pivotArea field="2" type="button" dataOnly="0" labelOnly="1" outline="0" axis="axisRow" fieldPosition="2"/>
    </format>
    <format dxfId="187">
      <pivotArea field="3" type="button" dataOnly="0" labelOnly="1" outline="0" axis="axisRow" fieldPosition="3"/>
    </format>
    <format dxfId="1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5">
      <pivotArea field="7" type="button" dataOnly="0" labelOnly="1" outline="0" axis="axisRow" fieldPosition="0"/>
    </format>
    <format dxfId="184">
      <pivotArea field="1" type="button" dataOnly="0" labelOnly="1" outline="0" axis="axisRow" fieldPosition="1"/>
    </format>
    <format dxfId="183">
      <pivotArea field="2" type="button" dataOnly="0" labelOnly="1" outline="0" axis="axisRow" fieldPosition="2"/>
    </format>
    <format dxfId="182">
      <pivotArea field="3" type="button" dataOnly="0" labelOnly="1" outline="0" axis="axisRow" fieldPosition="3"/>
    </format>
    <format dxfId="1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0">
      <pivotArea field="7" type="button" dataOnly="0" labelOnly="1" outline="0" axis="axisRow" fieldPosition="0"/>
    </format>
    <format dxfId="179">
      <pivotArea field="1" type="button" dataOnly="0" labelOnly="1" outline="0" axis="axisRow" fieldPosition="1"/>
    </format>
    <format dxfId="178">
      <pivotArea field="2" type="button" dataOnly="0" labelOnly="1" outline="0" axis="axisRow" fieldPosition="2"/>
    </format>
    <format dxfId="177">
      <pivotArea field="3" type="button" dataOnly="0" labelOnly="1" outline="0" axis="axisRow" fieldPosition="3"/>
    </format>
    <format dxfId="17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75">
      <pivotArea field="7" type="button" dataOnly="0" labelOnly="1" outline="0" axis="axisRow" fieldPosition="0"/>
    </format>
    <format dxfId="174">
      <pivotArea field="1" type="button" dataOnly="0" labelOnly="1" outline="0" axis="axisRow" fieldPosition="1"/>
    </format>
    <format dxfId="173">
      <pivotArea field="2" type="button" dataOnly="0" labelOnly="1" outline="0" axis="axisRow" fieldPosition="2"/>
    </format>
    <format dxfId="172">
      <pivotArea field="3" type="button" dataOnly="0" labelOnly="1" outline="0" axis="axisRow" fieldPosition="3"/>
    </format>
    <format dxfId="17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70">
      <pivotArea field="7" type="button" dataOnly="0" labelOnly="1" outline="0" axis="axisRow" fieldPosition="0"/>
    </format>
    <format dxfId="169">
      <pivotArea field="1" type="button" dataOnly="0" labelOnly="1" outline="0" axis="axisRow" fieldPosition="1"/>
    </format>
    <format dxfId="168">
      <pivotArea field="2" type="button" dataOnly="0" labelOnly="1" outline="0" axis="axisRow" fieldPosition="2"/>
    </format>
    <format dxfId="167">
      <pivotArea field="3" type="button" dataOnly="0" labelOnly="1" outline="0" axis="axisRow" fieldPosition="3"/>
    </format>
    <format dxfId="16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65">
      <pivotArea outline="0" fieldPosition="0">
        <references count="1">
          <reference field="4294967294" count="1" selected="0">
            <x v="3"/>
          </reference>
        </references>
      </pivotArea>
    </format>
    <format dxfId="164">
      <pivotArea outline="0" fieldPosition="0">
        <references count="1">
          <reference field="4294967294" count="1" selected="0">
            <x v="2"/>
          </reference>
        </references>
      </pivotArea>
    </format>
    <format dxfId="163">
      <pivotArea field="7" type="button" dataOnly="0" labelOnly="1" outline="0" axis="axisRow" fieldPosition="0"/>
    </format>
    <format dxfId="162">
      <pivotArea field="1" type="button" dataOnly="0" labelOnly="1" outline="0" axis="axisRow" fieldPosition="1"/>
    </format>
    <format dxfId="161">
      <pivotArea field="2" type="button" dataOnly="0" labelOnly="1" outline="0" axis="axisRow" fieldPosition="2"/>
    </format>
    <format dxfId="160">
      <pivotArea field="3" type="button" dataOnly="0" labelOnly="1" outline="0" axis="axisRow" fieldPosition="3"/>
    </format>
    <format dxfId="159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58">
      <pivotArea field="7" type="button" dataOnly="0" labelOnly="1" outline="0" axis="axisRow" fieldPosition="0"/>
    </format>
    <format dxfId="157">
      <pivotArea field="1" type="button" dataOnly="0" labelOnly="1" outline="0" axis="axisRow" fieldPosition="1"/>
    </format>
    <format dxfId="156">
      <pivotArea field="2" type="button" dataOnly="0" labelOnly="1" outline="0" axis="axisRow" fieldPosition="2"/>
    </format>
    <format dxfId="155">
      <pivotArea field="3" type="button" dataOnly="0" labelOnly="1" outline="0" axis="axisRow" fieldPosition="3"/>
    </format>
    <format dxfId="1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1">
      <pivotArea outline="0" fieldPosition="0">
        <references count="1">
          <reference field="4294967294" count="1">
            <x v="4"/>
          </reference>
        </references>
      </pivotArea>
    </format>
    <format dxfId="150">
      <pivotArea dataOnly="0" labelOnly="1" outline="0" fieldPosition="0">
        <references count="2">
          <reference field="4294967294" count="1">
            <x v="4"/>
          </reference>
          <reference field="6" count="1" selected="0">
            <x v="1"/>
          </reference>
        </references>
      </pivotArea>
    </format>
    <format dxfId="149">
      <pivotArea dataOnly="0" labelOnly="1" outline="0" fieldPosition="0">
        <references count="2">
          <reference field="4294967294" count="1">
            <x v="4"/>
          </reference>
          <reference field="6" count="1" selected="0">
            <x v="2"/>
          </reference>
        </references>
      </pivotArea>
    </format>
    <format dxfId="148">
      <pivotArea dataOnly="0" labelOnly="1" outline="0" fieldPosition="0">
        <references count="2">
          <reference field="4294967294" count="1">
            <x v="4"/>
          </reference>
          <reference field="6" count="1" selected="0">
            <x v="0"/>
          </reference>
        </references>
      </pivotArea>
    </format>
    <format dxfId="147">
      <pivotArea dataOnly="0" labelOnly="1" outline="0" fieldPosition="0">
        <references count="2">
          <reference field="4294967294" count="1">
            <x v="4"/>
          </reference>
          <reference field="6" count="1" selected="0">
            <x v="3"/>
          </reference>
        </references>
      </pivotArea>
    </format>
    <format dxfId="146">
      <pivotArea dataOnly="0" labelOnly="1" outline="0" fieldPosition="0">
        <references count="2">
          <reference field="4294967294" count="1">
            <x v="4"/>
          </reference>
          <reference field="6" count="1" selected="0">
            <x v="4"/>
          </reference>
        </references>
      </pivotArea>
    </format>
  </formats>
  <pivotHierarchies count="16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3]"/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ITEMS X HORAS].[Año].&amp;[2023]"/>
        <member name="[ITEMS X HORAS].[Año].&amp;[2024]"/>
      </members>
    </pivotHierarchy>
    <pivotHierarchy/>
    <pivotHierarchy/>
    <pivotHierarchy/>
    <pivotHierarchy/>
    <pivotHierarchy/>
    <pivotHierarchy/>
    <pivotHierarchy/>
    <pivotHierarchy multipleItemSelectionAllowed="1">
      <members count="26" level="1">
        <member name="[ITEMS X HORAS].[Día].&amp;[1]"/>
        <member name="[ITEMS X HORAS].[Día].&amp;[2]"/>
        <member name="[ITEMS X HORAS].[Día].&amp;[3]"/>
        <member name="[ITEMS X HORAS].[Día].&amp;[4]"/>
        <member name="[ITEMS X HORAS].[Día].&amp;[5]"/>
        <member name="[ITEMS X HORAS].[Día].&amp;[6]"/>
        <member name="[ITEMS X HORAS].[Día].&amp;[7]"/>
        <member name="[ITEMS X HORAS].[Día].&amp;[8]"/>
        <member name="[ITEMS X HORAS].[Día].&amp;[9]"/>
        <member name="[ITEMS X HORAS].[Día].&amp;[10]"/>
        <member name="[ITEMS X HORAS].[Día].&amp;[11]"/>
        <member name="[ITEMS X HORAS].[Día].&amp;[12]"/>
        <member name="[ITEMS X HORAS].[Día].&amp;[13]"/>
        <member name="[ITEMS X HORAS].[Día].&amp;[14]"/>
        <member name="[ITEMS X HORAS].[Día].&amp;[15]"/>
        <member name="[ITEMS X HORAS].[Día].&amp;[16]"/>
        <member name="[ITEMS X HORAS].[Día].&amp;[17]"/>
        <member name="[ITEMS X HORAS].[Día].&amp;[18]"/>
        <member name="[ITEMS X HORAS].[Día].&amp;[19]"/>
        <member name="[ITEMS X HORAS].[Día].&amp;[20]"/>
        <member name="[ITEMS X HORAS].[Día].&amp;[21]"/>
        <member name="[ITEMS X HORAS].[Día].&amp;[22]"/>
        <member name="[ITEMS X HORAS].[Día].&amp;[23]"/>
        <member name="[ITEMS X HORAS].[Día].&amp;[24]"/>
        <member name="[ITEMS X HORAS].[Día].&amp;[25]"/>
        <member name="[ITEMS X HORAS].[Día].&amp;[26]"/>
      </members>
    </pivotHierarchy>
    <pivotHierarchy/>
    <pivotHierarchy multipleItemSelectionAllowed="1">
      <members count="147" level="1">
        <member name="[ITEMS X HORAS].[Fecha].&amp;[2024-01-01T00:00:00]"/>
        <member name="[ITEMS X HORAS].[Fecha].&amp;[2024-01-02T00:00:00]"/>
        <member name="[ITEMS X HORAS].[Fecha].&amp;[2024-01-03T00:00:00]"/>
        <member name="[ITEMS X HORAS].[Fecha].&amp;[2024-01-04T00:00:00]"/>
        <member name="[ITEMS X HORAS].[Fecha].&amp;[2024-01-05T00:00:00]"/>
        <member name="[ITEMS X HORAS].[Fecha].&amp;[2024-01-06T00:00:00]"/>
        <member name="[ITEMS X HORAS].[Fecha].&amp;[2024-01-07T00:00:00]"/>
        <member name="[ITEMS X HORAS].[Fecha].&amp;[2024-01-08T00:00:00]"/>
        <member name="[ITEMS X HORAS].[Fecha].&amp;[2024-01-09T00:00:00]"/>
        <member name="[ITEMS X HORAS].[Fecha].&amp;[2024-01-10T00:00:00]"/>
        <member name="[ITEMS X HORAS].[Fecha].&amp;[2024-01-11T00:00:00]"/>
        <member name="[ITEMS X HORAS].[Fecha].&amp;[2024-01-12T00:00:00]"/>
        <member name="[ITEMS X HORAS].[Fecha].&amp;[2024-01-13T00:00:00]"/>
        <member name="[ITEMS X HORAS].[Fecha].&amp;[2024-01-14T00:00:00]"/>
        <member name="[ITEMS X HORAS].[Fecha].&amp;[2024-01-15T00:00:00]"/>
        <member name="[ITEMS X HORAS].[Fecha].&amp;[2024-01-16T00:00:00]"/>
        <member name="[ITEMS X HORAS].[Fecha].&amp;[2024-01-17T00:00:00]"/>
        <member name="[ITEMS X HORAS].[Fecha].&amp;[2024-01-18T00:00:00]"/>
        <member name="[ITEMS X HORAS].[Fecha].&amp;[2024-01-19T00:00:00]"/>
        <member name="[ITEMS X HORAS].[Fecha].&amp;[2024-01-20T00:00:00]"/>
        <member name="[ITEMS X HORAS].[Fecha].&amp;[2024-01-21T00:00:00]"/>
        <member name="[ITEMS X HORAS].[Fecha].&amp;[2024-01-22T00:00:00]"/>
        <member name="[ITEMS X HORAS].[Fecha].&amp;[2024-01-23T00:00:00]"/>
        <member name="[ITEMS X HORAS].[Fecha].&amp;[2024-01-24T00:00:00]"/>
        <member name="[ITEMS X HORAS].[Fecha].&amp;[2024-01-25T00:00:00]"/>
        <member name="[ITEMS X HORAS].[Fecha].&amp;[2024-01-26T00:00:00]"/>
        <member name="[ITEMS X HORAS].[Fecha].&amp;[2024-01-27T00:00:00]"/>
        <member name="[ITEMS X HORAS].[Fecha].&amp;[2024-01-28T00:00:00]"/>
        <member name="[ITEMS X HORAS].[Fecha].&amp;[2024-01-29T00:00:00]"/>
        <member name="[ITEMS X HORAS].[Fecha].&amp;[2024-01-30T00:00:00]"/>
        <member name="[ITEMS X HORAS].[Fecha].&amp;[2024-01-31T00:00:00]"/>
        <member name="[ITEMS X HORAS].[Fecha].&amp;[2024-02-01T00:00:00]"/>
        <member name="[ITEMS X HORAS].[Fecha].&amp;[2024-02-02T00:00:00]"/>
        <member name="[ITEMS X HORAS].[Fecha].&amp;[2024-02-03T00:00:00]"/>
        <member name="[ITEMS X HORAS].[Fecha].&amp;[2024-02-04T00:00:00]"/>
        <member name="[ITEMS X HORAS].[Fecha].&amp;[2024-02-05T00:00:00]"/>
        <member name="[ITEMS X HORAS].[Fecha].&amp;[2024-02-06T00:00:00]"/>
        <member name="[ITEMS X HORAS].[Fecha].&amp;[2024-02-07T00:00:00]"/>
        <member name="[ITEMS X HORAS].[Fecha].&amp;[2024-02-08T00:00:00]"/>
        <member name="[ITEMS X HORAS].[Fecha].&amp;[2024-02-09T00:00:00]"/>
        <member name="[ITEMS X HORAS].[Fecha].&amp;[2024-02-10T00:00:00]"/>
        <member name="[ITEMS X HORAS].[Fecha].&amp;[2024-02-11T00:00:00]"/>
        <member name="[ITEMS X HORAS].[Fecha].&amp;[2024-02-12T00:00:00]"/>
        <member name="[ITEMS X HORAS].[Fecha].&amp;[2024-02-13T00:00:00]"/>
        <member name="[ITEMS X HORAS].[Fecha].&amp;[2024-02-14T00:00:00]"/>
        <member name="[ITEMS X HORAS].[Fecha].&amp;[2024-02-15T00:00:00]"/>
        <member name="[ITEMS X HORAS].[Fecha].&amp;[2024-02-16T00:00:00]"/>
        <member name="[ITEMS X HORAS].[Fecha].&amp;[2024-02-17T00:00:00]"/>
        <member name="[ITEMS X HORAS].[Fecha].&amp;[2024-02-18T00:00:00]"/>
        <member name="[ITEMS X HORAS].[Fecha].&amp;[2024-02-19T00:00:00]"/>
        <member name="[ITEMS X HORAS].[Fecha].&amp;[2024-02-20T00:00:00]"/>
        <member name="[ITEMS X HORAS].[Fecha].&amp;[2024-02-21T00:00:00]"/>
        <member name="[ITEMS X HORAS].[Fecha].&amp;[2024-02-22T00:00:00]"/>
        <member name="[ITEMS X HORAS].[Fecha].&amp;[2024-02-23T00:00:00]"/>
        <member name="[ITEMS X HORAS].[Fecha].&amp;[2024-02-24T00:00:00]"/>
        <member name="[ITEMS X HORAS].[Fecha].&amp;[2024-02-25T00:00:00]"/>
        <member name="[ITEMS X HORAS].[Fecha].&amp;[2024-02-26T00:00:00]"/>
        <member name="[ITEMS X HORAS].[Fecha].&amp;[2024-02-27T00:00:00]"/>
        <member name="[ITEMS X HORAS].[Fecha].&amp;[2024-02-28T00:00:00]"/>
        <member name="[ITEMS X HORAS].[Fecha].&amp;[2024-02-29T00:00:00]"/>
        <member name="[ITEMS X HORAS].[Fecha].&amp;[2024-03-01T00:00:00]"/>
        <member name="[ITEMS X HORAS].[Fecha].&amp;[2024-03-02T00:00:00]"/>
        <member name="[ITEMS X HORAS].[Fecha].&amp;[2024-03-03T00:00:00]"/>
        <member name="[ITEMS X HORAS].[Fecha].&amp;[2024-03-04T00:00:00]"/>
        <member name="[ITEMS X HORAS].[Fecha].&amp;[2024-03-05T00:00:00]"/>
        <member name="[ITEMS X HORAS].[Fecha].&amp;[2024-03-06T00:00:00]"/>
        <member name="[ITEMS X HORAS].[Fecha].&amp;[2024-03-07T00:00:00]"/>
        <member name="[ITEMS X HORAS].[Fecha].&amp;[2024-03-08T00:00:00]"/>
        <member name="[ITEMS X HORAS].[Fecha].&amp;[2024-03-09T00:00:00]"/>
        <member name="[ITEMS X HORAS].[Fecha].&amp;[2024-03-10T00:00:00]"/>
        <member name="[ITEMS X HORAS].[Fecha].&amp;[2024-03-11T00:00:00]"/>
        <member name="[ITEMS X HORAS].[Fecha].&amp;[2024-03-12T00:00:00]"/>
        <member name="[ITEMS X HORAS].[Fecha].&amp;[2024-03-13T00:00:00]"/>
        <member name="[ITEMS X HORAS].[Fecha].&amp;[2024-03-14T00:00:00]"/>
        <member name="[ITEMS X HORAS].[Fecha].&amp;[2024-03-15T00:00:00]"/>
        <member name="[ITEMS X HORAS].[Fecha].&amp;[2024-03-16T00:00:00]"/>
        <member name="[ITEMS X HORAS].[Fecha].&amp;[2024-03-17T00:00:00]"/>
        <member name="[ITEMS X HORAS].[Fecha].&amp;[2024-03-18T00:00:00]"/>
        <member name="[ITEMS X HORAS].[Fecha].&amp;[2024-03-19T00:00:00]"/>
        <member name="[ITEMS X HORAS].[Fecha].&amp;[2024-03-20T00:00:00]"/>
        <member name="[ITEMS X HORAS].[Fecha].&amp;[2024-03-21T00:00:00]"/>
        <member name="[ITEMS X HORAS].[Fecha].&amp;[2024-03-22T00:00:00]"/>
        <member name="[ITEMS X HORAS].[Fecha].&amp;[2024-03-23T00:00:00]"/>
        <member name="[ITEMS X HORAS].[Fecha].&amp;[2024-03-24T00:00:00]"/>
        <member name="[ITEMS X HORAS].[Fecha].&amp;[2024-03-25T00:00:00]"/>
        <member name="[ITEMS X HORAS].[Fecha].&amp;[2024-03-26T00:00:00]"/>
        <member name="[ITEMS X HORAS].[Fecha].&amp;[2024-03-27T00:00:00]"/>
        <member name="[ITEMS X HORAS].[Fecha].&amp;[2024-03-28T00:00:00]"/>
        <member name="[ITEMS X HORAS].[Fecha].&amp;[2024-03-29T00:00:00]"/>
        <member name="[ITEMS X HORAS].[Fecha].&amp;[2024-03-30T00:00:00]"/>
        <member name="[ITEMS X HORAS].[Fecha].&amp;[2024-03-31T00:00:00]"/>
        <member name="[ITEMS X HORAS].[Fecha].&amp;[2024-04-01T00:00:00]"/>
        <member name="[ITEMS X HORAS].[Fecha].&amp;[2024-04-02T00:00:00]"/>
        <member name="[ITEMS X HORAS].[Fecha].&amp;[2024-04-03T00:00:00]"/>
        <member name="[ITEMS X HORAS].[Fecha].&amp;[2024-04-04T00:00:00]"/>
        <member name="[ITEMS X HORAS].[Fecha].&amp;[2024-04-05T00:00:00]"/>
        <member name="[ITEMS X HORAS].[Fecha].&amp;[2024-04-06T00:00:00]"/>
        <member name="[ITEMS X HORAS].[Fecha].&amp;[2024-04-07T00:00:00]"/>
        <member name="[ITEMS X HORAS].[Fecha].&amp;[2024-04-08T00:00:00]"/>
        <member name="[ITEMS X HORAS].[Fecha].&amp;[2024-04-09T00:00:00]"/>
        <member name="[ITEMS X HORAS].[Fecha].&amp;[2024-04-10T00:00:00]"/>
        <member name="[ITEMS X HORAS].[Fecha].&amp;[2024-04-11T00:00:00]"/>
        <member name="[ITEMS X HORAS].[Fecha].&amp;[2024-04-12T00:00:00]"/>
        <member name="[ITEMS X HORAS].[Fecha].&amp;[2024-04-13T00:00:00]"/>
        <member name="[ITEMS X HORAS].[Fecha].&amp;[2024-04-14T00:00:00]"/>
        <member name="[ITEMS X HORAS].[Fecha].&amp;[2024-04-15T00:00:00]"/>
        <member name="[ITEMS X HORAS].[Fecha].&amp;[2024-04-16T00:00:00]"/>
        <member name="[ITEMS X HORAS].[Fecha].&amp;[2024-04-17T00:00:00]"/>
        <member name="[ITEMS X HORAS].[Fecha].&amp;[2024-04-18T00:00:00]"/>
        <member name="[ITEMS X HORAS].[Fecha].&amp;[2024-04-19T00:00:00]"/>
        <member name="[ITEMS X HORAS].[Fecha].&amp;[2024-04-20T00:00:00]"/>
        <member name="[ITEMS X HORAS].[Fecha].&amp;[2024-04-21T00:00:00]"/>
        <member name="[ITEMS X HORAS].[Fecha].&amp;[2024-04-22T00:00:00]"/>
        <member name="[ITEMS X HORAS].[Fecha].&amp;[2024-04-23T00:00:00]"/>
        <member name="[ITEMS X HORAS].[Fecha].&amp;[2024-04-24T00:00:00]"/>
        <member name="[ITEMS X HORAS].[Fecha].&amp;[2024-04-25T00:00:00]"/>
        <member name="[ITEMS X HORAS].[Fecha].&amp;[2024-04-26T00:00:00]"/>
        <member name="[ITEMS X HORAS].[Fecha].&amp;[2024-04-27T00:00:00]"/>
        <member name="[ITEMS X HORAS].[Fecha].&amp;[2024-04-28T00:00:00]"/>
        <member name="[ITEMS X HORAS].[Fecha].&amp;[2024-04-29T00:00:00]"/>
        <member name="[ITEMS X HORAS].[Fecha].&amp;[2024-04-30T00:00:00]"/>
        <member name="[ITEMS X HORAS].[Fecha].&amp;[2024-05-01T00:00:00]"/>
        <member name="[ITEMS X HORAS].[Fecha].&amp;[2024-05-02T00:00:00]"/>
        <member name="[ITEMS X HORAS].[Fecha].&amp;[2024-05-03T00:00:00]"/>
        <member name="[ITEMS X HORAS].[Fecha].&amp;[2024-05-04T00:00:00]"/>
        <member name="[ITEMS X HORAS].[Fecha].&amp;[2024-05-05T00:00:00]"/>
        <member name="[ITEMS X HORAS].[Fecha].&amp;[2024-05-06T00:00:00]"/>
        <member name="[ITEMS X HORAS].[Fecha].&amp;[2024-05-07T00:00:00]"/>
        <member name="[ITEMS X HORAS].[Fecha].&amp;[2024-05-08T00:00:00]"/>
        <member name="[ITEMS X HORAS].[Fecha].&amp;[2024-05-09T00:00:00]"/>
        <member name="[ITEMS X HORAS].[Fecha].&amp;[2024-05-10T00:00:00]"/>
        <member name="[ITEMS X HORAS].[Fecha].&amp;[2024-05-11T00:00:00]"/>
        <member name="[ITEMS X HORAS].[Fecha].&amp;[2024-05-12T00:00:00]"/>
        <member name="[ITEMS X HORAS].[Fecha].&amp;[2024-05-13T00:00:00]"/>
        <member name="[ITEMS X HORAS].[Fecha].&amp;[2024-05-14T00:00:00]"/>
        <member name="[ITEMS X HORAS].[Fecha].&amp;[2024-05-15T00:00:00]"/>
        <member name="[ITEMS X HORAS].[Fecha].&amp;[2024-05-16T00:00:00]"/>
        <member name="[ITEMS X HORAS].[Fecha].&amp;[2024-05-17T00:00:00]"/>
        <member name="[ITEMS X HORAS].[Fecha].&amp;[2024-05-18T00:00:00]"/>
        <member name="[ITEMS X HORAS].[Fecha].&amp;[2024-05-19T00:00:00]"/>
        <member name="[ITEMS X HORAS].[Fecha].&amp;[2024-05-20T00:00:00]"/>
        <member name="[ITEMS X HORAS].[Fecha].&amp;[2024-05-21T00:00:00]"/>
        <member name="[ITEMS X HORAS].[Fecha].&amp;[2024-05-22T00:00:00]"/>
        <member name="[ITEMS X HORAS].[Fecha].&amp;[2024-05-23T00:00:00]"/>
        <member name="[ITEMS X HORAS].[Fecha].&amp;[2024-05-24T00:00:00]"/>
        <member name="[ITEMS X HORAS].[Fecha].&amp;[2024-05-25T00:00:00]"/>
        <member name="[ITEMS X HORAS].[Fecha].&amp;[2024-05-26T00:00:00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showRowHeaders="1" showColHeaders="1" showRowStripes="0" showColStripes="0" showLastColumn="1"/>
  <rowHierarchiesUsage count="4">
    <rowHierarchyUsage hierarchyUsage="315"/>
    <rowHierarchyUsage hierarchyUsage="324"/>
    <rowHierarchyUsage hierarchyUsage="337"/>
    <rowHierarchyUsage hierarchyUsage="316"/>
  </rowHierarchiesUsage>
  <colHierarchiesUsage count="2">
    <colHierarchyUsage hierarchyUsage="32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C5702-79BF-4CDA-AAE7-4BD7A4D94BC3}" name="PivotTable1" cacheId="34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AH18" firstHeaderRow="1" firstDataRow="3" firstDataCol="4" rowPageCount="2" colPageCount="1"/>
  <pivotFields count="14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4">
    <field x="7"/>
    <field x="1"/>
    <field x="2"/>
    <field x="3"/>
  </rowFields>
  <rowItems count="5">
    <i>
      <x/>
      <x/>
      <x/>
      <x/>
    </i>
    <i r="3">
      <x v="1"/>
    </i>
    <i r="3">
      <x v="2"/>
    </i>
    <i r="2">
      <x v="1"/>
      <x v="3"/>
    </i>
    <i t="grand">
      <x/>
    </i>
  </rowItems>
  <colFields count="2">
    <field x="6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2">
    <pageField fld="12" hier="319" name="[ITEMS X HORAS].[Fecha].&amp;[2024-01-01T00:00:00]" cap="lunes, 1 de enero de 2024"/>
    <pageField fld="9" hier="309" name="[ITEMS X HORAS].[Año].&amp;[2023]" cap="2023"/>
  </pageFields>
  <dataFields count="5">
    <dataField fld="11" baseField="0" baseItem="0"/>
    <dataField fld="0" baseField="0" baseItem="0" numFmtId="3"/>
    <dataField name="N° TICKET 2024" fld="8" baseField="7" baseItem="0" numFmtId="3"/>
    <dataField name="TICKET PROMEDIO 2024" fld="10" baseField="7" baseItem="0" numFmtId="164"/>
    <dataField name="% VENTA VS MES ANTERIOR" fld="13" showDataAs="percentDiff" baseField="6" baseItem="1048828" numFmtId="10">
      <extLst>
        <ext xmlns:x14="http://schemas.microsoft.com/office/spreadsheetml/2009/9/main" uri="{E15A36E0-9728-4e99-A89B-3F7291B0FE68}">
          <x14:dataField sourceField="11" uniqueName="[__Xl2].[Measures].[ventas item 2024]"/>
        </ext>
      </extLst>
    </dataField>
  </dataFields>
  <formats count="52">
    <format dxfId="145">
      <pivotArea outline="0" collapsedLevelsAreSubtotals="1" fieldPosition="0"/>
    </format>
    <format dxfId="144">
      <pivotArea outline="0" fieldPosition="0">
        <references count="1">
          <reference field="4294967294" count="1" selected="0">
            <x v="1"/>
          </reference>
        </references>
      </pivotArea>
    </format>
    <format dxfId="143">
      <pivotArea field="7" type="button" dataOnly="0" labelOnly="1" outline="0" axis="axisRow" fieldPosition="0"/>
    </format>
    <format dxfId="142">
      <pivotArea field="1" type="button" dataOnly="0" labelOnly="1" outline="0" axis="axisRow" fieldPosition="1"/>
    </format>
    <format dxfId="141">
      <pivotArea field="2" type="button" dataOnly="0" labelOnly="1" outline="0" axis="axisRow" fieldPosition="2"/>
    </format>
    <format dxfId="140">
      <pivotArea field="3" type="button" dataOnly="0" labelOnly="1" outline="0" axis="axisRow" fieldPosition="3"/>
    </format>
    <format dxfId="1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8">
      <pivotArea field="7" type="button" dataOnly="0" labelOnly="1" outline="0" axis="axisRow" fieldPosition="0"/>
    </format>
    <format dxfId="137">
      <pivotArea field="1" type="button" dataOnly="0" labelOnly="1" outline="0" axis="axisRow" fieldPosition="1"/>
    </format>
    <format dxfId="136">
      <pivotArea field="2" type="button" dataOnly="0" labelOnly="1" outline="0" axis="axisRow" fieldPosition="2"/>
    </format>
    <format dxfId="135">
      <pivotArea field="3" type="button" dataOnly="0" labelOnly="1" outline="0" axis="axisRow" fieldPosition="3"/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field="7" type="button" dataOnly="0" labelOnly="1" outline="0" axis="axisRow" fieldPosition="0"/>
    </format>
    <format dxfId="132">
      <pivotArea field="1" type="button" dataOnly="0" labelOnly="1" outline="0" axis="axisRow" fieldPosition="1"/>
    </format>
    <format dxfId="131">
      <pivotArea field="2" type="button" dataOnly="0" labelOnly="1" outline="0" axis="axisRow" fieldPosition="2"/>
    </format>
    <format dxfId="130">
      <pivotArea field="3" type="button" dataOnly="0" labelOnly="1" outline="0" axis="axisRow" fieldPosition="3"/>
    </format>
    <format dxfId="1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field="7" type="button" dataOnly="0" labelOnly="1" outline="0" axis="axisRow" fieldPosition="0"/>
    </format>
    <format dxfId="127">
      <pivotArea field="1" type="button" dataOnly="0" labelOnly="1" outline="0" axis="axisRow" fieldPosition="1"/>
    </format>
    <format dxfId="126">
      <pivotArea field="2" type="button" dataOnly="0" labelOnly="1" outline="0" axis="axisRow" fieldPosition="2"/>
    </format>
    <format dxfId="125">
      <pivotArea field="3" type="button" dataOnly="0" labelOnly="1" outline="0" axis="axisRow" fieldPosition="3"/>
    </format>
    <format dxfId="12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3">
      <pivotArea field="7" type="button" dataOnly="0" labelOnly="1" outline="0" axis="axisRow" fieldPosition="0"/>
    </format>
    <format dxfId="122">
      <pivotArea field="1" type="button" dataOnly="0" labelOnly="1" outline="0" axis="axisRow" fieldPosition="1"/>
    </format>
    <format dxfId="121">
      <pivotArea field="2" type="button" dataOnly="0" labelOnly="1" outline="0" axis="axisRow" fieldPosition="2"/>
    </format>
    <format dxfId="120">
      <pivotArea field="3" type="button" dataOnly="0" labelOnly="1" outline="0" axis="axisRow" fieldPosition="3"/>
    </format>
    <format dxfId="11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8">
      <pivotArea field="7" type="button" dataOnly="0" labelOnly="1" outline="0" axis="axisRow" fieldPosition="0"/>
    </format>
    <format dxfId="117">
      <pivotArea field="1" type="button" dataOnly="0" labelOnly="1" outline="0" axis="axisRow" fieldPosition="1"/>
    </format>
    <format dxfId="116">
      <pivotArea field="2" type="button" dataOnly="0" labelOnly="1" outline="0" axis="axisRow" fieldPosition="2"/>
    </format>
    <format dxfId="115">
      <pivotArea field="3" type="button" dataOnly="0" labelOnly="1" outline="0" axis="axisRow" fieldPosition="3"/>
    </format>
    <format dxfId="11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3">
      <pivotArea outline="0" fieldPosition="0">
        <references count="1">
          <reference field="4294967294" count="1" selected="0">
            <x v="3"/>
          </reference>
        </references>
      </pivotArea>
    </format>
    <format dxfId="112">
      <pivotArea outline="0" fieldPosition="0">
        <references count="1">
          <reference field="4294967294" count="1" selected="0">
            <x v="2"/>
          </reference>
        </references>
      </pivotArea>
    </format>
    <format dxfId="111">
      <pivotArea field="7" type="button" dataOnly="0" labelOnly="1" outline="0" axis="axisRow" fieldPosition="0"/>
    </format>
    <format dxfId="110">
      <pivotArea field="1" type="button" dataOnly="0" labelOnly="1" outline="0" axis="axisRow" fieldPosition="1"/>
    </format>
    <format dxfId="109">
      <pivotArea field="2" type="button" dataOnly="0" labelOnly="1" outline="0" axis="axisRow" fieldPosition="2"/>
    </format>
    <format dxfId="108">
      <pivotArea field="3" type="button" dataOnly="0" labelOnly="1" outline="0" axis="axisRow" fieldPosition="3"/>
    </format>
    <format dxfId="107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06">
      <pivotArea field="7" type="button" dataOnly="0" labelOnly="1" outline="0" axis="axisRow" fieldPosition="0"/>
    </format>
    <format dxfId="105">
      <pivotArea field="1" type="button" dataOnly="0" labelOnly="1" outline="0" axis="axisRow" fieldPosition="1"/>
    </format>
    <format dxfId="104">
      <pivotArea field="2" type="button" dataOnly="0" labelOnly="1" outline="0" axis="axisRow" fieldPosition="2"/>
    </format>
    <format dxfId="103">
      <pivotArea field="3" type="button" dataOnly="0" labelOnly="1" outline="0" axis="axisRow" fieldPosition="3"/>
    </format>
    <format dxfId="10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9">
      <pivotArea outline="0" fieldPosition="0">
        <references count="1">
          <reference field="4294967294" count="1">
            <x v="4"/>
          </reference>
        </references>
      </pivotArea>
    </format>
    <format dxfId="98">
      <pivotArea dataOnly="0" labelOnly="1" outline="0" fieldPosition="0">
        <references count="2">
          <reference field="4294967294" count="1">
            <x v="4"/>
          </reference>
          <reference field="6" count="1" selected="0">
            <x v="1"/>
          </reference>
        </references>
      </pivotArea>
    </format>
    <format dxfId="97">
      <pivotArea dataOnly="0" labelOnly="1" outline="0" fieldPosition="0">
        <references count="2">
          <reference field="4294967294" count="1">
            <x v="4"/>
          </reference>
          <reference field="6" count="1" selected="0">
            <x v="2"/>
          </reference>
        </references>
      </pivotArea>
    </format>
    <format dxfId="96">
      <pivotArea dataOnly="0" labelOnly="1" outline="0" fieldPosition="0">
        <references count="2">
          <reference field="4294967294" count="1">
            <x v="4"/>
          </reference>
          <reference field="6" count="1" selected="0">
            <x v="0"/>
          </reference>
        </references>
      </pivotArea>
    </format>
    <format dxfId="95">
      <pivotArea dataOnly="0" labelOnly="1" outline="0" fieldPosition="0">
        <references count="2">
          <reference field="4294967294" count="1">
            <x v="4"/>
          </reference>
          <reference field="6" count="1" selected="0">
            <x v="3"/>
          </reference>
        </references>
      </pivotArea>
    </format>
    <format dxfId="94">
      <pivotArea dataOnly="0" labelOnly="1" outline="0" fieldPosition="0">
        <references count="2">
          <reference field="4294967294" count="1">
            <x v="4"/>
          </reference>
          <reference field="6" count="1" selected="0">
            <x v="4"/>
          </reference>
        </references>
      </pivotArea>
    </format>
  </formats>
  <pivotHierarchies count="16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3]"/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ITEMS X HORAS].[Año].&amp;[2023]"/>
        <member name="[ITEMS X HORAS].[Año].&amp;[2024]"/>
      </members>
    </pivotHierarchy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147" level="1">
        <member name="[ITEMS X HORAS].[Fecha].&amp;[2024-01-01T00:00:00]"/>
        <member name="[ITEMS X HORAS].[Fecha].&amp;[2024-01-02T00:00:00]"/>
        <member name="[ITEMS X HORAS].[Fecha].&amp;[2024-01-03T00:00:00]"/>
        <member name="[ITEMS X HORAS].[Fecha].&amp;[2024-01-04T00:00:00]"/>
        <member name="[ITEMS X HORAS].[Fecha].&amp;[2024-01-05T00:00:00]"/>
        <member name="[ITEMS X HORAS].[Fecha].&amp;[2024-01-06T00:00:00]"/>
        <member name="[ITEMS X HORAS].[Fecha].&amp;[2024-01-07T00:00:00]"/>
        <member name="[ITEMS X HORAS].[Fecha].&amp;[2024-01-08T00:00:00]"/>
        <member name="[ITEMS X HORAS].[Fecha].&amp;[2024-01-09T00:00:00]"/>
        <member name="[ITEMS X HORAS].[Fecha].&amp;[2024-01-10T00:00:00]"/>
        <member name="[ITEMS X HORAS].[Fecha].&amp;[2024-01-11T00:00:00]"/>
        <member name="[ITEMS X HORAS].[Fecha].&amp;[2024-01-12T00:00:00]"/>
        <member name="[ITEMS X HORAS].[Fecha].&amp;[2024-01-13T00:00:00]"/>
        <member name="[ITEMS X HORAS].[Fecha].&amp;[2024-01-14T00:00:00]"/>
        <member name="[ITEMS X HORAS].[Fecha].&amp;[2024-01-15T00:00:00]"/>
        <member name="[ITEMS X HORAS].[Fecha].&amp;[2024-01-16T00:00:00]"/>
        <member name="[ITEMS X HORAS].[Fecha].&amp;[2024-01-17T00:00:00]"/>
        <member name="[ITEMS X HORAS].[Fecha].&amp;[2024-01-18T00:00:00]"/>
        <member name="[ITEMS X HORAS].[Fecha].&amp;[2024-01-19T00:00:00]"/>
        <member name="[ITEMS X HORAS].[Fecha].&amp;[2024-01-20T00:00:00]"/>
        <member name="[ITEMS X HORAS].[Fecha].&amp;[2024-01-21T00:00:00]"/>
        <member name="[ITEMS X HORAS].[Fecha].&amp;[2024-01-22T00:00:00]"/>
        <member name="[ITEMS X HORAS].[Fecha].&amp;[2024-01-23T00:00:00]"/>
        <member name="[ITEMS X HORAS].[Fecha].&amp;[2024-01-24T00:00:00]"/>
        <member name="[ITEMS X HORAS].[Fecha].&amp;[2024-01-25T00:00:00]"/>
        <member name="[ITEMS X HORAS].[Fecha].&amp;[2024-01-26T00:00:00]"/>
        <member name="[ITEMS X HORAS].[Fecha].&amp;[2024-01-27T00:00:00]"/>
        <member name="[ITEMS X HORAS].[Fecha].&amp;[2024-01-28T00:00:00]"/>
        <member name="[ITEMS X HORAS].[Fecha].&amp;[2024-01-29T00:00:00]"/>
        <member name="[ITEMS X HORAS].[Fecha].&amp;[2024-01-30T00:00:00]"/>
        <member name="[ITEMS X HORAS].[Fecha].&amp;[2024-01-31T00:00:00]"/>
        <member name="[ITEMS X HORAS].[Fecha].&amp;[2024-02-01T00:00:00]"/>
        <member name="[ITEMS X HORAS].[Fecha].&amp;[2024-02-02T00:00:00]"/>
        <member name="[ITEMS X HORAS].[Fecha].&amp;[2024-02-03T00:00:00]"/>
        <member name="[ITEMS X HORAS].[Fecha].&amp;[2024-02-04T00:00:00]"/>
        <member name="[ITEMS X HORAS].[Fecha].&amp;[2024-02-05T00:00:00]"/>
        <member name="[ITEMS X HORAS].[Fecha].&amp;[2024-02-06T00:00:00]"/>
        <member name="[ITEMS X HORAS].[Fecha].&amp;[2024-02-07T00:00:00]"/>
        <member name="[ITEMS X HORAS].[Fecha].&amp;[2024-02-08T00:00:00]"/>
        <member name="[ITEMS X HORAS].[Fecha].&amp;[2024-02-09T00:00:00]"/>
        <member name="[ITEMS X HORAS].[Fecha].&amp;[2024-02-10T00:00:00]"/>
        <member name="[ITEMS X HORAS].[Fecha].&amp;[2024-02-11T00:00:00]"/>
        <member name="[ITEMS X HORAS].[Fecha].&amp;[2024-02-12T00:00:00]"/>
        <member name="[ITEMS X HORAS].[Fecha].&amp;[2024-02-13T00:00:00]"/>
        <member name="[ITEMS X HORAS].[Fecha].&amp;[2024-02-14T00:00:00]"/>
        <member name="[ITEMS X HORAS].[Fecha].&amp;[2024-02-15T00:00:00]"/>
        <member name="[ITEMS X HORAS].[Fecha].&amp;[2024-02-16T00:00:00]"/>
        <member name="[ITEMS X HORAS].[Fecha].&amp;[2024-02-17T00:00:00]"/>
        <member name="[ITEMS X HORAS].[Fecha].&amp;[2024-02-18T00:00:00]"/>
        <member name="[ITEMS X HORAS].[Fecha].&amp;[2024-02-19T00:00:00]"/>
        <member name="[ITEMS X HORAS].[Fecha].&amp;[2024-02-20T00:00:00]"/>
        <member name="[ITEMS X HORAS].[Fecha].&amp;[2024-02-21T00:00:00]"/>
        <member name="[ITEMS X HORAS].[Fecha].&amp;[2024-02-22T00:00:00]"/>
        <member name="[ITEMS X HORAS].[Fecha].&amp;[2024-02-23T00:00:00]"/>
        <member name="[ITEMS X HORAS].[Fecha].&amp;[2024-02-24T00:00:00]"/>
        <member name="[ITEMS X HORAS].[Fecha].&amp;[2024-02-25T00:00:00]"/>
        <member name="[ITEMS X HORAS].[Fecha].&amp;[2024-02-26T00:00:00]"/>
        <member name="[ITEMS X HORAS].[Fecha].&amp;[2024-02-27T00:00:00]"/>
        <member name="[ITEMS X HORAS].[Fecha].&amp;[2024-02-28T00:00:00]"/>
        <member name="[ITEMS X HORAS].[Fecha].&amp;[2024-02-29T00:00:00]"/>
        <member name="[ITEMS X HORAS].[Fecha].&amp;[2024-03-01T00:00:00]"/>
        <member name="[ITEMS X HORAS].[Fecha].&amp;[2024-03-02T00:00:00]"/>
        <member name="[ITEMS X HORAS].[Fecha].&amp;[2024-03-03T00:00:00]"/>
        <member name="[ITEMS X HORAS].[Fecha].&amp;[2024-03-04T00:00:00]"/>
        <member name="[ITEMS X HORAS].[Fecha].&amp;[2024-03-05T00:00:00]"/>
        <member name="[ITEMS X HORAS].[Fecha].&amp;[2024-03-06T00:00:00]"/>
        <member name="[ITEMS X HORAS].[Fecha].&amp;[2024-03-07T00:00:00]"/>
        <member name="[ITEMS X HORAS].[Fecha].&amp;[2024-03-08T00:00:00]"/>
        <member name="[ITEMS X HORAS].[Fecha].&amp;[2024-03-09T00:00:00]"/>
        <member name="[ITEMS X HORAS].[Fecha].&amp;[2024-03-10T00:00:00]"/>
        <member name="[ITEMS X HORAS].[Fecha].&amp;[2024-03-11T00:00:00]"/>
        <member name="[ITEMS X HORAS].[Fecha].&amp;[2024-03-12T00:00:00]"/>
        <member name="[ITEMS X HORAS].[Fecha].&amp;[2024-03-13T00:00:00]"/>
        <member name="[ITEMS X HORAS].[Fecha].&amp;[2024-03-14T00:00:00]"/>
        <member name="[ITEMS X HORAS].[Fecha].&amp;[2024-03-15T00:00:00]"/>
        <member name="[ITEMS X HORAS].[Fecha].&amp;[2024-03-16T00:00:00]"/>
        <member name="[ITEMS X HORAS].[Fecha].&amp;[2024-03-17T00:00:00]"/>
        <member name="[ITEMS X HORAS].[Fecha].&amp;[2024-03-18T00:00:00]"/>
        <member name="[ITEMS X HORAS].[Fecha].&amp;[2024-03-19T00:00:00]"/>
        <member name="[ITEMS X HORAS].[Fecha].&amp;[2024-03-20T00:00:00]"/>
        <member name="[ITEMS X HORAS].[Fecha].&amp;[2024-03-21T00:00:00]"/>
        <member name="[ITEMS X HORAS].[Fecha].&amp;[2024-03-22T00:00:00]"/>
        <member name="[ITEMS X HORAS].[Fecha].&amp;[2024-03-23T00:00:00]"/>
        <member name="[ITEMS X HORAS].[Fecha].&amp;[2024-03-24T00:00:00]"/>
        <member name="[ITEMS X HORAS].[Fecha].&amp;[2024-03-25T00:00:00]"/>
        <member name="[ITEMS X HORAS].[Fecha].&amp;[2024-03-26T00:00:00]"/>
        <member name="[ITEMS X HORAS].[Fecha].&amp;[2024-03-27T00:00:00]"/>
        <member name="[ITEMS X HORAS].[Fecha].&amp;[2024-03-28T00:00:00]"/>
        <member name="[ITEMS X HORAS].[Fecha].&amp;[2024-03-29T00:00:00]"/>
        <member name="[ITEMS X HORAS].[Fecha].&amp;[2024-03-30T00:00:00]"/>
        <member name="[ITEMS X HORAS].[Fecha].&amp;[2024-03-31T00:00:00]"/>
        <member name="[ITEMS X HORAS].[Fecha].&amp;[2024-04-01T00:00:00]"/>
        <member name="[ITEMS X HORAS].[Fecha].&amp;[2024-04-02T00:00:00]"/>
        <member name="[ITEMS X HORAS].[Fecha].&amp;[2024-04-03T00:00:00]"/>
        <member name="[ITEMS X HORAS].[Fecha].&amp;[2024-04-04T00:00:00]"/>
        <member name="[ITEMS X HORAS].[Fecha].&amp;[2024-04-05T00:00:00]"/>
        <member name="[ITEMS X HORAS].[Fecha].&amp;[2024-04-06T00:00:00]"/>
        <member name="[ITEMS X HORAS].[Fecha].&amp;[2024-04-07T00:00:00]"/>
        <member name="[ITEMS X HORAS].[Fecha].&amp;[2024-04-08T00:00:00]"/>
        <member name="[ITEMS X HORAS].[Fecha].&amp;[2024-04-09T00:00:00]"/>
        <member name="[ITEMS X HORAS].[Fecha].&amp;[2024-04-10T00:00:00]"/>
        <member name="[ITEMS X HORAS].[Fecha].&amp;[2024-04-11T00:00:00]"/>
        <member name="[ITEMS X HORAS].[Fecha].&amp;[2024-04-12T00:00:00]"/>
        <member name="[ITEMS X HORAS].[Fecha].&amp;[2024-04-13T00:00:00]"/>
        <member name="[ITEMS X HORAS].[Fecha].&amp;[2024-04-14T00:00:00]"/>
        <member name="[ITEMS X HORAS].[Fecha].&amp;[2024-04-15T00:00:00]"/>
        <member name="[ITEMS X HORAS].[Fecha].&amp;[2024-04-16T00:00:00]"/>
        <member name="[ITEMS X HORAS].[Fecha].&amp;[2024-04-17T00:00:00]"/>
        <member name="[ITEMS X HORAS].[Fecha].&amp;[2024-04-18T00:00:00]"/>
        <member name="[ITEMS X HORAS].[Fecha].&amp;[2024-04-19T00:00:00]"/>
        <member name="[ITEMS X HORAS].[Fecha].&amp;[2024-04-20T00:00:00]"/>
        <member name="[ITEMS X HORAS].[Fecha].&amp;[2024-04-21T00:00:00]"/>
        <member name="[ITEMS X HORAS].[Fecha].&amp;[2024-04-22T00:00:00]"/>
        <member name="[ITEMS X HORAS].[Fecha].&amp;[2024-04-23T00:00:00]"/>
        <member name="[ITEMS X HORAS].[Fecha].&amp;[2024-04-24T00:00:00]"/>
        <member name="[ITEMS X HORAS].[Fecha].&amp;[2024-04-25T00:00:00]"/>
        <member name="[ITEMS X HORAS].[Fecha].&amp;[2024-04-26T00:00:00]"/>
        <member name="[ITEMS X HORAS].[Fecha].&amp;[2024-04-27T00:00:00]"/>
        <member name="[ITEMS X HORAS].[Fecha].&amp;[2024-04-28T00:00:00]"/>
        <member name="[ITEMS X HORAS].[Fecha].&amp;[2024-04-29T00:00:00]"/>
        <member name="[ITEMS X HORAS].[Fecha].&amp;[2024-04-30T00:00:00]"/>
        <member name="[ITEMS X HORAS].[Fecha].&amp;[2024-05-01T00:00:00]"/>
        <member name="[ITEMS X HORAS].[Fecha].&amp;[2024-05-02T00:00:00]"/>
        <member name="[ITEMS X HORAS].[Fecha].&amp;[2024-05-03T00:00:00]"/>
        <member name="[ITEMS X HORAS].[Fecha].&amp;[2024-05-04T00:00:00]"/>
        <member name="[ITEMS X HORAS].[Fecha].&amp;[2024-05-05T00:00:00]"/>
        <member name="[ITEMS X HORAS].[Fecha].&amp;[2024-05-06T00:00:00]"/>
        <member name="[ITEMS X HORAS].[Fecha].&amp;[2024-05-07T00:00:00]"/>
        <member name="[ITEMS X HORAS].[Fecha].&amp;[2024-05-08T00:00:00]"/>
        <member name="[ITEMS X HORAS].[Fecha].&amp;[2024-05-09T00:00:00]"/>
        <member name="[ITEMS X HORAS].[Fecha].&amp;[2024-05-10T00:00:00]"/>
        <member name="[ITEMS X HORAS].[Fecha].&amp;[2024-05-11T00:00:00]"/>
        <member name="[ITEMS X HORAS].[Fecha].&amp;[2024-05-12T00:00:00]"/>
        <member name="[ITEMS X HORAS].[Fecha].&amp;[2024-05-13T00:00:00]"/>
        <member name="[ITEMS X HORAS].[Fecha].&amp;[2024-05-14T00:00:00]"/>
        <member name="[ITEMS X HORAS].[Fecha].&amp;[2024-05-15T00:00:00]"/>
        <member name="[ITEMS X HORAS].[Fecha].&amp;[2024-05-16T00:00:00]"/>
        <member name="[ITEMS X HORAS].[Fecha].&amp;[2024-05-17T00:00:00]"/>
        <member name="[ITEMS X HORAS].[Fecha].&amp;[2024-05-18T00:00:00]"/>
        <member name="[ITEMS X HORAS].[Fecha].&amp;[2024-05-19T00:00:00]"/>
        <member name="[ITEMS X HORAS].[Fecha].&amp;[2024-05-20T00:00:00]"/>
        <member name="[ITEMS X HORAS].[Fecha].&amp;[2024-05-21T00:00:00]"/>
        <member name="[ITEMS X HORAS].[Fecha].&amp;[2024-05-22T00:00:00]"/>
        <member name="[ITEMS X HORAS].[Fecha].&amp;[2024-05-23T00:00:00]"/>
        <member name="[ITEMS X HORAS].[Fecha].&amp;[2024-05-24T00:00:00]"/>
        <member name="[ITEMS X HORAS].[Fecha].&amp;[2024-05-25T00:00:00]"/>
        <member name="[ITEMS X HORAS].[Fecha].&amp;[2024-05-26T00:00:00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showRowHeaders="1" showColHeaders="1" showRowStripes="0" showColStripes="0" showLastColumn="1"/>
  <rowHierarchiesUsage count="4">
    <rowHierarchyUsage hierarchyUsage="315"/>
    <rowHierarchyUsage hierarchyUsage="324"/>
    <rowHierarchyUsage hierarchyUsage="337"/>
    <rowHierarchyUsage hierarchyUsage="316"/>
  </rowHierarchiesUsage>
  <colHierarchiesUsage count="2">
    <colHierarchyUsage hierarchyUsage="32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4B6B5-31D3-4F6A-9B4B-9269A9EA0EEA}" name="PivotTable1" cacheId="22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E18" firstHeaderRow="1" firstDataRow="2" firstDataCol="1" rowPageCount="4" colPageCount="1"/>
  <pivotFields count="13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3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items count="8">
        <item n="TIENDAS QUINDIO"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AttributeDrillState="1">
      <items count="6">
        <item n="B2B" s="1" x="0"/>
        <item n="EXPO" s="1" x="1"/>
        <item n="B2B" s="1" x="2"/>
        <item n="B2C" s="1" x="3"/>
        <item n="E-COMMERCE" s="1"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6">
    <i>
      <x/>
    </i>
    <i>
      <x v="3"/>
    </i>
    <i>
      <x v="2"/>
    </i>
    <i>
      <x v="1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12" hier="579" name="[Ventas].[Desc. item].&amp;" cap=""/>
    <pageField fld="1" hier="182" name="[Calendario].[Año].&amp;[2024]" cap="2024"/>
    <pageField fld="7" hier="184" name="[Calendario].[Date].[All]" cap="All"/>
    <pageField fld="0" hier="191" name="[Calendario].[Mes].&amp;[abril]" cap="abril"/>
  </pageFields>
  <dataFields count="4">
    <dataField fld="8" baseField="0" baseItem="0"/>
    <dataField fld="9" baseField="0" baseItem="0"/>
    <dataField fld="10" baseField="0" baseItem="0"/>
    <dataField fld="11" baseField="0" baseItem="0" numFmtId="166"/>
  </dataFields>
  <formats count="10">
    <format dxfId="93">
      <pivotArea field="3" type="button" dataOnly="0" labelOnly="1" outline="0"/>
    </format>
    <format dxfId="92">
      <pivotArea field="3" type="button" dataOnly="0" labelOnly="1" outline="0"/>
    </format>
    <format dxfId="91">
      <pivotArea field="3" type="button" dataOnly="0" labelOnly="1" outline="0"/>
    </format>
    <format dxfId="90">
      <pivotArea field="3" type="button" dataOnly="0" labelOnly="1" outline="0"/>
    </format>
    <format dxfId="89">
      <pivotArea field="3" type="button" dataOnly="0" labelOnly="1" outline="0"/>
    </format>
    <format dxfId="88">
      <pivotArea field="3" type="button" dataOnly="0" labelOnly="1" outline="0"/>
    </format>
    <format dxfId="87">
      <pivotArea field="3" type="button" dataOnly="0" labelOnly="1" outline="0"/>
    </format>
    <format dxfId="86">
      <pivotArea field="3" type="button" dataOnly="0" labelOnly="1" outline="0"/>
    </format>
    <format dxfId="85">
      <pivotArea outline="0" collapsedLevelsAreSubtotals="1" fieldPosition="0"/>
    </format>
    <format dxfId="84">
      <pivotArea outline="0" fieldPosition="0">
        <references count="1">
          <reference field="4294967294" count="1" selected="0">
            <x v="3"/>
          </reference>
        </references>
      </pivotArea>
    </format>
  </formats>
  <pivotHierarchies count="16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4]"/>
        <member name="[Calendario].[Año].&amp;[2025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Calendario].[Mes].&amp;[abril]"/>
        <member name="[Calendario].[Mes].&amp;[enero]"/>
        <member name="[Calendario].[Mes].&amp;[marzo]"/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7" level="1">
        <member name=""/>
        <member name=""/>
        <member name=""/>
        <member name="[ITEMS X HORAS].[Nombre del mes].&amp;[julio]"/>
        <member name="[ITEMS X HORAS].[Nombre del mes].&amp;[junio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64" level="1">
        <member name="[Ventas].[Desc. item].&amp;"/>
        <member name="[Ventas].[Desc. item].&amp;[]"/>
        <member name="[Ventas].[Desc. item].&amp;[BOWL]"/>
        <member name="[Ventas].[Desc. item].&amp;[SODA]"/>
        <member name="[Ventas].[Desc. item].&amp;[FLETE]"/>
        <member name="[Ventas].[Desc. item].&amp;[CARRIEL]"/>
        <member name="[Ventas].[Desc. item].&amp;[PANCETA]"/>
        <member name="[Ventas].[Desc. item].&amp;[OMELETTE]"/>
        <member name="[Ventas].[Desc. item].&amp;[PAÑOLETA]"/>
        <member name="[Ventas].[Desc. item].&amp;[BABY BEEF]"/>
        <member name="[Ventas].[Desc. item].&amp;[CUYABRITO]"/>
        <member name="[Ventas].[Desc. item].&amp;[PASTA MMQ]"/>
        <member name="[Ventas].[Desc. item].&amp;[SERVICAFE]"/>
        <member name="[Ventas].[Desc. item].&amp;[ALMOJABANA]"/>
        <member name="[Ventas].[Desc. item].&amp;[CAFE 4 ONZ]"/>
        <member name="[Ventas].[Desc. item].&amp;[CAFE 7 ONZ]"/>
        <member name="[Ventas].[Desc. item].&amp;[CAFE 9 ONZ]"/>
        <member name="[Ventas].[Desc. item].&amp;[CHOCOFFEES]"/>
        <member name="[Ventas].[Desc. item].&amp;[DOMICILIOS]"/>
        <member name="[Ventas].[Desc. item].&amp;[PORK BELLY]"/>
        <member name="[Ventas].[Desc. item].&amp;[R-ESPRESSO]"/>
        <member name="[Ventas].[Desc. item].&amp;[BONO REGALO]"/>
        <member name="[Ventas].[Desc. item].&amp;[CAFE 12 ONZ]"/>
        <member name="[Ventas].[Desc. item].&amp;[CAFE 16 ONZ]"/>
        <member name="[Ventas].[Desc. item].&amp;[CAFE GENOVA]"/>
        <member name="[Ventas].[Desc. item].&amp;[FAJINES SET]"/>
        <member name="[Ventas].[Desc. item].&amp;[JUNIPER DRY]"/>
        <member name="[Ventas].[Desc. item].&amp;[LATTE 7 ONZ]"/>
        <member name="[Ventas].[Desc. item].&amp;[LATTE 9 ONZ]"/>
        <member name="[Ventas].[Desc. item].&amp;[MUG CANARIO]"/>
        <member name="[Ventas].[Desc. item].&amp;[PORCION PAN]"/>
        <member name="[Ventas].[Desc. item].&amp;[R-CHOCOLATE]"/>
        <member name="[Ventas].[Desc. item].&amp;[R-MACCHIATO]"/>
        <member name="[Ventas].[Desc. item].&amp;[SET MUG X 2]"/>
        <member name="[Ventas].[Desc. item].&amp;[SET MUG X 3]"/>
        <member name="[Ventas].[Desc. item].&amp;[COMBO CHEMEX]"/>
        <member name="[Ventas].[Desc. item].&amp;[COMBO MMQ 5K]"/>
        <member name="[Ventas].[Desc. item].&amp;[COMBO ROBALO]"/>
        <member name="[Ventas].[Desc. item].&amp;[COMBO RUNNER]"/>
        <member name="[Ventas].[Desc. item].&amp;[FLAN DE COCO]"/>
        <member name="[Ventas].[Desc. item].&amp;[FRAPPE DETOX]"/>
        <member name="[Ventas].[Desc. item].&amp;[JUGO DE MORA]"/>
        <member name="[Ventas].[Desc. item].&amp;[PAPEL REGALO]"/>
        <member name="[Ventas].[Desc. item].&amp;[PORCION PAVO]"/>
        <member name="[Ventas].[Desc. item].&amp;[POSTAL REINA]"/>
        <member name="[Ventas].[Desc. item].&amp;[R-CAPPUCCINO]"/>
        <member name="[Ventas].[Desc. item].&amp;[R-LATTE FRIO]"/>
        <member name="[Ventas].[Desc. item].&amp;[SET DELANTAL]"/>
        <member name="[Ventas].[Desc. item].&amp;[SODA DE PIÑA]"/>
        <member name="[Ventas].[Desc. item].&amp;[VASO DE AGUA]"/>
        <member name="[Ventas].[Desc. item].&amp;[ADICION FRESA]"/>
        <member name="[Ventas].[Desc. item].&amp;[ANCHETA TUCAN]"/>
        <member name="[Ventas].[Desc. item].&amp;[CENEFAS TUCAN]"/>
        <member name="[Ventas].[Desc. item].&amp;[COMO MINI MMQ]"/>
        <member name="[Ventas].[Desc. item].&amp;[FLETE CON IVA]"/>
        <member name="[Ventas].[Desc. item].&amp;[JUGO DE FRESA]"/>
        <member name="[Ventas].[Desc. item].&amp;[JUGO DE MANGO]"/>
        <member name="[Ventas].[Desc. item].&amp;[MACAROONS CTG]"/>
        <member name="[Ventas].[Desc. item].&amp;[MENU INFANTIL]"/>
        <member name="[Ventas].[Desc. item].&amp;[PAÑOLETA AZUL]"/>
        <member name="[Ventas].[Desc. item].&amp;[R-FRAPPE MORA]"/>
        <member name="[Ventas].[Desc. item].&amp;[SANDWICH PAVO]"/>
        <member name="[Ventas].[Desc. item].&amp;[SET MI TIERRA]"/>
        <member name="[Ventas].[Desc. item].&amp;[SET PECHIROJO]"/>
        <member name="[Ventas].[Desc. item].&amp;[TARJETA MARSH]"/>
        <member name="[Ventas].[Desc. item].&amp;[ALQUILER SALON]"/>
        <member name="[Ventas].[Desc. item].&amp;[BOWL DE ACAI T]"/>
        <member name="[Ventas].[Desc. item].&amp;[BROCHETA MIXTA]"/>
        <member name="[Ventas].[Desc. item].&amp;[CERVEZA CORONA]"/>
        <member name="[Ventas].[Desc. item].&amp;[COMBO BONDIOLA]"/>
        <member name="[Ventas].[Desc. item].&amp;[CREMA DE FINCA]"/>
        <member name="[Ventas].[Desc. item].&amp;[CREMA DE POLLO]"/>
        <member name="[Ventas].[Desc. item].&amp;[CREMA QUIMBAYA]"/>
        <member name="[Ventas].[Desc. item].&amp;[ENSALDA VERDES]"/>
        <member name="[Ventas].[Desc. item].&amp;[ESPRESSO 4 ONZ]"/>
        <member name="[Ventas].[Desc. item].&amp;[FILTRO DE TELA]"/>
        <member name="[Ventas].[Desc. item].&amp;[GRANIZADO MOCA]"/>
        <member name="[Ventas].[Desc. item].&amp;[MUG PELTRE MMQ]"/>
        <member name="[Ventas].[Desc. item].&amp;[PLANTA DE CAFE]"/>
        <member name="[Ventas].[Desc. item].&amp;[R-BOWL DE ACAI]"/>
        <member name="[Ventas].[Desc. item].&amp;[R-CAFE EVENTOS]"/>
        <member name="[Ventas].[Desc. item].&amp;[R-FRAPPE MANGO]"/>
        <member name="[Ventas].[Desc. item].&amp;[SALMON PORCION]"/>
        <member name="[Ventas].[Desc. item].&amp;[SANDWICH POLLO]"/>
        <member name="[Ventas].[Desc. item].&amp;[ADICION DE MIEL]"/>
        <member name="[Ventas].[Desc. item].&amp;[ADICION GRANOLA]"/>
        <member name="[Ventas].[Desc. item].&amp;[ADICION NUTELLA]"/>
        <member name="[Ventas].[Desc. item].&amp;[ANCHETA COSECHA]"/>
        <member name="[Ventas].[Desc. item].&amp;[AREPITAS MIXTAS]"/>
        <member name="[Ventas].[Desc. item].&amp;[BARRA 70% CACAO]"/>
        <member name="[Ventas].[Desc. item].&amp;[BARRA 82% CACAO]"/>
        <member name="[Ventas].[Desc. item].&amp;[CALENDARIO 2021]"/>
        <member name="[Ventas].[Desc. item].&amp;[CALENDARIO 2022]"/>
        <member name="[Ventas].[Desc. item].&amp;[CALENDARIO 2023]"/>
        <member name="[Ventas].[Desc. item].&amp;[CALENDARIO 2024]"/>
        <member name="[Ventas].[Desc. item].&amp;[CALENDARIO 2025]"/>
        <member name="[Ventas].[Desc. item].&amp;[CANASTO NAVIDAD]"/>
        <member name="[Ventas].[Desc. item].&amp;[COCA COLA 400ML]"/>
        <member name="[Ventas].[Desc. item].&amp;[COCACOLA 10 ONZ]"/>
        <member name="[Ventas].[Desc. item].&amp;[CREMA DE TOMATE]"/>
        <member name="[Ventas].[Desc. item].&amp;[LOMO DE LA CASA]"/>
        <member name="[Ventas].[Desc. item].&amp;[MACCHIATO 4 ONZ]"/>
        <member name="[Ventas].[Desc. item].&amp;[MUFFIN DE AGRAZ]"/>
        <member name="[Ventas].[Desc. item].&amp;[MUG BARRANQUERO]"/>
        <member name="[Ventas].[Desc. item].&amp;[PASTEL DE POLLO]"/>
        <member name="[Ventas].[Desc. item].&amp;[PIE DE LIMON 8P]"/>
        <member name="[Ventas].[Desc. item].&amp;[POLLO CHAPOLERO]"/>
        <member name="[Ventas].[Desc. item].&amp;[PORCION CHORIZO]"/>
        <member name="[Ventas].[Desc. item].&amp;[R-CAFE DE FINCA]"/>
        <member name="[Ventas].[Desc. item].&amp;[R-CAFE PERSONAL]"/>
        <member name="[Ventas].[Desc. item].&amp;[R-LATTE BAILEYS]"/>
        <member name="[Ventas].[Desc. item].&amp;[R-VASO DE LECHE]"/>
        <member name="[Ventas].[Desc. item].&amp;[SALMON CARIBEÑO]"/>
        <member name="[Ventas].[Desc. item].&amp;[SET REGALO GMAC]"/>
        <member name="[Ventas].[Desc. item].&amp;[SODA DE DURAZNO]"/>
        <member name="[Ventas].[Desc. item].&amp;[SUSPIRO DE CAFE]"/>
        <member name="[Ventas].[Desc. item].&amp;[VISERA AZUL MMQ]"/>
        <member name="[Ventas].[Desc. item].&amp;[WAFFLES NUTELLA]"/>
        <member name="[Ventas].[Desc. item].&amp;[YUCAS 40 GRAMOS]"/>
        <member name="[Ventas].[Desc. item].&amp;[ADICION AREQUIPE]"/>
        <member name="[Ventas].[Desc. item].&amp;[ADICION DE HUEVO]"/>
        <member name="[Ventas].[Desc. item].&amp;[ADICION DE LECHE]"/>
        <member name="[Ventas].[Desc. item].&amp;[ADICION NAVIDEÑA]"/>
        <member name="[Ventas].[Desc. item].&amp;[AJUSTE EN PRECIO]"/>
        <member name="[Ventas].[Desc. item].&amp;[ANCHETA TUCAN GC]"/>
        <member name="[Ventas].[Desc. item].&amp;[CAFE EXCELSO UGQ]"/>
        <member name="[Ventas].[Desc. item].&amp;[CAFE FRIO 12 ONZ]"/>
        <member name="[Ventas].[Desc. item].&amp;[CAPPUCCINO 7 ONZ]"/>
        <member name="[Ventas].[Desc. item].&amp;[CAPPUCCINO 9 ONZ]"/>
        <member name="[Ventas].[Desc. item].&amp;[COLD BREW 12 ONZ]"/>
        <member name="[Ventas].[Desc. item].&amp;[CREMA QUIMBAYA T]"/>
        <member name="[Ventas].[Desc. item].&amp;[HELADO COMBINADO]"/>
        <member name="[Ventas].[Desc. item].&amp;[LATTE MOCA 9 ONZ]"/>
        <member name="[Ventas].[Desc. item].&amp;[LIMONADA DE COCO]"/>
        <member name="[Ventas].[Desc. item].&amp;[LIMONADA NATURAL]"/>
        <member name="[Ventas].[Desc. item].&amp;[POLLITO DE PANAL]"/>
        <member name="[Ventas].[Desc. item].&amp;[PORC. TORTA MOCA]"/>
        <member name="[Ventas].[Desc. item].&amp;[PORCION AGUACATE]"/>
        <member name="[Ventas].[Desc. item].&amp;[PORCION DE FRUTA]"/>
        <member name="[Ventas].[Desc. item].&amp;[PORCION DE POLLO]"/>
        <member name="[Ventas].[Desc. item].&amp;[PORCION ENSALADA]"/>
        <member name="[Ventas].[Desc. item].&amp;[R-AGUA AROMATICA]"/>
        <member name="[Ventas].[Desc. item].&amp;[R-AMERICANO 4ONZ]"/>
        <member name="[Ventas].[Desc. item].&amp;[R-AMERICANO 6ONZ]"/>
        <member name="[Ventas].[Desc. item].&amp;[R-ESPRESSO LUNGO]"/>
        <member name="[Ventas].[Desc. item].&amp;[R-ESPRESSO PANNA]"/>
        <member name="[Ventas].[Desc. item].&amp;[R-LATTE CALIENTE]"/>
        <member name="[Ventas].[Desc. item].&amp;[R-LATTE CARAMELO]"/>
        <member name="[Ventas].[Desc. item].&amp;[ROMPETRAFICO USA]"/>
        <member name="[Ventas].[Desc. item].&amp;[TAPA DOMO 12 ONZ]"/>
        <member name="[Ventas].[Desc. item].&amp;[TOPPING GALLETAS]"/>
        <member name="[Ventas].[Desc. item].&amp;[TRUCHA AL AJILLO]"/>
        <member name="[Ventas].[Desc. item].&amp;[VISERA VERDE MMQ]"/>
        <member name="[Ventas].[Desc. item].&amp;[ADICION DE SALMON]"/>
        <member name="[Ventas].[Desc. item].&amp;[ADICION MICHELADA]"/>
        <member name="[Ventas].[Desc. item].&amp;[ANCHETA ESMERALDA]"/>
        <member name="[Ventas].[Desc. item].&amp;[AREQUIPE 40GR SET]"/>
        <member name="[Ventas].[Desc. item].&amp;[AROMAT DE HIERBAS]"/>
        <member name="[Ventas].[Desc. item].&amp;[BABY BEEF CUYABRO]"/>
        <member name="[Ventas].[Desc. item].&amp;[BOLSA GENOVA 340G]"/>
        <member name="[Ventas].[Desc. item].&amp;[CAFE DRIPPER 1TAZ]"/>
        <member name="[Ventas].[Desc. item].&amp;[CAPPUCCINO 12 ONZ]"/>
        <member name="[Ventas].[Desc. item].&amp;[CAPPUCCINO 16 ONZ]"/>
        <member name="[Ventas].[Desc. item].&amp;[CAPSULA MAQUILADA]"/>
        <member name="[Ventas].[Desc. item].&amp;[CHULETON DE CERDO]"/>
        <member name="[Ventas].[Desc. item].&amp;[CREMA DE ESPINACA]"/>
        <member name="[Ventas].[Desc. item].&amp;[DESCORCHE DE VINO]"/>
        <member name="[Ventas].[Desc. item].&amp;[ENSALADA DE POLLO]"/>
        <member name="[Ventas].[Desc. item].&amp;[FIAMBRE QUINDIANO]"/>
        <member name="[Ventas].[Desc. item].&amp;[JUGO DE GUANABANA]"/>
        <member name="[Ventas].[Desc. item].&amp;[LATTE MOCA 12 ONZ]"/>
        <member name="[Ventas].[Desc. item].&amp;[LATTE MOCA 16 ONZ]"/>
        <member name="[Ventas].[Desc. item].&amp;[LIMONADA CEREZADA]"/>
        <member name="[Ventas].[Desc. item].&amp;[MERENGUITOS X 15G]"/>
        <member name="[Ventas].[Desc. item].&amp;[PLATANITO NATURAL]"/>
        <member name="[Ventas].[Desc. item].&amp;[POSTRE DE LA CASA]"/>
        <member name="[Ventas].[Desc. item].&amp;[R-ESPRESSO DOPPIO]"/>
        <member name="[Ventas].[Desc. item].&amp;[R-FRAPPE MARACUYA]"/>
        <member name="[Ventas].[Desc. item].&amp;[R-LATTE MOCA FRIO]"/>
        <member name="[Ventas].[Desc. item].&amp;[SOMBRERO AGUADEÑO]"/>
        <member name="[Ventas].[Desc. item].&amp;[TARJETA PLANTABLE]"/>
        <member name="[Ventas].[Desc. item].&amp;[TE MATCHA Y CACAO]"/>
        <member name="[Ventas].[Desc. item].&amp;[TOSTADA DE HUMMIS]"/>
        <member name="[Ventas].[Desc. item].&amp;[VISERA MORADA MMQ]"/>
        <member name="[Ventas].[Desc. item].&amp;[WAFFLES CON FRESA]"/>
        <member name="[Ventas].[Desc. item].&amp;[AGUA CON GAS 600ML]"/>
        <member name="[Ventas].[Desc. item].&amp;[ALQUILER AUDITORIO]"/>
        <member name="[Ventas].[Desc. item].&amp;[ANCHETA COSECHA GS]"/>
        <member name="[Ventas].[Desc. item].&amp;[BERENJENA GLASEADA]"/>
        <member name="[Ventas].[Desc. item].&amp;[BOLSA GOURMET 250G]"/>
        <member name="[Ventas].[Desc. item].&amp;[CAJA MASTER TIPO 1]"/>
        <member name="[Ventas].[Desc. item].&amp;[CHORIZO DE ARRIERO]"/>
        <member name="[Ventas].[Desc. item].&amp;[COSTOS DE EMBALAJE]"/>
        <member name="[Ventas].[Desc. item].&amp;[DESCORCHE DE TORTA]"/>
        <member name="[Ventas].[Desc. item].&amp;[ENSALADA CAMPESINA]"/>
        <member name="[Ventas].[Desc. item].&amp;[ENSALADA DE QUINOA]"/>
        <member name="[Ventas].[Desc. item].&amp;[ESPUMADOR DE LECHE]"/>
        <member name="[Ventas].[Desc. item].&amp;[ESTUCHE BIKINI MUG]"/>
        <member name="[Ventas].[Desc. item].&amp;[FRAPPE MORA 12 ONZ]"/>
        <member name="[Ventas].[Desc. item].&amp;[LIMONADA TE MATCHA]"/>
        <member name="[Ventas].[Desc. item].&amp;[MERMELADA 40GR SET]"/>
        <member name="[Ventas].[Desc. item].&amp;[MEZCLA CAFE x 516G]"/>
        <member name="[Ventas].[Desc. item].&amp;[PALETAS (100 UNID)]"/>
        <member name="[Ventas].[Desc. item].&amp;[PIN PAJARO TANGARA]"/>
        <member name="[Ventas].[Desc. item].&amp;[PLATO CAFE TANGARA]"/>
        <member name="[Ventas].[Desc. item].&amp;[POLLO A LA PLANCHA]"/>
        <member name="[Ventas].[Desc. item].&amp;[PORC. PIE DE LIMON]"/>
        <member name="[Ventas].[Desc. item].&amp;[PORC.PIE CHOCOLATE]"/>
        <member name="[Ventas].[Desc. item].&amp;[PORCION ROAST BEEF]"/>
        <member name="[Ventas].[Desc. item].&amp;[R-ADICION DE LECHE]"/>
        <member name="[Ventas].[Desc. item].&amp;[R-CAPPUCCINO PANNA]"/>
        <member name="[Ventas].[Desc. item].&amp;[R-ESPRESSO CORTADO]"/>
        <member name="[Ventas].[Desc. item].&amp;[R-LIMONADA DE CAFE]"/>
        <member name="[Ventas].[Desc. item].&amp;[R-LIMONADA NATURAL]"/>
        <member name="[Ventas].[Desc. item].&amp;[R-MALTEADA DE CAFE]"/>
        <member name="[Ventas].[Desc. item].&amp;[R-MALTEADA DE MOKA]"/>
        <member name="[Ventas].[Desc. item].&amp;[SET PAJARO TANGARA]"/>
        <member name="[Ventas].[Desc. item].&amp;[SET REGALO GMAC GS]"/>
        <member name="[Ventas].[Desc. item].&amp;[TE CHAI FRIO 12ONZ]"/>
        <member name="[Ventas].[Desc. item].&amp;[TERMO PLATEADO MMQ]"/>
        <member name="[Ventas].[Desc. item].&amp;[TOPPING CHOCOFFESS]"/>
        <member name="[Ventas].[Desc. item].&amp;[TORTA DE ZANAHORIA]"/>
        <member name="[Ventas].[Desc. item].&amp;[TOSTADAS FRANCESAS]"/>
        <member name="[Ventas].[Desc. item].&amp;[VASO 7 ONZ IMPRESO]"/>
        <member name="[Ventas].[Desc. item].&amp;[VASO 9 ONZ IMPRESO]"/>
        <member name="[Ventas].[Desc. item].&amp;[WAFFLES DE LA CASA]"/>
        <member name="[Ventas].[Desc. item].&amp;[ADICION DE MASMELOS]"/>
        <member name="[Ventas].[Desc. item].&amp;[AGUA HATSU X 500 ML]"/>
        <member name="[Ventas].[Desc. item].&amp;[ALMUERZO RUNNER MMQ]"/>
        <member name="[Ventas].[Desc. item].&amp;[ALQUILER VIDEO BEAM]"/>
        <member name="[Ventas].[Desc. item].&amp;[AREPAS DE MI TIERRA]"/>
        <member name="[Ventas].[Desc. item].&amp;[BONO REGALO $20.000]"/>
        <member name="[Ventas].[Desc. item].&amp;[BONO REGALO $50.000]"/>
        <member name="[Ventas].[Desc. item].&amp;[BONO REGALO $80.000]"/>
        <member name="[Ventas].[Desc. item].&amp;[BOWL FRUTOS ROJOS T]"/>
        <member name="[Ventas].[Desc. item].&amp;[CAFE BIO 250 MOLIDO]"/>
        <member name="[Ventas].[Desc. item].&amp;[CAFE BIO 250G GRANO]"/>
        <member name="[Ventas].[Desc. item].&amp;[CAFE CHEMEX 2 TAZAS]"/>
        <member name="[Ventas].[Desc. item].&amp;[CAFE DE FINCA 7 ONZ]"/>
        <member name="[Ventas].[Desc. item].&amp;[CAFE DE FINCA 9 ONZ]"/>
        <member name="[Ventas].[Desc. item].&amp;[CALDERETA DE HUEVOS]"/>
        <member name="[Ventas].[Desc. item].&amp;[CAMISETA BLANCA MMQ]"/>
        <member name="[Ventas].[Desc. item].&amp;[CENEFA DISENO 1 USA]"/>
        <member name="[Ventas].[Desc. item].&amp;[CENEFA DISENO 2 USA]"/>
        <member name="[Ventas].[Desc. item].&amp;[CENEFA DISENO 3 USA]"/>
        <member name="[Ventas].[Desc. item].&amp;[CERVEZA AGUILA ZERO]"/>
        <member name="[Ventas].[Desc. item].&amp;[COCTEL DE CAMARONES]"/>
        <member name="[Ventas].[Desc. item].&amp;[CREMA VERDE QUINDIO]"/>
        <member name="[Ventas].[Desc. item].&amp;[CROISSANT ALMENDRAS]"/>
        <member name="[Ventas].[Desc. item].&amp;[CROISSANT CONGELADO]"/>
        <member name="[Ventas].[Desc. item].&amp;[ENSALADA DE LA CASA]"/>
        <member name="[Ventas].[Desc. item].&amp;[FRAPPE MANGO 12 ONZ]"/>
        <member name="[Ventas].[Desc. item].&amp;[JUNIPER ELDERFLOWER]"/>
        <member name="[Ventas].[Desc. item].&amp;[MUFFIN DE CHOCOLATE]"/>
        <member name="[Ventas].[Desc. item].&amp;[MUÑECO PAJARO TUCÁN]"/>
        <member name="[Ventas].[Desc. item].&amp;[PAN QUINUA SANDWICH]"/>
        <member name="[Ventas].[Desc. item].&amp;[PORCION DE TOCINETA]"/>
        <member name="[Ventas].[Desc. item].&amp;[R-BOWL FRUTOS ROJOS]"/>
        <member name="[Ventas].[Desc. item].&amp;[R-CAFE FRIO BAILEYS]"/>
        <member name="[Ventas].[Desc. item].&amp;[R-DESCAFEINADO 8ONZ]"/>
        <member name="[Ventas].[Desc. item].&amp;[R-GRANIZADO DE CAFE]"/>
        <member name="[Ventas].[Desc. item].&amp;[R-GRANIZADO DE MOKA]"/>
        <member name="[Ventas].[Desc. item].&amp;[SALMON A LA PLANCHA]"/>
        <member name="[Ventas].[Desc. item].&amp;[SANDUCHE ROAST BEEF]"/>
        <member name="[Ventas].[Desc. item].&amp;[SANDWICH ROAST BEEF]"/>
        <member name="[Ventas].[Desc. item].&amp;[TRAGO RON HECHIZERA]"/>
        <member name="[Ventas].[Desc. item].&amp;[TRAGO RON ZACAPA 23]"/>
        <member name="[Ventas].[Desc. item].&amp;[ACORDEONES X 10 UNID]"/>
        <member name="[Ventas].[Desc. item].&amp;[ADICION BRANDY 30 ML]"/>
        <member name="[Ventas].[Desc. item].&amp;[BOLITAS DE CACAO 70G]"/>
        <member name="[Ventas].[Desc. item].&amp;[BONO REGALO $100.000]"/>
        <member name="[Ventas].[Desc. item].&amp;[BONO REGALO $120.000]"/>
        <member name="[Ventas].[Desc. item].&amp;[CAFE AMERICANO 4 ONZ]"/>
        <member name="[Ventas].[Desc. item].&amp;[CAFE AMERICANO 7 ONZ]"/>
        <member name="[Ventas].[Desc. item].&amp;[CAFE AMERICANO 9 ONZ]"/>
        <member name="[Ventas].[Desc. item].&amp;[CAFE BIO 2500G GRANO]"/>
        <member name="[Ventas].[Desc. item].&amp;[CAFE BIO 250G MOLIDO]"/>
        <member name="[Ventas].[Desc. item].&amp;[CAFE C. MOLIDO X 340]"/>
        <member name="[Ventas].[Desc. item].&amp;[CAFE CON LECHE 4 ONZ]"/>
        <member name="[Ventas].[Desc. item].&amp;[CAFE CON LECHE 7 ONZ]"/>
        <member name="[Ventas].[Desc. item].&amp;[CAFE CON LECHE 9 ONZ]"/>
        <member name="[Ventas].[Desc. item].&amp;[CAFE DE FINCA 12 ONZ]"/>
        <member name="[Ventas].[Desc. item].&amp;[CAFE DE FINCA 16 ONZ]"/>
        <member name="[Ventas].[Desc. item].&amp;[CAFE DRIPPER  2 TAZA]"/>
        <member name="[Ventas].[Desc. item].&amp;[CAFE OXXO 1000 GRANO]"/>
        <member name="[Ventas].[Desc. item].&amp;[CAJA BOLSO PECHIROJO]"/>
        <member name="[Ventas].[Desc. item].&amp;[CERVEZA AGUILA LIGHT]"/>
        <member name="[Ventas].[Desc. item].&amp;[CEVICHE DE CAMARONES]"/>
        <member name="[Ventas].[Desc. item].&amp;[COCACOLA 10 ONZ ZERO]"/>
        <member name="[Ventas].[Desc. item].&amp;[COPA VINO DE LA CASA]"/>
        <member name="[Ventas].[Desc. item].&amp;[DESCUENTOS EXTRAPACK]"/>
        <member name="[Ventas].[Desc. item].&amp;[DESCUENTOS OTORGADOS]"/>
        <member name="[Ventas].[Desc. item].&amp;[ESPRESSO LUNGO 4 ONZ]"/>
        <member name="[Ventas].[Desc. item].&amp;[ESPRESSO PANNA 4 ONZ]"/>
        <member name="[Ventas].[Desc. item].&amp;[FLAN DE CARAMELO CTG]"/>
        <member name="[Ventas].[Desc. item].&amp;[GASTOS ADUANEROS EXP]"/>
        <member name="[Ventas].[Desc. item].&amp;[LATTE CARAMELO 9 ONZ]"/>
        <member name="[Ventas].[Desc. item].&amp;[LATTE ORGANICO 7 ONZ]"/>
        <member name="[Ventas].[Desc. item].&amp;[LATTE ORGANICO 9 ONZ]"/>
        <member name="[Ventas].[Desc. item].&amp;[LATTE SPANISH 12 ONZ]"/>
        <member name="[Ventas].[Desc. item].&amp;[LATTE VAINILLA 9 ONZ]"/>
        <member name="[Ventas].[Desc. item].&amp;[MINI AREPA DE CHOCLO]"/>
        <member name="[Ventas].[Desc. item].&amp;[PARFAIT FRUTOS ROJOS]"/>
        <member name="[Ventas].[Desc. item].&amp;[PLATO LORITA MEDIANO]"/>
        <member name="[Ventas].[Desc. item].&amp;[PORCION ARROZ BLANCO]"/>
        <member name="[Ventas].[Desc. item].&amp;[PORCION DE CAMARONES]"/>
        <member name="[Ventas].[Desc. item].&amp;[PORCION PURE DE PAPA]"/>
        <member name="[Ventas].[Desc. item].&amp;[PORCION PURE DE YUCA]"/>
        <member name="[Ventas].[Desc. item].&amp;[PROTEIN LATTE 12 ONZ]"/>
        <member name="[Ventas].[Desc. item].&amp;[PROTEIN LATTE RUNNER]"/>
        <member name="[Ventas].[Desc. item].&amp;[R-BROWNIE CON HELADO]"/>
        <member name="[Ventas].[Desc. item].&amp;[R-CAFE FRIO VAINILLA]"/>
        <member name="[Ventas].[Desc. item].&amp;[R-CAPPUCCINO AMARETO]"/>
        <member name="[Ventas].[Desc. item].&amp;[R-CAPPUCCINO BAILEYS]"/>
        <member name="[Ventas].[Desc. item].&amp;[R-DESCAFEINADO 4 ONZ]"/>
        <member name="[Ventas].[Desc. item].&amp;[R-ESPRESSO RISTRETTO]"/>
        <member name="[Ventas].[Desc. item].&amp;[R-LATTE DESLACTOSADO]"/>
        <member name="[Ventas].[Desc. item].&amp;[R-MACCHIATO AREQUIPE]"/>
        <member name="[Ventas].[Desc. item].&amp;[R-MOCACCINO CALIENTE]"/>
        <member name="[Ventas].[Desc. item].&amp;[SALSA CARAMELO HELAD]"/>
        <member name="[Ventas].[Desc. item].&amp;[SANDWICH DE PAVO BGT]"/>
        <member name="[Ventas].[Desc. item].&amp;[SANDWICH JAMON CERDO]"/>
        <member name="[Ventas].[Desc. item].&amp;[SET COSECHA ESPECIAL]"/>
        <member name="[Ventas].[Desc. item].&amp;[SODA DE FRUTOS ROJOS]"/>
        <member name="[Ventas].[Desc. item].&amp;[TOPPING  MERENGUITOS]"/>
        <member name="[Ventas].[Desc. item].&amp;[TOSTADA DE GUACAMOLE]"/>
        <member name="[Ventas].[Desc. item].&amp;[TRAGO RON CALIBIO 42]"/>
        <member name="[Ventas].[Desc. item].&amp;[VASO 4 ONZ - IMPRESO]"/>
        <member name="[Ventas].[Desc. item].&amp;[ADICION BAILEYS 30 ML]"/>
        <member name="[Ventas].[Desc. item].&amp;[AGUA NACIMIENTO 300ML]"/>
        <member name="[Ventas].[Desc. item].&amp;[ANCHETA COFFEE LOVERS]"/>
        <member name="[Ventas].[Desc. item].&amp;[AREQUIPE 50G x 32 UND]"/>
        <member name="[Ventas].[Desc. item].&amp;[AREQUIPE CON CAFE 40G]"/>
        <member name="[Ventas].[Desc. item].&amp;[AREQUIPE CON CAFE 50G]"/>
        <member name="[Ventas].[Desc. item].&amp;[AREQUIPE CON CAFE KIT]"/>
        <member name="[Ventas].[Desc. item].&amp;[BOLSA PORCION IMPRESA]"/>
        <member name="[Ventas].[Desc. item].&amp;[CAFE AMERICANO 12 ONZ]"/>
        <member name="[Ventas].[Desc. item].&amp;[CAFE AMERICANO 16 ONZ]"/>
        <member name="[Ventas].[Desc. item].&amp;[CAFE BASTO 250G GRANO]"/>
        <member name="[Ventas].[Desc. item].&amp;[CAFE C. SUP. T.M 125G]"/>
        <member name="[Ventas].[Desc. item].&amp;[CAFE CON LECHE 12 ONZ]"/>
        <member name="[Ventas].[Desc. item].&amp;[CAFE GENOVA 80G GRANO]"/>
        <member name="[Ventas].[Desc. item].&amp;[CAFE T.O. POD 14 GRS.]"/>
        <member name="[Ventas].[Desc. item].&amp;[CAPPUCCINO MOCA 9 ONZ]"/>
        <member name="[Ventas].[Desc. item].&amp;[CERVEZA BBC CHAPINERO]"/>
        <member name="[Ventas].[Desc. item].&amp;[CERVEZA CLUB COLOMBIA]"/>
        <member name="[Ventas].[Desc. item].&amp;[CERVEZA STELLA ARTOIS]"/>
        <member name="[Ventas].[Desc. item].&amp;[CHAMPINONES AL AJILLO]"/>
        <member name="[Ventas].[Desc. item].&amp;[COCACOLA 10 ONZ LIGHT]"/>
        <member name="[Ventas].[Desc. item].&amp;[CREMA VERDE QUINDIO T]"/>
        <member name="[Ventas].[Desc. item].&amp;[CROISSANT HELADO CAFE]"/>
        <member name="[Ventas].[Desc. item].&amp;[CROQUETAS DE MORCILLA]"/>
        <member name="[Ventas].[Desc. item].&amp;[ESPRESSO DOPPIO 4 ONZ]"/>
        <member name="[Ventas].[Desc. item].&amp;[HUEVOS BENEDICTINOS T]"/>
        <member name="[Ventas].[Desc. item].&amp;[JUGO DE MORA EN LECHE]"/>
        <member name="[Ventas].[Desc. item].&amp;[LATTE CALIENTE 12 ONZ]"/>
        <member name="[Ventas].[Desc. item].&amp;[LATTE CALIENTE 16 ONZ]"/>
        <member name="[Ventas].[Desc. item].&amp;[LATTE CARAMELO 12 ONZ]"/>
        <member name="[Ventas].[Desc. item].&amp;[LATTE CARAMELO 16 ONZ]"/>
        <member name="[Ventas].[Desc. item].&amp;[LATTE VAINILLA 12 ONZ]"/>
        <member name="[Ventas].[Desc. item].&amp;[LATTE VAINILLA 16 ONZ]"/>
        <member name="[Ventas].[Desc. item].&amp;[MERENGUITOS X 2.3 GRS]"/>
        <member name="[Ventas].[Desc. item].&amp;[MUG COMETA VERDE AZUL]"/>
        <member name="[Ventas].[Desc. item].&amp;[MUÑECO PAJARO COLIBRÍ]"/>
        <member name="[Ventas].[Desc. item].&amp;[PAN ARTISANO SANDWICH]"/>
        <member name="[Ventas].[Desc. item].&amp;[PARFAIT COCO-PISTACHO]"/>
        <member name="[Ventas].[Desc. item].&amp;[PLATO CAFE CARPINTERO]"/>
        <member name="[Ventas].[Desc. item].&amp;[PLATO MIELERA ESPRESO]"/>
        <member name="[Ventas].[Desc. item].&amp;[PLATO MIELERA MEDIANO]"/>
        <member name="[Ventas].[Desc. item].&amp;[PORC. TORTA ZANAHORIA]"/>
        <member name="[Ventas].[Desc. item].&amp;[PORCION DE PAN BLANCO]"/>
        <member name="[Ventas].[Desc. item].&amp;[PORCION PASTA ALFREDO]"/>
        <member name="[Ventas].[Desc. item].&amp;[R-CAFE DE FINCA DOBLE]"/>
        <member name="[Ventas].[Desc. item].&amp;[R-CAFE LECHE PERSONAL]"/>
        <member name="[Ventas].[Desc. item].&amp;[R-CAPPUCCINO CARAMELO]"/>
        <member name="[Ventas].[Desc. item].&amp;[R-CAPPUCCINO MASMELOS]"/>
        <member name="[Ventas].[Desc. item].&amp;[R-HUEVOS BENEDICTINOS]"/>
        <member name="[Ventas].[Desc. item].&amp;[R-LATTE FRIO ALMENDRA]"/>
        <member name="[Ventas].[Desc. item].&amp;[R-LATTE MOCA CALIENTE]"/>
        <member name="[Ventas].[Desc. item].&amp;[R-LIMONADA YERBABUENA]"/>
        <member name="[Ventas].[Desc. item].&amp;[SANDUCHE ROAST BEEF T]"/>
        <member name="[Ventas].[Desc. item].&amp;[SANDWICH DE POLLO BGT]"/>
        <member name="[Ventas].[Desc. item].&amp;[SET PAJARO TANGARA GS]"/>
        <member name="[Ventas].[Desc. item].&amp;[SPEAKER BLUETOOTH MMQ]"/>
        <member name="[Ventas].[Desc. item].&amp;[TE CHAI CALIENTE 9ONZ]"/>
        <member name="[Ventas].[Desc. item].&amp;[TERMO PARA AGUA NEGRO]"/>
        <member name="[Ventas].[Desc. item].&amp;[TORTA DE CHOCOLATE 9P]"/>
        <member name="[Ventas].[Desc. item].&amp;[TRAGO WHISKY OLD PARR]"/>
        <member name="[Ventas].[Desc. item].&amp;[WAFFLE AVENA Y BANANO]"/>
        <member name="[Ventas].[Desc. item].&amp;[WHISKY OLD PARR x 500]"/>
        <member name="[Ventas].[Desc. item].&amp;[ADICION AMARETTO 30 ML]"/>
        <member name="[Ventas].[Desc. item].&amp;[ADICION DE MERENGUITOS]"/>
        <member name="[Ventas].[Desc. item].&amp;[ADICION SALSA CARAMELO]"/>
        <member name="[Ventas].[Desc. item].&amp;[ADICION VAINILLA 10 ML]"/>
        <member name="[Ventas].[Desc. item].&amp;[AREQUIPE CON CAFE 150G]"/>
        <member name="[Ventas].[Desc. item].&amp;[AREQUIPE CON CAFE 230G]"/>
        <member name="[Ventas].[Desc. item].&amp;[AREQUIPE CON CAFE 300G]"/>
        <member name="[Ventas].[Desc. item].&amp;[CAFE AEROPRESS  1 TAZA]"/>
        <member name="[Ventas].[Desc. item].&amp;[CAFE BASTO 250G MOLIDO]"/>
        <member name="[Ventas].[Desc. item].&amp;[CAFE C. SUP. T.O. 125G]"/>
        <member name="[Ventas].[Desc. item].&amp;[CAFE C. SUP. T.O. 250G]"/>
        <member name="[Ventas].[Desc. item].&amp;[CAFE C. SUP. T.O. 500G]"/>
        <member name="[Ventas].[Desc. item].&amp;[CAFE DESCAF 2500 GRANO]"/>
        <member name="[Ventas].[Desc. item].&amp;[CAFE GENOVA 340G GRANO]"/>
        <member name="[Ventas].[Desc. item].&amp;[CAFE GENOVA 80G MOLIDO]"/>
        <member name="[Ventas].[Desc. item].&amp;[CAFE GOURMET 80G GRANO]"/>
        <member name="[Ventas].[Desc. item].&amp;[CAPPUCCINO MOCA 12 ONZ]"/>
        <member name="[Ventas].[Desc. item].&amp;[CAPPUCCINO MOCA 16 ONZ]"/>
        <member name="[Ventas].[Desc. item].&amp;[CAPPUCCINO PANNA 9 ONZ]"/>
        <member name="[Ventas].[Desc. item].&amp;[CENA MENU 1 12 -18 SEP]"/>
        <member name="[Ventas].[Desc. item].&amp;[CROISSANT SEMILLAS CTG]"/>
        <member name="[Ventas].[Desc. item].&amp;[ESPRESSO CORTADO 4 ONZ]"/>
        <member name="[Ventas].[Desc. item].&amp;[FRAPPE MARACUYA 12 ONZ]"/>
        <member name="[Ventas].[Desc. item].&amp;[GALLETA HOLIDAY DELISH]"/>
        <member name="[Ventas].[Desc. item].&amp;[GALLETAS CAFECITAS 35G]"/>
        <member name="[Ventas].[Desc. item].&amp;[GALLETAS CAFECITAS 70G]"/>
        <member name="[Ventas].[Desc. item].&amp;[GALLETAS MINI x 1 UNID]"/>
        <member name="[Ventas].[Desc. item].&amp;[GALLETAS MINI x 2 UNID]"/>
        <member name="[Ventas].[Desc. item].&amp;[GRANIZADO CAFE 12 ONZ.]"/>
        <member name="[Ventas].[Desc. item].&amp;[JUGO DE FRESA EN LECHE]"/>
        <member name="[Ventas].[Desc. item].&amp;[JUGO DE MANGO EN LECHE]"/>
        <member name="[Ventas].[Desc. item].&amp;[MENU INFANTIL OPC 2 TZ]"/>
        <member name="[Ventas].[Desc. item].&amp;[MUG CERAMICA MMQ 16ONZ]"/>
        <member name="[Ventas].[Desc. item].&amp;[MUG PELTRE AVES COCORA]"/>
        <member name="[Ventas].[Desc. item].&amp;[PORC. PIE DE LIMON CTG]"/>
        <member name="[Ventas].[Desc. item].&amp;[PORC. TORTA DE NARANJA]"/>
        <member name="[Ventas].[Desc. item].&amp;[PORCION ARROZ CON COCO]"/>
        <member name="[Ventas].[Desc. item].&amp;[PORCION DE CHAMPINONES]"/>
        <member name="[Ventas].[Desc. item].&amp;[PORCION GALLETA WAFFLE]"/>
        <member name="[Ventas].[Desc. item].&amp;[PORCION PAN MASA MADRE]"/>
        <member name="[Ventas].[Desc. item].&amp;[R-CAPPUCCINO MOCACCINO]"/>
        <member name="[Ventas].[Desc. item].&amp;[R-LATTE ALMENDRAS 7 OZ]"/>
        <member name="[Ventas].[Desc. item].&amp;[R-MALTEADA DE VAINILLA]"/>
        <member name="[Ventas].[Desc. item].&amp;[TARJETA PARA SOUVENIRS]"/>
        <member name="[Ventas].[Desc. item].&amp;[TE CHAI CALIENTE 12ONZ]"/>
        <member name="[Ventas].[Desc. item].&amp;[TRAGO WHISKY BUCHANNAS]"/>
        <member name="[Ventas].[Desc. item].&amp;[TUCANCITO PIN SOUVENIR]"/>
        <member name="[Ventas].[Desc. item].&amp;[VAJILLA LORITA MEDIANA]"/>
        <member name="[Ventas].[Desc. item].&amp;[VINO LEGADO MUNOZ ROSE]"/>
        <member name="[Ventas].[Desc. item].&amp;[WHISKY BUCHANNAS X 375]"/>
        <member name="[Ventas].[Desc. item].&amp;[ADICION CREMA CHANTILLY]"/>
        <member name="[Ventas].[Desc. item].&amp;[ADICION DE PAVO TIENDAS]"/>
        <member name="[Ventas].[Desc. item].&amp;[ADICION LECHE ALMENDRAS]"/>
        <member name="[Ventas].[Desc. item].&amp;[ALQUILER SALON ESPECIAL]"/>
        <member name="[Ventas].[Desc. item].&amp;[AREPA CUYABRA GRATINADA]"/>
        <member name="[Ventas].[Desc. item].&amp;[AREPA DE CHOCLO X 5 UND]"/>
        <member name="[Ventas].[Desc. item].&amp;[BATIDO MORA-MANGO-LIMON]"/>
        <member name="[Ventas].[Desc. item].&amp;[BEBIDA DE FRUTOS VERDES]"/>
        <member name="[Ventas].[Desc. item].&amp;[BEBIDAS DE FRUTOS ROJOS]"/>
        <member name="[Ventas].[Desc. item].&amp;[BELGIAN WAFFLE SANDWICH]"/>
        <member name="[Ventas].[Desc. item].&amp;[BENEDICTOS EN CROISSANT]"/>
        <member name="[Ventas].[Desc. item].&amp;[CAFE BASTO 2500 G GRANO]"/>
        <member name="[Ventas].[Desc. item].&amp;[CAFE C. SUP. T.O. 2500G]"/>
        <member name="[Ventas].[Desc. item].&amp;[CAFE DESCAFEINADO 7 ONZ]"/>
        <member name="[Ventas].[Desc. item].&amp;[CAFE DESCAFEINADO 9 ONZ]"/>
        <member name="[Ventas].[Desc. item].&amp;[CAFE GENOVA 1000G GRANO]"/>
        <member name="[Ventas].[Desc. item].&amp;[CAFE GENOVA 340G MOLIDO]"/>
        <member name="[Ventas].[Desc. item].&amp;[CAFE GOURMET 250G GRANO]"/>
        <member name="[Ventas].[Desc. item].&amp;[CAFE GOURMET 454G GRANO]"/>
        <member name="[Ventas].[Desc. item].&amp;[CAFE GOURMET 500G GRANO]"/>
        <member name="[Ventas].[Desc. item].&amp;[CAFE GOURMET 80G MOLIDO]"/>
        <member name="[Ventas].[Desc. item].&amp;[CAFE LECHE 7ONZ BARISTA]"/>
        <member name="[Ventas].[Desc. item].&amp;[CAFÉ VERDE MANGO PASIÓN]"/>
        <member name="[Ventas].[Desc. item].&amp;[CAPPUCCINO BRANDY 9 ONZ]"/>
        <member name="[Ventas].[Desc. item].&amp;[CAPPUCCINO MERENG 9 ONZ]"/>
        <member name="[Ventas].[Desc. item].&amp;[CAPPUCCINO PANNA 12 ONZ]"/>
        <member name="[Ventas].[Desc. item].&amp;[CAPPUCCINO PANNA 16 ONZ]"/>
        <member name="[Ventas].[Desc. item].&amp;[CROISSANT CHOCOLATE CTG]"/>
        <member name="[Ventas].[Desc. item].&amp;[GALLETAS CAFECITAS 100G]"/>
        <member name="[Ventas].[Desc. item].&amp;[GALLETAS CAFECITAS 200G]"/>
        <member name="[Ventas].[Desc. item].&amp;[HELADO SENCILLO DE CAFE]"/>
        <member name="[Ventas].[Desc. item].&amp;[LATTE LECHE SOYA 12 ONZ]"/>
        <member name="[Ventas].[Desc. item].&amp;[LIMONADA DE CAFE 12 ONZ]"/>
        <member name="[Ventas].[Desc. item].&amp;[MALTEADA DE CAFE 12 ONZ]"/>
        <member name="[Ventas].[Desc. item].&amp;[MEDIO WAFFLE DE LA CASA]"/>
        <member name="[Ventas].[Desc. item].&amp;[MERENGUITOS DISPLAY X 8]"/>
        <member name="[Ventas].[Desc. item].&amp;[MUFFIN DE CHOCOLATE CTG]"/>
        <member name="[Ventas].[Desc. item].&amp;[PORCION QUESO MOZARELLA]"/>
        <member name="[Ventas].[Desc. item].&amp;[PORCION QUESO PARMESANO]"/>
        <member name="[Ventas].[Desc. item].&amp;[R-AGUA AROMATICA FRUTAS]"/>
        <member name="[Ventas].[Desc. item].&amp;[R-AROMAT FRUTOS TROPICA]"/>
        <member name="[Ventas].[Desc. item].&amp;[R-AROMATICA HIERBABUENA]"/>
        <member name="[Ventas].[Desc. item].&amp;[R-ESPRESSO DOPPIO DOBLE]"/>
        <member name="[Ventas].[Desc. item].&amp;[R-MALTEADA DE CAFECITAS]"/>
        <member name="[Ventas].[Desc. item].&amp;[SANDWICH ROAST BEEF ANT]"/>
        <member name="[Ventas].[Desc. item].&amp;[SERVICAFE COMERCIAL IVA]"/>
        <member name="[Ventas].[Desc. item].&amp;[SERVICAFE COMERCIAL KIT]"/>
        <member name="[Ventas].[Desc. item].&amp;[TRAGO GINEBRA HENDRICKS]"/>
        <member name="[Ventas].[Desc. item].&amp;[TRAGO GINEBRA MONKEY 47]"/>
        <member name="[Ventas].[Desc. item].&amp;[TRAGO GINEBRA SELVA GIN]"/>
        <member name="[Ventas].[Desc. item].&amp;[VAJILLA CAFE CARPINTERO]"/>
        <member name="[Ventas].[Desc. item].&amp;[VAJILLA MIELERA MEDIANA]"/>
        <member name="[Ventas].[Desc. item].&amp;[VAJILLA ORO 4P ESPRESSO]"/>
        <member name="[Ventas].[Desc. item].&amp;[ADICION GUANCIALE 18 GR.]"/>
        <member name="[Ventas].[Desc. item].&amp;[ADICION LECHE CONDENSADA]"/>
        <member name="[Ventas].[Desc. item].&amp;[ADICION PROSCIUTTO 18 GR]"/>
        <member name="[Ventas].[Desc. item].&amp;[ADICION SALSA QUESO AZUL]"/>
        <member name="[Ventas].[Desc. item].&amp;[AREPA DE CHOCLO 2X1 UNID]"/>
        <member name="[Ventas].[Desc. item].&amp;[BOLITA DE CURCUMA 70 GRS]"/>
        <member name="[Ventas].[Desc. item].&amp;[BOLSA GOURMET 454G GRANO]"/>
        <member name="[Ventas].[Desc. item].&amp;[BONO BRUNCH MMQ $150.000]"/>
        <member name="[Ventas].[Desc. item].&amp;[CAFE BASTO 2500 G MOLIDO]"/>
        <member name="[Ventas].[Desc. item].&amp;[CAFE DESCAFEINADO 12 ONZ]"/>
        <member name="[Ventas].[Desc. item].&amp;[CAFE DESCAFEINADO 16 ONZ]"/>
        <member name="[Ventas].[Desc. item].&amp;[CAFE DRIPPER 2 TAZAS UVA]"/>
        <member name="[Ventas].[Desc. item].&amp;[CAFE DRIPPER BORB 1TAZAS]"/>
        <member name="[Ventas].[Desc. item].&amp;[CAFE DRIPPER SIDRA 7 ONZ]"/>
        <member name="[Ventas].[Desc. item].&amp;[CAFE DRIPPER SIDRA 9 ONZ]"/>
        <member name="[Ventas].[Desc. item].&amp;[CAFE FRIO BAILEYS 12 ONZ]"/>
        <member name="[Ventas].[Desc. item].&amp;[CAFE GOURMET 2500G GRANO]"/>
        <member name="[Ventas].[Desc. item].&amp;[CAFE GOURMET 250G MOLIDO]"/>
        <member name="[Ventas].[Desc. item].&amp;[CAFE GOURMET 454G MOLIDO]"/>
        <member name="[Ventas].[Desc. item].&amp;[CAFE GOURMET 500G MOLIDO]"/>
        <member name="[Ventas].[Desc. item].&amp;[CAFE GOURMET GRANO X 340]"/>
        <member name="[Ventas].[Desc. item].&amp;[CAFE GOURMET KILOS GRANO]"/>
        <member name="[Ventas].[Desc. item].&amp;[CAFE ORGANICO 340G GRANO]"/>
        <member name="[Ventas].[Desc. item].&amp;[CAFÉ GOURMET GRANO 1000G]"/>
        <member name="[Ventas].[Desc. item].&amp;[CAPPUCCINO BAILEYS 9 ONZ]"/>
        <member name="[Ventas].[Desc. item].&amp;[CAPPUCCINO MERENG 12 ONZ]"/>
        <member name="[Ventas].[Desc. item].&amp;[CAPPUCCINO MERENG 16 ONZ]"/>
        <member name="[Ventas].[Desc. item].&amp;[CAPSULA GENOVA X 10 UNID]"/>
        <member name="[Ventas].[Desc. item].&amp;[CAPSULA GENOVA X 25 UNID]"/>
        <member name="[Ventas].[Desc. item].&amp;[CAPSULA GENOVA X 50 UNID]"/>
        <member name="[Ventas].[Desc. item].&amp;[CAPSULA GOURMET X 2 UNID]"/>
        <member name="[Ventas].[Desc. item].&amp;[CHOCOLATE EN AGUA 12 ONZ]"/>
        <member name="[Ventas].[Desc. item].&amp;[CROISSANT SANDWICH QUESO]"/>
        <member name="[Ventas].[Desc. item].&amp;[CROQUETA DE MORCILLA EJE]"/>
        <member name="[Ventas].[Desc. item].&amp;[ESPRESSO ORGANICO 4 ONZ.]"/>
        <member name="[Ventas].[Desc. item].&amp;[ESPRESSO RISTRETTO 4 ONZ]"/>
        <member name="[Ventas].[Desc. item].&amp;[FAJINES SET CORPORATIVOS]"/>
        <member name="[Ventas].[Desc. item].&amp;[GALLETA CHOCOLATE DELISH]"/>
        <member name="[Ventas].[Desc. item].&amp;[GRANIZADO CAFE CHANTILLY]"/>
        <member name="[Ventas].[Desc. item].&amp;[GRANOLA CHOCOLATE CHUNKS]"/>
        <member name="[Ventas].[Desc. item].&amp;[LATTE DESCAFEINADO 7 ONZ]"/>
        <member name="[Ventas].[Desc. item].&amp;[LATTE DESCAFEINADO 9 ONZ]"/>
        <member name="[Ventas].[Desc. item].&amp;[LATTE DESLACTOSADO 7 ONZ]"/>
        <member name="[Ventas].[Desc. item].&amp;[LATTE DESLACTOSADO 9 ONZ]"/>
        <member name="[Ventas].[Desc. item].&amp;[LATTE FRIO MATCHA 12 ONZ]"/>
        <member name="[Ventas].[Desc. item].&amp;[MERENGUITOS 50 G DE CAFE]"/>
        <member name="[Ventas].[Desc. item].&amp;[MUG PELTRE CAFÉ Y PALMAS]"/>
        <member name="[Ventas].[Desc. item].&amp;[PASTEL DE CARNE HORNEADO]"/>
        <member name="[Ventas].[Desc. item].&amp;[PORC. TORTA DE CHOCOLATE]"/>
        <member name="[Ventas].[Desc. item].&amp;[PORCION CHIPS DE PLATANO]"/>
        <member name="[Ventas].[Desc. item].&amp;[PRENSA FRANCESA PORTATIL]"/>
        <member name="[Ventas].[Desc. item].&amp;[R-CHOCOLATE DE ALMENDRAS]"/>
        <member name="[Ventas].[Desc. item].&amp;[R-CHOCOLATE DESLACTOSADO]"/>
        <member name="[Ventas].[Desc. item].&amp;[R-MOCACCINO DESLACTOSADO]"/>
        <member name="[Ventas].[Desc. item].&amp;[ROMPETRAFICO BARRANQUERO]"/>
        <member name="[Ventas].[Desc. item].&amp;[TAPA 7 ONZ ENVASES PUROS]"/>
        <member name="[Ventas].[Desc. item].&amp;[TAPA 9 ONZ ENVASES PUROS]"/>
        <member name="[Ventas].[Desc. item].&amp;[TRAGO WHISKY SELLO NEGRO]"/>
        <member name="[Ventas].[Desc. item].&amp;[VAJILLA CARRIQUI MEDIANA]"/>
        <member name="[Ventas].[Desc. item].&amp;[VAJILLA MIELERA ESPRESSO]"/>
        <member name="[Ventas].[Desc. item].&amp;[VASO 4 ONZ DEGUSTACIONES]"/>
        <member name="[Ventas].[Desc. item].&amp;[VASO LECHE DESLACT 9 ONZ]"/>
        <member name="[Ventas].[Desc. item].&amp;[VINO MONTES TINTO MERLOT]"/>
        <member name="[Ventas].[Desc. item].&amp;[WAFFLES CON FRUTOS ROJOS]"/>
        <member name="[Ventas].[Desc. item].&amp;[ADICION AREQUIPE CON CAFE]"/>
        <member name="[Ventas].[Desc. item].&amp;[ADICION CAFE DESCAFEINADO]"/>
        <member name="[Ventas].[Desc. item].&amp;[ANCHETA MAGICA DE NAVIDAD]"/>
        <member name="[Ventas].[Desc. item].&amp;[AREPA DE CHOCLO GRATINADA]"/>
        <member name="[Ventas].[Desc. item].&amp;[BABY CUYABRO CON ENYUCADO]"/>
        <member name="[Ventas].[Desc. item].&amp;[BASE LACTEA BEC X 1000 GR]"/>
        <member name="[Ventas].[Desc. item].&amp;[BOLITAS TRIBALL MACA 108G]"/>
        <member name="[Ventas].[Desc. item].&amp;[BOLSA REGALO GRANDE PAPEL]"/>
        <member name="[Ventas].[Desc. item].&amp;[CAFE AMER ORGANICO 7 ONZ.]"/>
        <member name="[Ventas].[Desc. item].&amp;[CAFE AMER ORGANICO 9 ONZ.]"/>
        <member name="[Ventas].[Desc. item].&amp;[CAFE FRIO VAINILLA 12 ONZ]"/>
        <member name="[Ventas].[Desc. item].&amp;[CAFE GOURMET 1000G MOLIDO]"/>
        <member name="[Ventas].[Desc. item].&amp;[CAFE GOURMET 2500G MOLIDO]"/>
        <member name="[Ventas].[Desc. item].&amp;[CAFE ORGANICO 340G MOLIDO]"/>
        <member name="[Ventas].[Desc. item].&amp;[CAPPUCCINO BAILEYS 12 ONZ]"/>
        <member name="[Ventas].[Desc. item].&amp;[CAPPUCCINO BAILEYS 16 ONZ]"/>
        <member name="[Ventas].[Desc. item].&amp;[CAPPUCCINO CARAMELO 9 ONZ]"/>
        <member name="[Ventas].[Desc. item].&amp;[CAPPUCCINO ORGANICO 9 ONZ]"/>
        <member name="[Ventas].[Desc. item].&amp;[CAPSULA GOURMET X 10 UNID]"/>
        <member name="[Ventas].[Desc. item].&amp;[CAPSULA GOURMET X 25 UNID]"/>
        <member name="[Ventas].[Desc. item].&amp;[CAPSULA GOURMET X 50 UNID]"/>
        <member name="[Ventas].[Desc. item].&amp;[CAPSULAS GENOVA X 100 UND]"/>
        <member name="[Ventas].[Desc. item].&amp;[CHOCOLATE CON LECHE 9 ONZ]"/>
        <member name="[Ventas].[Desc. item].&amp;[CHOCOLATE EN AGUA  9 ONZ.]"/>
        <member name="[Ventas].[Desc. item].&amp;[CROISSANT HELADO VAINILLA]"/>
        <member name="[Ventas].[Desc. item].&amp;[ENSALADA DE POLLO ANTIGUA]"/>
        <member name="[Ventas].[Desc. item].&amp;[ESTUCHE ESPECIAL PAÑOLETA]"/>
        <member name="[Ventas].[Desc. item].&amp;[ESTUCHE MINI BAR CAPSULAS]"/>
        <member name="[Ventas].[Desc. item].&amp;[HELADO CAFE+TOPPING+SALSA]"/>
        <member name="[Ventas].[Desc. item].&amp;[JUGO DE MANDARINA NATURAL]"/>
        <member name="[Ventas].[Desc. item].&amp;[LATTE DESCAFEINADO 12 ONZ]"/>
        <member name="[Ventas].[Desc. item].&amp;[LATTE DESLACTOSADO 12 ONZ]"/>
        <member name="[Ventas].[Desc. item].&amp;[LATTE DESLACTOSADO 16 ONZ]"/>
        <member name="[Ventas].[Desc. item].&amp;[LATTE FRIO BAILEYS 12 ONZ]"/>
        <member name="[Ventas].[Desc. item].&amp;[LATTE MOCA ORGANICO 9 ONZ]"/>
        <member name="[Ventas].[Desc. item].&amp;[MARSHMALLOW  DE CROISSANT]"/>
        <member name="[Ventas].[Desc. item].&amp;[MERMELADA MORA Y CAFE 40G]"/>
        <member name="[Ventas].[Desc. item].&amp;[MUNECO PAJARO BARRANQUERO]"/>
        <member name="[Ventas].[Desc. item].&amp;[PAIN AU CHOCOLAT HORNEADO]"/>
        <member name="[Ventas].[Desc. item].&amp;[PALITOS DE QUESO x 3 UNID]"/>
        <member name="[Ventas].[Desc. item].&amp;[PANCAKE DE AVENA Y MATCHA]"/>
        <member name="[Ventas].[Desc. item].&amp;[PASTEL DE CARNE CONGELADO]"/>
        <member name="[Ventas].[Desc. item].&amp;[PORC. CHEESECAKE DE AGRAZ]"/>
        <member name="[Ventas].[Desc. item].&amp;[PORC. QUESO BLANCO X 40GR]"/>
        <member name="[Ventas].[Desc. item].&amp;[PORC. TORTA BANANO-CHOCOL]"/>
        <member name="[Ventas].[Desc. item].&amp;[PORC. TORTA DE ALMOJABANA]"/>
        <member name="[Ventas].[Desc. item].&amp;[PORC. TORTA MILKY WAY CTG]"/>
        <member name="[Ventas].[Desc. item].&amp;[PORC. TORTA ZANAHORIA TCG]"/>
        <member name="[Ventas].[Desc. item].&amp;[PORCION ÑOQUIS DE PLATANO]"/>
        <member name="[Ventas].[Desc. item].&amp;[R-CAPPUCCINO DESCAFEINADO]"/>
        <member name="[Ventas].[Desc. item].&amp;[R-CAPPUCCINO DESLACTOSADO]"/>
        <member name="[Ventas].[Desc. item].&amp;[R-LATTE MOCA DESLACTOSADO]"/>
        <member name="[Ventas].[Desc. item].&amp;[SANDUCHE DE POLLO APANADO]"/>
        <member name="[Ventas].[Desc. item].&amp;[SERVICAFE EVENTOS TIENDAS]"/>
        <member name="[Ventas].[Desc. item].&amp;[SODA DE TE VERDE Y PEPINO]"/>
        <member name="[Ventas].[Desc. item].&amp;[TAPA 12 ONZ ENVASES PUROS]"/>
        <member name="[Ventas].[Desc. item].&amp;[TRUCHA HOMENAJE A SALENTO]"/>
        <member name="[Ventas].[Desc. item].&amp;[VAJILLA ORO 4P CAPPUCCINO]"/>
        <member name="[Ventas].[Desc. item].&amp;[VINO KAIKEN ESTATE MALBEC]"/>
        <member name="[Ventas].[Desc. item].&amp;[VINO RESERVA MALBEC x 750]"/>
        <member name="[Ventas].[Desc. item].&amp;[VINO VILLA MAIPO ROSE 750]"/>
        <member name="[Ventas].[Desc. item].&amp;[ADICION DE PANELA ORGANICA]"/>
        <member name="[Ventas].[Desc. item].&amp;[ADICION HELADO DE VAINILLA]"/>
        <member name="[Ventas].[Desc. item].&amp;[ADICION LECHE DESLACTOSADA]"/>
        <member name="[Ventas].[Desc. item].&amp;[ADICION SALSA DE CHOCOLATE]"/>
        <member name="[Ventas].[Desc. item].&amp;[AISLADOR TEMPORADA NAVIDAD]"/>
        <member name="[Ventas].[Desc. item].&amp;[ALQUILER MAQUINAS ESPRESSO]"/>
        <member name="[Ventas].[Desc. item].&amp;[AREQUIPE CON CAFE 230G ARA]"/>
        <member name="[Ventas].[Desc. item].&amp;[BATIDO LULO-PIÑA-MANDARINA]"/>
        <member name="[Ventas].[Desc. item].&amp;[BEBIDA DE FRUTOS AMARILLOS]"/>
        <member name="[Ventas].[Desc. item].&amp;[BOLITAS TRIBALL CACAO 108G]"/>
        <member name="[Ventas].[Desc. item].&amp;[BOLSA CAFE ORGANICO MOLIDO]"/>
        <member name="[Ventas].[Desc. item].&amp;[BOLSA NAVIDAD ROJO Y VERDE]"/>
        <member name="[Ventas].[Desc. item].&amp;[BOLSA REGALO MEDIANA PAPEL]"/>
        <member name="[Ventas].[Desc. item].&amp;[BOLSA REGALO PEQUEÑA PAPEL]"/>
        <member name="[Ventas].[Desc. item].&amp;[BROWNIE CON HELADO DE CAFE]"/>
        <member name="[Ventas].[Desc. item].&amp;[BROWNIE DE CHOCOLATE FUDGE]"/>
        <member name="[Ventas].[Desc. item].&amp;[CAFE AMER ORGANICO 12 ONZ.]"/>
        <member name="[Ventas].[Desc. item].&amp;[CAFE AMER ORGANICO 16 ONZ.]"/>
        <member name="[Ventas].[Desc. item].&amp;[CAFE AMERICANO FINCA 7 ONZ]"/>
        <member name="[Ventas].[Desc. item].&amp;[CAFE EXCELSO BOURBON SIDRA]"/>
        <member name="[Ventas].[Desc. item].&amp;[CAFE EXCELSO CHAMPANEG UVA]"/>
        <member name="[Ventas].[Desc. item].&amp;[CAFE PACAMARA MOLIDO X 250]"/>
        <member name="[Ventas].[Desc. item].&amp;[CAFE RUNNER GRANO BARISTAS]"/>
        <member name="[Ventas].[Desc. item].&amp;[CAJA PORCION (15x12.5x6.5)]"/>
        <member name="[Ventas].[Desc. item].&amp;[CAPPUCCINO CARAMELO 12 ONZ]"/>
        <member name="[Ventas].[Desc. item].&amp;[CAPPUCCINO CARAMELO 16 ONZ]"/>
        <member name="[Ventas].[Desc. item].&amp;[CAPPUCCINO ORGANICO 12 ONZ]"/>
        <member name="[Ventas].[Desc. item].&amp;[CAPPUCCINO ORGANICO 16 ONZ]"/>
        <member name="[Ventas].[Desc. item].&amp;[CAPSULA GOURMET X 100 UNID]"/>
        <member name="[Ventas].[Desc. item].&amp;[CAPSULA ORGANICO X 10 UNID]"/>
        <member name="[Ventas].[Desc. item].&amp;[CAPSULA ORGANICO X 25 UNID]"/>
        <member name="[Ventas].[Desc. item].&amp;[CAPSULA ORGANICO X 50 UNID]"/>
        <member name="[Ventas].[Desc. item].&amp;[CAPSULA QUIMBAYA X 10 UNID]"/>
        <member name="[Ventas].[Desc. item].&amp;[CAPSULA QUIMBAYA X 25 UNID]"/>
        <member name="[Ventas].[Desc. item].&amp;[CHOCOLATE CON LECHE 12 ONZ]"/>
        <member name="[Ventas].[Desc. item].&amp;[CROISSANT HELADO COMBINADO]"/>
        <member name="[Ventas].[Desc. item].&amp;[ESTUCHE MINIBAR CAPS NEGRO]"/>
        <member name="[Ventas].[Desc. item].&amp;[EXHIBIDOR CAPSULAS ESTUCHE]"/>
        <member name="[Ventas].[Desc. item].&amp;[EXP CAFE GOURMET 80G GRANO]"/>
        <member name="[Ventas].[Desc. item].&amp;[GALLETA DE CHOCOLATE CHIPS]"/>
        <member name="[Ventas].[Desc. item].&amp;[GALLETA DOBLE DE CHOCOLATE]"/>
        <member name="[Ventas].[Desc. item].&amp;[INFUSION TE MATCHA Y CACAO]"/>
        <member name="[Ventas].[Desc. item].&amp;[JUGO DE GUANABANA EN LECHE]"/>
        <member name="[Ventas].[Desc. item].&amp;[KIT PACK X 3 COSECHAS 80 G]"/>
        <member name="[Ventas].[Desc. item].&amp;[LATTE MOCA ORGANICO 12 ONZ]"/>
        <member name="[Ventas].[Desc. item].&amp;[LLAVERO PAJARO BARRANQUERO]"/>
        <member name="[Ventas].[Desc. item].&amp;[MERMELADA MORA Y CAFE 150G]"/>
        <member name="[Ventas].[Desc. item].&amp;[MERMELADA MORA Y CAFE 300G]"/>
        <member name="[Ventas].[Desc. item].&amp;[MS CAPSULAS DE CAFE 25U/5g]"/>
        <member name="[Ventas].[Desc. item].&amp;[MUFFIN YOGURTH &amp; ARANDANOS]"/>
        <member name="[Ventas].[Desc. item].&amp;[PAIN AU CHOCOLAT CONGELADO]"/>
        <member name="[Ventas].[Desc. item].&amp;[PALITOS DE QUESO GOUDA CTG]"/>
        <member name="[Ventas].[Desc. item].&amp;[PAPEL ANTIGRASO X 622 UNID]"/>
        <member name="[Ventas].[Desc. item].&amp;[PORC. TORTA CHOC ARANDANOS]"/>
        <member name="[Ventas].[Desc. item].&amp;[PORC. TORTA DE NARANJA CTG]"/>
        <member name="[Ventas].[Desc. item].&amp;[PORCION AREPA CORTESIA X 4]"/>
        <member name="[Ventas].[Desc. item].&amp;[TE CHAI CAL 12ONZ LEC SOYA]"/>
        <member name="[Ventas].[Desc. item].&amp;[TE VERDE,SENCHA,MANGO,MIEL]"/>
        <member name="[Ventas].[Desc. item].&amp;[TRAGO CHIVAS REGAL 12 ANOS]"/>
        <member name="[Ventas].[Desc. item].&amp;[VASO 12 ONZ MURANO IMPRESO]"/>
        <member name="[Ventas].[Desc. item].&amp;[VASO DE LECHE ENTERA 9 ONZ]"/>
        <member name="[Ventas].[Desc. item].&amp;[VENTA DE MAQUINAS COMODATO]"/>
        <member name="[Ventas].[Desc. item].&amp;[VINO MONTES TINTO CABERNET]"/>
        <member name="[Ventas].[Desc. item].&amp;[ADICION HELADO DE CHOCOLATE]"/>
        <member name="[Ventas].[Desc. item].&amp;[AGUA MINERAL 500 ML SIN GAS]"/>
        <member name="[Ventas].[Desc. item].&amp;[ALQUILER VIDEO BEAM IVA 19%]"/>
        <member name="[Ventas].[Desc. item].&amp;[AREPA DE CHOCLO CON CHORIZO]"/>
        <member name="[Ventas].[Desc. item].&amp;[BATIDO SANDIA-MELON-NARANJA]"/>
        <member name="[Ventas].[Desc. item].&amp;[BOLSA TELA BIODEGRADABLE CQ]"/>
        <member name="[Ventas].[Desc. item].&amp;[BROWNIE CON HELADO VAINILLA]"/>
        <member name="[Ventas].[Desc. item].&amp;[CAFE AMERICANO FINCA 9 ONZ.]"/>
        <member name="[Ventas].[Desc. item].&amp;[CAFE BOURBON GRANO X 250 GR]"/>
        <member name="[Ventas].[Desc. item].&amp;[CAFE C. SUP. T.M 500G GRANO]"/>
        <member name="[Ventas].[Desc. item].&amp;[CAFE CHEMEX GOURMET 2 TAZAS]"/>
        <member name="[Ventas].[Desc. item].&amp;[CAFE COS ESP MOL CHOCO 250G]"/>
        <member name="[Ventas].[Desc. item].&amp;[CAFE EXCELSO BLEND ESPRESSO]"/>
        <member name="[Ventas].[Desc. item].&amp;[CAFE ORGANICO TOSTADO GRANO]"/>
        <member name="[Ventas].[Desc. item].&amp;[CAFE RUNNER MOLIDO BARISTAS]"/>
        <member name="[Ventas].[Desc. item].&amp;[CAFE VELVET BREW 60G MOLIDO]"/>
        <member name="[Ventas].[Desc. item].&amp;[CAPPUCCINO LECHE SOYA 12ONZ]"/>
        <member name="[Ventas].[Desc. item].&amp;[CAPSULA ORGANICO X 100 UNID]"/>
        <member name="[Ventas].[Desc. item].&amp;[CERVEZA BBC MONSERRATE ROJA]"/>
        <member name="[Ventas].[Desc. item].&amp;[COSTAL DE CAFE PIN SOUVENIR]"/>
        <member name="[Ventas].[Desc. item].&amp;[ENSALADA DE LA CASA ANTIGUO]"/>
        <member name="[Ventas].[Desc. item].&amp;[ENSALADA DE QUINOA CON PAVO]"/>
        <member name="[Ventas].[Desc. item].&amp;[ESTUCHE ESP PAÑOLET-GOURMET]"/>
        <member name="[Ventas].[Desc. item].&amp;[EXP CAFE GOURMET 250G GRANO]"/>
        <member name="[Ventas].[Desc. item].&amp;[EXP CAFE GOURMET 340G GRANO]"/>
        <member name="[Ventas].[Desc. item].&amp;[EXP CAFE GOURMET 454G GRANO]"/>
        <member name="[Ventas].[Desc. item].&amp;[EXP CAFE GOURMET 500G GRANO]"/>
        <member name="[Ventas].[Desc. item].&amp;[EXP CAFE GOURMET 80G MOLIDO]"/>
        <member name="[Ventas].[Desc. item].&amp;[HELADO SENCILLO DE VAINILLA]"/>
        <member name="[Ventas].[Desc. item].&amp;[INFUSION FRUTOS ROJOS 7 ONZ]"/>
        <member name="[Ventas].[Desc. item].&amp;[LATTE CALIENTE MATCHA 9 ONZ]"/>
        <member name="[Ventas].[Desc. item].&amp;[LATTE FRIO FRAPPEADO 12 ONZ]"/>
        <member name="[Ventas].[Desc. item].&amp;[LATTE FRIO SIN FRAPP 12 ONZ]"/>
        <member name="[Ventas].[Desc. item].&amp;[PLEGADIZA GENOVA GRANO 340G]"/>
        <member name="[Ventas].[Desc. item].&amp;[PORC. TORTA DE ALMOJABANA C]"/>
        <member name="[Ventas].[Desc. item].&amp;[PORC. TORTA DE ALMOJABANA T]"/>
        <member name="[Ventas].[Desc. item].&amp;[PORTACOMIDA GRANDE CUADRADO]"/>
        <member name="[Ventas].[Desc. item].&amp;[PUERTA QUINDIO PIN SOUVENIR]"/>
        <member name="[Ventas].[Desc. item].&amp;[PUNTA DE ANCA A LA PIMIENTA]"/>
        <member name="[Ventas].[Desc. item].&amp;[R-AROMATICA HIERBAS (MARIP)]"/>
        <member name="[Ventas].[Desc. item].&amp;[R-CAFE GENOVA INFUSION FRIO]"/>
        <member name="[Ventas].[Desc. item].&amp;[SANDUCHE DE POLLO GRATINADO]"/>
        <member name="[Ventas].[Desc. item].&amp;[SANDWICH HUMMIS - CROISSANT]"/>
        <member name="[Ventas].[Desc. item].&amp;[SET NAVIDEÑO BARRANQ DORADO]"/>
        <member name="[Ventas].[Desc. item].&amp;[SET NAVIDEÑO TANGARA DORADO]"/>
        <member name="[Ventas].[Desc. item].&amp;[TAPA 16 ONZ BEBIDA CALIENTE]"/>
        <member name="[Ventas].[Desc. item].&amp;[TOSTADA DE HUEVOS REVUELTOS]"/>
        <member name="[Ventas].[Desc. item].&amp;[VAJILLA CARRIQUI CAPPUCCINO]"/>
        <member name="[Ventas].[Desc. item].&amp;[VINO MONTES ALPHA CARMENERE]"/>
        <member name="[Ventas].[Desc. item].&amp;[ADICION YOGURT GRIEGO 150 ML]"/>
        <member name="[Ventas].[Desc. item].&amp;[AROMATICA DE HIERBAS 9 ONZAS]"/>
        <member name="[Ventas].[Desc. item].&amp;[BATIDO GUANABANA-FRESA-LIMON]"/>
        <member name="[Ventas].[Desc. item].&amp;[BESITOS DE CAFE CAJA X 8 UND]"/>
        <member name="[Ventas].[Desc. item].&amp;[BOLITAS MACA Y ARANDANOS 70G]"/>
        <member name="[Ventas].[Desc. item].&amp;[BONDIOLA EN SALSA DE UCHUVAS]"/>
        <member name="[Ventas].[Desc. item].&amp;[BROWNIE CON HELADO COMBINADO]"/>
        <member name="[Ventas].[Desc. item].&amp;[CAFE AMERICANO FINCA 12 ONZ.]"/>
        <member name="[Ventas].[Desc. item].&amp;[CAFE AMERICANO FINCA 16 ONZ.]"/>
        <member name="[Ventas].[Desc. item].&amp;[CAFE C. SUP. T.M 2500G GRANO]"/>
        <member name="[Ventas].[Desc. item].&amp;[CAFE C. SUP. T.M 250G MOLIDO]"/>
        <member name="[Ventas].[Desc. item].&amp;[CAFE C. SUP. T.M 500G MOLIDO]"/>
        <member name="[Ventas].[Desc. item].&amp;[CAFE GOURMET 1000G GRANO AUT]"/>
        <member name="[Ventas].[Desc. item].&amp;[CAFE SUDAN RUME X 250G GRANO]"/>
        <member name="[Ventas].[Desc. item].&amp;[CAFE VERDE NATURAL 200 HORAS]"/>
        <member name="[Ventas].[Desc. item].&amp;[CAPPUCCINO LECHE SOYA 16 ONZ]"/>
        <member name="[Ventas].[Desc. item].&amp;[CAZUELA DE POLLO CON CHORIZO]"/>
        <member name="[Ventas].[Desc. item].&amp;[CERVEZA CLUB COLOMBIA DORADA]"/>
        <member name="[Ventas].[Desc. item].&amp;[CERVEZA CLUB COLOMBIA ROJA 3]"/>
        <member name="[Ventas].[Desc. item].&amp;[CONTENEDOR DE VIDRIO OVALADO]"/>
        <member name="[Ventas].[Desc. item].&amp;[CROISSANT CHOCOLATE HORNEADO]"/>
        <member name="[Ventas].[Desc. item].&amp;[DESCUENTOS OTORGADOS CON IVA]"/>
        <member name="[Ventas].[Desc. item].&amp;[ENSALADA ATARDECER QUINDIANO]"/>
        <member name="[Ventas].[Desc. item].&amp;[EXP CAFE GOURMET 2500G GRANO]"/>
        <member name="[Ventas].[Desc. item].&amp;[EXP CAFE GOURMET 250G MOLIDO]"/>
        <member name="[Ventas].[Desc. item].&amp;[EXP CAFE GOURMET 340G MOLIDO]"/>
        <member name="[Ventas].[Desc. item].&amp;[EXP CAFE GOURMET 454G MOLIDO]"/>
        <member name="[Ventas].[Desc. item].&amp;[EXP CAFE GOURMET 500G MOLIDO]"/>
        <member name="[Ventas].[Desc. item].&amp;[FRAPPE MANGO BICHE TAMARINDO]"/>
        <member name="[Ventas].[Desc. item].&amp;[GALLETA CON HELADO COMBINADO]"/>
        <member name="[Ventas].[Desc. item].&amp;[INFUSION FRUTOS VERDES 7 ONZ]"/>
        <member name="[Ventas].[Desc. item].&amp;[LATTE CALIENTE MATCHA 12 ONZ]"/>
        <member name="[Ventas].[Desc. item].&amp;[LATTE LECHE ALMENDRAS 16 ONZ]"/>
        <member name="[Ventas].[Desc. item].&amp;[LATTE LECHE ALMENDRAS 7 ONZ.]"/>
        <member name="[Ventas].[Desc. item].&amp;[LATTE LECHE ALMENDRAS 9 ONZ.]"/>
        <member name="[Ventas].[Desc. item].&amp;[MALTEADA DE CAFECITAS 12 ONZ]"/>
        <member name="[Ventas].[Desc. item].&amp;[MAQ. BRITT NARINO 340G GRANO]"/>
        <member name="[Ventas].[Desc. item].&amp;[MAQ. BRITT OSCURO 340G GRANO]"/>
        <member name="[Ventas].[Desc. item].&amp;[MAQ. BRITT OSCURO 70G MOLIDO]"/>
        <member name="[Ventas].[Desc. item].&amp;[MAQ. BRITT OSCURO 908G GRANO]"/>
        <member name="[Ventas].[Desc. item].&amp;[MAQ. BRITT POPAYAN 340 GRANO]"/>
        <member name="[Ventas].[Desc. item].&amp;[MERENGUITOS DISPLAY DUO PACK]"/>
        <member name="[Ventas].[Desc. item].&amp;[PANCAKE TENTACION DE GUAYABA]"/>
        <member name="[Ventas].[Desc. item].&amp;[PLEGADIZA GENOVA 340G MOLIDO]"/>
        <member name="[Ventas].[Desc. item].&amp;[PORC. CHEESECAKE DE OREO CTG]"/>
        <member name="[Ventas].[Desc. item].&amp;[PORC.TORTA VAINILLA-AREQUIPE]"/>
        <member name="[Ventas].[Desc. item].&amp;[PORCION PAPA RUSTICA X 150GR]"/>
        <member name="[Ventas].[Desc. item].&amp;[R-VASO DE LECHE DESLACTOSADA]"/>
        <member name="[Ventas].[Desc. item].&amp;[SANDWICH POLLO Y CHAMPIÑONES]"/>
        <member name="[Ventas].[Desc. item].&amp;[SERVILLETA IMPRESA X 200 Und]"/>
        <member name="[Ventas].[Desc. item].&amp;[TANQUE REPUESTO MAQ CAPSULAS]"/>
        <member name="[Ventas].[Desc. item].&amp;[TURRON DE CAFE CAJA X 18 UND]"/>
        <member name="[Ventas].[Desc. item].&amp;[TURRON DE MANI CAJA X 18 UND]"/>
        <member name="[Ventas].[Desc. item].&amp;[VINO MONTES BLANCO SOUVIGNON]"/>
        <member name="[Ventas].[Desc. item].&amp;[VINO SANTA RITA BLANCO x 375]"/>
        <member name="[Ventas].[Desc. item].&amp;[VINO SANTA RITA PICOLO TINTO]"/>
        <member name="[Ventas].[Desc. item].&amp;[BATIDO PAPAYA-MANGO-MANDARINA]"/>
        <member name="[Ventas].[Desc. item].&amp;[BOLITAS SPIRULINA Y CACAO 70G]"/>
        <member name="[Ventas].[Desc. item].&amp;[BOLITAS TRIBAL SPIRULINA 108G]"/>
        <member name="[Ventas].[Desc. item].&amp;[CAFE AMERICANO 7oz SERREZUELA]"/>
        <member name="[Ventas].[Desc. item].&amp;[CAFE C. SUP. T.M 2500G MOLIDO]"/>
        <member name="[Ventas].[Desc. item].&amp;[CAFE COS ESP GRANO CHOCO 250G]"/>
        <member name="[Ventas].[Desc. item].&amp;[CAFE COS ESP GRANO HONEY 250G]"/>
        <member name="[Ventas].[Desc. item].&amp;[CAFE COS ESP MOL SALENTO 250G]"/>
        <member name="[Ventas].[Desc. item].&amp;[CAFE COS ESP MOL VANILLA 250G]"/>
        <member name="[Ventas].[Desc. item].&amp;[CAFE COS. ESP. MOL HONEY 250G]"/>
        <member name="[Ventas].[Desc. item].&amp;[CAFE ESP UVA CHAMP 250G GRANO]"/>
        <member name="[Ventas].[Desc. item].&amp;[CAFE EXCELSO CIRCASIA NATURAL]"/>
        <member name="[Ventas].[Desc. item].&amp;[CAFE GOURMET DESCAF POD 14 GR]"/>
        <member name="[Ventas].[Desc. item].&amp;[CAFE MANDARINA X 1000 G GRANO]"/>
        <member name="[Ventas].[Desc. item].&amp;[CAFE PACAMARA GRANO X 250 GRS]"/>
        <member name="[Ventas].[Desc. item].&amp;[CAFE SUDAN RUME X 250G MOLIDO]"/>
        <member name="[Ventas].[Desc. item].&amp;[CAPPUCCINO CON MASMELOS 9 ONZ]"/>
        <member name="[Ventas].[Desc. item].&amp;[CAPPUCCINO DESCAFEINADO 7 ONZ]"/>
        <member name="[Ventas].[Desc. item].&amp;[CAPPUCCINO DESCAFEINADO 9 ONZ]"/>
        <member name="[Ventas].[Desc. item].&amp;[CAPPUCCINO DESLACTOSADO 7 ONZ]"/>
        <member name="[Ventas].[Desc. item].&amp;[CAPPUCCINO DESLACTOSADO 9 ONZ]"/>
        <member name="[Ventas].[Desc. item].&amp;[CHEESECAKE DE FRUTOS ROJOS 8P]"/>
        <member name="[Ventas].[Desc. item].&amp;[CINTURON CAPSULAS GENOVA X 10]"/>
        <member name="[Ventas].[Desc. item].&amp;[COMBO DUO HOLIDAY DELISH FRIO]"/>
        <member name="[Ventas].[Desc. item].&amp;[CONTENEDOR DE VIDRIO CUADRADO]"/>
        <member name="[Ventas].[Desc. item].&amp;[CORDONCILLO DE CERDO QUIMBAYA]"/>
        <member name="[Ventas].[Desc. item].&amp;[ESPRESSO ORGANICO LUNGO 4 ONZ]"/>
        <member name="[Ventas].[Desc. item].&amp;[ESPRESSO ORGANICO PANNA 4 ONZ]"/>
        <member name="[Ventas].[Desc. item].&amp;[EXP CAFE GOURMET 2500G MOLIDO]"/>
        <member name="[Ventas].[Desc. item].&amp;[HELADO VAINILLA+TOPPING+SALSA]"/>
        <member name="[Ventas].[Desc. item].&amp;[LAMPARAS ARTESANALES DE FIQUE]"/>
        <member name="[Ventas].[Desc. item].&amp;[LATTE CARAMELO ORGANICO 9 ONZ]"/>
        <member name="[Ventas].[Desc. item].&amp;[LATTE LECHE ALMENDRAS 12 ONZ.]"/>
        <member name="[Ventas].[Desc. item].&amp;[LATTE MOCA DESLACTOSADO 9 ONZ]"/>
        <member name="[Ventas].[Desc. item].&amp;[LATTE VAINILLA ORGANICO 9 ONZ]"/>
        <member name="[Ventas].[Desc. item].&amp;[LIMONADA DE COCO DESLACTOSADA]"/>
        <member name="[Ventas].[Desc. item].&amp;[MAQ. BRITT NARINO 340G MOLIDO]"/>
        <member name="[Ventas].[Desc. item].&amp;[MAQ. BRITT ORGANICO 340 GRANO]"/>
        <member name="[Ventas].[Desc. item].&amp;[MAQ. BRITT OSCURO 340G MOLIDO]"/>
        <member name="[Ventas].[Desc. item].&amp;[MAQ. BRITT OSCURO 908G MOLIDO]"/>
        <member name="[Ventas].[Desc. item].&amp;[MAQ. BRITT POPAYAN 340 MOLIDO]"/>
        <member name="[Ventas].[Desc. item].&amp;[MEDALLONES DE SOLOMITO DE RES]"/>
        <member name="[Ventas].[Desc. item].&amp;[PASTELITO DE ESPINACA Y QUESO]"/>
        <member name="[Ventas].[Desc. item].&amp;[PORC. CHEESECAKE DE AGRAZ CTG]"/>
        <member name="[Ventas].[Desc. item].&amp;[PORC. CHEESECAKE FRUTOS ROJOS]"/>
        <member name="[Ventas].[Desc. item].&amp;[R-SANDUCHE DE PECHUGA DE PAVO]"/>
        <member name="[Ventas].[Desc. item].&amp;[SANDUCHE DE PECHUGA DE PAVO C]"/>
        <member name="[Ventas].[Desc. item].&amp;[SANDUCHE DE PECHUGA DE PAVO T]"/>
        <member name="[Ventas].[Desc. item].&amp;[VINO SANTA RITA PICOLO BLANCO]"/>
        <member name="[Ventas].[Desc. item].&amp;[ADIC AROMAT INFUS FRUTOS ROJOS]"/>
        <member name="[Ventas].[Desc. item].&amp;[AREPA CHOCOLO GRATINADA TIENDA]"/>
        <member name="[Ventas].[Desc. item].&amp;[AREQUIPE CON CAFE 40G DCTO 40%]"/>
        <member name="[Ventas].[Desc. item].&amp;[AROMATICA NATURAL 9 OZN(TUNJA)]"/>
        <member name="[Ventas].[Desc. item].&amp;[ATMOS VACUUM CANISTER (1,2 LT)]"/>
        <member name="[Ventas].[Desc. item].&amp;[CAFE COS ESP  MOL CORDOBA 250G]"/>
        <member name="[Ventas].[Desc. item].&amp;[CAFE COS ESP MOL CIRCASIA 250G]"/>
        <member name="[Ventas].[Desc. item].&amp;[CAFE DRIPPER D. CHCOLATE 9 ONZ]"/>
        <member name="[Ventas].[Desc. item].&amp;[CAFE DRIPPER D.CHOCOLATE 7 ONZ]"/>
        <member name="[Ventas].[Desc. item].&amp;[CAFE ENCANTO DISNEY 250G GRANO]"/>
        <member name="[Ventas].[Desc. item].&amp;[CAFE ESP UVA CHAMP 250G MOLIDO]"/>
        <member name="[Ventas].[Desc. item].&amp;[CAFE ESPECIAL UVA CHAMP 1000KG]"/>
        <member name="[Ventas].[Desc. item].&amp;[CAFE GEISHA GRANO X 1000 GRANO]"/>
        <member name="[Ventas].[Desc. item].&amp;[CAFE GOURMET 250G MOLIDO CANDE]"/>
        <member name="[Ventas].[Desc. item].&amp;[CAFE MIEL DURAZNO X 250 MOLIDO]"/>
        <member name="[Ventas].[Desc. item].&amp;[CAFE MIEL DURAZNO X 250G GRANO]"/>
        <member name="[Ventas].[Desc. item].&amp;[CAFE PAPAYO HONEY X 250G GRANO]"/>
        <member name="[Ventas].[Desc. item].&amp;[CAFE VERDE GEISHA HONEY VELVET]"/>
        <member name="[Ventas].[Desc. item].&amp;[CAPPUCCINO CON MASMELOS 12 ONZ]"/>
        <member name="[Ventas].[Desc. item].&amp;[CAPPUCCINO CON MASMELOS 16 ONZ]"/>
        <member name="[Ventas].[Desc. item].&amp;[CAPPUCCINO DESCAFEINADO 12 ONZ]"/>
        <member name="[Ventas].[Desc. item].&amp;[CAPPUCCINO DESLACTOSADO 12 ONZ]"/>
        <member name="[Ventas].[Desc. item].&amp;[CAPPUCCINO DESLACTOSADO 16 ONZ]"/>
        <member name="[Ventas].[Desc. item].&amp;[CAPPUCCINO MOCA ORGANICO 9 ONZ]"/>
        <member name="[Ventas].[Desc. item].&amp;[CAPSULA DESCAFEINADO X 10 UNID]"/>
        <member name="[Ventas].[Desc. item].&amp;[CAPSULA DESCAFEINADO X 25 UNID]"/>
        <member name="[Ventas].[Desc. item].&amp;[CAPSULA DESCAFEINADO X 50 UNID]"/>
        <member name="[Ventas].[Desc. item].&amp;[CHEESECAKE DE FRUTOS ROJOS 12P]"/>
        <member name="[Ventas].[Desc. item].&amp;[CROISSANT ALMENDRAS (INACTIVO)]"/>
        <member name="[Ventas].[Desc. item].&amp;[GALLETA CHIPS CON HELADO CONG.]"/>
        <member name="[Ventas].[Desc. item].&amp;[GALLETA CON HELADO DE VAINILLA]"/>
        <member name="[Ventas].[Desc. item].&amp;[HELADO COMBINADO+TOPPING+SALSA]"/>
        <member name="[Ventas].[Desc. item].&amp;[LATTE MOCA DESLACTOSADA 16 ONZ]"/>
        <member name="[Ventas].[Desc. item].&amp;[LATTE MOCA DESLACTOSADO 12 ONZ]"/>
        <member name="[Ventas].[Desc. item].&amp;[LATTE ORGANICO CALIENTE 12 ONZ]"/>
        <member name="[Ventas].[Desc. item].&amp;[LATTE ORGANICO CALIENTE 16 ONZ]"/>
        <member name="[Ventas].[Desc. item].&amp;[LATTE VAINILLA ORGANICO 12 ONZ]"/>
        <member name="[Ventas].[Desc. item].&amp;[LATTE VAINILLA ORGANICO 16 ONZ]"/>
        <member name="[Ventas].[Desc. item].&amp;[MAQ. BRITT CONCORDIA 340 GRANO]"/>
        <member name="[Ventas].[Desc. item].&amp;[MAQ. BRITT ESPRESSO 340G GRANO]"/>
        <member name="[Ventas].[Desc. item].&amp;[MAQ. BRITT ESPRESSO 908G GRANO]"/>
        <member name="[Ventas].[Desc. item].&amp;[MAQ. BRITT ORGANICO 340 MOLIDO]"/>
        <member name="[Ventas].[Desc. item].&amp;[MAQ. BRITT QUIMBAYA 340G GRANO]"/>
        <member name="[Ventas].[Desc. item].&amp;[MENU 3 (Crema Qumb+Salmon+Pie)]"/>
        <member name="[Ventas].[Desc. item].&amp;[MEZCLA ACHOCOLATADA X 1500 GR.]"/>
        <member name="[Ventas].[Desc. item].&amp;[MUG PELTRE ICONOS CAFÉ QUINDÍO]"/>
        <member name="[Ventas].[Desc. item].&amp;[SANDUCHE JAMONES ARTESANALES T]"/>
        <member name="[Ventas].[Desc. item].&amp;[SET NAVIDEÑO BARRANQ DORADO GS]"/>
        <member name="[Ventas].[Desc. item].&amp;[SET NAVIDEÑO TANGARA DORADO GS]"/>
        <member name="[Ventas].[Desc. item].&amp;[SET REGALO BARRANQUERO NAVIDAD]"/>
        <member name="[Ventas].[Desc. item].&amp;[TURRON DE MANI MIEL Y CAFE X 8]"/>
        <member name="[Ventas].[Desc. item].&amp;[VASO 12 ONZ (CALIENTE) IMPRESO]"/>
        <member name="[Ventas].[Desc. item].&amp;[VASO 16 ONZ (CALIENTE) IMPRESO]"/>
        <member name="[Ventas].[Desc. item].&amp;[VASO DOBLE PARED VIDRIO FIGURA]"/>
        <member name="[Ventas].[Desc. item].&amp;[VINO VINA MAIPO TINTO x 750 CC]"/>
        <member name="[Ventas].[Desc. item].&amp;[ADIC AROMAT INFUS FRUTOS VERDES]"/>
        <member name="[Ventas].[Desc. item].&amp;[ANCHETA GENERICA NAVIDAD DORADA]"/>
        <member name="[Ventas].[Desc. item].&amp;[ANCHETA PREMIUN CANASTO NAVIDAD]"/>
        <member name="[Ventas].[Desc. item].&amp;[AROMATICA NATURAL 7 ONZ (TUNJA)]"/>
        <member name="[Ventas].[Desc. item].&amp;[BEBIDA DE MANZANA VERDE X 350ML]"/>
        <member name="[Ventas].[Desc. item].&amp;[CAFE BOURBON SIDRA X 250G GRANO]"/>
        <member name="[Ventas].[Desc. item].&amp;[CAFE C.S.T.O 2500G MOL ESPECIAL]"/>
        <member name="[Ventas].[Desc. item].&amp;[CAFE CHEMEX GOURMET 4 TAZAS CTG]"/>
        <member name="[Ventas].[Desc. item].&amp;[CAFE COS ESP GRANO CORDOBA 250G]"/>
        <member name="[Ventas].[Desc. item].&amp;[CAFE COS ESP GRANO SALENTO 250G]"/>
        <member name="[Ventas].[Desc. item].&amp;[CAFE COS ESP GRANO VANILLA 250G]"/>
        <member name="[Ventas].[Desc. item].&amp;[CAFE ENCANTO DISNEY 250G MOLIDO]"/>
        <member name="[Ventas].[Desc. item].&amp;[CAFE GOURMET KILO GRANO WEWORK.]"/>
        <member name="[Ventas].[Desc. item].&amp;[CAFE MIEL DURAZNO X 1000G GRANO]"/>
        <member name="[Ventas].[Desc. item].&amp;[CAFE ORGANICO GRANO DISPENSADOR]"/>
        <member name="[Ventas].[Desc. item].&amp;[CAFE PAPAYO HONEY X 250G MOLIDO]"/>
        <member name="[Ventas].[Desc. item].&amp;[CAFE RUNNER GRANO MMQ X 250 GRS]"/>
        <member name="[Ventas].[Desc. item].&amp;[CAFE TABI GENOVA GRANO X 250 GR]"/>
        <member name="[Ventas].[Desc. item].&amp;[CAPPUCCINO DESCAF DESLAC 12 ONZ]"/>
        <member name="[Ventas].[Desc. item].&amp;[CAPPUCCINO MERENG DESLAC 12 ONZ]"/>
        <member name="[Ventas].[Desc. item].&amp;[CAPPUCCINO MERENG DESLAC 16 ONZ]"/>
        <member name="[Ventas].[Desc. item].&amp;[CAPPUCCINO MERENG DESLACT 9 ONZ]"/>
        <member name="[Ventas].[Desc. item].&amp;[CAPPUCCINO MOCA ORGANICO 12 ONZ]"/>
        <member name="[Ventas].[Desc. item].&amp;[CAPPUCCINO ORGANICO PANNA 9 ONZ]"/>
        <member name="[Ventas].[Desc. item].&amp;[CAPSULA CAFE DE FINCA X 10 UNID]"/>
        <member name="[Ventas].[Desc. item].&amp;[CAPSULA CAFE DE FINCA X 50 UNID]"/>
        <member name="[Ventas].[Desc. item].&amp;[CAPSULAS DESCAFEINADO X 100 UND]"/>
        <member name="[Ventas].[Desc. item].&amp;[ENSALADA ROAST BEEF MEDIA PORC.]"/>
        <member name="[Ventas].[Desc. item].&amp;[ESPRESSO ORGANICO  DOPPIO 4 ONZ]"/>
        <member name="[Ventas].[Desc. item].&amp;[ESPRESSO ORGANICO CORTADO 4 ONZ]"/>
        <member name="[Ventas].[Desc. item].&amp;[GALLETA CAFECITA MINI X 25 UNID]"/>
        <member name="[Ventas].[Desc. item].&amp;[GALLETAS CAFEC DISPLAY DUO PACK]"/>
        <member name="[Ventas].[Desc. item].&amp;[GRANIZADO CAFE LECHE CONDENSADA]"/>
        <member name="[Ventas].[Desc. item].&amp;[GRANIZADO MOCA LECHE CONDENSADA]"/>
        <member name="[Ventas].[Desc. item].&amp;[INFUSION FRUTOS AMARILLOS 7 ONZ]"/>
        <member name="[Ventas].[Desc. item].&amp;[JUGO DE MORA LECHE DESLACTOSADA]"/>
        <member name="[Ventas].[Desc. item].&amp;[LATTE CARAMELO ORGANICO  12 ONZ]"/>
        <member name="[Ventas].[Desc. item].&amp;[MAQ. BRITT CAICEDONIA 340 GRANO]"/>
        <member name="[Ventas].[Desc. item].&amp;[MAQ. BRITT CONCORDIA 340 MOLIDO]"/>
        <member name="[Ventas].[Desc. item].&amp;[MAQ. BRITT ESPRESSO 340G MOLIDO]"/>
        <member name="[Ventas].[Desc. item].&amp;[MAQ. BRITT ESPRESSO 908G MOLIDO]"/>
        <member name="[Ventas].[Desc. item].&amp;[MAQ. BRITT QUIMBAYA 340G MOLIDO]"/>
        <member name="[Ventas].[Desc. item].&amp;[MENU NAVIDAD 3 MEDALL-CHESECAKE]"/>
        <member name="[Ventas].[Desc. item].&amp;[POCILLO CAFE CARPINTERO-TANGARA]"/>
        <member name="[Ventas].[Desc. item].&amp;[PORTACOMIDA MEDIANO RECTANGULAR]"/>
        <member name="[Ventas].[Desc. item].&amp;[R-CAPPUCCINO PANNA DESLACTOSADO]"/>
        <member name="[Ventas].[Desc. item].&amp;[ROBALO CON CAMARONES GRATINADOS]"/>
        <member name="[Ventas].[Desc. item].&amp;[SET ORIGEN &amp; TRADICIÓN BY MAGNO]"/>
        <member name="[Ventas].[Desc. item].&amp;[TE CHAI CAL 12ONZ LEC ALMENDRAS]"/>
        <member name="[Ventas].[Desc. item].&amp;[VAJILLA CAFE TANGARA MULTICOLOR]"/>
        <member name="[Ventas].[Desc. item].&amp;[VASO DE LECHE DE ALMENDRAS 9ONZ]"/>
        <member name="[Ventas].[Desc. item].&amp;[VINO VINA MAIPO BLANCO x 750 CC]"/>
        <member name="[Ventas].[Desc. item].&amp;[VINO VINA MAIPO CARMENERE x 750]"/>
        <member name="[Ventas].[Desc. item].&amp;[AZUCAR EN SOBRE BLANCA x 200 UND]"/>
        <member name="[Ventas].[Desc. item].&amp;[BOLSA PORCION IMPRESA X 100 UNID]"/>
        <member name="[Ventas].[Desc. item].&amp;[BROWNIE DE CHOCOLATE Y MACADAMIA]"/>
        <member name="[Ventas].[Desc. item].&amp;[CAFE BLEND ESPRESSO GRANO 1000 G]"/>
        <member name="[Ventas].[Desc. item].&amp;[CAFE BLEND TRADICION 250G MOLIDO]"/>
        <member name="[Ventas].[Desc. item].&amp;[CAFE BOURBON SIDRA X 250G MOLIDO]"/>
        <member name="[Ventas].[Desc. item].&amp;[CAFE CON LECHE DESC DESLAC 7 ONZ]"/>
        <member name="[Ventas].[Desc. item].&amp;[CAFE CON LECHE DESC DESLAC 9 ONZ]"/>
        <member name="[Ventas].[Desc. item].&amp;[CAFE COS ESP GRANO CARAMELO 250G]"/>
        <member name="[Ventas].[Desc. item].&amp;[CAFE COS. ESP. MOL CARAMELO 250G]"/>
        <member name="[Ventas].[Desc. item].&amp;[CAFE COS. ESP. MOL F. ROJOS 250G]"/>
        <member name="[Ventas].[Desc. item].&amp;[CAFE DESCAFEINADO X 340GR MOLIDO]"/>
        <member name="[Ventas].[Desc. item].&amp;[CAFE GENOVA 250G EDICION SIEMENS]"/>
        <member name="[Ventas].[Desc. item].&amp;[CAFE GOURMET 250G MOLIDO PRIVADO]"/>
        <member name="[Ventas].[Desc. item].&amp;[CAFE RUNNER MOLIDO MMQ X 250 GRS]"/>
        <member name="[Ventas].[Desc. item].&amp;[CAFE TABI GENOVA MOLIDO X 250 GR]"/>
        <member name="[Ventas].[Desc. item].&amp;[CALDERETA DE HUEVOS A LA CRIOLLA]"/>
        <member name="[Ventas].[Desc. item].&amp;[CAPPUCCINO MERENG ORGANICO 9 ONZ]"/>
        <member name="[Ventas].[Desc. item].&amp;[CAPPUCCINO ORGANICO PANNA 12 ONZ]"/>
        <member name="[Ventas].[Desc. item].&amp;[CAPSULA CAFE DE FINCA X 100 UNID]"/>
        <member name="[Ventas].[Desc. item].&amp;[CAPSULA CAFE WUSH WUSH X 10 UNID]"/>
        <member name="[Ventas].[Desc. item].&amp;[CAZUELA DE POLLO CON CHORIZO EJE]"/>
        <member name="[Ventas].[Desc. item].&amp;[COPA DE VINO CANTINA COLLI ROSSO]"/>
        <member name="[Ventas].[Desc. item].&amp;[CROISSANT SANDWICH JAMON Y QUESO]"/>
        <member name="[Ventas].[Desc. item].&amp;[JUGO DE FRESA LECHE DESLACTOSADA]"/>
        <member name="[Ventas].[Desc. item].&amp;[JUGO DE MANGO LECHE DESLACTOSADA]"/>
        <member name="[Ventas].[Desc. item].&amp;[LATTE FRIO CON LECHE SOYA 12 ONZ]"/>
        <member name="[Ventas].[Desc. item].&amp;[LATTE VAINILLA ORG DESLACT 9 ONZ]"/>
        <member name="[Ventas].[Desc. item].&amp;[MAQ. BRITT CAICEDONIA 340 MOLIDO]"/>
        <member name="[Ventas].[Desc. item].&amp;[MAQUINA DE CAPSULAS CAFE QUINDIO]"/>
        <member name="[Ventas].[Desc. item].&amp;[MENU 1 (Crema verde+Cazuela+Pie)]"/>
        <member name="[Ventas].[Desc. item].&amp;[MINI BABY CON PAPA A LA FRANCESA]"/>
        <member name="[Ventas].[Desc. item].&amp;[PACK ESPECIAL GOURMET X 250 GRS.]"/>
        <member name="[Ventas].[Desc. item].&amp;[R-CAPUCCINO AMARETO DESLACTOSADO]"/>
        <member name="[Ventas].[Desc. item].&amp;[SANDWICH HUMMIS - PAN MASA MADRE]"/>
        <member name="[Ventas].[Desc. item].&amp;[TE CHAI FRIO 12ONZ LEC ALMENDRAS]"/>
        <member name="[Ventas].[Desc. item].&amp;[TE YERBABUENA, FRESA MORA Y ASAI]"/>
        <member name="[Ventas].[Desc. item].&amp;[VINO FINCA EL ORIGEN ROSE MALBEC]"/>
        <member name="[Ventas].[Desc. item].&amp;[VINO LEGADO MUNOZ TINTO GARNACHA]"/>
        <member name="[Ventas].[Desc. item].&amp;[AISLADOR DE CALOR VASO 12 oz(KOS)]"/>
        <member name="[Ventas].[Desc. item].&amp;[AREPA DE CHOCLO X 5 UND COMERCIAL]"/>
        <member name="[Ventas].[Desc. item].&amp;[AZUCAR EN SOBRE MORENA x 200 UNID]"/>
        <member name="[Ventas].[Desc. item].&amp;[BEBIDA ARANDANOS Y LYCHEE X 350ML]"/>
        <member name="[Ventas].[Desc. item].&amp;[CAFE BLEND ESPRESSO MOLIDO 1000 G]"/>
        <member name="[Ventas].[Desc. item].&amp;[CAFE CON LECHE DESCAFEINADO 7 ONZ]"/>
        <member name="[Ventas].[Desc. item].&amp;[CAFE CON LECHE DESCAFEINADO 9 ONZ]"/>
        <member name="[Ventas].[Desc. item].&amp;[CAFE CON LECHE DESLACTOSADO 4 ONZ]"/>
        <member name="[Ventas].[Desc. item].&amp;[CAFE CON LECHE DESLACTOSADO 7 ONZ]"/>
        <member name="[Ventas].[Desc. item].&amp;[CAFE CON LECHE DESLACTOSADO 9 ONZ]"/>
        <member name="[Ventas].[Desc. item].&amp;[CAFE COS ESP  GRANO CIRCASIA 250G]"/>
        <member name="[Ventas].[Desc. item].&amp;[CAFE COS. ESP GRANO F. ROJOS 250G]"/>
        <member name="[Ventas].[Desc. item].&amp;[CAFE DESCAF 2500 GRANO PRICESMART]"/>
        <member name="[Ventas].[Desc. item].&amp;[CAFE ESP DULCE MANDAR 250G MOLIDO]"/>
        <member name="[Ventas].[Desc. item].&amp;[CAFE EXCELSO MUNICIPALES CIRCASIA]"/>
        <member name="[Ventas].[Desc. item].&amp;[CAPPUCCINO BAILEYS ORGANICO 9 ONZ]"/>
        <member name="[Ventas].[Desc. item].&amp;[CAPPUCCINO CARAMELO DESLAC 12 ONZ]"/>
        <member name="[Ventas].[Desc. item].&amp;[CAPPUCCINO CARAMELO DESLAC 16 ONZ]"/>
        <member name="[Ventas].[Desc. item].&amp;[CAPPUCCINO CARAMELO DESLACT 9 ONZ]"/>
        <member name="[Ventas].[Desc. item].&amp;[CAPPUCCINO LECHE ALMENDRAS 16 ONZ]"/>
        <member name="[Ventas].[Desc. item].&amp;[CAPPUCCINO LECHE ALMENDRAS 7 ONZ.]"/>
        <member name="[Ventas].[Desc. item].&amp;[CAPPUCCINO LECHE ALMENDRAS 9 ONZ.]"/>
        <member name="[Ventas].[Desc. item].&amp;[CAPPUCCINO MERENG ORGANICO 12 ONZ]"/>
        <member name="[Ventas].[Desc. item].&amp;[CAPPUCCINO MERENG ORGANICO 16 ONZ]"/>
        <member name="[Ventas].[Desc. item].&amp;[CAPSULA GOURMET INTENSO X 10 UNID]"/>
        <member name="[Ventas].[Desc. item].&amp;[CAPSULA GOURMET INTENSO X 25 UNID]"/>
        <member name="[Ventas].[Desc. item].&amp;[CAPSULA GOURMET INTENSO X 50 UNID]"/>
        <member name="[Ventas].[Desc. item].&amp;[CERVEZA BBC ARTESANAL CAJICA MIEL]"/>
        <member name="[Ventas].[Desc. item].&amp;[CHOCOLATE CON LECHE DELACT 12 ONZ]"/>
        <member name="[Ventas].[Desc. item].&amp;[COMBO DUO HOLIDAY DELISH CALIENTE]"/>
        <member name="[Ventas].[Desc. item].&amp;[COPA DE VINO CANTINA COLLI BLANCO]"/>
        <member name="[Ventas].[Desc. item].&amp;[ENSALADA DE QUINOA CON ROAST BEEF]"/>
        <member name="[Ventas].[Desc. item].&amp;[ESPRESSO ORGANICO MACCHIATO 4 ONZ]"/>
        <member name="[Ventas].[Desc. item].&amp;[ESPRESSO ORGANICO RISTRETTO 4 ONZ]"/>
        <member name="[Ventas].[Desc. item].&amp;[LATTE CARAMELO DESLACTOSADO 9 ONZ]"/>
        <member name="[Ventas].[Desc. item].&amp;[LATTE ORGANICO DESLACTOSADO 9 ONZ]"/>
        <member name="[Ventas].[Desc. item].&amp;[LATTE VAINILLA 12 ONZ DELACTOSADO]"/>
        <member name="[Ventas].[Desc. item].&amp;[LATTE VAINILLA 9 ONZ DESLACTOSADO]"/>
        <member name="[Ventas].[Desc. item].&amp;[MENU 2 (Croquetas+Medallones+Pie)]"/>
        <member name="[Ventas].[Desc. item].&amp;[PALITO DE QUESO HOJALDRE HORNEADO]"/>
        <member name="[Ventas].[Desc. item].&amp;[PASTEL DE QUESO, TOMATE Y OREGANO]"/>
        <member name="[Ventas].[Desc. item].&amp;[PLATANITO VERDE NATURAL 40 GRAMOS]"/>
        <member name="[Ventas].[Desc. item].&amp;[PORCION PAPA A LA FRANCESA X 150G]"/>
        <member name="[Ventas].[Desc. item].&amp;[POSTA NEGRA CON ÑOQUIS DE PLATANO]"/>
        <member name="[Ventas].[Desc. item].&amp;[R-CAPPUCCINO BAILEYS DESLACTOSADO]"/>
        <member name="[Ventas].[Desc. item].&amp;[R-CAPPUCCINO LECHE ALMENDRAS 7 OZ]"/>
        <member name="[Ventas].[Desc. item].&amp;[R-CAPPUCCINO MERENGUITOS DESLACTO]"/>
        <member name="[Ventas].[Desc. item].&amp;[R-SANDUCHE DE JAMONES ARTESANALES]"/>
        <member name="[Ventas].[Desc. item].&amp;[ADIC AROMAT INFUS FRUTOS AMARILLOS]"/>
        <member name="[Ventas].[Desc. item].&amp;[CAFE CON LECHE DESCAFEINADO 12 ONZ]"/>
        <member name="[Ventas].[Desc. item].&amp;[CAFE CON LECHE DESLACTOSADO 12 ONZ]"/>
        <member name="[Ventas].[Desc. item].&amp;[CAFE COS. ESP. GRANO CARAMELO 250G]"/>
        <member name="[Ventas].[Desc. item].&amp;[CAFE GOURMET 2500 GRANO PRICESMART]"/>
        <member name="[Ventas].[Desc. item].&amp;[CAFE GOURMET 250G MOLIDO /CENCOSUD]"/>
        <member name="[Ventas].[Desc. item].&amp;[CAPPUCCINO BAILEYS ORGANICO 12 ONZ]"/>
        <member name="[Ventas].[Desc. item].&amp;[CAPPUCCINO CARAMELO ORGANICO 9 ONZ]"/>
        <member name="[Ventas].[Desc. item].&amp;[CAPPUCCINO CON MASMELOS ORG 12 ONZ]"/>
        <member name="[Ventas].[Desc. item].&amp;[CAPPUCCINO LECHE ALMENDRAS 12 ONZ.]"/>
        <member name="[Ventas].[Desc. item].&amp;[CAPPUCCINO MOCA DESLACTOSADO 9 ONZ]"/>
        <member name="[Ventas].[Desc. item].&amp;[CAPSULA GOURMET ESPRESSO X 25 UNID]"/>
        <member name="[Ventas].[Desc. item].&amp;[CAPSULA GOURMET INTENSO X 100 UNID]"/>
        <member name="[Ventas].[Desc. item].&amp;[CARAMELOS DE CAFE INST. X 2.27 KG.]"/>
        <member name="[Ventas].[Desc. item].&amp;[CERVEZA ARTESANAL CHAPINERO PORTER]"/>
        <member name="[Ventas].[Desc. item].&amp;[EXHIBIDOR MINI BAR MADERA CAPSULAS]"/>
        <member name="[Ventas].[Desc. item].&amp;[GALLETAS CAFECITAS 100G SIN AZUCAR]"/>
        <member name="[Ventas].[Desc. item].&amp;[LATTE CARAMELO DESLACTOSADO 12 ONZ]"/>
        <member name="[Ventas].[Desc. item].&amp;[LATTE CARAMELO DESLACTOSADO 16 ONZ]"/>
        <member name="[Ventas].[Desc. item].&amp;[LATTE FRIO FRAPPE DESLACTOS 12 ONZ]"/>
        <member name="[Ventas].[Desc. item].&amp;[LATTE ORGANICO DESLACTOSADO 12 ONZ]"/>
        <member name="[Ventas].[Desc. item].&amp;[LATTE ORGANICO DESLACTOSADO 16 ONZ]"/>
        <member name="[Ventas].[Desc. item].&amp;[LATTE VAINILLA DESLACTOSADO 16 ONZ]"/>
        <member name="[Ventas].[Desc. item].&amp;[LATTE VAINILLA ORGANICO DESLACT 12]"/>
        <member name="[Ventas].[Desc. item].&amp;[MALTEADA DE CAFEC CHOCOLATE 12 ONZ]"/>
        <member name="[Ventas].[Desc. item].&amp;[MAQ. BRITT TUESTE CLARO 340G GRANO]"/>
        <member name="[Ventas].[Desc. item].&amp;[MERMELADA MORA Y CAFE 40G DCTO 40%]"/>
        <member name="[Ventas].[Desc. item].&amp;[PALITO DE QUESO HOJALDRE CONGELADO]"/>
        <member name="[Ventas].[Desc. item].&amp;[POLLO EN SALSA DE TOMATE CONFITADO]"/>
        <member name="[Ventas].[Desc. item].&amp;[R-CAPPUCCINO CARAMELO DESLACTOSADO]"/>
        <member name="[Ventas].[Desc. item].&amp;[R-CAPPUCCINO MASMELOS DESLACTOSADO]"/>
        <member name="[Ventas].[Desc. item].&amp;[SANDWICH JAMON DE PAVO - CROISSANT]"/>
        <member name="[Ventas].[Desc. item].&amp;[SET DE REGALO BARRANQUERO AREQUIPE]"/>
        <member name="[Ventas].[Desc. item].&amp;[TARTALETA DE CHOCO Y ALMEDRA LIGHT]"/>
        <member name="[Ventas].[Desc. item].&amp;[TE CHAI CAL 12ONZ LEC DESLACTOSADA]"/>
        <member name="[Ventas].[Desc. item].&amp;[VINO SANTA RITA CARMENIERE x 750CC]"/>
        <member name="[Ventas].[Desc. item].&amp;[ADICION QUESO SABANA LONCHAS 2 UNID]"/>
        <member name="[Ventas].[Desc. item].&amp;[ANCHETA COLIBRI (Caf N+Mug+Gor 250)]"/>
        <member name="[Ventas].[Desc. item].&amp;[AZUCAR EN SOBRE ORGANICA x 200 UNID]"/>
        <member name="[Ventas].[Desc. item].&amp;[CAFE CASTILLO GENOVA GRANO X 250 GR]"/>
        <member name="[Ventas].[Desc. item].&amp;[CAFE COS. ESP. MOL F. CITRICOS 250G]"/>
        <member name="[Ventas].[Desc. item].&amp;[CAFE ESP DULCE MANDARINA 250G GRANO]"/>
        <member name="[Ventas].[Desc. item].&amp;[CAFE EXCELSO PERFIL DULCE CHOCOLATE]"/>
        <member name="[Ventas].[Desc. item].&amp;[CAFE NATURAL 200 H GRANO X 1000 GRS]"/>
        <member name="[Ventas].[Desc. item].&amp;[CAJA EXPO USA GOURMET 340G X 6 UNID]"/>
        <member name="[Ventas].[Desc. item].&amp;[CAPPUCCINO CARAMELO ORGANICO 12 ONZ]"/>
        <member name="[Ventas].[Desc. item].&amp;[CAPPUCCINO MOCA DESLACTOSADO 12 ONZ]"/>
        <member name="[Ventas].[Desc. item].&amp;[CAPPUCCINO MOCA DESLACTOSADO 16 ONZ]"/>
        <member name="[Ventas].[Desc. item].&amp;[CAPPUCCINO PANNA DESLACTOSADO 9 ONZ]"/>
        <member name="[Ventas].[Desc. item].&amp;[CAPSULA GOURMET ESPRESSO X 100 UNID]"/>
        <member name="[Ventas].[Desc. item].&amp;[CARAMELOS DE CAFE BOLSA REF.240 GR.]"/>
        <member name="[Ventas].[Desc. item].&amp;[CHOCOLATE CON LECHE ALMENDRAS 12ONZ]"/>
        <member name="[Ventas].[Desc. item].&amp;[CHOCOLATE CON LECHE ALMENDRAS 9 ONZ]"/>
        <member name="[Ventas].[Desc. item].&amp;[CROISSANT SENC MANTEQUILLA HORNEADO]"/>
        <member name="[Ventas].[Desc. item].&amp;[DEDOS DE HOJALDRE X 6 UND COMERCIAL]"/>
        <member name="[Ventas].[Desc. item].&amp;[ENSALADA DE ROAST BEEF Y QUESO AZUL]"/>
        <member name="[Ventas].[Desc. item].&amp;[GALLETAS CAFECITAS DISPLAY X 4 UNID]"/>
        <member name="[Ventas].[Desc. item].&amp;[GALLETAS CAFECITAS DISPLAY X 8 UNID]"/>
        <member name="[Ventas].[Desc. item].&amp;[LATTE FRIO SIN FRAPP DESLACT 12 ONZ]"/>
        <member name="[Ventas].[Desc. item].&amp;[MAQ. BRITT TUESTE CLARO 340G MOLIDO]"/>
        <member name="[Ventas].[Desc. item].&amp;[MAQUINA DE CAPSU CAFE Q CN-D1110101]"/>
        <member name="[Ventas].[Desc. item].&amp;[MEZCLADORES CORTOS ABEDUL X 500 UND]"/>
        <member name="[Ventas].[Desc. item].&amp;[MEZCLADORES LARGOS ABEDUL X 500 UND]"/>
        <member name="[Ventas].[Desc. item].&amp;[MUG BARRANQUERO CORONADO 140072 SPL]"/>
        <member name="[Ventas].[Desc. item].&amp;[PORC. QUICHE DE POLLO Y CHAMPIÑONES]"/>
        <member name="[Ventas].[Desc. item].&amp;[R-GRANIZADO DE CAFE CREMA CHANTILLY]"/>
        <member name="[Ventas].[Desc. item].&amp;[R-GRANIZADO DE MOKA CREMA CHANTILLY]"/>
        <member name="[Ventas].[Desc. item].&amp;[RECIPIENTE PERSONALIZADO BIOHABITAT]"/>
        <member name="[Ventas].[Desc. item].&amp;[RON ZAPACA CENTENARIO 23 YEARS UNID]"/>
        <member name="[Ventas].[Desc. item].&amp;[SANDWICH QUESOS GRATINADO-CROISSANT]"/>
        <member name="[Ventas].[Desc. item].&amp;[TE CHAI CALIENTE 9ONZ LEC ALMENDRAS]"/>
        <member name="[Ventas].[Desc. item].&amp;[TE CHAI FRIO 120NZ LEC DESLACTOSADA]"/>
        <member name="[Ventas].[Desc. item].&amp;[VINO LEGADO MUNOZ TINTO TEMPRANILLO]"/>
        <member name="[Ventas].[Desc. item].&amp;[BOLSA GENERICA PARA CAFES ESPECIALES]"/>
        <member name="[Ventas].[Desc. item].&amp;[CAFE CASTILLO GENOVA MOLIDO X 250 GR]"/>
        <member name="[Ventas].[Desc. item].&amp;[CAFE COS. ESP GRANO F. CITRICOS 250G]"/>
        <member name="[Ventas].[Desc. item].&amp;[CAFE GEISHA HONEY VELVET X250 MOLIDO]"/>
        <member name="[Ventas].[Desc. item].&amp;[CAFE GOURMET 1000 G GRANO PRICESMART]"/>
        <member name="[Ventas].[Desc. item].&amp;[CAFE GOURMET 250G MISS TEEN UNIVERSO]"/>
        <member name="[Ventas].[Desc. item].&amp;[CAFE GOURMET 500 MOL PRICESMART UNID]"/>
        <member name="[Ventas].[Desc. item].&amp;[CAFE NATURAL CIRCASIA GRANO 1000 GRS]"/>
        <member name="[Ventas].[Desc. item].&amp;[CAPPUCCINO PANNA DESLACTOSADO 12 ONZ]"/>
        <member name="[Ventas].[Desc. item].&amp;[CAPPUCCINO PANNA DESLACTOSADO 16 ONZ]"/>
        <member name="[Ventas].[Desc. item].&amp;[CARAMELOS DE CAFE CAJA REF. 200 GRS.]"/>
        <member name="[Ventas].[Desc. item].&amp;[ETIQUETA GENERICA DORADA CAFES ESPEC]"/>
        <member name="[Ventas].[Desc. item].&amp;[JUGO DE GUANABANA LECHE DESLACTOSADA]"/>
        <member name="[Ventas].[Desc. item].&amp;[MENU NAVIDAD 1 (SALMON-CK FRUTOS RO)]"/>
        <member name="[Ventas].[Desc. item].&amp;[MEZCLA GRANIZADO CAFE QUINDIO 516 GR]"/>
        <member name="[Ventas].[Desc. item].&amp;[R-AROMA FRUTOS ROJOS (MI TIERR COLO)]"/>
        <member name="[Ventas].[Desc. item].&amp;[R-GRANIZADO DE CAFE LECHE CONDENSADA]"/>
        <member name="[Ventas].[Desc. item].&amp;[R-GRANIZADO DE MOKA LECHE CONDENSADA]"/>
        <member name="[Ventas].[Desc. item].&amp;[SANDWICH DE SALMON DULCE - CROISSANT]"/>
        <member name="[Ventas].[Desc. item].&amp;[SANDWICH POLLO CHAMPIÑON 1/2 PORCION]"/>
        <member name="[Ventas].[Desc. item].&amp;[TURRON DE MANI CUBIERTO CON CHOC X 8]"/>
        <member name="[Ventas].[Desc. item].&amp;[AREQUIPE CON CAFE 40 GR CAJA X10 UNID]"/>
        <member name="[Ventas].[Desc. item].&amp;[AROMAT F.ROJOS 9 (MI TIERRA COLORADA)]"/>
        <member name="[Ventas].[Desc. item].&amp;[AROMATICA HINDU LIMONCILLO X 20 SOBRE]"/>
        <member name="[Ventas].[Desc. item].&amp;[CAFE ESPEC ORIG BUENAVISTA 340G GRANO]"/>
        <member name="[Ventas].[Desc. item].&amp;[CAFE GOURMET 1000 G MOLIDO PRICESMART]"/>
        <member name="[Ventas].[Desc. item].&amp;[CAJA BUENAS NOCHES BIOHABITAT+STICKER]"/>
        <member name="[Ventas].[Desc. item].&amp;[CAPPUCCINO BAILEYS DESLACTOSADO 9 ONZ]"/>
        <member name="[Ventas].[Desc. item].&amp;[CAPPUCCINO CARAMELO ORG DESLAC 12 ONZ]"/>
        <member name="[Ventas].[Desc. item].&amp;[CAPPUCCINO CARAMELO ORG DESLACT 9 ONZ]"/>
        <member name="[Ventas].[Desc. item].&amp;[CARAMELOS CAFE QUINDIO BOLSA DUO PACK]"/>
        <member name="[Ventas].[Desc. item].&amp;[GALLET CAFEC DISP-MERENG 50G PROMO QR]"/>
        <member name="[Ventas].[Desc. item].&amp;[GALLETAS AVENA Y MACADAMIA SIN AZUCAR]"/>
        <member name="[Ventas].[Desc. item].&amp;[INFUSION TE VERDE SENCHA MANGO Y MIEL]"/>
        <member name="[Ventas].[Desc. item].&amp;[LATTE CARAMELO ORG DESLACTOSADO 9 ONZ]"/>
        <member name="[Ventas].[Desc. item].&amp;[LATTE DESCAFEINADO DESLACTOSADO 7 ONZ]"/>
        <member name="[Ventas].[Desc. item].&amp;[LATTE DESCAFEINADO DESLACTOSADO 9 ONZ]"/>
        <member name="[Ventas].[Desc. item].&amp;[LATTE DESCAFEINADO DESLACTOSADO16 ONZ]"/>
        <member name="[Ventas].[Desc. item].&amp;[LATTE FRIO CON LECHE ALMENDRAS 12 ONZ]"/>
        <member name="[Ventas].[Desc. item].&amp;[LATTE ORGANICO LECHE ALMENDRAS 16 ONZ]"/>
        <member name="[Ventas].[Desc. item].&amp;[LATTE ORGANICO LECHE ALMENDRAS 9 ONZ.]"/>
        <member name="[Ventas].[Desc. item].&amp;[MENU NAVIDAD 4 MEDALL-TORTA ZANAHORIA]"/>
        <member name="[Ventas].[Desc. item].&amp;[MERMELADA MORA Y CAFE PAGUE 5 LLEVE 6]"/>
        <member name="[Ventas].[Desc. item].&amp;[TORTA DE LIMON SEMILLAS DE AMAPOLA 9P]"/>
        <member name="[Ventas].[Desc. item].&amp;[TRUCHA EN SALSA DE CAMARONES Y TITOTE]"/>
        <member name="[Ventas].[Desc. item].&amp;[TURRON CARAMELO, ARROZ SOPL Y CHO X 7]"/>
        <member name="[Ventas].[Desc. item].&amp;[WHISKY THE GLENLIVET FOUNDERS RESERVA]"/>
        <member name="[Ventas].[Desc. item].&amp;[ANCHETA CARRiQUI (Termo prens+Cafec N)]"/>
        <member name="[Ventas].[Desc. item].&amp;[AROMATICA HINDU MANZANILLA x 20 SOBRES]"/>
        <member name="[Ventas].[Desc. item].&amp;[AROMATICA MI TIERRA TROPICAL X 15 UNID]"/>
        <member name="[Ventas].[Desc. item].&amp;[CAFE COS. ESP. MOL DULCE CHOCOLATE 80G]"/>
        <member name="[Ventas].[Desc. item].&amp;[CAFE ESPEC ORIG BUENAVISTA 340G MOLIDO]"/>
        <member name="[Ventas].[Desc. item].&amp;[CAFE GEISHA HONEY VELVET X250GRS GRANO]"/>
        <member name="[Ventas].[Desc. item].&amp;[CAFE NATURAL CIRCASIA GRANO  X 250 GRS]"/>
        <member name="[Ventas].[Desc. item].&amp;[CAFE NATURAL CIRCASIA MOLIDO X 250 GRS]"/>
        <member name="[Ventas].[Desc. item].&amp;[CAPPUCCINO BAILEYS DESLACTOSADO 12 ONZ]"/>
        <member name="[Ventas].[Desc. item].&amp;[CAPPUCCINO BAILEYS DESLACTOSADO 16 ONZ]"/>
        <member name="[Ventas].[Desc. item].&amp;[CAPPUCCINO CON MASMELOS ORGANICO 9 ONZ]"/>
        <member name="[Ventas].[Desc. item].&amp;[CAPPUCCINO DESCAFEINADO DESLACT. 7 ONZ]"/>
        <member name="[Ventas].[Desc. item].&amp;[CAPPUCCINO DESCAFEINADO DESLACT. 9 ONZ]"/>
        <member name="[Ventas].[Desc. item].&amp;[CAPPUCCINO MASMELOS DESLACTOSADO 9 ONZ]"/>
        <member name="[Ventas].[Desc. item].&amp;[CAPPUCCINO ORGANICO DESLACTOSADO 9 ONZ]"/>
        <member name="[Ventas].[Desc. item].&amp;[CAPSULA ESMERALDA DARK ROAST X 10 UNID]"/>
        <member name="[Ventas].[Desc. item].&amp;[CARAMELOS DE CAFE QUINDIO CAJA 200 GRS]"/>
        <member name="[Ventas].[Desc. item].&amp;[CHOCOLATE CON LECHE DESLACTOSADA 9 ONZ]"/>
        <member name="[Ventas].[Desc. item].&amp;[DELANTAL EN DRILL CON IMPRESION SCREEN]"/>
        <member name="[Ventas].[Desc. item].&amp;[DELANTAL EN DRILL IMPRESION TUCAN AZUL]"/>
        <member name="[Ventas].[Desc. item].&amp;[ETIQUETA STICKER CAFÉ MANGO EXP ARABIA]"/>
        <member name="[Ventas].[Desc. item].&amp;[GALLETAS NAVIDAD CAFE Y CHOCOLATE 120G]"/>
        <member name="[Ventas].[Desc. item].&amp;[GALLETAS NAVIDAD CAFE Y CHOCOLATE 150G]"/>
        <member name="[Ventas].[Desc. item].&amp;[GALLETAS NAVIDAD CAFE Y CHOCOLATE 200G]"/>
        <member name="[Ventas].[Desc. item].&amp;[KIT CARAMELOS COSTALITO YUTE ESTAMPADO]"/>
        <member name="[Ventas].[Desc. item].&amp;[LATTE CARAMELO ORGANICO DESLACT 12 ONZ]"/>
        <member name="[Ventas].[Desc. item].&amp;[LATTE DESCAFEINADO DESLACTOSADO 12 ONZ]"/>
        <member name="[Ventas].[Desc. item].&amp;[LATTE FRIO MATCHA 12 ONZ LEC ALMENDRAS]"/>
        <member name="[Ventas].[Desc. item].&amp;[LATTE ORGANICO LECHE ALMENDRAS 12 ONZ.]"/>
        <member name="[Ventas].[Desc. item].&amp;[MAQ. BRITT PITALITO LABOYANO 340 GRANO]"/>
        <member name="[Ventas].[Desc. item].&amp;[MAQUINA DE CAPSULAS NEGRA CAFE QUINDIO]"/>
        <member name="[Ventas].[Desc. item].&amp;[MOLINO  MANUAL PLUS (MARCAC DOS LADOS)]"/>
        <member name="[Ventas].[Desc. item].&amp;[PITILLO CAÑA AZUCAR IMPRESO X 200 UNID]"/>
        <member name="[Ventas].[Desc. item].&amp;[R-CAPPUCCINO DESCAFEINADO DESLACTOSADO]"/>
        <member name="[Ventas].[Desc. item].&amp;[TE CHAI CALIENTE 9ONZ LEC DESLACTOSADA]"/>
        <member name="[Ventas].[Desc. item].&amp;[VAJILLA ENCANTO DISNEY BY CAFE QUINDIO]"/>
        <member name="[Ventas].[Desc. item].&amp;[VINO FINCA EL ORIGEN BLANCO CHARDONNAY]"/>
        <member name="[Ventas].[Desc. item].&amp;[VINO SANTA RITA TINTO 120 MERLOT x 750]"/>
        <member name="[Ventas].[Desc. item].&amp;[ANCHETA NAVIDAD PRENSA FRANCESA TIENDAS]"/>
        <member name="[Ventas].[Desc. item].&amp;[ANCHETA WILLYS (Genova x340 + Dela ama)]"/>
        <member name="[Ventas].[Desc. item].&amp;[AROMATICA HINDU HIERBABUENA x 20 SOBRES]"/>
        <member name="[Ventas].[Desc. item].&amp;[BANDEJA CARTON CUADRADA PEQUENA IMPRESA]"/>
        <member name="[Ventas].[Desc. item].&amp;[BASTONES DE POLLO A LA PLANCHA CON PAPA]"/>
        <member name="[Ventas].[Desc. item].&amp;[CAFE COS ESP GRANO DULCE CHOCOLATE 250G]"/>
        <member name="[Ventas].[Desc. item].&amp;[CAFE COS. ESP. MOL DULCE CHOCOLATE 250G]"/>
        <member name="[Ventas].[Desc. item].&amp;[CAFE VERDE HONEY + (WINE YEAST / PEACH)]"/>
        <member name="[Ventas].[Desc. item].&amp;[CAFETERA CON CAPSULA NESPR ESSENZA MINI]"/>
        <member name="[Ventas].[Desc. item].&amp;[CAPPUCCINO MASMELOS DESLACTOSADO 12 ONZ]"/>
        <member name="[Ventas].[Desc. item].&amp;[CAPPUCCINO MASMELOS DESLACTOSADO 16 ONZ]"/>
        <member name="[Ventas].[Desc. item].&amp;[CAPPUCCINO MASMELOS ORGAN DESLACT 9 ONZ]"/>
        <member name="[Ventas].[Desc. item].&amp;[CAPPUCCINO MOCA ORGANICO DESLACT 16 ONZ]"/>
        <member name="[Ventas].[Desc. item].&amp;[CAPPUCCINO ORGAN LECHE ALMENDRAS 16 ONZ]"/>
        <member name="[Ventas].[Desc. item].&amp;[CAPPUCCINO ORGANICO DESLACTOSADO 12 ONZ]"/>
        <member name="[Ventas].[Desc. item].&amp;[CAPPUCCINO ORGANICO DESLACTOSADO 16 ONZ]"/>
        <member name="[Ventas].[Desc. item].&amp;[CAPUCCINO CARAMELO ORG  LEC.ALME 16 ONZ]"/>
        <member name="[Ventas].[Desc. item].&amp;[CAPUCCINO MOCA ORGANICO  LEC ALME 9 ONZ]"/>
        <member name="[Ventas].[Desc. item].&amp;[CARAMELOS DE CAFE QUINDIO BOLSA 240 GRS]"/>
        <member name="[Ventas].[Desc. item].&amp;[ETIQUETA STIC CAFÉ GRAPE CHAMP EXP ARAB]"/>
        <member name="[Ventas].[Desc. item].&amp;[ETIQUETA STICKER CAFÉ GEISHA EXP ARABIA]"/>
        <member name="[Ventas].[Desc. item].&amp;[GALLETAS CAFECITAS 35G X 10 UN (PLEGAD)]"/>
        <member name="[Ventas].[Desc. item].&amp;[INFUSION YERBABUENA, MORA, FRESA Y ASAI]"/>
        <member name="[Ventas].[Desc. item].&amp;[MAQ. BRITT PITALITO LABOYANO 340 MOLIDO]"/>
        <member name="[Ventas].[Desc. item].&amp;[MAQUINA DE CAPSULAS BLANCA CAFE QUINDIO]"/>
        <member name="[Ventas].[Desc. item].&amp;[MAQUINA ESPRESSO VITRO S1 + KIT HIDRAUL]"/>
        <member name="[Ventas].[Desc. item].&amp;[MENU NAVIDAD 2 (SALMON-TORTA ZANAHORIA)]"/>
        <member name="[Ventas].[Desc. item].&amp;[MERMELADA MORA Y CAFE 40G CAJA X10 UNID]"/>
        <member name="[Ventas].[Desc. item].&amp;[PRENSA FRANCESA 350 ML COLORES MARC 2 L]"/>
        <member name="[Ventas].[Desc. item].&amp;[SANDWICH DE SALMON DULCE-PAN MASA MADRE]"/>
        <member name="[Ventas].[Desc. item].&amp;[SANDWICH JAMON DE PAVO - PAN MASA MADRE]"/>
        <member name="[Ventas].[Desc. item].&amp;[VINO FINCA MUNOZ BLANCO MACABEO VERDEJO]"/>
        <member name="[Ventas].[Desc. item].&amp;[VINO SANTA RITA TINTO CABERNET SAUV 750]"/>
        <member name="[Ventas].[Desc. item].&amp;[AGUA MINERAL 500 ML SIN GAS BOT DE VIDRI]"/>
        <member name="[Ventas].[Desc. item].&amp;[ANCHETA BARRANQUERO (Caf N+Car caj+Gor2)]"/>
        <member name="[Ventas].[Desc. item].&amp;[ANCHETA BOLSO AZULEJO (Gal Nav+Dela Azu)]"/>
        <member name="[Ventas].[Desc. item].&amp;[ANCHETA NAVIDAD PRENSA FRANCESA PRICESMA]"/>
        <member name="[Ventas].[Desc. item].&amp;[AROMAT FRUTOS ROJOS (MI TIERRA COLORADA)]"/>
        <member name="[Ventas].[Desc. item].&amp;[AROMAT FRUTOS TROPICALES (PAISAJE T TRO)]"/>
        <member name="[Ventas].[Desc. item].&amp;[AROMAT FRUTOS TROPICALES 9OZ (PAISAJE TR]"/>
        <member name="[Ventas].[Desc. item].&amp;[BEBIDA ARANDANOS Y LYCHEE X 350ML COMERC]"/>
        <member name="[Ventas].[Desc. item].&amp;[BEBIDA DE MANZANA VERDE X 350ML COMERCIA]"/>
        <member name="[Ventas].[Desc. item].&amp;[BONO COMERCIAL - 2 CAFÉ AMERICANO 7 ONZ.]"/>
        <member name="[Ventas].[Desc. item].&amp;[CAFE BLEND ESPRESSO 1000 G GRANO TIENDAS]"/>
        <member name="[Ventas].[Desc. item].&amp;[CAFE BLEND ESPRESSO 1000 G MOLIDO TIENDA]"/>
        <member name="[Ventas].[Desc. item].&amp;[CAFE CONSUMO D1 250GR CTO Y CTM X 24 UND]"/>
        <member name="[Ventas].[Desc. item].&amp;[CAFE COS ESP BY JOHANNA ORTIZ 250G GRANO]"/>
        <member name="[Ventas].[Desc. item].&amp;[CAFE COS ESP BY JOHANNA ORTIZ 250G MOLID]"/>
        <member name="[Ventas].[Desc. item].&amp;[CAFE COS. ESP GRANO DULCE CHOCOLATE 250G]"/>
        <member name="[Ventas].[Desc. item].&amp;[CAFE EXOTIC CATURRA B01 WASHGED GET+TANG]"/>
        <member name="[Ventas].[Desc. item].&amp;[CAPPUCCINO BAILEYS ORGANIC DESLAC 12 ONZ]"/>
        <member name="[Ventas].[Desc. item].&amp;[CAPPUCCINO BAILEYS ORGANICO DESLAC 9 ONZ]"/>
        <member name="[Ventas].[Desc. item].&amp;[CAPPUCCINO MASMELOS ORGAN DESLACT 12 ONZ]"/>
        <member name="[Ventas].[Desc. item].&amp;[CAPPUCCINO MERENG ORGANICO DESLACT 9 ONZ]"/>
        <member name="[Ventas].[Desc. item].&amp;[CAPPUCCINO ORGAN LECHE ALMENDRAS 12 ONZ.]"/>
        <member name="[Ventas].[Desc. item].&amp;[CAPUCCINO CARAMELO ORGAN  LEC.ALME 9 ONZ]"/>
        <member name="[Ventas].[Desc. item].&amp;[CAPUCCINO MASMELOS ORGAN  LEC.ALME 9 ONZ]"/>
        <member name="[Ventas].[Desc. item].&amp;[CAPUCCINO MASMELOS ORGAN LEC.ALME 12 ONZ]"/>
        <member name="[Ventas].[Desc. item].&amp;[DELANTAL EN DRILL IMPRESION TUCAN AMARIL]"/>
        <member name="[Ventas].[Desc. item].&amp;[EMPANADITA INTEGRAL RELLENO ESPIN Y QUES]"/>
        <member name="[Ventas].[Desc. item].&amp;[ETIQUETA STICKER CAFÉ CIRCASIA EXP ARABI]"/>
        <member name="[Ventas].[Desc. item].&amp;[ETIQUETA STICKER CAFÉ PEACH HONEY EXP AR]"/>
        <member name="[Ventas].[Desc. item].&amp;[EXP CAFE GOURMET 500 MOL PRICESMART UNID]"/>
        <member name="[Ventas].[Desc. item].&amp;[GALLET CAF Y MERENG DISP X 8 UNID OFERTA]"/>
        <member name="[Ventas].[Desc. item].&amp;[GRANIZADO MOCA CHANTILLY SALSA CHOCOLATE]"/>
        <member name="[Ventas].[Desc. item].&amp;[LATTE CALIENTE MATCHA 12ONZ LEC. DESLACT]"/>
        <member name="[Ventas].[Desc. item].&amp;[LATTE CALIENTE MATCHA 12ONZ LEC.ALMENDRA]"/>
        <member name="[Ventas].[Desc. item].&amp;[LATTE CALIENTE MATCHA 9 ONZ LEC. DESLACT]"/>
        <member name="[Ventas].[Desc. item].&amp;[LATTE CALIENTE MATCHA 9ONZ LEC. ALMENDRA]"/>
        <member name="[Ventas].[Desc. item].&amp;[LATTE FRIO MATCHA 12ONZ LEC.DESLACTOSADA]"/>
        <member name="[Ventas].[Desc. item].&amp;[MEDALLONES DE LOMO EN SALSA DE QUESO AZU]"/>
        <member name="[Ventas].[Desc. item].&amp;[PORC. TARTALETA CHOCOLATE Y ALMEND LIGHT]"/>
        <member name="[Ventas].[Desc. item].&amp;[PORC. TORTA DE LIMON SEMILLAS DE AMAPOLA]"/>
        <member name="[Ventas].[Desc. item].&amp;[SANDWICH QUESOS GRATINADO-PAN MASA MADRE]"/>
        <member name="[Ventas].[Desc. item].&amp;[VASO RECTO DOBLE PARED VIDRIO BOROSILICA]"/>
        <member name="[Ventas].[Desc. item].&amp;[VINO SANTA RITA TINTO CABERNET SAUVI 37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5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99B43-6C97-4622-8CE7-9C26DBF4F009}" name="TablaDinámica1" cacheId="37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30:J50" firstHeaderRow="1" firstDataRow="2" firstDataCol="3" rowPageCount="5" colPageCount="1"/>
  <pivotFields count="19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3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items count="8">
        <item n="TIENDAS QUINDIO"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sortType="descending" defaultAttributeDrillState="1">
      <items count="6">
        <item n="B2B" s="1" x="0"/>
        <item n="EXPO" x="1"/>
        <item n="B2B" x="2"/>
        <item n="B2C" x="3"/>
        <item n="E-COMMERCE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3">
        <item x="0" e="0"/>
        <item x="1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1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8"/>
    <field x="12"/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5">
    <pageField fld="6" hier="544" name="[Unidad de negocio].[Unidad de Negocio].&amp;[Comercial]" cap="B2B"/>
    <pageField fld="9" hier="579" name="[Ventas].[Desc. item].&amp;" cap=""/>
    <pageField fld="1" hier="182" name="[Calendario].[Año].&amp;[2025]" cap="2025"/>
    <pageField fld="7" hier="184" name="[Calendario].[Date].[All]" cap="All"/>
    <pageField fld="0" hier="191" name="[Calendario].[Mes].&amp;[mayo]" cap="mayo"/>
  </pageFields>
  <dataFields count="7">
    <dataField fld="8" baseField="0" baseItem="0"/>
    <dataField fld="11" baseField="0" baseItem="0"/>
    <dataField fld="13" baseField="0" baseItem="0" numFmtId="9"/>
    <dataField fld="14" baseField="0" baseItem="0"/>
    <dataField fld="15" baseField="0" baseItem="0" numFmtId="9"/>
    <dataField fld="16" baseField="0" baseItem="0"/>
    <dataField fld="17" baseField="0" baseItem="0" numFmtId="9"/>
  </dataFields>
  <formats count="13">
    <format dxfId="70">
      <pivotArea field="3" type="button" dataOnly="0" labelOnly="1" outline="0"/>
    </format>
    <format dxfId="69">
      <pivotArea field="3" type="button" dataOnly="0" labelOnly="1" outline="0"/>
    </format>
    <format dxfId="68">
      <pivotArea field="3" type="button" dataOnly="0" labelOnly="1" outline="0"/>
    </format>
    <format dxfId="67">
      <pivotArea field="3" type="button" dataOnly="0" labelOnly="1" outline="0"/>
    </format>
    <format dxfId="66">
      <pivotArea field="3" type="button" dataOnly="0" labelOnly="1" outline="0"/>
    </format>
    <format dxfId="65">
      <pivotArea field="3" type="button" dataOnly="0" labelOnly="1" outline="0"/>
    </format>
    <format dxfId="64">
      <pivotArea field="3" type="button" dataOnly="0" labelOnly="1" outline="0"/>
    </format>
    <format dxfId="63">
      <pivotArea field="3" type="button" dataOnly="0" labelOnly="1" outline="0"/>
    </format>
    <format dxfId="62">
      <pivotArea outline="0" collapsedLevelsAreSubtotals="1" fieldPosition="0"/>
    </format>
    <format dxfId="61">
      <pivotArea outline="0" fieldPosition="0">
        <references count="1">
          <reference field="4294967294" count="1" selected="0">
            <x v="2"/>
          </reference>
        </references>
      </pivotArea>
    </format>
    <format dxfId="60">
      <pivotArea outline="0" fieldPosition="0">
        <references count="1">
          <reference field="4294967294" count="1" selected="0">
            <x v="4"/>
          </reference>
        </references>
      </pivotArea>
    </format>
    <format dxfId="59">
      <pivotArea outline="0" fieldPosition="0">
        <references count="1">
          <reference field="4294967294" count="1" selected="0">
            <x v="6"/>
          </reference>
        </references>
      </pivotArea>
    </format>
    <format dxfId="58">
      <pivotArea field="10" grandRow="1" outline="0" axis="axisRow" fieldPosition="2">
        <references count="1">
          <reference field="4294967294" count="1" selected="0">
            <x v="2"/>
          </reference>
        </references>
      </pivotArea>
    </format>
  </formats>
  <pivotHierarchies count="16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Año].&amp;[2025]"/>
      </members>
    </pivotHierarchy>
    <pivotHierarchy/>
    <pivotHierarchy multipleItemSelectionAllowed="1"/>
    <pivotHierarchy/>
    <pivotHierarchy/>
    <pivotHierarchy/>
    <pivotHierarchy/>
    <pivotHierarchy/>
    <pivotHierarchy/>
    <pivotHierarchy multipleItemSelectionAllowed="1">
      <members count="1" level="1">
        <member name="[Calendario].[Mes].&amp;[may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7" level="1">
        <member name=""/>
        <member name=""/>
        <member name=""/>
        <member name="[ITEMS X HORAS].[Nombre del mes].&amp;[julio]"/>
        <member name="[ITEMS X HORAS].[Nombre del mes].&amp;[junio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79" level="1">
        <member name="[Ventas].[Desc. item].&amp;"/>
        <member name="[Ventas].[Desc. item].&amp;[]"/>
        <member name="[Ventas].[Desc. item].&amp;[BOWL]"/>
        <member name="[Ventas].[Desc. item].&amp;[SODA]"/>
        <member name="[Ventas].[Desc. item].&amp;[FLETE]"/>
        <member name="[Ventas].[Desc. item].&amp;[CARRIEL]"/>
        <member name="[Ventas].[Desc. item].&amp;[PANCETA]"/>
        <member name="[Ventas].[Desc. item].&amp;[OMELETTE]"/>
        <member name="[Ventas].[Desc. item].&amp;[PAÑOLETA]"/>
        <member name="[Ventas].[Desc. item].&amp;[BABY BEEF]"/>
        <member name="[Ventas].[Desc. item].&amp;[CUYABRITO]"/>
        <member name="[Ventas].[Desc. item].&amp;[PASTA MMQ]"/>
        <member name="[Ventas].[Desc. item].&amp;[SERVICAFE]"/>
        <member name="[Ventas].[Desc. item].&amp;[ALMOJABANA]"/>
        <member name="[Ventas].[Desc. item].&amp;[CAFE 4 ONZ]"/>
        <member name="[Ventas].[Desc. item].&amp;[CAFE 7 ONZ]"/>
        <member name="[Ventas].[Desc. item].&amp;[CAFE 9 ONZ]"/>
        <member name="[Ventas].[Desc. item].&amp;[CHOCOFFEES]"/>
        <member name="[Ventas].[Desc. item].&amp;[DOMICILIOS]"/>
        <member name="[Ventas].[Desc. item].&amp;[PORK BELLY]"/>
        <member name="[Ventas].[Desc. item].&amp;[R-ESPRESSO]"/>
        <member name="[Ventas].[Desc. item].&amp;[BONO REGALO]"/>
        <member name="[Ventas].[Desc. item].&amp;[CAFE 12 ONZ]"/>
        <member name="[Ventas].[Desc. item].&amp;[CAFE 16 ONZ]"/>
        <member name="[Ventas].[Desc. item].&amp;[CAFE GENOVA]"/>
        <member name="[Ventas].[Desc. item].&amp;[FAJINES SET]"/>
        <member name="[Ventas].[Desc. item].&amp;[JUNIPER DRY]"/>
        <member name="[Ventas].[Desc. item].&amp;[LATTE 7 ONZ]"/>
        <member name="[Ventas].[Desc. item].&amp;[LATTE 9 ONZ]"/>
        <member name="[Ventas].[Desc. item].&amp;[MUG CANARIO]"/>
        <member name="[Ventas].[Desc. item].&amp;[PORCION PAN]"/>
        <member name="[Ventas].[Desc. item].&amp;[R-CHOCOLATE]"/>
        <member name="[Ventas].[Desc. item].&amp;[R-MACCHIATO]"/>
        <member name="[Ventas].[Desc. item].&amp;[SET MUG X 2]"/>
        <member name="[Ventas].[Desc. item].&amp;[SET MUG X 3]"/>
        <member name="[Ventas].[Desc. item].&amp;[COMBO CHEMEX]"/>
        <member name="[Ventas].[Desc. item].&amp;[COMBO MMQ 5K]"/>
        <member name="[Ventas].[Desc. item].&amp;[COMBO ROBALO]"/>
        <member name="[Ventas].[Desc. item].&amp;[COMBO RUNNER]"/>
        <member name="[Ventas].[Desc. item].&amp;[FLAN DE COCO]"/>
        <member name="[Ventas].[Desc. item].&amp;[FRAPPE DETOX]"/>
        <member name="[Ventas].[Desc. item].&amp;[JUGO DE MORA]"/>
        <member name="[Ventas].[Desc. item].&amp;[PAPEL REGALO]"/>
        <member name="[Ventas].[Desc. item].&amp;[PORCION PAVO]"/>
        <member name="[Ventas].[Desc. item].&amp;[POSTAL REINA]"/>
        <member name="[Ventas].[Desc. item].&amp;[R-CAPPUCCINO]"/>
        <member name="[Ventas].[Desc. item].&amp;[R-LATTE FRIO]"/>
        <member name="[Ventas].[Desc. item].&amp;[SET DELANTAL]"/>
        <member name="[Ventas].[Desc. item].&amp;[SODA DE PIÑA]"/>
        <member name="[Ventas].[Desc. item].&amp;[VASO DE AGUA]"/>
        <member name="[Ventas].[Desc. item].&amp;[ADICION FRESA]"/>
        <member name="[Ventas].[Desc. item].&amp;[ANCHETA TUCAN]"/>
        <member name="[Ventas].[Desc. item].&amp;[CENEFAS TUCAN]"/>
        <member name="[Ventas].[Desc. item].&amp;[COMO MINI MMQ]"/>
        <member name="[Ventas].[Desc. item].&amp;[FLETE CON IVA]"/>
        <member name="[Ventas].[Desc. item].&amp;[JUGO DE FRESA]"/>
        <member name="[Ventas].[Desc. item].&amp;[JUGO DE MANGO]"/>
        <member name="[Ventas].[Desc. item].&amp;[MACAROONS CTG]"/>
        <member name="[Ventas].[Desc. item].&amp;[MENU INFANTIL]"/>
        <member name="[Ventas].[Desc. item].&amp;[PAÑOLETA AZUL]"/>
        <member name="[Ventas].[Desc. item].&amp;[R-FRAPPE MORA]"/>
        <member name="[Ventas].[Desc. item].&amp;[SANDWICH PAVO]"/>
        <member name="[Ventas].[Desc. item].&amp;[SET MI TIERRA]"/>
        <member name="[Ventas].[Desc. item].&amp;[SET PECHIROJO]"/>
        <member name="[Ventas].[Desc. item].&amp;[TARJETA MARSH]"/>
        <member name="[Ventas].[Desc. item].&amp;[ALQUILER SALON]"/>
        <member name="[Ventas].[Desc. item].&amp;[BOWL DE ACAI T]"/>
        <member name="[Ventas].[Desc. item].&amp;[BROCHETA MIXTA]"/>
        <member name="[Ventas].[Desc. item].&amp;[CERVEZA CORONA]"/>
        <member name="[Ventas].[Desc. item].&amp;[COMBO BONDIOLA]"/>
        <member name="[Ventas].[Desc. item].&amp;[CREMA DE FINCA]"/>
        <member name="[Ventas].[Desc. item].&amp;[CREMA DE POLLO]"/>
        <member name="[Ventas].[Desc. item].&amp;[CREMA QUIMBAYA]"/>
        <member name="[Ventas].[Desc. item].&amp;[ENSALDA VERDES]"/>
        <member name="[Ventas].[Desc. item].&amp;[ESPRESSO 4 ONZ]"/>
        <member name="[Ventas].[Desc. item].&amp;[FILTRO DE TELA]"/>
        <member name="[Ventas].[Desc. item].&amp;[GRANIZADO MOCA]"/>
        <member name="[Ventas].[Desc. item].&amp;[MUG PELTRE MMQ]"/>
        <member name="[Ventas].[Desc. item].&amp;[PLANTA DE CAFE]"/>
        <member name="[Ventas].[Desc. item].&amp;[R-BOWL DE ACAI]"/>
        <member name="[Ventas].[Desc. item].&amp;[R-CAFE EVENTOS]"/>
        <member name="[Ventas].[Desc. item].&amp;[R-FRAPPE MANGO]"/>
        <member name="[Ventas].[Desc. item].&amp;[SALMON PORCION]"/>
        <member name="[Ventas].[Desc. item].&amp;[SANDWICH POLLO]"/>
        <member name="[Ventas].[Desc. item].&amp;[ADICION DE MIEL]"/>
        <member name="[Ventas].[Desc. item].&amp;[ADICION GRANOLA]"/>
        <member name="[Ventas].[Desc. item].&amp;[ADICION NUTELLA]"/>
        <member name="[Ventas].[Desc. item].&amp;[ANCHETA COSECHA]"/>
        <member name="[Ventas].[Desc. item].&amp;[AREPITAS MIXTAS]"/>
        <member name="[Ventas].[Desc. item].&amp;[BARRA 70% CACAO]"/>
        <member name="[Ventas].[Desc. item].&amp;[BARRA 82% CACAO]"/>
        <member name="[Ventas].[Desc. item].&amp;[CALENDARIO 2021]"/>
        <member name="[Ventas].[Desc. item].&amp;[CALENDARIO 2022]"/>
        <member name="[Ventas].[Desc. item].&amp;[CALENDARIO 2023]"/>
        <member name="[Ventas].[Desc. item].&amp;[CALENDARIO 2024]"/>
        <member name="[Ventas].[Desc. item].&amp;[CALENDARIO 2025]"/>
        <member name="[Ventas].[Desc. item].&amp;[CANASTO NAVIDAD]"/>
        <member name="[Ventas].[Desc. item].&amp;[COCA COLA 400ML]"/>
        <member name="[Ventas].[Desc. item].&amp;[COCACOLA 10 ONZ]"/>
        <member name="[Ventas].[Desc. item].&amp;[CREMA DE TOMATE]"/>
        <member name="[Ventas].[Desc. item].&amp;[LOMO DE LA CASA]"/>
        <member name="[Ventas].[Desc. item].&amp;[MACCHIATO 4 ONZ]"/>
        <member name="[Ventas].[Desc. item].&amp;[MUFFIN DE AGRAZ]"/>
        <member name="[Ventas].[Desc. item].&amp;[MUG BARRANQUERO]"/>
        <member name="[Ventas].[Desc. item].&amp;[PASTEL DE POLLO]"/>
        <member name="[Ventas].[Desc. item].&amp;[PIE DE LIMON 8P]"/>
        <member name="[Ventas].[Desc. item].&amp;[POLLO CHAPOLERO]"/>
        <member name="[Ventas].[Desc. item].&amp;[PORCION CHORIZO]"/>
        <member name="[Ventas].[Desc. item].&amp;[R-CAFE DE FINCA]"/>
        <member name="[Ventas].[Desc. item].&amp;[R-CAFE PERSONAL]"/>
        <member name="[Ventas].[Desc. item].&amp;[R-LATTE BAILEYS]"/>
        <member name="[Ventas].[Desc. item].&amp;[R-VASO DE LECHE]"/>
        <member name="[Ventas].[Desc. item].&amp;[SALMON CARIBEÑO]"/>
        <member name="[Ventas].[Desc. item].&amp;[SET REGALO GMAC]"/>
        <member name="[Ventas].[Desc. item].&amp;[SODA DE DURAZNO]"/>
        <member name="[Ventas].[Desc. item].&amp;[SUSPIRO DE CAFE]"/>
        <member name="[Ventas].[Desc. item].&amp;[VISERA AZUL MMQ]"/>
        <member name="[Ventas].[Desc. item].&amp;[WAFFLES NUTELLA]"/>
        <member name="[Ventas].[Desc. item].&amp;[YUCAS 40 GRAMOS]"/>
        <member name="[Ventas].[Desc. item].&amp;[ADICION AREQUIPE]"/>
        <member name="[Ventas].[Desc. item].&amp;[ADICION DE HUEVO]"/>
        <member name="[Ventas].[Desc. item].&amp;[ADICION DE LECHE]"/>
        <member name="[Ventas].[Desc. item].&amp;[ADICION NAVIDEÑA]"/>
        <member name="[Ventas].[Desc. item].&amp;[AJUSTE EN PRECIO]"/>
        <member name="[Ventas].[Desc. item].&amp;[ANCHETA TUCAN GC]"/>
        <member name="[Ventas].[Desc. item].&amp;[CAFE EXCELSO UGQ]"/>
        <member name="[Ventas].[Desc. item].&amp;[CAFE FRIO 12 ONZ]"/>
        <member name="[Ventas].[Desc. item].&amp;[CAPPUCCINO 7 ONZ]"/>
        <member name="[Ventas].[Desc. item].&amp;[CAPPUCCINO 9 ONZ]"/>
        <member name="[Ventas].[Desc. item].&amp;[COLD BREW 12 ONZ]"/>
        <member name="[Ventas].[Desc. item].&amp;[CREMA QUIMBAYA T]"/>
        <member name="[Ventas].[Desc. item].&amp;[HELADO COMBINADO]"/>
        <member name="[Ventas].[Desc. item].&amp;[LATTE MOCA 9 ONZ]"/>
        <member name="[Ventas].[Desc. item].&amp;[LIMONADA DE COCO]"/>
        <member name="[Ventas].[Desc. item].&amp;[LIMONADA NATURAL]"/>
        <member name="[Ventas].[Desc. item].&amp;[POLLITO DE PANAL]"/>
        <member name="[Ventas].[Desc. item].&amp;[PORC. TORTA MOCA]"/>
        <member name="[Ventas].[Desc. item].&amp;[PORCION AGUACATE]"/>
        <member name="[Ventas].[Desc. item].&amp;[PORCION DE FRUTA]"/>
        <member name="[Ventas].[Desc. item].&amp;[PORCION DE POLLO]"/>
        <member name="[Ventas].[Desc. item].&amp;[PORCION ENSALADA]"/>
        <member name="[Ventas].[Desc. item].&amp;[R-AGUA AROMATICA]"/>
        <member name="[Ventas].[Desc. item].&amp;[R-AMERICANO 4ONZ]"/>
        <member name="[Ventas].[Desc. item].&amp;[R-AMERICANO 6ONZ]"/>
        <member name="[Ventas].[Desc. item].&amp;[R-ESPRESSO LUNGO]"/>
        <member name="[Ventas].[Desc. item].&amp;[R-ESPRESSO PANNA]"/>
        <member name="[Ventas].[Desc. item].&amp;[R-LATTE CALIENTE]"/>
        <member name="[Ventas].[Desc. item].&amp;[R-LATTE CARAMELO]"/>
        <member name="[Ventas].[Desc. item].&amp;[ROMPETRAFICO USA]"/>
        <member name="[Ventas].[Desc. item].&amp;[TAPA DOMO 12 ONZ]"/>
        <member name="[Ventas].[Desc. item].&amp;[TOPPING GALLETAS]"/>
        <member name="[Ventas].[Desc. item].&amp;[TRUCHA AL AJILLO]"/>
        <member name="[Ventas].[Desc. item].&amp;[VISERA VERDE MMQ]"/>
        <member name="[Ventas].[Desc. item].&amp;[ADICION DE SALMON]"/>
        <member name="[Ventas].[Desc. item].&amp;[ADICION MICHELADA]"/>
        <member name="[Ventas].[Desc. item].&amp;[ANCHETA ESMERALDA]"/>
        <member name="[Ventas].[Desc. item].&amp;[AREQUIPE 40GR SET]"/>
        <member name="[Ventas].[Desc. item].&amp;[AROMAT DE HIERBAS]"/>
        <member name="[Ventas].[Desc. item].&amp;[BABY BEEF CUYABRO]"/>
        <member name="[Ventas].[Desc. item].&amp;[BOLSA GENOVA 340G]"/>
        <member name="[Ventas].[Desc. item].&amp;[CAFE DRIPPER 1TAZ]"/>
        <member name="[Ventas].[Desc. item].&amp;[CAPPUCCINO 12 ONZ]"/>
        <member name="[Ventas].[Desc. item].&amp;[CAPPUCCINO 16 ONZ]"/>
        <member name="[Ventas].[Desc. item].&amp;[CAPSULA MAQUILADA]"/>
        <member name="[Ventas].[Desc. item].&amp;[CHULETON DE CERDO]"/>
        <member name="[Ventas].[Desc. item].&amp;[CREMA DE ESPINACA]"/>
        <member name="[Ventas].[Desc. item].&amp;[DESCORCHE DE VINO]"/>
        <member name="[Ventas].[Desc. item].&amp;[ENSALADA DE POLLO]"/>
        <member name="[Ventas].[Desc. item].&amp;[FIAMBRE QUINDIANO]"/>
        <member name="[Ventas].[Desc. item].&amp;[JUGO DE GUANABANA]"/>
        <member name="[Ventas].[Desc. item].&amp;[LATTE MOCA 12 ONZ]"/>
        <member name="[Ventas].[Desc. item].&amp;[LATTE MOCA 16 ONZ]"/>
        <member name="[Ventas].[Desc. item].&amp;[LIMONADA CEREZADA]"/>
        <member name="[Ventas].[Desc. item].&amp;[MERENGUITOS X 15G]"/>
        <member name="[Ventas].[Desc. item].&amp;[PLATANITO NATURAL]"/>
        <member name="[Ventas].[Desc. item].&amp;[POSTRE DE LA CASA]"/>
        <member name="[Ventas].[Desc. item].&amp;[R-ESPRESSO DOPPIO]"/>
        <member name="[Ventas].[Desc. item].&amp;[R-FRAPPE MARACUYA]"/>
        <member name="[Ventas].[Desc. item].&amp;[R-LATTE MOCA FRIO]"/>
        <member name="[Ventas].[Desc. item].&amp;[SET REGALO PADRES]"/>
        <member name="[Ventas].[Desc. item].&amp;[SOMBRERO AGUADEÑO]"/>
        <member name="[Ventas].[Desc. item].&amp;[TARJETA PLANTABLE]"/>
        <member name="[Ventas].[Desc. item].&amp;[TE MATCHA Y CACAO]"/>
        <member name="[Ventas].[Desc. item].&amp;[TOSTADA DE HUMMIS]"/>
        <member name="[Ventas].[Desc. item].&amp;[VISERA MORADA MMQ]"/>
        <member name="[Ventas].[Desc. item].&amp;[WAFFLES CON FRESA]"/>
        <member name="[Ventas].[Desc. item].&amp;[AGUA CON GAS 600ML]"/>
        <member name="[Ventas].[Desc. item].&amp;[ALQUILER AUDITORIO]"/>
        <member name="[Ventas].[Desc. item].&amp;[ANCHETA COSECHA GS]"/>
        <member name="[Ventas].[Desc. item].&amp;[BERENJENA GLASEADA]"/>
        <member name="[Ventas].[Desc. item].&amp;[BOLSA GOURMET 250G]"/>
        <member name="[Ventas].[Desc. item].&amp;[CAJA MASTER TIPO 1]"/>
        <member name="[Ventas].[Desc. item].&amp;[CHORIZO DE ARRIERO]"/>
        <member name="[Ventas].[Desc. item].&amp;[COSTOS DE EMBALAJE]"/>
        <member name="[Ventas].[Desc. item].&amp;[DESCORCHE DE TORTA]"/>
        <member name="[Ventas].[Desc. item].&amp;[ENSALADA CAMPESINA]"/>
        <member name="[Ventas].[Desc. item].&amp;[ENSALADA DE QUINOA]"/>
        <member name="[Ventas].[Desc. item].&amp;[ESPUMADOR DE LECHE]"/>
        <member name="[Ventas].[Desc. item].&amp;[ESTUCHE BIKINI MUG]"/>
        <member name="[Ventas].[Desc. item].&amp;[FRAPPE MORA 12 ONZ]"/>
        <member name="[Ventas].[Desc. item].&amp;[LIMONADA TE MATCHA]"/>
        <member name="[Ventas].[Desc. item].&amp;[MERMELADA 40GR SET]"/>
        <member name="[Ventas].[Desc. item].&amp;[MEZCLA CAFE x 516G]"/>
        <member name="[Ventas].[Desc. item].&amp;[PALETAS (100 UNID)]"/>
        <member name="[Ventas].[Desc. item].&amp;[PIN PAJARO TANGARA]"/>
        <member name="[Ventas].[Desc. item].&amp;[PLATO CAFE TANGARA]"/>
        <member name="[Ventas].[Desc. item].&amp;[POLLO A LA PLANCHA]"/>
        <member name="[Ventas].[Desc. item].&amp;[PORC. PIE DE LIMON]"/>
        <member name="[Ventas].[Desc. item].&amp;[PORC.PIE CHOCOLATE]"/>
        <member name="[Ventas].[Desc. item].&amp;[PORCION ROAST BEEF]"/>
        <member name="[Ventas].[Desc. item].&amp;[R-ADICION DE LECHE]"/>
        <member name="[Ventas].[Desc. item].&amp;[R-CAPPUCCINO PANNA]"/>
        <member name="[Ventas].[Desc. item].&amp;[R-ESPRESSO CORTADO]"/>
        <member name="[Ventas].[Desc. item].&amp;[R-LIMONADA DE CAFE]"/>
        <member name="[Ventas].[Desc. item].&amp;[R-LIMONADA NATURAL]"/>
        <member name="[Ventas].[Desc. item].&amp;[R-MALTEADA DE CAFE]"/>
        <member name="[Ventas].[Desc. item].&amp;[R-MALTEADA DE MOKA]"/>
        <member name="[Ventas].[Desc. item].&amp;[SET PAJARO TANGARA]"/>
        <member name="[Ventas].[Desc. item].&amp;[SET REGALO GMAC GS]"/>
        <member name="[Ventas].[Desc. item].&amp;[TE CHAI FRIO 12ONZ]"/>
        <member name="[Ventas].[Desc. item].&amp;[TERMO PLATEADO MMQ]"/>
        <member name="[Ventas].[Desc. item].&amp;[TOPPING CHOCOFFESS]"/>
        <member name="[Ventas].[Desc. item].&amp;[TORTA DE ZANAHORIA]"/>
        <member name="[Ventas].[Desc. item].&amp;[TOSTADAS FRANCESAS]"/>
        <member name="[Ventas].[Desc. item].&amp;[VASO 7 ONZ IMPRESO]"/>
        <member name="[Ventas].[Desc. item].&amp;[VASO 9 ONZ IMPRESO]"/>
        <member name="[Ventas].[Desc. item].&amp;[WAFFLES DE LA CASA]"/>
        <member name="[Ventas].[Desc. item].&amp;[ADICION DE MASMELOS]"/>
        <member name="[Ventas].[Desc. item].&amp;[AGUA HATSU X 500 ML]"/>
        <member name="[Ventas].[Desc. item].&amp;[ALMUERZO RUNNER MMQ]"/>
        <member name="[Ventas].[Desc. item].&amp;[ALQUILER VIDEO BEAM]"/>
        <member name="[Ventas].[Desc. item].&amp;[AREPAS DE MI TIERRA]"/>
        <member name="[Ventas].[Desc. item].&amp;[BONO REGALO $20.000]"/>
        <member name="[Ventas].[Desc. item].&amp;[BONO REGALO $50.000]"/>
        <member name="[Ventas].[Desc. item].&amp;[BONO REGALO $80.000]"/>
        <member name="[Ventas].[Desc. item].&amp;[BOWL FRUTOS ROJOS T]"/>
        <member name="[Ventas].[Desc. item].&amp;[CAFE BIO 250 MOLIDO]"/>
        <member name="[Ventas].[Desc. item].&amp;[CAFE BIO 250G GRANO]"/>
        <member name="[Ventas].[Desc. item].&amp;[CAFE CHEMEX 2 TAZAS]"/>
        <member name="[Ventas].[Desc. item].&amp;[CAFE DE FINCA 7 ONZ]"/>
        <member name="[Ventas].[Desc. item].&amp;[CAFE DE FINCA 9 ONZ]"/>
        <member name="[Ventas].[Desc. item].&amp;[CALDERETA DE HUEVOS]"/>
        <member name="[Ventas].[Desc. item].&amp;[CAMISETA BLANCA MMQ]"/>
        <member name="[Ventas].[Desc. item].&amp;[CENEFA DISENO 1 USA]"/>
        <member name="[Ventas].[Desc. item].&amp;[CENEFA DISENO 2 USA]"/>
        <member name="[Ventas].[Desc. item].&amp;[CENEFA DISENO 3 USA]"/>
        <member name="[Ventas].[Desc. item].&amp;[CERVEZA AGUILA ZERO]"/>
        <member name="[Ventas].[Desc. item].&amp;[COCTEL DE CAMARONES]"/>
        <member name="[Ventas].[Desc. item].&amp;[CREMA VERDE QUINDIO]"/>
        <member name="[Ventas].[Desc. item].&amp;[CROISSANT ALMENDRAS]"/>
        <member name="[Ventas].[Desc. item].&amp;[CROISSANT CONGELADO]"/>
        <member name="[Ventas].[Desc. item].&amp;[ENSALADA DE LA CASA]"/>
        <member name="[Ventas].[Desc. item].&amp;[FRAPPE MANGO 12 ONZ]"/>
        <member name="[Ventas].[Desc. item].&amp;[JUNIPER ELDERFLOWER]"/>
        <member name="[Ventas].[Desc. item].&amp;[MUFFIN DE CHOCOLATE]"/>
        <member name="[Ventas].[Desc. item].&amp;[MUÑECO PAJARO TUCÁN]"/>
        <member name="[Ventas].[Desc. item].&amp;[PAN QUINUA SANDWICH]"/>
        <member name="[Ventas].[Desc. item].&amp;[PORCION DE TOCINETA]"/>
        <member name="[Ventas].[Desc. item].&amp;[R-BOWL FRUTOS ROJOS]"/>
        <member name="[Ventas].[Desc. item].&amp;[R-CAFE FRIO BAILEYS]"/>
        <member name="[Ventas].[Desc. item].&amp;[R-DESCAFEINADO 8ONZ]"/>
        <member name="[Ventas].[Desc. item].&amp;[R-GRANIZADO DE CAFE]"/>
        <member name="[Ventas].[Desc. item].&amp;[R-GRANIZADO DE MOKA]"/>
        <member name="[Ventas].[Desc. item].&amp;[SALMON A LA PLANCHA]"/>
        <member name="[Ventas].[Desc. item].&amp;[SANDUCHE ROAST BEEF]"/>
        <member name="[Ventas].[Desc. item].&amp;[SANDWICH ROAST BEEF]"/>
        <member name="[Ventas].[Desc. item].&amp;[TRAGO RON HECHIZERA]"/>
        <member name="[Ventas].[Desc. item].&amp;[TRAGO RON ZACAPA 23]"/>
        <member name="[Ventas].[Desc. item].&amp;[ACORDEONES X 10 UNID]"/>
        <member name="[Ventas].[Desc. item].&amp;[ADICION BRANDY 30 ML]"/>
        <member name="[Ventas].[Desc. item].&amp;[BOLITAS DE CACAO 70G]"/>
        <member name="[Ventas].[Desc. item].&amp;[BONO REGALO $100.000]"/>
        <member name="[Ventas].[Desc. item].&amp;[BONO REGALO $120.000]"/>
        <member name="[Ventas].[Desc. item].&amp;[CAFE AMERICANO 4 ONZ]"/>
        <member name="[Ventas].[Desc. item].&amp;[CAFE AMERICANO 7 ONZ]"/>
        <member name="[Ventas].[Desc. item].&amp;[CAFE AMERICANO 9 ONZ]"/>
        <member name="[Ventas].[Desc. item].&amp;[CAFE BIO 2500G GRANO]"/>
        <member name="[Ventas].[Desc. item].&amp;[CAFE BIO 250G MOLIDO]"/>
        <member name="[Ventas].[Desc. item].&amp;[CAFE C. MOLIDO X 340]"/>
        <member name="[Ventas].[Desc. item].&amp;[CAFE CON LECHE 4 ONZ]"/>
        <member name="[Ventas].[Desc. item].&amp;[CAFE CON LECHE 7 ONZ]"/>
        <member name="[Ventas].[Desc. item].&amp;[CAFE CON LECHE 9 ONZ]"/>
        <member name="[Ventas].[Desc. item].&amp;[CAFE DE FINCA 12 ONZ]"/>
        <member name="[Ventas].[Desc. item].&amp;[CAFE DE FINCA 16 ONZ]"/>
        <member name="[Ventas].[Desc. item].&amp;[CAFE DRIPPER  2 TAZA]"/>
        <member name="[Ventas].[Desc. item].&amp;[CAFE OXXO 1000 GRANO]"/>
        <member name="[Ventas].[Desc. item].&amp;[CAJA BOLSO PECHIROJO]"/>
        <member name="[Ventas].[Desc. item].&amp;[CERVEZA AGUILA LIGHT]"/>
        <member name="[Ventas].[Desc. item].&amp;[CEVICHE DE CAMARONES]"/>
        <member name="[Ventas].[Desc. item].&amp;[COCACOLA 10 ONZ ZERO]"/>
        <member name="[Ventas].[Desc. item].&amp;[COPA VINO DE LA CASA]"/>
        <member name="[Ventas].[Desc. item].&amp;[DESCUENTOS EXTRAPACK]"/>
        <member name="[Ventas].[Desc. item].&amp;[DESCUENTOS OTORGADOS]"/>
        <member name="[Ventas].[Desc. item].&amp;[ESPRESSO LUNGO 4 ONZ]"/>
        <member name="[Ventas].[Desc. item].&amp;[ESPRESSO PANNA 4 ONZ]"/>
        <member name="[Ventas].[Desc. item].&amp;[FLAN DE CARAMELO CTG]"/>
        <member name="[Ventas].[Desc. item].&amp;[GASTOS ADUANEROS EXP]"/>
        <member name="[Ventas].[Desc. item].&amp;[LATTE CARAMELO 9 ONZ]"/>
        <member name="[Ventas].[Desc. item].&amp;[LATTE ORGANICO 7 ONZ]"/>
        <member name="[Ventas].[Desc. item].&amp;[LATTE ORGANICO 9 ONZ]"/>
        <member name="[Ventas].[Desc. item].&amp;[LATTE SPANISH 12 ONZ]"/>
        <member name="[Ventas].[Desc. item].&amp;[LATTE VAINILLA 9 ONZ]"/>
        <member name="[Ventas].[Desc. item].&amp;[MINI AREPA DE CHOCLO]"/>
        <member name="[Ventas].[Desc. item].&amp;[PARFAIT FRUTOS ROJOS]"/>
        <member name="[Ventas].[Desc. item].&amp;[PLATO LORITA MEDIANO]"/>
        <member name="[Ventas].[Desc. item].&amp;[PORCION ARROZ BLANCO]"/>
        <member name="[Ventas].[Desc. item].&amp;[PORCION DE CAMARONES]"/>
        <member name="[Ventas].[Desc. item].&amp;[PORCION PURE DE PAPA]"/>
        <member name="[Ventas].[Desc. item].&amp;[PORCION PURE DE YUCA]"/>
        <member name="[Ventas].[Desc. item].&amp;[PROTEIN LATTE 12 ONZ]"/>
        <member name="[Ventas].[Desc. item].&amp;[PROTEIN LATTE RUNNER]"/>
        <member name="[Ventas].[Desc. item].&amp;[R-BROWNIE CON HELADO]"/>
        <member name="[Ventas].[Desc. item].&amp;[R-CAFE FRIO VAINILLA]"/>
        <member name="[Ventas].[Desc. item].&amp;[R-CAPPUCCINO AMARETO]"/>
        <member name="[Ventas].[Desc. item].&amp;[R-CAPPUCCINO BAILEYS]"/>
        <member name="[Ventas].[Desc. item].&amp;[R-DESCAFEINADO 4 ONZ]"/>
        <member name="[Ventas].[Desc. item].&amp;[R-ESPRESSO RISTRETTO]"/>
        <member name="[Ventas].[Desc. item].&amp;[R-LATTE DESLACTOSADO]"/>
        <member name="[Ventas].[Desc. item].&amp;[R-MACCHIATO AREQUIPE]"/>
        <member name="[Ventas].[Desc. item].&amp;[R-MOCACCINO CALIENTE]"/>
        <member name="[Ventas].[Desc. item].&amp;[SALSA CARAMELO HELAD]"/>
        <member name="[Ventas].[Desc. item].&amp;[SANDWICH DE PAVO BGT]"/>
        <member name="[Ventas].[Desc. item].&amp;[SANDWICH JAMON CERDO]"/>
        <member name="[Ventas].[Desc. item].&amp;[SET COSECHA ESPECIAL]"/>
        <member name="[Ventas].[Desc. item].&amp;[SODA DE FRUTOS ROJOS]"/>
        <member name="[Ventas].[Desc. item].&amp;[TOPPING  MERENGUITOS]"/>
        <member name="[Ventas].[Desc. item].&amp;[TOSTADA DE GUACAMOLE]"/>
        <member name="[Ventas].[Desc. item].&amp;[TRAGO RON CALIBIO 42]"/>
        <member name="[Ventas].[Desc. item].&amp;[VASO 4 ONZ - IMPRESO]"/>
        <member name="[Ventas].[Desc. item].&amp;[ADICION BAILEYS 30 ML]"/>
        <member name="[Ventas].[Desc. item].&amp;[AGUA NACIMIENTO 300ML]"/>
        <member name="[Ventas].[Desc. item].&amp;[ANCHETA COFFEE LOVERS]"/>
        <member name="[Ventas].[Desc. item].&amp;[AREQUIPE 50G x 32 UND]"/>
        <member name="[Ventas].[Desc. item].&amp;[AREQUIPE CON CAFE 40G]"/>
        <member name="[Ventas].[Desc. item].&amp;[AREQUIPE CON CAFE 50G]"/>
        <member name="[Ventas].[Desc. item].&amp;[AREQUIPE CON CAFE KIT]"/>
        <member name="[Ventas].[Desc. item].&amp;[BOLSA PORCION IMPRESA]"/>
        <member name="[Ventas].[Desc. item].&amp;[CAFE AMERICANO 12 ONZ]"/>
        <member name="[Ventas].[Desc. item].&amp;[CAFE AMERICANO 16 ONZ]"/>
        <member name="[Ventas].[Desc. item].&amp;[CAFE BASTO 250G GRANO]"/>
        <member name="[Ventas].[Desc. item].&amp;[CAFE C. SUP. T.M 125G]"/>
        <member name="[Ventas].[Desc. item].&amp;[CAFE CON LECHE 12 ONZ]"/>
        <member name="[Ventas].[Desc. item].&amp;[CAFE GENOVA 80G GRANO]"/>
        <member name="[Ventas].[Desc. item].&amp;[CAFE T.O. POD 14 GRS.]"/>
        <member name="[Ventas].[Desc. item].&amp;[CAPPUCCINO MOCA 9 ONZ]"/>
        <member name="[Ventas].[Desc. item].&amp;[CERVEZA BBC CHAPINERO]"/>
        <member name="[Ventas].[Desc. item].&amp;[CERVEZA CLUB COLOMBIA]"/>
        <member name="[Ventas].[Desc. item].&amp;[CERVEZA STELLA ARTOIS]"/>
        <member name="[Ventas].[Desc. item].&amp;[CHAMPINONES AL AJILLO]"/>
        <member name="[Ventas].[Desc. item].&amp;[COCACOLA 10 ONZ LIGHT]"/>
        <member name="[Ventas].[Desc. item].&amp;[CREMA VERDE QUINDIO T]"/>
        <member name="[Ventas].[Desc. item].&amp;[CROISSANT HELADO CAFE]"/>
        <member name="[Ventas].[Desc. item].&amp;[CROQUETAS DE MORCILLA]"/>
        <member name="[Ventas].[Desc. item].&amp;[ESPRESSO DOPPIO 4 ONZ]"/>
        <member name="[Ventas].[Desc. item].&amp;[HUEVOS BENEDICTINOS T]"/>
        <member name="[Ventas].[Desc. item].&amp;[JUGO DE MORA EN LECHE]"/>
        <member name="[Ventas].[Desc. item].&amp;[LATTE CALIENTE 12 ONZ]"/>
        <member name="[Ventas].[Desc. item].&amp;[LATTE CALIENTE 16 ONZ]"/>
        <member name="[Ventas].[Desc. item].&amp;[LATTE CARAMELO 12 ONZ]"/>
        <member name="[Ventas].[Desc. item].&amp;[LATTE CARAMELO 16 ONZ]"/>
        <member name="[Ventas].[Desc. item].&amp;[LATTE VAINILLA 12 ONZ]"/>
        <member name="[Ventas].[Desc. item].&amp;[LATTE VAINILLA 16 ONZ]"/>
        <member name="[Ventas].[Desc. item].&amp;[MERENGUITOS X 2.3 GRS]"/>
        <member name="[Ventas].[Desc. item].&amp;[MUG COMETA VERDE AZUL]"/>
        <member name="[Ventas].[Desc. item].&amp;[MUÑECO PAJARO COLIBRÍ]"/>
        <member name="[Ventas].[Desc. item].&amp;[PAN ARTISANO SANDWICH]"/>
        <member name="[Ventas].[Desc. item].&amp;[PARFAIT COCO-PISTACHO]"/>
        <member name="[Ventas].[Desc. item].&amp;[PLATO CAFE CARPINTERO]"/>
        <member name="[Ventas].[Desc. item].&amp;[PLATO MIELERA ESPRESO]"/>
        <member name="[Ventas].[Desc. item].&amp;[PLATO MIELERA MEDIANO]"/>
        <member name="[Ventas].[Desc. item].&amp;[PORC. TORTA ZANAHORIA]"/>
        <member name="[Ventas].[Desc. item].&amp;[PORCION DE PAN BLANCO]"/>
        <member name="[Ventas].[Desc. item].&amp;[PORCION PASTA ALFREDO]"/>
        <member name="[Ventas].[Desc. item].&amp;[R-CAFE DE FINCA DOBLE]"/>
        <member name="[Ventas].[Desc. item].&amp;[R-CAFE LECHE PERSONAL]"/>
        <member name="[Ventas].[Desc. item].&amp;[R-CAPPUCCINO CARAMELO]"/>
        <member name="[Ventas].[Desc. item].&amp;[R-CAPPUCCINO MASMELOS]"/>
        <member name="[Ventas].[Desc. item].&amp;[R-HUEVOS BENEDICTINOS]"/>
        <member name="[Ventas].[Desc. item].&amp;[R-LATTE FRIO ALMENDRA]"/>
        <member name="[Ventas].[Desc. item].&amp;[R-LATTE MOCA CALIENTE]"/>
        <member name="[Ventas].[Desc. item].&amp;[R-LIMONADA YERBABUENA]"/>
        <member name="[Ventas].[Desc. item].&amp;[SANDUCHE ROAST BEEF T]"/>
        <member name="[Ventas].[Desc. item].&amp;[SANDWICH DE POLLO BGT]"/>
        <member name="[Ventas].[Desc. item].&amp;[SET PAJARO TANGARA GS]"/>
        <member name="[Ventas].[Desc. item].&amp;[SPEAKER BLUETOOTH MMQ]"/>
        <member name="[Ventas].[Desc. item].&amp;[TE CHAI CALIENTE 9ONZ]"/>
        <member name="[Ventas].[Desc. item].&amp;[TERMO PARA AGUA NEGRO]"/>
        <member name="[Ventas].[Desc. item].&amp;[TORTA DE CHOCOLATE 9P]"/>
        <member name="[Ventas].[Desc. item].&amp;[TRAGO WHISKY OLD PARR]"/>
        <member name="[Ventas].[Desc. item].&amp;[WAFFLE AVENA Y BANANO]"/>
        <member name="[Ventas].[Desc. item].&amp;[WHISKY OLD PARR x 500]"/>
        <member name="[Ventas].[Desc. item].&amp;[ADICION AMARETTO 30 ML]"/>
        <member name="[Ventas].[Desc. item].&amp;[ADICION DE MERENGUITOS]"/>
        <member name="[Ventas].[Desc. item].&amp;[ADICION SALSA CARAMELO]"/>
        <member name="[Ventas].[Desc. item].&amp;[ADICION VAINILLA 10 ML]"/>
        <member name="[Ventas].[Desc. item].&amp;[AREQUIPE CON CAFE 150G]"/>
        <member name="[Ventas].[Desc. item].&amp;[AREQUIPE CON CAFE 230G]"/>
        <member name="[Ventas].[Desc. item].&amp;[AREQUIPE CON CAFE 300G]"/>
        <member name="[Ventas].[Desc. item].&amp;[CAFE AEROPRESS  1 TAZA]"/>
        <member name="[Ventas].[Desc. item].&amp;[CAFE BASTO 250G MOLIDO]"/>
        <member name="[Ventas].[Desc. item].&amp;[CAFE C. SUP. T.O. 125G]"/>
        <member name="[Ventas].[Desc. item].&amp;[CAFE C. SUP. T.O. 250G]"/>
        <member name="[Ventas].[Desc. item].&amp;[CAFE C. SUP. T.O. 500G]"/>
        <member name="[Ventas].[Desc. item].&amp;[CAFE DESCAF 2500 GRANO]"/>
        <member name="[Ventas].[Desc. item].&amp;[CAFE GENOVA 340G GRANO]"/>
        <member name="[Ventas].[Desc. item].&amp;[CAFE GENOVA 80G MOLIDO]"/>
        <member name="[Ventas].[Desc. item].&amp;[CAFE GOURMET 80G GRANO]"/>
        <member name="[Ventas].[Desc. item].&amp;[CAPPUCCINO MOCA 12 ONZ]"/>
        <member name="[Ventas].[Desc. item].&amp;[CAPPUCCINO MOCA 16 ONZ]"/>
        <member name="[Ventas].[Desc. item].&amp;[CAPPUCCINO PANNA 9 ONZ]"/>
        <member name="[Ventas].[Desc. item].&amp;[CENA MENU 1 12 -18 SEP]"/>
        <member name="[Ventas].[Desc. item].&amp;[CROISSANT SEMILLAS CTG]"/>
        <member name="[Ventas].[Desc. item].&amp;[ESPRESSO CORTADO 4 ONZ]"/>
        <member name="[Ventas].[Desc. item].&amp;[FRAPPE MARACUYA 12 ONZ]"/>
        <member name="[Ventas].[Desc. item].&amp;[GALLETA HOLIDAY DELISH]"/>
        <member name="[Ventas].[Desc. item].&amp;[GALLETAS CAFECITAS 35G]"/>
        <member name="[Ventas].[Desc. item].&amp;[GALLETAS CAFECITAS 70G]"/>
        <member name="[Ventas].[Desc. item].&amp;[GALLETAS MINI x 1 UNID]"/>
        <member name="[Ventas].[Desc. item].&amp;[GALLETAS MINI x 2 UNID]"/>
        <member name="[Ventas].[Desc. item].&amp;[GRANIZADO CAFE 12 ONZ.]"/>
        <member name="[Ventas].[Desc. item].&amp;[JUGO DE FRESA EN LECHE]"/>
        <member name="[Ventas].[Desc. item].&amp;[JUGO DE MANGO EN LECHE]"/>
        <member name="[Ventas].[Desc. item].&amp;[LATTE LECHE SOYA 7 ONZ]"/>
        <member name="[Ventas].[Desc. item].&amp;[LATTE LECHE SOYA 9 ONZ]"/>
        <member name="[Ventas].[Desc. item].&amp;[MENU INFANTIL OPC 2 TZ]"/>
        <member name="[Ventas].[Desc. item].&amp;[MUG CERAMICA MMQ 16ONZ]"/>
        <member name="[Ventas].[Desc. item].&amp;[MUG PELTRE AVES COCORA]"/>
        <member name="[Ventas].[Desc. item].&amp;[PORC. PIE DE LIMON CTG]"/>
        <member name="[Ventas].[Desc. item].&amp;[PORC. TORTA DE NARANJA]"/>
        <member name="[Ventas].[Desc. item].&amp;[PORCION ARROZ CON COCO]"/>
        <member name="[Ventas].[Desc. item].&amp;[PORCION DE CHAMPINONES]"/>
        <member name="[Ventas].[Desc. item].&amp;[PORCION GALLETA WAFFLE]"/>
        <member name="[Ventas].[Desc. item].&amp;[PORCION PAN MASA MADRE]"/>
        <member name="[Ventas].[Desc. item].&amp;[R-CAPPUCCINO MOCACCINO]"/>
        <member name="[Ventas].[Desc. item].&amp;[R-LATTE ALMENDRAS 7 OZ]"/>
        <member name="[Ventas].[Desc. item].&amp;[R-MALTEADA DE VAINILLA]"/>
        <member name="[Ventas].[Desc. item].&amp;[TARJETA PARA SOUVENIRS]"/>
        <member name="[Ventas].[Desc. item].&amp;[TE CHAI CALIENTE 12ONZ]"/>
        <member name="[Ventas].[Desc. item].&amp;[TRAGO WHISKY BUCHANNAS]"/>
        <member name="[Ventas].[Desc. item].&amp;[TUCANCITO PIN SOUVENIR]"/>
        <member name="[Ventas].[Desc. item].&amp;[VAJILLA LORITA MEDIANA]"/>
        <member name="[Ventas].[Desc. item].&amp;[VINO LEGADO MUNOZ ROSE]"/>
        <member name="[Ventas].[Desc. item].&amp;[WHISKY BUCHANNAS X 375]"/>
        <member name="[Ventas].[Desc. item].&amp;[ADICION CREMA CHANTILLY]"/>
        <member name="[Ventas].[Desc. item].&amp;[ADICION DE PAVO TIENDAS]"/>
        <member name="[Ventas].[Desc. item].&amp;[ADICION LECHE ALMENDRAS]"/>
        <member name="[Ventas].[Desc. item].&amp;[ALQUILER SALON ESPECIAL]"/>
        <member name="[Ventas].[Desc. item].&amp;[AREPA CUYABRA GRATINADA]"/>
        <member name="[Ventas].[Desc. item].&amp;[AREPA DE CHOCLO X 5 UND]"/>
        <member name="[Ventas].[Desc. item].&amp;[BATIDO MORA-MANGO-LIMON]"/>
        <member name="[Ventas].[Desc. item].&amp;[BEBIDA DE FRUTOS VERDES]"/>
        <member name="[Ventas].[Desc. item].&amp;[BEBIDAS DE FRUTOS ROJOS]"/>
        <member name="[Ventas].[Desc. item].&amp;[BELGIAN WAFFLE SANDWICH]"/>
        <member name="[Ventas].[Desc. item].&amp;[BENEDICTOS EN CROISSANT]"/>
        <member name="[Ventas].[Desc. item].&amp;[CAFE BASTO 2500 G GRANO]"/>
        <member name="[Ventas].[Desc. item].&amp;[CAFE C. SUP. T.O. 2500G]"/>
        <member name="[Ventas].[Desc. item].&amp;[CAFE DESCAFEINADO 7 ONZ]"/>
        <member name="[Ventas].[Desc. item].&amp;[CAFE DESCAFEINADO 9 ONZ]"/>
        <member name="[Ventas].[Desc. item].&amp;[CAFE GENOVA 1000G GRANO]"/>
        <member name="[Ventas].[Desc. item].&amp;[CAFE GENOVA 340G MOLIDO]"/>
        <member name="[Ventas].[Desc. item].&amp;[CAFE GOURMET 250G GRANO]"/>
        <member name="[Ventas].[Desc. item].&amp;[CAFE GOURMET 454G GRANO]"/>
        <member name="[Ventas].[Desc. item].&amp;[CAFE GOURMET 500G GRANO]"/>
        <member name="[Ventas].[Desc. item].&amp;[CAFE GOURMET 80G MOLIDO]"/>
        <member name="[Ventas].[Desc. item].&amp;[CAFE LECHE 7ONZ BARISTA]"/>
        <member name="[Ventas].[Desc. item].&amp;[CAFÉ VERDE MANGO PASIÓN]"/>
        <member name="[Ventas].[Desc. item].&amp;[CAPPUCCINO BRANDY 9 ONZ]"/>
        <member name="[Ventas].[Desc. item].&amp;[CAPPUCCINO MERENG 9 ONZ]"/>
        <member name="[Ventas].[Desc. item].&amp;[CAPPUCCINO PANNA 12 ONZ]"/>
        <member name="[Ventas].[Desc. item].&amp;[CAPPUCCINO PANNA 16 ONZ]"/>
        <member name="[Ventas].[Desc. item].&amp;[CROISSANT CHOCOLATE CTG]"/>
        <member name="[Ventas].[Desc. item].&amp;[GALLETAS CAFECITAS 100G]"/>
        <member name="[Ventas].[Desc. item].&amp;[GALLETAS CAFECITAS 200G]"/>
        <member name="[Ventas].[Desc. item].&amp;[HELADO SENCILLO DE CAFE]"/>
        <member name="[Ventas].[Desc. item].&amp;[LATTE LECHE SOYA 12 ONZ]"/>
        <member name="[Ventas].[Desc. item].&amp;[LATTE LECHE SOYA 16 ONZ]"/>
        <member name="[Ventas].[Desc. item].&amp;[LIMONADA DE CAFE 12 ONZ]"/>
        <member name="[Ventas].[Desc. item].&amp;[MALTEADA DE CAFE 12 ONZ]"/>
        <member name="[Ventas].[Desc. item].&amp;[MEDIO WAFFLE DE LA CASA]"/>
        <member name="[Ventas].[Desc. item].&amp;[MERENGUITOS DISPLAY X 8]"/>
        <member name="[Ventas].[Desc. item].&amp;[MUFFIN DE CHOCOLATE CTG]"/>
        <member name="[Ventas].[Desc. item].&amp;[PORCION QUESO MOZARELLA]"/>
        <member name="[Ventas].[Desc. item].&amp;[PORCION QUESO PARMESANO]"/>
        <member name="[Ventas].[Desc. item].&amp;[R-AGUA AROMATICA FRUTAS]"/>
        <member name="[Ventas].[Desc. item].&amp;[R-AROMAT FRUTOS TROPICA]"/>
        <member name="[Ventas].[Desc. item].&amp;[R-AROMATICA HIERBABUENA]"/>
        <member name="[Ventas].[Desc. item].&amp;[R-ESPRESSO DOPPIO DOBLE]"/>
        <member name="[Ventas].[Desc. item].&amp;[R-MALTEADA DE CAFECITAS]"/>
        <member name="[Ventas].[Desc. item].&amp;[SAN REMO CAPRI SAP 220V]"/>
        <member name="[Ventas].[Desc. item].&amp;[SANDWICH ROAST BEEF ANT]"/>
        <member name="[Ventas].[Desc. item].&amp;[SERVICAFE COMERCIAL IVA]"/>
        <member name="[Ventas].[Desc. item].&amp;[SERVICAFE COMERCIAL KIT]"/>
        <member name="[Ventas].[Desc. item].&amp;[TRAGO GINEBRA HENDRICKS]"/>
        <member name="[Ventas].[Desc. item].&amp;[TRAGO GINEBRA MONKEY 47]"/>
        <member name="[Ventas].[Desc. item].&amp;[TRAGO GINEBRA SELVA GIN]"/>
        <member name="[Ventas].[Desc. item].&amp;[VAJILLA CAFE CARPINTERO]"/>
        <member name="[Ventas].[Desc. item].&amp;[VAJILLA MIELERA MEDIANA]"/>
        <member name="[Ventas].[Desc. item].&amp;[VAJILLA ORO 4P ESPRESSO]"/>
        <member name="[Ventas].[Desc. item].&amp;[ADICION GUANCIALE 18 GR.]"/>
        <member name="[Ventas].[Desc. item].&amp;[ADICION LECHE CONDENSADA]"/>
        <member name="[Ventas].[Desc. item].&amp;[ADICION PROSCIUTTO 18 GR]"/>
        <member name="[Ventas].[Desc. item].&amp;[ADICION SALSA QUESO AZUL]"/>
        <member name="[Ventas].[Desc. item].&amp;[AREPA DE CHOCLO 2X1 UNID]"/>
        <member name="[Ventas].[Desc. item].&amp;[BOLITA DE CURCUMA 70 GRS]"/>
        <member name="[Ventas].[Desc. item].&amp;[BOLSA GOURMET 454G GRANO]"/>
        <member name="[Ventas].[Desc. item].&amp;[BONO BRUNCH MMQ $150.000]"/>
        <member name="[Ventas].[Desc. item].&amp;[CAFE BASTO 2500 G MOLIDO]"/>
        <member name="[Ventas].[Desc. item].&amp;[CAFE DESCAFEINADO 12 ONZ]"/>
        <member name="[Ventas].[Desc. item].&amp;[CAFE DESCAFEINADO 16 ONZ]"/>
        <member name="[Ventas].[Desc. item].&amp;[CAFE DRIPPER 2 TAZAS UVA]"/>
        <member name="[Ventas].[Desc. item].&amp;[CAFE DRIPPER BORB 1TAZAS]"/>
        <member name="[Ventas].[Desc. item].&amp;[CAFE DRIPPER SIDRA 7 ONZ]"/>
        <member name="[Ventas].[Desc. item].&amp;[CAFE DRIPPER SIDRA 9 ONZ]"/>
        <member name="[Ventas].[Desc. item].&amp;[CAFE FRIO BAILEYS 12 ONZ]"/>
        <member name="[Ventas].[Desc. item].&amp;[CAFE GOURMET 2500G GRANO]"/>
        <member name="[Ventas].[Desc. item].&amp;[CAFE GOURMET 250G MOLIDO]"/>
        <member name="[Ventas].[Desc. item].&amp;[CAFE GOURMET 454G MOLIDO]"/>
        <member name="[Ventas].[Desc. item].&amp;[CAFE GOURMET 500G MOLIDO]"/>
        <member name="[Ventas].[Desc. item].&amp;[CAFE GOURMET GRANO X 340]"/>
        <member name="[Ventas].[Desc. item].&amp;[CAFE GOURMET KILOS GRANO]"/>
        <member name="[Ventas].[Desc. item].&amp;[CAFE ORGANICO 340G GRANO]"/>
        <member name="[Ventas].[Desc. item].&amp;[CAFÉ GOURMET GRANO 1000G]"/>
        <member name="[Ventas].[Desc. item].&amp;[CAPPUCCINO BAILEYS 9 ONZ]"/>
        <member name="[Ventas].[Desc. item].&amp;[CAPPUCCINO MERENG 12 ONZ]"/>
        <member name="[Ventas].[Desc. item].&amp;[CAPPUCCINO MERENG 16 ONZ]"/>
        <member name="[Ventas].[Desc. item].&amp;[CAPSULA GENOVA X 10 UNID]"/>
        <member name="[Ventas].[Desc. item].&amp;[CAPSULA GENOVA X 25 UNID]"/>
        <member name="[Ventas].[Desc. item].&amp;[CAPSULA GENOVA X 50 UNID]"/>
        <member name="[Ventas].[Desc. item].&amp;[CAPSULA GOURMET X 2 UNID]"/>
        <member name="[Ventas].[Desc. item].&amp;[CHOCOLATE EN AGUA 12 ONZ]"/>
        <member name="[Ventas].[Desc. item].&amp;[CROISSANT SANDWICH QUESO]"/>
        <member name="[Ventas].[Desc. item].&amp;[CROQUETA DE MORCILLA EJE]"/>
        <member name="[Ventas].[Desc. item].&amp;[ESPRESSO ORGANICO 4 ONZ.]"/>
        <member name="[Ventas].[Desc. item].&amp;[ESPRESSO RISTRETTO 4 ONZ]"/>
        <member name="[Ventas].[Desc. item].&amp;[FAJINES SET CORPORATIVOS]"/>
        <member name="[Ventas].[Desc. item].&amp;[GALLETA CHOCOLATE DELISH]"/>
        <member name="[Ventas].[Desc. item].&amp;[GRANIZADO CAFE CHANTILLY]"/>
        <member name="[Ventas].[Desc. item].&amp;[GRANOLA CHOCOLATE CHUNKS]"/>
        <member name="[Ventas].[Desc. item].&amp;[LATTE DESCAFEINADO 7 ONZ]"/>
        <member name="[Ventas].[Desc. item].&amp;[LATTE DESCAFEINADO 9 ONZ]"/>
        <member name="[Ventas].[Desc. item].&amp;[LATTE DESLACTOSADO 7 ONZ]"/>
        <member name="[Ventas].[Desc. item].&amp;[LATTE DESLACTOSADO 9 ONZ]"/>
        <member name="[Ventas].[Desc. item].&amp;[LATTE FRIO MATCHA 12 ONZ]"/>
        <member name="[Ventas].[Desc. item].&amp;[MERENGUITOS 50 G DE CAFE]"/>
        <member name="[Ventas].[Desc. item].&amp;[MUG PELTRE CAFÉ Y PALMAS]"/>
        <member name="[Ventas].[Desc. item].&amp;[PASTEL DE CARNE HORNEADO]"/>
        <member name="[Ventas].[Desc. item].&amp;[PORC. TORTA DE CHOCOLATE]"/>
        <member name="[Ventas].[Desc. item].&amp;[PORCION CHIPS DE PLATANO]"/>
        <member name="[Ventas].[Desc. item].&amp;[PRENSA FRANCESA PORTATIL]"/>
        <member name="[Ventas].[Desc. item].&amp;[R-CHOCOLATE DE ALMENDRAS]"/>
        <member name="[Ventas].[Desc. item].&amp;[R-CHOCOLATE DESLACTOSADO]"/>
        <member name="[Ventas].[Desc. item].&amp;[R-MOCACCINO DESLACTOSADO]"/>
        <member name="[Ventas].[Desc. item].&amp;[ROMPETRAFICO BARRANQUERO]"/>
        <member name="[Ventas].[Desc. item].&amp;[TAPA 7 ONZ ENVASES PUROS]"/>
        <member name="[Ventas].[Desc. item].&amp;[TAPA 9 ONZ ENVASES PUROS]"/>
        <member name="[Ventas].[Desc. item].&amp;[TRAGO WHISKY SELLO NEGRO]"/>
        <member name="[Ventas].[Desc. item].&amp;[VAJILLA CARRIQUI MEDIANA]"/>
        <member name="[Ventas].[Desc. item].&amp;[VAJILLA MIELERA ESPRESSO]"/>
        <member name="[Ventas].[Desc. item].&amp;[VASO 4 ONZ DEGUSTACIONES]"/>
        <member name="[Ventas].[Desc. item].&amp;[VASO LECHE DESLACT 9 ONZ]"/>
        <member name="[Ventas].[Desc. item].&amp;[VINO MONTES TINTO MERLOT]"/>
        <member name="[Ventas].[Desc. item].&amp;[WAFFLES CON FRUTOS ROJOS]"/>
        <member name="[Ventas].[Desc. item].&amp;[ADICION AREQUIPE CON CAFE]"/>
        <member name="[Ventas].[Desc. item].&amp;[ADICION CAFE DESCAFEINADO]"/>
        <member name="[Ventas].[Desc. item].&amp;[ANCHETA MAGICA DE NAVIDAD]"/>
        <member name="[Ventas].[Desc. item].&amp;[AREPA DE CHOCLO GRATINADA]"/>
        <member name="[Ventas].[Desc. item].&amp;[BABY CUYABRO CON ENYUCADO]"/>
        <member name="[Ventas].[Desc. item].&amp;[BASE LACTEA BEC X 1000 GR]"/>
        <member name="[Ventas].[Desc. item].&amp;[BOLITAS TRIBALL MACA 108G]"/>
        <member name="[Ventas].[Desc. item].&amp;[BOLSA REGALO GRANDE PAPEL]"/>
        <member name="[Ventas].[Desc. item].&amp;[CAFE AMER ORGANICO 7 ONZ.]"/>
        <member name="[Ventas].[Desc. item].&amp;[CAFE AMER ORGANICO 9 ONZ.]"/>
        <member name="[Ventas].[Desc. item].&amp;[CAFE FRIO VAINILLA 12 ONZ]"/>
        <member name="[Ventas].[Desc. item].&amp;[CAFE GOURMET 1000G MOLIDO]"/>
        <member name="[Ventas].[Desc. item].&amp;[CAFE GOURMET 2500G MOLIDO]"/>
        <member name="[Ventas].[Desc. item].&amp;[CAFE ORGANICO 340G MOLIDO]"/>
        <member name="[Ventas].[Desc. item].&amp;[CAPPUCCINO BAILEYS 12 ONZ]"/>
        <member name="[Ventas].[Desc. item].&amp;[CAPPUCCINO BAILEYS 16 ONZ]"/>
        <member name="[Ventas].[Desc. item].&amp;[CAPPUCCINO CARAMELO 9 ONZ]"/>
        <member name="[Ventas].[Desc. item].&amp;[CAPPUCCINO ORGANICO 9 ONZ]"/>
        <member name="[Ventas].[Desc. item].&amp;[CAPSULA GOURMET X 10 UNID]"/>
        <member name="[Ventas].[Desc. item].&amp;[CAPSULA GOURMET X 25 UNID]"/>
        <member name="[Ventas].[Desc. item].&amp;[CAPSULA GOURMET X 50 UNID]"/>
        <member name="[Ventas].[Desc. item].&amp;[CAPSULAS GENOVA X 100 UND]"/>
        <member name="[Ventas].[Desc. item].&amp;[CHOCOLATE CON LECHE 9 ONZ]"/>
        <member name="[Ventas].[Desc. item].&amp;[CHOCOLATE EN AGUA  9 ONZ.]"/>
        <member name="[Ventas].[Desc. item].&amp;[CROISSANT HELADO VAINILLA]"/>
        <member name="[Ventas].[Desc. item].&amp;[ENSALADA DE POLLO ANTIGUA]"/>
        <member name="[Ventas].[Desc. item].&amp;[ESTUCHE ESPECIAL PAÑOLETA]"/>
        <member name="[Ventas].[Desc. item].&amp;[ESTUCHE MINI BAR CAPSULAS]"/>
        <member name="[Ventas].[Desc. item].&amp;[HELADO CAFE+TOPPING+SALSA]"/>
        <member name="[Ventas].[Desc. item].&amp;[JUGO DE MANDARINA NATURAL]"/>
        <member name="[Ventas].[Desc. item].&amp;[LATTE DESCAFEINADO 12 ONZ]"/>
        <member name="[Ventas].[Desc. item].&amp;[LATTE DESLACTOSADO 12 ONZ]"/>
        <member name="[Ventas].[Desc. item].&amp;[LATTE DESLACTOSADO 16 ONZ]"/>
        <member name="[Ventas].[Desc. item].&amp;[LATTE FRIO BAILEYS 12 ONZ]"/>
        <member name="[Ventas].[Desc. item].&amp;[LATTE MOCA ORGANICO 9 ONZ]"/>
        <member name="[Ventas].[Desc. item].&amp;[MARSHMALLOW  DE CROISSANT]"/>
        <member name="[Ventas].[Desc. item].&amp;[MERMELADA MORA Y CAFE 40G]"/>
        <member name="[Ventas].[Desc. item].&amp;[MUNECO PAJARO BARRANQUERO]"/>
        <member name="[Ventas].[Desc. item].&amp;[PAIN AU CHOCOLAT HORNEADO]"/>
        <member name="[Ventas].[Desc. item].&amp;[PALITOS DE QUESO x 3 UNID]"/>
        <member name="[Ventas].[Desc. item].&amp;[PANCAKE DE AVENA Y MATCHA]"/>
        <member name="[Ventas].[Desc. item].&amp;[PASTEL DE CARNE CONGELADO]"/>
        <member name="[Ventas].[Desc. item].&amp;[PORC. CHEESECAKE DE AGRAZ]"/>
        <member name="[Ventas].[Desc. item].&amp;[PORC. QUESO BLANCO X 40GR]"/>
        <member name="[Ventas].[Desc. item].&amp;[PORC. TORTA BANANO-CHOCOL]"/>
        <member name="[Ventas].[Desc. item].&amp;[PORC. TORTA DE ALMOJABANA]"/>
        <member name="[Ventas].[Desc. item].&amp;[PORC. TORTA MILKY WAY CTG]"/>
        <member name="[Ventas].[Desc. item].&amp;[PORC. TORTA ZANAHORIA TCG]"/>
        <member name="[Ventas].[Desc. item].&amp;[PORCION ÑOQUIS DE PLATANO]"/>
        <member name="[Ventas].[Desc. item].&amp;[R-CAPPUCCINO DESCAFEINADO]"/>
        <member name="[Ventas].[Desc. item].&amp;[R-CAPPUCCINO DESLACTOSADO]"/>
        <member name="[Ventas].[Desc. item].&amp;[R-LATTE MOCA DESLACTOSADO]"/>
        <member name="[Ventas].[Desc. item].&amp;[SANDUCHE DE POLLO APANADO]"/>
        <member name="[Ventas].[Desc. item].&amp;[SERVICAFE EVENTOS TIENDAS]"/>
        <member name="[Ventas].[Desc. item].&amp;[SODA DE TE VERDE Y PEPINO]"/>
        <member name="[Ventas].[Desc. item].&amp;[TAPA 12 ONZ ENVASES PUROS]"/>
        <member name="[Ventas].[Desc. item].&amp;[TRUCHA HOMENAJE A SALENTO]"/>
        <member name="[Ventas].[Desc. item].&amp;[VAJILLA ORO 4P CAPPUCCINO]"/>
        <member name="[Ventas].[Desc. item].&amp;[VINO KAIKEN ESTATE MALBEC]"/>
        <member name="[Ventas].[Desc. item].&amp;[VINO RESERVA MALBEC x 750]"/>
        <member name="[Ventas].[Desc. item].&amp;[VINO VILLA MAIPO ROSE 750]"/>
        <member name="[Ventas].[Desc. item].&amp;[ADICION DE PANELA ORGANICA]"/>
        <member name="[Ventas].[Desc. item].&amp;[ADICION HELADO DE VAINILLA]"/>
        <member name="[Ventas].[Desc. item].&amp;[ADICION LECHE DESLACTOSADA]"/>
        <member name="[Ventas].[Desc. item].&amp;[ADICION SALSA DE CHOCOLATE]"/>
        <member name="[Ventas].[Desc. item].&amp;[AISLADOR TEMPORADA NAVIDAD]"/>
        <member name="[Ventas].[Desc. item].&amp;[ALQUILER MAQUINAS ESPRESSO]"/>
        <member name="[Ventas].[Desc. item].&amp;[AREQUIPE CON CAFE 230G ARA]"/>
        <member name="[Ventas].[Desc. item].&amp;[BATIDO LULO-PIÑA-MANDARINA]"/>
        <member name="[Ventas].[Desc. item].&amp;[BEBIDA DE FRUTOS AMARILLOS]"/>
        <member name="[Ventas].[Desc. item].&amp;[BOLITAS TRIBALL CACAO 108G]"/>
        <member name="[Ventas].[Desc. item].&amp;[BOLSA CAFE ORGANICO MOLIDO]"/>
        <member name="[Ventas].[Desc. item].&amp;[BOLSA NAVIDAD ROJO Y VERDE]"/>
        <member name="[Ventas].[Desc. item].&amp;[BOLSA REGALO MEDIANA PAPEL]"/>
        <member name="[Ventas].[Desc. item].&amp;[BOLSA REGALO PEQUEÑA PAPEL]"/>
        <member name="[Ventas].[Desc. item].&amp;[BROWNIE CON HELADO DE CAFE]"/>
        <member name="[Ventas].[Desc. item].&amp;[BROWNIE DE CHOCOLATE FUDGE]"/>
        <member name="[Ventas].[Desc. item].&amp;[CAFE AMER ORGANICO 12 ONZ.]"/>
        <member name="[Ventas].[Desc. item].&amp;[CAFE AMER ORGANICO 16 ONZ.]"/>
        <member name="[Ventas].[Desc. item].&amp;[CAFE AMERICANO FINCA 7 ONZ]"/>
        <member name="[Ventas].[Desc. item].&amp;[CAFE EXCELSO BOURBON SIDRA]"/>
        <member name="[Ventas].[Desc. item].&amp;[CAFE EXCELSO CHAMPANEG UVA]"/>
        <member name="[Ventas].[Desc. item].&amp;[CAFE PACAMARA MOLIDO X 250]"/>
        <member name="[Ventas].[Desc. item].&amp;[CAFE RUNNER GRANO BARISTAS]"/>
        <member name="[Ventas].[Desc. item].&amp;[CAJA PORCION (15x12.5x6.5)]"/>
        <member name="[Ventas].[Desc. item].&amp;[CAPPUCCINO CARAMELO 12 ONZ]"/>
        <member name="[Ventas].[Desc. item].&amp;[CAPPUCCINO CARAMELO 16 ONZ]"/>
        <member name="[Ventas].[Desc. item].&amp;[CAPPUCCINO ORGANICO 12 ONZ]"/>
        <member name="[Ventas].[Desc. item].&amp;[CAPPUCCINO ORGANICO 16 ONZ]"/>
        <member name="[Ventas].[Desc. item].&amp;[CAPSULA GOURMET X 100 UNID]"/>
        <member name="[Ventas].[Desc. item].&amp;[CAPSULA ORGANICO X 10 UNID]"/>
        <member name="[Ventas].[Desc. item].&amp;[CAPSULA ORGANICO X 25 UNID]"/>
        <member name="[Ventas].[Desc. item].&amp;[CAPSULA ORGANICO X 50 UNID]"/>
        <member name="[Ventas].[Desc. item].&amp;[CAPSULA QUIMBAYA X 10 UNID]"/>
        <member name="[Ventas].[Desc. item].&amp;[CAPSULA QUIMBAYA X 25 UNID]"/>
        <member name="[Ventas].[Desc. item].&amp;[CHOCOLATE CON LECHE 12 ONZ]"/>
        <member name="[Ventas].[Desc. item].&amp;[CROISSANT HELADO COMBINADO]"/>
        <member name="[Ventas].[Desc. item].&amp;[ESTUCHE MINIBAR CAPS NEGRO]"/>
        <member name="[Ventas].[Desc. item].&amp;[EXHIBIDOR CAPSULAS ESTUCHE]"/>
        <member name="[Ventas].[Desc. item].&amp;[EXP CAFE GOURMET 80G GRANO]"/>
        <member name="[Ventas].[Desc. item].&amp;[GALLETA DE CHOCOLATE CHIPS]"/>
        <member name="[Ventas].[Desc. item].&amp;[GALLETA DOBLE DE CHOCOLATE]"/>
        <member name="[Ventas].[Desc. item].&amp;[INFUSION TE MATCHA Y CACAO]"/>
        <member name="[Ventas].[Desc. item].&amp;[JUGO DE GUANABANA EN LECHE]"/>
        <member name="[Ventas].[Desc. item].&amp;[KIT PACK X 3 COSECHAS 80 G]"/>
        <member name="[Ventas].[Desc. item].&amp;[LATTE MOCA ORGANICO 12 ONZ]"/>
        <member name="[Ventas].[Desc. item].&amp;[LLAVERO PAJARO BARRANQUERO]"/>
        <member name="[Ventas].[Desc. item].&amp;[MERMELADA MORA Y CAFE 150G]"/>
        <member name="[Ventas].[Desc. item].&amp;[MERMELADA MORA Y CAFE 300G]"/>
        <member name="[Ventas].[Desc. item].&amp;[MS CAPSULAS DE CAFE 25U/5g]"/>
        <member name="[Ventas].[Desc. item].&amp;[MUFFIN YOGURTH &amp; ARANDANOS]"/>
        <member name="[Ventas].[Desc. item].&amp;[PAIN AU CHOCOLAT CONGELADO]"/>
        <member name="[Ventas].[Desc. item].&amp;[PALITOS DE QUESO GOUDA CTG]"/>
        <member name="[Ventas].[Desc. item].&amp;[PAPEL ANTIGRASO X 622 UNID]"/>
        <member name="[Ventas].[Desc. item].&amp;[PORC. TORTA CHOC ARANDANOS]"/>
        <member name="[Ventas].[Desc. item].&amp;[PORC. TORTA DE NARANJA CTG]"/>
        <member name="[Ventas].[Desc. item].&amp;[PORCION AREPA CORTESIA X 4]"/>
        <member name="[Ventas].[Desc. item].&amp;[SISTEMA FILTRANTE COLDRINK]"/>
        <member name="[Ventas].[Desc. item].&amp;[TE CHAI CAL 12ONZ LEC SOYA]"/>
        <member name="[Ventas].[Desc. item].&amp;[TE VERDE,SENCHA,MANGO,MIEL]"/>
        <member name="[Ventas].[Desc. item].&amp;[TRAGO CHIVAS REGAL 12 ANOS]"/>
        <member name="[Ventas].[Desc. item].&amp;[VASO 12 ONZ MURANO IMPRESO]"/>
        <member name="[Ventas].[Desc. item].&amp;[VASO DE LECHE DE SOYA 9ONZ]"/>
        <member name="[Ventas].[Desc. item].&amp;[VASO DE LECHE ENTERA 9 ONZ]"/>
        <member name="[Ventas].[Desc. item].&amp;[VINO MONTES TINTO CABERNET]"/>
        <member name="[Ventas].[Desc. item].&amp;[ADICION HELADO DE CHOCOLATE]"/>
        <member name="[Ventas].[Desc. item].&amp;[AGUA MINERAL 500 ML SIN GAS]"/>
        <member name="[Ventas].[Desc. item].&amp;[ALQUILER VIDEO BEAM IVA 19%]"/>
        <member name="[Ventas].[Desc. item].&amp;[AREPA DE CHOCLO CON CHORIZO]"/>
        <member name="[Ventas].[Desc. item].&amp;[BATIDO SANDIA-MELON-NARANJA]"/>
        <member name="[Ventas].[Desc. item].&amp;[BOLSA TELA BIODEGRADABLE CQ]"/>
        <member name="[Ventas].[Desc. item].&amp;[BROWNIE CON HELADO VAINILLA]"/>
        <member name="[Ventas].[Desc. item].&amp;[CAFE AMERICANO FINCA 9 ONZ.]"/>
        <member name="[Ventas].[Desc. item].&amp;[CAFE BOURBON GRANO X 250 GR]"/>
        <member name="[Ventas].[Desc. item].&amp;[CAFE C. SUP. T.M 500G GRANO]"/>
        <member name="[Ventas].[Desc. item].&amp;[CAFE CHEMEX GOURMET 2 TAZAS]"/>
        <member name="[Ventas].[Desc. item].&amp;[CAFE COS ESP MOL CHOCO 250G]"/>
        <member name="[Ventas].[Desc. item].&amp;[CAFE EXCELSO BLEND ESPRESSO]"/>
        <member name="[Ventas].[Desc. item].&amp;[CAFE ORGANICO TOSTADO GRANO]"/>
        <member name="[Ventas].[Desc. item].&amp;[CAFE RUNNER MOLIDO BARISTAS]"/>
        <member name="[Ventas].[Desc. item].&amp;[CAFE VELVET BREW 60G MOLIDO]"/>
        <member name="[Ventas].[Desc. item].&amp;[CAPPUCCINO LECHE SOYA 12ONZ]"/>
        <member name="[Ventas].[Desc. item].&amp;[CAPPUCCINO LECHE SOYA 9 ONZ]"/>
        <member name="[Ventas].[Desc. item].&amp;[CAPSULA ORGANICO X 100 UNID]"/>
        <member name="[Ventas].[Desc. item].&amp;[CERVEZA BBC MONSERRATE ROJA]"/>
        <member name="[Ventas].[Desc. item].&amp;[COSTAL DE CAFE PIN SOUVENIR]"/>
        <member name="[Ventas].[Desc. item].&amp;[ENSALADA DE LA CASA ANTIGUO]"/>
        <member name="[Ventas].[Desc. item].&amp;[ENSALADA DE QUINOA CON PAVO]"/>
        <member name="[Ventas].[Desc. item].&amp;[ESTUCHE ESP PAÑOLET-GOURMET]"/>
        <member name="[Ventas].[Desc. item].&amp;[EXP CAFE GOURMET 250G GRANO]"/>
        <member name="[Ventas].[Desc. item].&amp;[EXP CAFE GOURMET 340G GRANO]"/>
        <member name="[Ventas].[Desc. item].&amp;[EXP CAFE GOURMET 454G GRANO]"/>
        <member name="[Ventas].[Desc. item].&amp;[EXP CAFE GOURMET 500G GRANO]"/>
        <member name="[Ventas].[Desc. item].&amp;[EXP CAFE GOURMET 80G MOLIDO]"/>
        <member name="[Ventas].[Desc. item].&amp;[HELADO SENCILLO DE VAINILLA]"/>
        <member name="[Ventas].[Desc. item].&amp;[INFUSION FRUTOS ROJOS 7 ONZ]"/>
        <member name="[Ventas].[Desc. item].&amp;[LATTE CALIENTE MATCHA 9 ONZ]"/>
        <member name="[Ventas].[Desc. item].&amp;[LATTE FRIO FRAPPEADO 12 ONZ]"/>
        <member name="[Ventas].[Desc. item].&amp;[LATTE FRIO SIN FRAPP 12 ONZ]"/>
        <member name="[Ventas].[Desc. item].&amp;[PLEGADIZA GENOVA GRANO 340G]"/>
        <member name="[Ventas].[Desc. item].&amp;[PORC. TORTA DE ALMOJABANA C]"/>
        <member name="[Ventas].[Desc. item].&amp;[PORC. TORTA DE ALMOJABANA T]"/>
        <member name="[Ventas].[Desc. item].&amp;[PORTACOMIDA GRANDE CUADRADO]"/>
        <member name="[Ventas].[Desc. item].&amp;[PUERTA QUINDIO PIN SOUVENIR]"/>
        <member name="[Ventas].[Desc. item].&amp;[PUNTA DE ANCA A LA PIMIENTA]"/>
        <member name="[Ventas].[Desc. item].&amp;[R-AROMATICA HIERBAS (MARIP)]"/>
        <member name="[Ventas].[Desc. item].&amp;[R-CAFE GENOVA INFUSION FRIO]"/>
        <member name="[Ventas].[Desc. item].&amp;[SANDUCHE DE POLLO GRATINADO]"/>
        <member name="[Ventas].[Desc. item].&amp;[SANDWICH HUMMIS - CROISSANT]"/>
        <member name="[Ventas].[Desc. item].&amp;[SET NAVIDEÑO BARRANQ DORADO]"/>
        <member name="[Ventas].[Desc. item].&amp;[SET NAVIDEÑO TANGARA DORADO]"/>
        <member name="[Ventas].[Desc. item].&amp;[TAPA 16 ONZ BEBIDA CALIENTE]"/>
        <member name="[Ventas].[Desc. item].&amp;[TE CHAI FRIO 12ONZ LEC SOYA]"/>
        <member name="[Ventas].[Desc. item].&amp;[TOSTADA DE HUEVOS REVUELTOS]"/>
        <member name="[Ventas].[Desc. item].&amp;[VAJILLA CARRIQUI CAPPUCCINO]"/>
        <member name="[Ventas].[Desc. item].&amp;[VINO MONTES ALPHA CARMENERE]"/>
        <member name="[Ventas].[Desc. item].&amp;[ADICION YOGURT GRIEGO 150 ML]"/>
        <member name="[Ventas].[Desc. item].&amp;[AROMATICA DE HIERBAS 9 ONZAS]"/>
        <member name="[Ventas].[Desc. item].&amp;[BATIDO GUANABANA-FRESA-LIMON]"/>
        <member name="[Ventas].[Desc. item].&amp;[BESITOS DE CAFE CAJA X 8 UND]"/>
        <member name="[Ventas].[Desc. item].&amp;[BOLITAS MACA Y ARANDANOS 70G]"/>
        <member name="[Ventas].[Desc. item].&amp;[BONDIOLA EN SALSA DE UCHUVAS]"/>
        <member name="[Ventas].[Desc. item].&amp;[BROWNIE CON HELADO COMBINADO]"/>
        <member name="[Ventas].[Desc. item].&amp;[CAFE AMERICANO FINCA 12 ONZ.]"/>
        <member name="[Ventas].[Desc. item].&amp;[CAFE AMERICANO FINCA 16 ONZ.]"/>
        <member name="[Ventas].[Desc. item].&amp;[CAFE C. SUP. T.M 2500G GRANO]"/>
        <member name="[Ventas].[Desc. item].&amp;[CAFE C. SUP. T.M 250G MOLIDO]"/>
        <member name="[Ventas].[Desc. item].&amp;[CAFE C. SUP. T.M 500G MOLIDO]"/>
        <member name="[Ventas].[Desc. item].&amp;[CAFE GOURMET 1000G GRANO AUT]"/>
        <member name="[Ventas].[Desc. item].&amp;[CAFE SUDAN RUME X 250G GRANO]"/>
        <member name="[Ventas].[Desc. item].&amp;[CAFE VERDE NATURAL 200 HORAS]"/>
        <member name="[Ventas].[Desc. item].&amp;[CAPPUCCINO LECHE SOYA 16 ONZ]"/>
        <member name="[Ventas].[Desc. item].&amp;[CAZUELA DE POLLO CON CHORIZO]"/>
        <member name="[Ventas].[Desc. item].&amp;[CERVEZA CLUB COLOMBIA DORADA]"/>
        <member name="[Ventas].[Desc. item].&amp;[CERVEZA CLUB COLOMBIA ROJA 3]"/>
        <member name="[Ventas].[Desc. item].&amp;[CONTENEDOR DE VIDRIO OVALADO]"/>
        <member name="[Ventas].[Desc. item].&amp;[CROISSANT CHOCOLATE HORNEADO]"/>
        <member name="[Ventas].[Desc. item].&amp;[DESCUENTOS OTORGADOS CON IVA]"/>
        <member name="[Ventas].[Desc. item].&amp;[ENSALADA ATARDECER QUINDIANO]"/>
        <member name="[Ventas].[Desc. item].&amp;[EXP CAFE GOURMET 2500G GRANO]"/>
        <member name="[Ventas].[Desc. item].&amp;[EXP CAFE GOURMET 250G MOLIDO]"/>
        <member name="[Ventas].[Desc. item].&amp;[EXP CAFE GOURMET 340G MOLIDO]"/>
        <member name="[Ventas].[Desc. item].&amp;[EXP CAFE GOURMET 454G MOLIDO]"/>
        <member name="[Ventas].[Desc. item].&amp;[EXP CAFE GOURMET 500G MOLIDO]"/>
        <member name="[Ventas].[Desc. item].&amp;[FRAPPE MANGO BICHE TAMARINDO]"/>
        <member name="[Ventas].[Desc. item].&amp;[GALLETA CON HELADO COMBINADO]"/>
        <member name="[Ventas].[Desc. item].&amp;[INFUSION FRUTOS VERDES 7 ONZ]"/>
        <member name="[Ventas].[Desc. item].&amp;[LATTE CALIENTE MATCHA 12 ONZ]"/>
        <member name="[Ventas].[Desc. item].&amp;[LATTE LECHE ALMENDRAS 16 ONZ]"/>
        <member name="[Ventas].[Desc. item].&amp;[LATTE LECHE ALMENDRAS 7 ONZ.]"/>
        <member name="[Ventas].[Desc. item].&amp;[LATTE LECHE ALMENDRAS 9 ONZ.]"/>
        <member name="[Ventas].[Desc. item].&amp;[MALTEADA DE CAFECITAS 12 ONZ]"/>
        <member name="[Ventas].[Desc. item].&amp;[MAQ. BRITT NARINO 340G GRANO]"/>
        <member name="[Ventas].[Desc. item].&amp;[MAQ. BRITT OSCURO 340G GRANO]"/>
        <member name="[Ventas].[Desc. item].&amp;[MAQ. BRITT OSCURO 70G MOLIDO]"/>
        <member name="[Ventas].[Desc. item].&amp;[MAQ. BRITT OSCURO 908G GRANO]"/>
        <member name="[Ventas].[Desc. item].&amp;[MAQ. BRITT POPAYAN 340 GRANO]"/>
        <member name="[Ventas].[Desc. item].&amp;[MERENGUITOS DISPLAY DUO PACK]"/>
        <member name="[Ventas].[Desc. item].&amp;[PANCAKE TENTACION DE GUAYABA]"/>
        <member name="[Ventas].[Desc. item].&amp;[PLEGADIZA GENOVA 340G MOLIDO]"/>
        <member name="[Ventas].[Desc. item].&amp;[PORC. CHEESECAKE DE OREO CTG]"/>
        <member name="[Ventas].[Desc. item].&amp;[PORC.TORTA VAINILLA-AREQUIPE]"/>
        <member name="[Ventas].[Desc. item].&amp;[PORCION PAPA RUSTICA X 150GR]"/>
        <member name="[Ventas].[Desc. item].&amp;[R-VASO DE LECHE DESLACTOSADA]"/>
        <member name="[Ventas].[Desc. item].&amp;[SANDWICH POLLO Y CHAMPIÑONES]"/>
        <member name="[Ventas].[Desc. item].&amp;[SERVILLETA IMPRESA X 200 Und]"/>
        <member name="[Ventas].[Desc. item].&amp;[TANQUE REPUESTO MAQ CAPSULAS]"/>
        <member name="[Ventas].[Desc. item].&amp;[TURRON DE CAFE CAJA X 18 UND]"/>
        <member name="[Ventas].[Desc. item].&amp;[TURRON DE MANI CAJA X 18 UND]"/>
        <member name="[Ventas].[Desc. item].&amp;[VINO MONTES BLANCO SOUVIGNON]"/>
        <member name="[Ventas].[Desc. item].&amp;[VINO SANTA RITA BLANCO x 375]"/>
        <member name="[Ventas].[Desc. item].&amp;[VINO SANTA RITA PICOLO TINTO]"/>
        <member name="[Ventas].[Desc. item].&amp;[APISONADOR LUXHAUS-RW-AC-INOX]"/>
        <member name="[Ventas].[Desc. item].&amp;[BATIDO PAPAYA-MANGO-MANDARINA]"/>
        <member name="[Ventas].[Desc. item].&amp;[BOLITAS SPIRULINA Y CACAO 70G]"/>
        <member name="[Ventas].[Desc. item].&amp;[BOLITAS TRIBAL SPIRULINA 108G]"/>
        <member name="[Ventas].[Desc. item].&amp;[CAFE AMERICANO 7oz SERREZUELA]"/>
        <member name="[Ventas].[Desc. item].&amp;[CAFE C. SUP. T.M 2500G MOLIDO]"/>
        <member name="[Ventas].[Desc. item].&amp;[CAFE COS ESP GRANO CHOCO 250G]"/>
        <member name="[Ventas].[Desc. item].&amp;[CAFE COS ESP GRANO HONEY 250G]"/>
        <member name="[Ventas].[Desc. item].&amp;[CAFE COS ESP MOL SALENTO 250G]"/>
        <member name="[Ventas].[Desc. item].&amp;[CAFE COS ESP MOL VANILLA 250G]"/>
        <member name="[Ventas].[Desc. item].&amp;[CAFE COS. ESP. MOL HONEY 250G]"/>
        <member name="[Ventas].[Desc. item].&amp;[CAFE ESP UVA CHAMP 250G GRANO]"/>
        <member name="[Ventas].[Desc. item].&amp;[CAFE EXCELSO CIRCASIA NATURAL]"/>
        <member name="[Ventas].[Desc. item].&amp;[CAFE GOURMET DESCAF POD 14 GR]"/>
        <member name="[Ventas].[Desc. item].&amp;[CAFE MANDARINA X 1000 G GRANO]"/>
        <member name="[Ventas].[Desc. item].&amp;[CAFE PACAMARA GRANO X 250 GRS]"/>
        <member name="[Ventas].[Desc. item].&amp;[CAFE SUDAN RUME X 250G MOLIDO]"/>
        <member name="[Ventas].[Desc. item].&amp;[CAPPUCCINO CON MASMELOS 9 ONZ]"/>
        <member name="[Ventas].[Desc. item].&amp;[CAPPUCCINO DESCAFEINADO 7 ONZ]"/>
        <member name="[Ventas].[Desc. item].&amp;[CAPPUCCINO DESCAFEINADO 9 ONZ]"/>
        <member name="[Ventas].[Desc. item].&amp;[CAPPUCCINO DESLACTOSADO 7 ONZ]"/>
        <member name="[Ventas].[Desc. item].&amp;[CAPPUCCINO DESLACTOSADO 9 ONZ]"/>
        <member name="[Ventas].[Desc. item].&amp;[CHEESECAKE DE FRUTOS ROJOS 8P]"/>
        <member name="[Ventas].[Desc. item].&amp;[CINTURON CAPSULAS GENOVA X 10]"/>
        <member name="[Ventas].[Desc. item].&amp;[COMBO DUO HOLIDAY DELISH FRIO]"/>
        <member name="[Ventas].[Desc. item].&amp;[CONTENEDOR DE VIDRIO CUADRADO]"/>
        <member name="[Ventas].[Desc. item].&amp;[CORDONCILLO DE CERDO QUIMBAYA]"/>
        <member name="[Ventas].[Desc. item].&amp;[ESPRESSO ORGANICO LUNGO 4 ONZ]"/>
        <member name="[Ventas].[Desc. item].&amp;[ESPRESSO ORGANICO PANNA 4 ONZ]"/>
        <member name="[Ventas].[Desc. item].&amp;[EXP CAFE GOURMET 2500G MOLIDO]"/>
        <member name="[Ventas].[Desc. item].&amp;[HELADO VAINILLA+TOPPING+SALSA]"/>
        <member name="[Ventas].[Desc. item].&amp;[LAMPARAS ARTESANALES DE FIQUE]"/>
        <member name="[Ventas].[Desc. item].&amp;[LATTE CARAMELO ORGANICO 9 ONZ]"/>
        <member name="[Ventas].[Desc. item].&amp;[LATTE LECHE ALMENDRAS 12 ONZ.]"/>
        <member name="[Ventas].[Desc. item].&amp;[LATTE MOCA DESLACTOSADO 9 ONZ]"/>
        <member name="[Ventas].[Desc. item].&amp;[LATTE VAINILLA ORGANICO 9 ONZ]"/>
        <member name="[Ventas].[Desc. item].&amp;[LIMONADA DE COCO DESLACTOSADA]"/>
        <member name="[Ventas].[Desc. item].&amp;[MAQ. BRITT NARINO 340G MOLIDO]"/>
        <member name="[Ventas].[Desc. item].&amp;[MAQ. BRITT ORGANICO 340 GRANO]"/>
        <member name="[Ventas].[Desc. item].&amp;[MAQ. BRITT OSCURO 340G MOLIDO]"/>
        <member name="[Ventas].[Desc. item].&amp;[MAQ. BRITT OSCURO 908G MOLIDO]"/>
        <member name="[Ventas].[Desc. item].&amp;[MAQ. BRITT POPAYAN 340 MOLIDO]"/>
        <member name="[Ventas].[Desc. item].&amp;[MEDALLONES DE SOLOMITO DE RES]"/>
        <member name="[Ventas].[Desc. item].&amp;[PASTELITO DE ESPINACA Y QUESO]"/>
        <member name="[Ventas].[Desc. item].&amp;[PORC. CHEESECAKE DE AGRAZ CTG]"/>
        <member name="[Ventas].[Desc. item].&amp;[PORC. CHEESECAKE FRUTOS ROJOS]"/>
        <member name="[Ventas].[Desc. item].&amp;[R-SANDUCHE DE PECHUGA DE PAVO]"/>
        <member name="[Ventas].[Desc. item].&amp;[SANDUCHE DE PECHUGA DE PAVO C]"/>
        <member name="[Ventas].[Desc. item].&amp;[SANDUCHE DE PECHUGA DE PAVO T]"/>
        <member name="[Ventas].[Desc. item].&amp;[VINO SANTA RITA PICOLO BLANCO]"/>
        <member name="[Ventas].[Desc. item].&amp;[ADIC AROMAT INFUS FRUTOS ROJOS]"/>
        <member name="[Ventas].[Desc. item].&amp;[AREPA CHOCOLO GRATINADA TIENDA]"/>
        <member name="[Ventas].[Desc. item].&amp;[AREQUIPE CON CAFE 40G DCTO 40%]"/>
        <member name="[Ventas].[Desc. item].&amp;[AROMATICA NATURAL 9 OZN(TUNJA)]"/>
        <member name="[Ventas].[Desc. item].&amp;[ATMOS VACUUM CANISTER (1,2 LT)]"/>
        <member name="[Ventas].[Desc. item].&amp;[CAFE COS ESP  MOL CORDOBA 250G]"/>
        <member name="[Ventas].[Desc. item].&amp;[CAFE COS ESP MOL CIRCASIA 250G]"/>
        <member name="[Ventas].[Desc. item].&amp;[CAFE DRIPPER D. CHCOLATE 9 ONZ]"/>
        <member name="[Ventas].[Desc. item].&amp;[CAFE DRIPPER D.CHOCOLATE 7 ONZ]"/>
        <member name="[Ventas].[Desc. item].&amp;[CAFE ENCANTO DISNEY 250G GRANO]"/>
        <member name="[Ventas].[Desc. item].&amp;[CAFE ESP UVA CHAMP 250G MOLIDO]"/>
        <member name="[Ventas].[Desc. item].&amp;[CAFE ESPECIAL UVA CHAMP 1000KG]"/>
        <member name="[Ventas].[Desc. item].&amp;[CAFE GEISHA GRANO X 1000 GRANO]"/>
        <member name="[Ventas].[Desc. item].&amp;[CAFE GOURMET 250G MOLIDO CANDE]"/>
        <member name="[Ventas].[Desc. item].&amp;[CAFE MIEL DURAZNO X 250 MOLIDO]"/>
        <member name="[Ventas].[Desc. item].&amp;[CAFE MIEL DURAZNO X 250G GRANO]"/>
        <member name="[Ventas].[Desc. item].&amp;[CAFE PAPAYO HONEY X 250G GRANO]"/>
        <member name="[Ventas].[Desc. item].&amp;[CAFE VERDE GEISHA HONEY VELVET]"/>
        <member name="[Ventas].[Desc. item].&amp;[CAPPUCCINO CON MASMELOS 12 ONZ]"/>
        <member name="[Ventas].[Desc. item].&amp;[CAPPUCCINO CON MASMELOS 16 ONZ]"/>
        <member name="[Ventas].[Desc. item].&amp;[CAPPUCCINO DESCAFEINADO 12 ONZ]"/>
        <member name="[Ventas].[Desc. item].&amp;[CAPPUCCINO DESLACTOSADO 12 ONZ]"/>
        <member name="[Ventas].[Desc. item].&amp;[CAPPUCCINO DESLACTOSADO 16 ONZ]"/>
        <member name="[Ventas].[Desc. item].&amp;[CAPPUCCINO MOCA ORGANICO 9 ONZ]"/>
        <member name="[Ventas].[Desc. item].&amp;[CAPSULA DESCAFEINADO X 10 UNID]"/>
        <member name="[Ventas].[Desc. item].&amp;[CAPSULA DESCAFEINADO X 25 UNID]"/>
        <member name="[Ventas].[Desc. item].&amp;[CAPSULA DESCAFEINADO X 50 UNID]"/>
        <member name="[Ventas].[Desc. item].&amp;[CHEESECAKE DE FRUTOS ROJOS 12P]"/>
        <member name="[Ventas].[Desc. item].&amp;[CROISSANT ALMENDRAS (INACTIVO)]"/>
        <member name="[Ventas].[Desc. item].&amp;[GALLETA CHIPS CON HELADO CONG.]"/>
        <member name="[Ventas].[Desc. item].&amp;[GALLETA CON HELADO DE VAINILLA]"/>
        <member name="[Ventas].[Desc. item].&amp;[HELADO COMBINADO+TOPPING+SALSA]"/>
        <member name="[Ventas].[Desc. item].&amp;[LATTE MOCA DESLACTOSADA 16 ONZ]"/>
        <member name="[Ventas].[Desc. item].&amp;[LATTE MOCA DESLACTOSADO 12 ONZ]"/>
        <member name="[Ventas].[Desc. item].&amp;[LATTE ORGANICO CALIENTE 12 ONZ]"/>
        <member name="[Ventas].[Desc. item].&amp;[LATTE ORGANICO CALIENTE 16 ONZ]"/>
        <member name="[Ventas].[Desc. item].&amp;[LATTE VAINILLA ORGANICO 12 ONZ]"/>
        <member name="[Ventas].[Desc. item].&amp;[LATTE VAINILLA ORGANICO 16 ONZ]"/>
        <member name="[Ventas].[Desc. item].&amp;[MAQ. BRITT CONCORDIA 340 GRANO]"/>
        <member name="[Ventas].[Desc. item].&amp;[MAQ. BRITT ESPRESSO 340G GRANO]"/>
        <member name="[Ventas].[Desc. item].&amp;[MAQ. BRITT ESPRESSO 908G GRANO]"/>
        <member name="[Ventas].[Desc. item].&amp;[MAQ. BRITT ORGANICO 340 MOLIDO]"/>
        <member name="[Ventas].[Desc. item].&amp;[MAQ. BRITT QUIMBAYA 340G GRANO]"/>
        <member name="[Ventas].[Desc. item].&amp;[MENU 3 (Crema Qumb+Salmon+Pie)]"/>
        <member name="[Ventas].[Desc. item].&amp;[MEZCLA ACHOCOLATADA X 1500 GR.]"/>
        <member name="[Ventas].[Desc. item].&amp;[MUG PELTRE ICONOS CAFÉ QUINDÍO]"/>
        <member name="[Ventas].[Desc. item].&amp;[SANDUCHE JAMONES ARTESANALES T]"/>
        <member name="[Ventas].[Desc. item].&amp;[SET NAVIDEÑO BARRANQ DORADO GS]"/>
        <member name="[Ventas].[Desc. item].&amp;[SET NAVIDEÑO TANGARA DORADO GS]"/>
        <member name="[Ventas].[Desc. item].&amp;[SET REGALO BARRANQUERO NAVIDAD]"/>
        <member name="[Ventas].[Desc. item].&amp;[TE CHAI CALIENTE 9ONZ LEC SOYA]"/>
        <member name="[Ventas].[Desc. item].&amp;[TURRON DE MANI MIEL Y CAFE X 8]"/>
        <member name="[Ventas].[Desc. item].&amp;[VASO 12 ONZ (CALIENTE) IMPRESO]"/>
        <member name="[Ventas].[Desc. item].&amp;[VASO 16 ONZ (CALIENTE) IMPRESO]"/>
        <member name="[Ventas].[Desc. item].&amp;[VASO DOBLE PARED VIDRIO FIGURA]"/>
        <member name="[Ventas].[Desc. item].&amp;[VINO VINA MAIPO TINTO x 750 CC]"/>
        <member name="[Ventas].[Desc. item].&amp;[ADIC AROMAT INFUS FRUTOS VERDES]"/>
        <member name="[Ventas].[Desc. item].&amp;[ANCHETA GENERICA NAVIDAD DORADA]"/>
        <member name="[Ventas].[Desc. item].&amp;[ANCHETA PREMIUN CANASTO NAVIDAD]"/>
        <member name="[Ventas].[Desc. item].&amp;[AROMATICA NATURAL 7 ONZ (TUNJA)]"/>
        <member name="[Ventas].[Desc. item].&amp;[BEBIDA DE MANZANA VERDE X 350ML]"/>
        <member name="[Ventas].[Desc. item].&amp;[CAFE BOURBON SIDRA X 250G GRANO]"/>
        <member name="[Ventas].[Desc. item].&amp;[CAFE C.S.T.O 2500G MOL ESPECIAL]"/>
        <member name="[Ventas].[Desc. item].&amp;[CAFE CHEMEX GOURMET 4 TAZAS CTG]"/>
        <member name="[Ventas].[Desc. item].&amp;[CAFE COS ESP GRANO CORDOBA 250G]"/>
        <member name="[Ventas].[Desc. item].&amp;[CAFE COS ESP GRANO SALENTO 250G]"/>
        <member name="[Ventas].[Desc. item].&amp;[CAFE COS ESP GRANO VANILLA 250G]"/>
        <member name="[Ventas].[Desc. item].&amp;[CAFE ENCANTO DISNEY 250G MOLIDO]"/>
        <member name="[Ventas].[Desc. item].&amp;[CAFE GOURMET KILO GRANO WEWORK.]"/>
        <member name="[Ventas].[Desc. item].&amp;[CAFE MIEL DURAZNO X 1000G GRANO]"/>
        <member name="[Ventas].[Desc. item].&amp;[CAFE ORGANICO GRANO DISPENSADOR]"/>
        <member name="[Ventas].[Desc. item].&amp;[CAFE PAPAYO HONEY X 250G MOLIDO]"/>
        <member name="[Ventas].[Desc. item].&amp;[CAFE RUNNER GRANO MMQ X 250 GRS]"/>
        <member name="[Ventas].[Desc. item].&amp;[CAFE TABI GENOVA GRANO X 250 GR]"/>
        <member name="[Ventas].[Desc. item].&amp;[CAPPUCCINO DESCAF DESLAC 12 ONZ]"/>
        <member name="[Ventas].[Desc. item].&amp;[CAPPUCCINO MERENG DESLAC 12 ONZ]"/>
        <member name="[Ventas].[Desc. item].&amp;[CAPPUCCINO MERENG DESLAC 16 ONZ]"/>
        <member name="[Ventas].[Desc. item].&amp;[CAPPUCCINO MERENG DESLACT 9 ONZ]"/>
        <member name="[Ventas].[Desc. item].&amp;[CAPPUCCINO MOCA ORGANICO 12 ONZ]"/>
        <member name="[Ventas].[Desc. item].&amp;[CAPPUCCINO ORGANICO PANNA 9 ONZ]"/>
        <member name="[Ventas].[Desc. item].&amp;[CAPSULA CAFE DE FINCA X 10 UNID]"/>
        <member name="[Ventas].[Desc. item].&amp;[CAPSULA CAFE DE FINCA X 50 UNID]"/>
        <member name="[Ventas].[Desc. item].&amp;[CAPSULAS DESCAFEINADO X 100 UND]"/>
        <member name="[Ventas].[Desc. item].&amp;[ENSALADA ROAST BEEF MEDIA PORC.]"/>
        <member name="[Ventas].[Desc. item].&amp;[ESPRESSO ORGANICO  DOPPIO 4 ONZ]"/>
        <member name="[Ventas].[Desc. item].&amp;[ESPRESSO ORGANICO CORTADO 4 ONZ]"/>
        <member name="[Ventas].[Desc. item].&amp;[GALLETA CAFECITA MINI X 25 UNID]"/>
        <member name="[Ventas].[Desc. item].&amp;[GALLETAS CAFEC DISPLAY DUO PACK]"/>
        <member name="[Ventas].[Desc. item].&amp;[GRANIZADO CAFE LECHE CONDENSADA]"/>
        <member name="[Ventas].[Desc. item].&amp;[GRANIZADO MOCA LECHE CONDENSADA]"/>
        <member name="[Ventas].[Desc. item].&amp;[INFUSION FRUTOS AMARILLOS 7 ONZ]"/>
        <member name="[Ventas].[Desc. item].&amp;[JUGO DE MORA LECHE DESLACTOSADA]"/>
        <member name="[Ventas].[Desc. item].&amp;[LATTE CARAMELO ORGANICO  12 ONZ]"/>
        <member name="[Ventas].[Desc. item].&amp;[MAQ. BRITT CAICEDONIA 340 GRANO]"/>
        <member name="[Ventas].[Desc. item].&amp;[MAQ. BRITT CONCORDIA 340 MOLIDO]"/>
        <member name="[Ventas].[Desc. item].&amp;[MAQ. BRITT ESPRESSO 340G MOLIDO]"/>
        <member name="[Ventas].[Desc. item].&amp;[MAQ. BRITT ESPRESSO 908G MOLIDO]"/>
        <member name="[Ventas].[Desc. item].&amp;[MAQ. BRITT QUIMBAYA 340G MOLIDO]"/>
        <member name="[Ventas].[Desc. item].&amp;[MENU NAVIDAD 3 MEDALL-CHESECAKE]"/>
        <member name="[Ventas].[Desc. item].&amp;[POCILLO CAFE CARPINTERO-TANGARA]"/>
        <member name="[Ventas].[Desc. item].&amp;[PORTACOMIDA MEDIANO RECTANGULAR]"/>
        <member name="[Ventas].[Desc. item].&amp;[R-CAPPUCCINO PANNA DESLACTOSADO]"/>
        <member name="[Ventas].[Desc. item].&amp;[ROBALO CON CAMARONES GRATINADOS]"/>
        <member name="[Ventas].[Desc. item].&amp;[SET ORIGEN &amp; TRADICIÓN BY MAGNO]"/>
        <member name="[Ventas].[Desc. item].&amp;[TE CHAI CAL 12ONZ LEC ALMENDRAS]"/>
        <member name="[Ventas].[Desc. item].&amp;[VAJILLA CAFE TANGARA MULTICOLOR]"/>
        <member name="[Ventas].[Desc. item].&amp;[VASO DE LECHE DE ALMENDRAS 9ONZ]"/>
        <member name="[Ventas].[Desc. item].&amp;[VINO VINA MAIPO BLANCO x 750 CC]"/>
        <member name="[Ventas].[Desc. item].&amp;[VINO VINA MAIPO CARMENERE x 750]"/>
        <member name="[Ventas].[Desc. item].&amp;[AZUCAR EN SOBRE BLANCA x 200 UND]"/>
        <member name="[Ventas].[Desc. item].&amp;[BOLSA PORCION IMPRESA X 100 UNID]"/>
        <member name="[Ventas].[Desc. item].&amp;[BROWNIE DE CHOCOLATE Y MACADAMIA]"/>
        <member name="[Ventas].[Desc. item].&amp;[CAFE BLEND ESPRESSO GRANO 1000 G]"/>
        <member name="[Ventas].[Desc. item].&amp;[CAFE BLEND TRADICION 250G MOLIDO]"/>
        <member name="[Ventas].[Desc. item].&amp;[CAFE BOURBON SIDRA X 250G MOLIDO]"/>
        <member name="[Ventas].[Desc. item].&amp;[CAFE CON LECHE DESC DESLAC 7 ONZ]"/>
        <member name="[Ventas].[Desc. item].&amp;[CAFE CON LECHE DESC DESLAC 9 ONZ]"/>
        <member name="[Ventas].[Desc. item].&amp;[CAFE COS ESP GRANO CARAMELO 250G]"/>
        <member name="[Ventas].[Desc. item].&amp;[CAFE COS. ESP. MOL CARAMELO 250G]"/>
        <member name="[Ventas].[Desc. item].&amp;[CAFE COS. ESP. MOL F. ROJOS 250G]"/>
        <member name="[Ventas].[Desc. item].&amp;[CAFE DESCAFEINADO X 340GR MOLIDO]"/>
        <member name="[Ventas].[Desc. item].&amp;[CAFE GENOVA 250G EDICION SIEMENS]"/>
        <member name="[Ventas].[Desc. item].&amp;[CAFE GOURMET 250G MOLIDO PRIVADO]"/>
        <member name="[Ventas].[Desc. item].&amp;[CAFE RUNNER MOLIDO MMQ X 250 GRS]"/>
        <member name="[Ventas].[Desc. item].&amp;[CAFE TABI GENOVA MOLIDO X 250 GR]"/>
        <member name="[Ventas].[Desc. item].&amp;[CALDERETA DE HUEVOS A LA CRIOLLA]"/>
        <member name="[Ventas].[Desc. item].&amp;[CAPPUCCINO MERENG ORGANICO 9 ONZ]"/>
        <member name="[Ventas].[Desc. item].&amp;[CAPPUCCINO ORGANICO PANNA 12 ONZ]"/>
        <member name="[Ventas].[Desc. item].&amp;[CAPSULA CAFE DE FINCA X 100 UNID]"/>
        <member name="[Ventas].[Desc. item].&amp;[CAPSULA CAFE WUSH WUSH X 10 UNID]"/>
        <member name="[Ventas].[Desc. item].&amp;[CAZUELA DE POLLO CON CHORIZO EJE]"/>
        <member name="[Ventas].[Desc. item].&amp;[COPA DE VINO CANTINA COLLI ROSSO]"/>
        <member name="[Ventas].[Desc. item].&amp;[CROISSANT SANDWICH JAMON Y QUESO]"/>
        <member name="[Ventas].[Desc. item].&amp;[JUGO DE FRESA LECHE DESLACTOSADA]"/>
        <member name="[Ventas].[Desc. item].&amp;[JUGO DE MANGO LECHE DESLACTOSADA]"/>
        <member name="[Ventas].[Desc. item].&amp;[LATTE FRIO CON LECHE SOYA 12 ONZ]"/>
        <member name="[Ventas].[Desc. item].&amp;[LATTE VAINILLA ORG DESLACT 9 ONZ]"/>
        <member name="[Ventas].[Desc. item].&amp;[MAQ. BRITT CAICEDONIA 340 MOLIDO]"/>
        <member name="[Ventas].[Desc. item].&amp;[MAQUINA DE CAPSULAS CAFE QUINDIO]"/>
        <member name="[Ventas].[Desc. item].&amp;[MENU 1 (Crema verde+Cazuela+Pie)]"/>
        <member name="[Ventas].[Desc. item].&amp;[MINI BABY CON PAPA A LA FRANCESA]"/>
        <member name="[Ventas].[Desc. item].&amp;[PACK ESPECIAL GOURMET X 250 GRS.]"/>
        <member name="[Ventas].[Desc. item].&amp;[R-CAPUCCINO AMARETO DESLACTOSADO]"/>
        <member name="[Ventas].[Desc. item].&amp;[SANDWICH HUMMIS - PAN MASA MADRE]"/>
        <member name="[Ventas].[Desc. item].&amp;[TE CHAI FRIO 12ONZ LEC ALMENDRAS]"/>
        <member name="[Ventas].[Desc. item].&amp;[TE YERBABUENA, FRESA MORA Y ASAI]"/>
        <member name="[Ventas].[Desc. item].&amp;[VINO FINCA EL ORIGEN ROSE MALBEC]"/>
        <member name="[Ventas].[Desc. item].&amp;[VINO LEGADO MUNOZ TINTO GARNACHA]"/>
        <member name="[Ventas].[Desc. item].&amp;[AISLADOR DE CALOR VASO 12 oz(KOS)]"/>
        <member name="[Ventas].[Desc. item].&amp;[AREPA DE CHOCLO X 5 UND COMERCIAL]"/>
        <member name="[Ventas].[Desc. item].&amp;[AZUCAR EN SOBRE MORENA x 200 UNID]"/>
        <member name="[Ventas].[Desc. item].&amp;[BEBIDA ARANDANOS Y LYCHEE X 350ML]"/>
        <member name="[Ventas].[Desc. item].&amp;[CAFE BLEND ESPRESSO MOLIDO 1000 G]"/>
        <member name="[Ventas].[Desc. item].&amp;[CAFE CON LECHE DESCAFEINADO 7 ONZ]"/>
        <member name="[Ventas].[Desc. item].&amp;[CAFE CON LECHE DESCAFEINADO 9 ONZ]"/>
        <member name="[Ventas].[Desc. item].&amp;[CAFE CON LECHE DESLACTOSADO 4 ONZ]"/>
        <member name="[Ventas].[Desc. item].&amp;[CAFE CON LECHE DESLACTOSADO 7 ONZ]"/>
        <member name="[Ventas].[Desc. item].&amp;[CAFE CON LECHE DESLACTOSADO 9 ONZ]"/>
        <member name="[Ventas].[Desc. item].&amp;[CAFE COS ESP  GRANO CIRCASIA 250G]"/>
        <member name="[Ventas].[Desc. item].&amp;[CAFE COS. ESP GRANO F. ROJOS 250G]"/>
        <member name="[Ventas].[Desc. item].&amp;[CAFE DESCAF 2500 GRANO PRICESMART]"/>
        <member name="[Ventas].[Desc. item].&amp;[CAFE ESP DULCE MANDAR 250G MOLIDO]"/>
        <member name="[Ventas].[Desc. item].&amp;[CAFE EXCELSO MUNICIPALES CIRCASIA]"/>
        <member name="[Ventas].[Desc. item].&amp;[CAPPUCCINO BAILEYS ORGANICO 9 ONZ]"/>
        <member name="[Ventas].[Desc. item].&amp;[CAPPUCCINO CARAMELO DESLAC 12 ONZ]"/>
        <member name="[Ventas].[Desc. item].&amp;[CAPPUCCINO CARAMELO DESLAC 16 ONZ]"/>
        <member name="[Ventas].[Desc. item].&amp;[CAPPUCCINO CARAMELO DESLACT 9 ONZ]"/>
        <member name="[Ventas].[Desc. item].&amp;[CAPPUCCINO LECHE ALMENDRAS 16 ONZ]"/>
        <member name="[Ventas].[Desc. item].&amp;[CAPPUCCINO LECHE ALMENDRAS 7 ONZ.]"/>
        <member name="[Ventas].[Desc. item].&amp;[CAPPUCCINO LECHE ALMENDRAS 9 ONZ.]"/>
        <member name="[Ventas].[Desc. item].&amp;[CAPPUCCINO MERENG ORGANICO 12 ONZ]"/>
        <member name="[Ventas].[Desc. item].&amp;[CAPPUCCINO MERENG ORGANICO 16 ONZ]"/>
        <member name="[Ventas].[Desc. item].&amp;[CAPSULA GOURMET INTENSO X 10 UNID]"/>
        <member name="[Ventas].[Desc. item].&amp;[CAPSULA GOURMET INTENSO X 25 UNID]"/>
        <member name="[Ventas].[Desc. item].&amp;[CAPSULA GOURMET INTENSO X 50 UNID]"/>
        <member name="[Ventas].[Desc. item].&amp;[CERVEZA BBC ARTESANAL CAJICA MIEL]"/>
        <member name="[Ventas].[Desc. item].&amp;[CHOCOLATE CON LECHE DELACT 12 ONZ]"/>
        <member name="[Ventas].[Desc. item].&amp;[COMBO DUO HOLIDAY DELISH CALIENTE]"/>
        <member name="[Ventas].[Desc. item].&amp;[COPA DE VINO CANTINA COLLI BLANCO]"/>
        <member name="[Ventas].[Desc. item].&amp;[ENSALADA DE QUINOA CON ROAST BEEF]"/>
        <member name="[Ventas].[Desc. item].&amp;[ESPRESSO ORGANICO MACCHIATO 4 ONZ]"/>
        <member name="[Ventas].[Desc. item].&amp;[ESPRESSO ORGANICO RISTRETTO 4 ONZ]"/>
        <member name="[Ventas].[Desc. item].&amp;[LATTE CARAMELO DESLACTOSADO 9 ONZ]"/>
        <member name="[Ventas].[Desc. item].&amp;[LATTE ORGANICO DESLACTOSADO 9 ONZ]"/>
        <member name="[Ventas].[Desc. item].&amp;[LATTE VAINILLA 12 ONZ DELACTOSADO]"/>
        <member name="[Ventas].[Desc. item].&amp;[LATTE VAINILLA 9 ONZ DESLACTOSADO]"/>
        <member name="[Ventas].[Desc. item].&amp;[MENU 2 (Croquetas+Medallones+Pie)]"/>
        <member name="[Ventas].[Desc. item].&amp;[PALITO DE QUESO HOJALDRE HORNEADO]"/>
        <member name="[Ventas].[Desc. item].&amp;[PASTEL DE QUESO, TOMATE Y OREGANO]"/>
        <member name="[Ventas].[Desc. item].&amp;[PLATANITO VERDE NATURAL 40 GRAMOS]"/>
        <member name="[Ventas].[Desc. item].&amp;[PORCION PAPA A LA FRANCESA X 150G]"/>
        <member name="[Ventas].[Desc. item].&amp;[POSTA NEGRA CON ÑOQUIS DE PLATANO]"/>
        <member name="[Ventas].[Desc. item].&amp;[R-CAPPUCCINO BAILEYS DESLACTOSADO]"/>
        <member name="[Ventas].[Desc. item].&amp;[R-CAPPUCCINO LECHE ALMENDRAS 7 OZ]"/>
        <member name="[Ventas].[Desc. item].&amp;[R-CAPPUCCINO MERENGUITOS DESLACTO]"/>
        <member name="[Ventas].[Desc. item].&amp;[R-SANDUCHE DE JAMONES ARTESANALES]"/>
        <member name="[Ventas].[Desc. item].&amp;[ADIC AROMAT INFUS FRUTOS AMARILLOS]"/>
        <member name="[Ventas].[Desc. item].&amp;[CAFE CON LECHE DESCAFEINADO 12 ONZ]"/>
        <member name="[Ventas].[Desc. item].&amp;[CAFE CON LECHE DESLACTOSADO 12 ONZ]"/>
        <member name="[Ventas].[Desc. item].&amp;[CAFE COS. ESP. GRANO CARAMELO 250G]"/>
        <member name="[Ventas].[Desc. item].&amp;[CAFE GOURMET 2500 GRANO PRICESMART]"/>
        <member name="[Ventas].[Desc. item].&amp;[CAFE GOURMET 250G MOLIDO /CENCOSUD]"/>
        <member name="[Ventas].[Desc. item].&amp;[CAPPUCCINO BAILEYS ORGANICO 12 ONZ]"/>
        <member name="[Ventas].[Desc. item].&amp;[CAPPUCCINO CARAMELO ORGANICO 9 ONZ]"/>
        <member name="[Ventas].[Desc. item].&amp;[CAPPUCCINO CON MASMELOS ORG 12 ONZ]"/>
        <member name="[Ventas].[Desc. item].&amp;[CAPPUCCINO LECHE ALMENDRAS 12 ONZ.]"/>
        <member name="[Ventas].[Desc. item].&amp;[CAPPUCCINO MOCA DESLACTOSADO 9 ONZ]"/>
        <member name="[Ventas].[Desc. item].&amp;[CAPSULA GOURMET ESPRESSO X 25 UNID]"/>
        <member name="[Ventas].[Desc. item].&amp;[CAPSULA GOURMET INTENSO X 100 UNID]"/>
        <member name="[Ventas].[Desc. item].&amp;[CARAMELOS DE CAFE INST. X 2.27 KG.]"/>
        <member name="[Ventas].[Desc. item].&amp;[CERVEZA ARTESANAL CHAPINERO PORTER]"/>
        <member name="[Ventas].[Desc. item].&amp;[EXHIBIDOR MINI BAR MADERA CAPSULAS]"/>
        <member name="[Ventas].[Desc. item].&amp;[GALLETAS CAFECITAS 100G SIN AZUCAR]"/>
        <member name="[Ventas].[Desc. item].&amp;[LATTE CARAMELO DESLACTOSADO 12 ONZ]"/>
        <member name="[Ventas].[Desc. item].&amp;[LATTE CARAMELO DESLACTOSADO 16 ONZ]"/>
        <member name="[Ventas].[Desc. item].&amp;[LATTE FRIO FRAPPE DESLACTOS 12 ONZ]"/>
        <member name="[Ventas].[Desc. item].&amp;[LATTE ORGANICO DESLACTOSADO 12 ONZ]"/>
        <member name="[Ventas].[Desc. item].&amp;[LATTE ORGANICO DESLACTOSADO 16 ONZ]"/>
        <member name="[Ventas].[Desc. item].&amp;[LATTE VAINILLA DESLACTOSADO 16 ONZ]"/>
        <member name="[Ventas].[Desc. item].&amp;[LATTE VAINILLA ORGANICO DESLACT 12]"/>
        <member name="[Ventas].[Desc. item].&amp;[MALTEADA DE CAFEC CHOCOLATE 12 ONZ]"/>
        <member name="[Ventas].[Desc. item].&amp;[MAQ. BRITT TUESTE CLARO 340G GRANO]"/>
        <member name="[Ventas].[Desc. item].&amp;[MERMELADA MORA Y CAFE 40G DCTO 40%]"/>
        <member name="[Ventas].[Desc. item].&amp;[PALITO DE QUESO HOJALDRE CONGELADO]"/>
        <member name="[Ventas].[Desc. item].&amp;[POLLO EN SALSA DE TOMATE CONFITADO]"/>
        <member name="[Ventas].[Desc. item].&amp;[R-CAPPUCCINO CARAMELO DESLACTOSADO]"/>
        <member name="[Ventas].[Desc. item].&amp;[R-CAPPUCCINO MASMELOS DESLACTOSADO]"/>
        <member name="[Ventas].[Desc. item].&amp;[SANDWICH JAMON DE PAVO - CROISSANT]"/>
        <member name="[Ventas].[Desc. item].&amp;[SET DE REGALO BARRANQUERO AREQUIPE]"/>
        <member name="[Ventas].[Desc. item].&amp;[TARTALETA DE CHOCO Y ALMEDRA LIGHT]"/>
        <member name="[Ventas].[Desc. item].&amp;[TE CHAI CAL 12ONZ LEC DESLACTOSADA]"/>
        <member name="[Ventas].[Desc. item].&amp;[VINO SANTA RITA CARMENIERE x 750CC]"/>
        <member name="[Ventas].[Desc. item].&amp;[ADICION QUESO SABANA LONCHAS 2 UNID]"/>
        <member name="[Ventas].[Desc. item].&amp;[ANCHETA COLIBRI (Caf N+Mug+Gor 250)]"/>
        <member name="[Ventas].[Desc. item].&amp;[AZUCAR EN SOBRE ORGANICA x 200 UNID]"/>
        <member name="[Ventas].[Desc. item].&amp;[CAFE CASTILLO GENOVA GRANO X 250 GR]"/>
        <member name="[Ventas].[Desc. item].&amp;[CAFE COS. ESP. MOL F. CITRICOS 250G]"/>
        <member name="[Ventas].[Desc. item].&amp;[CAFE ESP DULCE MANDARINA 250G GRANO]"/>
        <member name="[Ventas].[Desc. item].&amp;[CAFE EXCELSO PERFIL DULCE CHOCOLATE]"/>
        <member name="[Ventas].[Desc. item].&amp;[CAFE NATURAL 200 H GRANO X 1000 GRS]"/>
        <member name="[Ventas].[Desc. item].&amp;[CAJA EXPO USA GOURMET 340G X 6 UNID]"/>
        <member name="[Ventas].[Desc. item].&amp;[CAPPUCCINO CARAMELO ORGANICO 12 ONZ]"/>
        <member name="[Ventas].[Desc. item].&amp;[CAPPUCCINO MOCA DESLACTOSADO 12 ONZ]"/>
        <member name="[Ventas].[Desc. item].&amp;[CAPPUCCINO MOCA DESLACTOSADO 16 ONZ]"/>
        <member name="[Ventas].[Desc. item].&amp;[CAPPUCCINO PANNA DESLACTOSADO 9 ONZ]"/>
        <member name="[Ventas].[Desc. item].&amp;[CAPSULA GOURMET ESPRESSO X 100 UNID]"/>
        <member name="[Ventas].[Desc. item].&amp;[CARAMELOS DE CAFE BOLSA REF.240 GR.]"/>
        <member name="[Ventas].[Desc. item].&amp;[CHOCOLATE CON LECHE ALMENDRAS 12ONZ]"/>
        <member name="[Ventas].[Desc. item].&amp;[CHOCOLATE CON LECHE ALMENDRAS 9 ONZ]"/>
        <member name="[Ventas].[Desc. item].&amp;[CROISSANT SENC MANTEQUILLA HORNEADO]"/>
        <member name="[Ventas].[Desc. item].&amp;[DEDOS DE HOJALDRE X 6 UND COMERCIAL]"/>
        <member name="[Ventas].[Desc. item].&amp;[ENSALADA DE ROAST BEEF Y QUESO AZUL]"/>
        <member name="[Ventas].[Desc. item].&amp;[GALLETAS CAFECITAS DISPLAY X 4 UNID]"/>
        <member name="[Ventas].[Desc. item].&amp;[GALLETAS CAFECITAS DISPLAY X 8 UNID]"/>
        <member name="[Ventas].[Desc. item].&amp;[JARRA PARA CREMAR ECSA 350 ML/12 OZ]"/>
        <member name="[Ventas].[Desc. item].&amp;[LATTE CALIENTE MATCHA 9ONZ LEC SOYA]"/>
        <member name="[Ventas].[Desc. item].&amp;[LATTE FRIO SIN FRAPP DESLACT 12 ONZ]"/>
        <member name="[Ventas].[Desc. item].&amp;[MAQ. BRITT TUESTE CLARO 340G MOLIDO]"/>
        <member name="[Ventas].[Desc. item].&amp;[MAQUINA DE CAPSU CAFE Q CN-D1110101]"/>
        <member name="[Ventas].[Desc. item].&amp;[MEZCLADORES CORTOS ABEDUL X 500 UND]"/>
        <member name="[Ventas].[Desc. item].&amp;[MEZCLADORES LARGOS ABEDUL X 500 UND]"/>
        <member name="[Ventas].[Desc. item].&amp;[MUG BARRANQUERO CORONADO 140072 SPL]"/>
        <member name="[Ventas].[Desc. item].&amp;[PORC. QUICHE DE POLLO Y CHAMPIÑONES]"/>
        <member name="[Ventas].[Desc. item].&amp;[R-GRANIZADO DE CAFE CREMA CHANTILLY]"/>
        <member name="[Ventas].[Desc. item].&amp;[R-GRANIZADO DE MOKA CREMA CHANTILLY]"/>
        <member name="[Ventas].[Desc. item].&amp;[RECIPIENTE PERSONALIZADO BIOHABITAT]"/>
        <member name="[Ventas].[Desc. item].&amp;[RON ZAPACA CENTENARIO 23 YEARS UNID]"/>
        <member name="[Ventas].[Desc. item].&amp;[SANDWICH QUESOS GRATINADO-CROISSANT]"/>
        <member name="[Ventas].[Desc. item].&amp;[TAPETE ESQUINERO L-BEANSPROFESIONAL]"/>
        <member name="[Ventas].[Desc. item].&amp;[TE CHAI CALIENTE 9ONZ LEC ALMENDRAS]"/>
        <member name="[Ventas].[Desc. item].&amp;[TE CHAI FRIO 120NZ LEC DESLACTOSADA]"/>
        <member name="[Ventas].[Desc. item].&amp;[VINO LEGADO MUNOZ TINTO TEMPRANILLO]"/>
        <member name="[Ventas].[Desc. item].&amp;[BOLSA GENERICA PARA CAFES ESPECIALES]"/>
        <member name="[Ventas].[Desc. item].&amp;[CAFE CASTILLO GENOVA MOLIDO X 250 GR]"/>
        <member name="[Ventas].[Desc. item].&amp;[CAFE COS. ESP GRANO F. CITRICOS 250G]"/>
        <member name="[Ventas].[Desc. item].&amp;[CAFE GEISHA HONEY VELVET X250 MOLIDO]"/>
        <member name="[Ventas].[Desc. item].&amp;[CAFE GOURMET 1000 G GRANO PRICESMART]"/>
        <member name="[Ventas].[Desc. item].&amp;[CAFE GOURMET 250G MISS TEEN UNIVERSO]"/>
        <member name="[Ventas].[Desc. item].&amp;[CAFE GOURMET 500 MOL PRICESMART UNID]"/>
        <member name="[Ventas].[Desc. item].&amp;[CAFE NATURAL CIRCASIA GRANO 1000 GRS]"/>
        <member name="[Ventas].[Desc. item].&amp;[CAPPUCCINO PANNA DESLACTOSADO 12 ONZ]"/>
        <member name="[Ventas].[Desc. item].&amp;[CAPPUCCINO PANNA DESLACTOSADO 16 ONZ]"/>
        <member name="[Ventas].[Desc. item].&amp;[CARAMELOS DE CAFE CAJA REF. 200 GRS.]"/>
        <member name="[Ventas].[Desc. item].&amp;[ETIQUETA GENERICA DORADA CAFES ESPEC]"/>
        <member name="[Ventas].[Desc. item].&amp;[JUGO DE GUANABANA LECHE DESLACTOSADA]"/>
        <member name="[Ventas].[Desc. item].&amp;[MENU NAVIDAD 1 (SALMON-CK FRUTOS RO)]"/>
        <member name="[Ventas].[Desc. item].&amp;[MEZCLA GRANIZADO CAFE QUINDIO 516 GR]"/>
        <member name="[Ventas].[Desc. item].&amp;[R-AROMA FRUTOS ROJOS (MI TIERR COLO)]"/>
        <member name="[Ventas].[Desc. item].&amp;[R-GRANIZADO DE CAFE LECHE CONDENSADA]"/>
        <member name="[Ventas].[Desc. item].&amp;[R-GRANIZADO DE MOKA LECHE CONDENSADA]"/>
        <member name="[Ventas].[Desc. item].&amp;[SANDWICH DE SALMON DULCE - CROISSANT]"/>
        <member name="[Ventas].[Desc. item].&amp;[SANDWICH POLLO CHAMPIÑON 1/2 PORCION]"/>
        <member name="[Ventas].[Desc. item].&amp;[TURRON DE MANI CUBIERTO CON CHOC X 8]"/>
        <member name="[Ventas].[Desc. item].&amp;[AREQUIPE CON CAFE 40 GR CAJA X10 UNID]"/>
        <member name="[Ventas].[Desc. item].&amp;[AROMAT F.ROJOS 9 (MI TIERRA COLORADA)]"/>
        <member name="[Ventas].[Desc. item].&amp;[AROMATICA HINDU LIMONCILLO X 20 SOBRE]"/>
        <member name="[Ventas].[Desc. item].&amp;[CAFE ESPEC ORIG BUENAVISTA 340G GRANO]"/>
        <member name="[Ventas].[Desc. item].&amp;[CAFE GOURMET 1000 G MOLIDO PRICESMART]"/>
        <member name="[Ventas].[Desc. item].&amp;[CAJA BUENAS NOCHES BIOHABITAT+STICKER]"/>
        <member name="[Ventas].[Desc. item].&amp;[CAJA DE GOLPEO RW CON BARRA DE CAUCHO]"/>
        <member name="[Ventas].[Desc. item].&amp;[CAPPUCCINO BAILEYS DESLACTOSADO 9 ONZ]"/>
        <member name="[Ventas].[Desc. item].&amp;[CAPPUCCINO CARAMELO ORG DESLAC 12 ONZ]"/>
        <member name="[Ventas].[Desc. item].&amp;[CAPPUCCINO CARAMELO ORG DESLACT 9 ONZ]"/>
        <member name="[Ventas].[Desc. item].&amp;[CARAMELOS CAFE QUINDIO BOLSA DUO PACK]"/>
        <member name="[Ventas].[Desc. item].&amp;[GALLET CAFEC DISP-MERENG 50G PROMO QR]"/>
        <member name="[Ventas].[Desc. item].&amp;[GALLETAS AVENA Y MACADAMIA SIN AZUCAR]"/>
        <member name="[Ventas].[Desc. item].&amp;[INFUSION TE VERDE SENCHA MANGO Y MIEL]"/>
        <member name="[Ventas].[Desc. item].&amp;[JARRA ECSA  PARA CREMAR 600 ML- 20 OZ]"/>
        <member name="[Ventas].[Desc. item].&amp;[LATTE CARAMELO ORG DESLACTOSADO 9 ONZ]"/>
        <member name="[Ventas].[Desc. item].&amp;[LATTE DESCAFEINADO DESLACTOSADO 7 ONZ]"/>
        <member name="[Ventas].[Desc. item].&amp;[LATTE DESCAFEINADO DESLACTOSADO 9 ONZ]"/>
        <member name="[Ventas].[Desc. item].&amp;[LATTE DESCAFEINADO DESLACTOSADO16 ONZ]"/>
        <member name="[Ventas].[Desc. item].&amp;[LATTE FRIO CON LECHE ALMENDRAS 12 ONZ]"/>
        <member name="[Ventas].[Desc. item].&amp;[LATTE ORGANICO LECHE ALMENDRAS 16 ONZ]"/>
        <member name="[Ventas].[Desc. item].&amp;[LATTE ORGANICO LECHE ALMENDRAS 9 ONZ.]"/>
        <member name="[Ventas].[Desc. item].&amp;[MENU NAVIDAD 4 MEDALL-TORTA ZANAHORIA]"/>
        <member name="[Ventas].[Desc. item].&amp;[MERMELADA MORA Y CAFE PAGUE 5 LLEVE 6]"/>
        <member name="[Ventas].[Desc. item].&amp;[TORTA DE LIMON SEMILLAS DE AMAPOLA 9P]"/>
        <member name="[Ventas].[Desc. item].&amp;[TRUCHA EN SALSA DE CAMARONES Y TITOTE]"/>
        <member name="[Ventas].[Desc. item].&amp;[TURRON CARAMELO, ARROZ SOPL Y CHO X 7]"/>
        <member name="[Ventas].[Desc. item].&amp;[WHISKY THE GLENLIVET FOUNDERS RESERVA]"/>
        <member name="[Ventas].[Desc. item].&amp;[ANCHETA CARRiQUI (Termo prens+Cafec N)]"/>
        <member name="[Ventas].[Desc. item].&amp;[AROMATICA HINDU MANZANILLA x 20 SOBRES]"/>
        <member name="[Ventas].[Desc. item].&amp;[AROMATICA MI TIERRA TROPICAL X 15 UNID]"/>
        <member name="[Ventas].[Desc. item].&amp;[CAFE COS. ESP. MOL DULCE CHOCOLATE 80G]"/>
        <member name="[Ventas].[Desc. item].&amp;[CAFE ESPEC ORIG BUENAVISTA 340G MOLIDO]"/>
        <member name="[Ventas].[Desc. item].&amp;[CAFE GEISHA HONEY VELVET X250GRS GRANO]"/>
        <member name="[Ventas].[Desc. item].&amp;[CAFE NATURAL CIRCASIA GRANO  X 250 GRS]"/>
        <member name="[Ventas].[Desc. item].&amp;[CAFE NATURAL CIRCASIA MOLIDO X 250 GRS]"/>
        <member name="[Ventas].[Desc. item].&amp;[CAPPUCCINO BAILEYS DESLACTOSADO 12 ONZ]"/>
        <member name="[Ventas].[Desc. item].&amp;[CAPPUCCINO BAILEYS DESLACTOSADO 16 ONZ]"/>
        <member name="[Ventas].[Desc. item].&amp;[CAPPUCCINO CON MASMELOS ORGANICO 9 ONZ]"/>
        <member name="[Ventas].[Desc. item].&amp;[CAPPUCCINO DESCAFEINADO DESLACT. 7 ONZ]"/>
        <member name="[Ventas].[Desc. item].&amp;[CAPPUCCINO DESCAFEINADO DESLACT. 9 ONZ]"/>
        <member name="[Ventas].[Desc. item].&amp;[CAPPUCCINO MASMELOS DESLACTOSADO 9 ONZ]"/>
        <member name="[Ventas].[Desc. item].&amp;[CAPPUCCINO ORGANICO DESLACTOSADO 9 ONZ]"/>
        <member name="[Ventas].[Desc. item].&amp;[CAPSULA ESMERALDA DARK ROAST X 10 UNID]"/>
        <member name="[Ventas].[Desc. item].&amp;[CARAMELOS DE CAFE QUINDIO CAJA 200 GRS]"/>
        <member name="[Ventas].[Desc. item].&amp;[CHOCOLATE CON LECHE DESLACTOSADA 9 ONZ]"/>
        <member name="[Ventas].[Desc. item].&amp;[DELANTAL EN DRILL CON IMPRESION SCREEN]"/>
        <member name="[Ventas].[Desc. item].&amp;[DELANTAL EN DRILL IMPRESION TUCAN AZUL]"/>
        <member name="[Ventas].[Desc. item].&amp;[ETIQUETA STICKER CAFÉ MANGO EXP ARABIA]"/>
        <member name="[Ventas].[Desc. item].&amp;[GALLETAS NAVIDAD CAFE Y CHOCOLATE 120G]"/>
        <member name="[Ventas].[Desc. item].&amp;[GALLETAS NAVIDAD CAFE Y CHOCOLATE 150G]"/>
        <member name="[Ventas].[Desc. item].&amp;[GALLETAS NAVIDAD CAFE Y CHOCOLATE 200G]"/>
        <member name="[Ventas].[Desc. item].&amp;[KIT CARAMELOS COSTALITO YUTE ESTAMPADO]"/>
        <member name="[Ventas].[Desc. item].&amp;[LATTE CARAMELO ORGANICO DESLACT 12 ONZ]"/>
        <member name="[Ventas].[Desc. item].&amp;[LATTE DESCAFEINADO DESLACTOSADO 12 ONZ]"/>
        <member name="[Ventas].[Desc. item].&amp;[LATTE FRIO MATCHA 12 ONZ LEC ALMENDRAS]"/>
        <member name="[Ventas].[Desc. item].&amp;[LATTE ORGANICO LECHE ALMENDRAS 12 ONZ.]"/>
        <member name="[Ventas].[Desc. item].&amp;[MAQ. BRITT PITALITO LABOYANO 340 GRANO]"/>
        <member name="[Ventas].[Desc. item].&amp;[MAQUINA DE CAPSULAS NEGRA CAFE QUINDIO]"/>
        <member name="[Ventas].[Desc. item].&amp;[MOLINO  MANUAL PLUS (MARCAC DOS LADOS)]"/>
        <member name="[Ventas].[Desc. item].&amp;[PITILLO CAÑA AZUCAR IMPRESO X 200 UNID]"/>
        <member name="[Ventas].[Desc. item].&amp;[R-CAPPUCCINO DESCAFEINADO DESLACTOSADO]"/>
        <member name="[Ventas].[Desc. item].&amp;[TE CHAI CALIENTE 9ONZ LEC DESLACTOSADA]"/>
        <member name="[Ventas].[Desc. item].&amp;[VAJILLA ENCANTO DISNEY BY CAFE QUINDIO]"/>
        <member name="[Ventas].[Desc. item].&amp;[VINO FINCA EL ORIGEN BLANCO CHARDONNAY]"/>
        <member name="[Ventas].[Desc. item].&amp;[VINO SANTA RITA TINTO 120 MERLOT x 750]"/>
        <member name="[Ventas].[Desc. item].&amp;[ANCHETA NAVIDAD PRENSA FRANCESA TIENDAS]"/>
        <member name="[Ventas].[Desc. item].&amp;[ANCHETA WILLYS (Genova x340 + Dela ama)]"/>
        <member name="[Ventas].[Desc. item].&amp;[AROMATICA HINDU HIERBABUENA x 20 SOBRES]"/>
        <member name="[Ventas].[Desc. item].&amp;[BANDEJA CARTON CUADRADA PEQUENA IMPRESA]"/>
        <member name="[Ventas].[Desc. item].&amp;[BASTONES DE POLLO A LA PLANCHA CON PAPA]"/>
        <member name="[Ventas].[Desc. item].&amp;[CAFE COS ESP GRANO DULCE CHOCOLATE 250G]"/>
        <member name="[Ventas].[Desc. item].&amp;[CAFE COS. ESP. MOL DULCE CHOCOLATE 250G]"/>
        <member name="[Ventas].[Desc. item].&amp;[CAFE VERDE HONEY + (WINE YEAST / PEACH)]"/>
        <member name="[Ventas].[Desc. item].&amp;[CAFETERA CON CAPSULA NESPR ESSENZA MINI]"/>
        <member name="[Ventas].[Desc. item].&amp;[CAPPUCCINO MASMELOS DESLACTOSADO 12 ONZ]"/>
        <member name="[Ventas].[Desc. item].&amp;[CAPPUCCINO MASMELOS DESLACTOSADO 16 ONZ]"/>
        <member name="[Ventas].[Desc. item].&amp;[CAPPUCCINO MASMELOS ORGAN DESLACT 9 ONZ]"/>
        <member name="[Ventas].[Desc. item].&amp;[CAPPUCCINO MOCA ORGANICO DESLACT 16 ONZ]"/>
        <member name="[Ventas].[Desc. item].&amp;[CAPPUCCINO ORGAN LECHE ALMENDRAS 16 ONZ]"/>
        <member name="[Ventas].[Desc. item].&amp;[CAPPUCCINO ORGANICO DESLACTOSADO 12 ONZ]"/>
        <member name="[Ventas].[Desc. item].&amp;[CAPPUCCINO ORGANICO DESLACTOSADO 16 ONZ]"/>
        <member name="[Ventas].[Desc. item].&amp;[CAPUCCINO CARAMELO ORG  LEC.ALME 16 ONZ]"/>
        <member name="[Ventas].[Desc. item].&amp;[CAPUCCINO MOCA ORGANICO  LEC ALME 9 ONZ]"/>
        <member name="[Ventas].[Desc. item].&amp;[CARAMELOS DE CAFE QUINDIO BOLSA 240 GRS]"/>
        <member name="[Ventas].[Desc. item].&amp;[ETIQUETA STIC CAFÉ GRAPE CHAMP EXP ARAB]"/>
        <member name="[Ventas].[Desc. item].&amp;[ETIQUETA STICKER CAFÉ GEISHA EXP ARABIA]"/>
        <member name="[Ventas].[Desc. item].&amp;[GALLETAS CAFECITAS 35G X 10 UN (PLEGAD)]"/>
        <member name="[Ventas].[Desc. item].&amp;[INFUSION YERBABUENA, MORA, FRESA Y ASAI]"/>
        <member name="[Ventas].[Desc. item].&amp;[MAQ. BRITT PITALITO LABOYANO 340 MOLIDO]"/>
        <member name="[Ventas].[Desc. item].&amp;[MAQUINA DE CAPSULAS BLANCA CAFE QUINDIO]"/>
        <member name="[Ventas].[Desc. item].&amp;[MAQUINA ESPRESSO VITRO S1 + KIT HIDRAUL]"/>
        <member name="[Ventas].[Desc. item].&amp;[MENU NAVIDAD 2 (SALMON-TORTA ZANAHORIA)]"/>
        <member name="[Ventas].[Desc. item].&amp;[MERMELADA MORA Y CAFE 40G CAJA X10 UNID]"/>
        <member name="[Ventas].[Desc. item].&amp;[PRENSA FRANCESA 350 ML COLORES MARC 2 L]"/>
        <member name="[Ventas].[Desc. item].&amp;[SANDWICH DE SALMON DULCE-PAN MASA MADRE]"/>
        <member name="[Ventas].[Desc. item].&amp;[SANDWICH JAMON DE PAVO - PAN MASA MADRE]"/>
        <member name="[Ventas].[Desc. item].&amp;[VINO FINCA MUNOZ BLANCO MACABEO VERDEJO]"/>
        <member name="[Ventas].[Desc. item].&amp;[VINO SANTA RITA TINTO CABERNET SAUV 750]"/>
        <member name="[Ventas].[Desc. item].&amp;[AGUA MINERAL 500 ML SIN GAS BOT DE VIDRI]"/>
        <member name="[Ventas].[Desc. item].&amp;[ANCHETA BARRANQUERO (Caf N+Car caj+Gor2)]"/>
        <member name="[Ventas].[Desc. item].&amp;[ANCHETA BOLSO AZULEJO (Gal Nav+Dela Azu)]"/>
        <member name="[Ventas].[Desc. item].&amp;[ANCHETA NAVIDAD PRENSA FRANCESA PRICESMA]"/>
        <member name="[Ventas].[Desc. item].&amp;[AROMAT FRUTOS ROJOS (MI TIERRA COLORADA)]"/>
        <member name="[Ventas].[Desc. item].&amp;[AROMAT FRUTOS TROPICALES (PAISAJE T TRO)]"/>
        <member name="[Ventas].[Desc. item].&amp;[AROMAT FRUTOS TROPICALES 9OZ (PAISAJE TR]"/>
        <member name="[Ventas].[Desc. item].&amp;[BEBIDA ARANDANOS Y LYCHEE X 350ML COMERC]"/>
        <member name="[Ventas].[Desc. item].&amp;[BEBIDA DE MANZANA VERDE X 350ML COMERCIA]"/>
        <member name="[Ventas].[Desc. item].&amp;[BONO COMERCIAL - 2 CAFÉ AMERICANO 7 ONZ.]"/>
        <member name="[Ventas].[Desc. item].&amp;[CAFE BLEND ESPRESSO 1000 G GRANO TIENDAS]"/>
        <member name="[Ventas].[Desc. item].&amp;[CAFE BLEND ESPRESSO 1000 G MOLIDO TIENDA]"/>
        <member name="[Ventas].[Desc. item].&amp;[CAFE CONSUMO D1 250GR CTO Y CTM X 24 UND]"/>
        <member name="[Ventas].[Desc. item].&amp;[CAFE COS ESP BY JOHANNA ORTIZ 250G GRANO]"/>
        <member name="[Ventas].[Desc. item].&amp;[CAFE COS ESP BY JOHANNA ORTIZ 250G MOLID]"/>
        <member name="[Ventas].[Desc. item].&amp;[CAFE COS. ESP GRANO DULCE CHOCOLATE 250G]"/>
        <member name="[Ventas].[Desc. item].&amp;[CAFE EXOTIC CATURRA B01 WASHGED GET+TANG]"/>
        <member name="[Ventas].[Desc. item].&amp;[CAPPUCCINO BAILEYS ORGANIC DESLAC 12 ONZ]"/>
        <member name="[Ventas].[Desc. item].&amp;[CAPPUCCINO BAILEYS ORGANICO DESLAC 9 ONZ]"/>
        <member name="[Ventas].[Desc. item].&amp;[CAPPUCCINO MASMELOS ORGAN DESLACT 12 ONZ]"/>
        <member name="[Ventas].[Desc. item].&amp;[CAPPUCCINO MERENG ORGANICO DESLACT 9 ONZ]"/>
        <member name="[Ventas].[Desc. item].&amp;[CAPPUCCINO ORGAN LECHE ALMENDRAS 12 ONZ.]"/>
        <member name="[Ventas].[Desc. item].&amp;[CAPUCCINO CARAMELO ORGAN  LEC.ALME 9 ONZ]"/>
        <member name="[Ventas].[Desc. item].&amp;[CAPUCCINO MASMELOS ORGAN  LEC.ALME 9 ONZ]"/>
        <member name="[Ventas].[Desc. item].&amp;[CAPUCCINO MASMELOS ORGAN LEC.ALME 12 ONZ]"/>
        <member name="[Ventas].[Desc. item].&amp;[DELANTAL EN DRILL IMPRESION TUCAN AMARIL]"/>
        <member name="[Ventas].[Desc. item].&amp;[EMPANADITA INTEGRAL RELLENO ESPIN Y QUES]"/>
        <member name="[Ventas].[Desc. item].&amp;[ETIQUETA STICKER CAFÉ CIRCASIA EXP ARABI]"/>
        <member name="[Ventas].[Desc. item].&amp;[ETIQUETA STICKER CAFÉ PEACH HONEY EXP AR]"/>
        <member name="[Ventas].[Desc. item].&amp;[EXP CAFE GOURMET 500 MOL PRICESMART UNID]"/>
        <member name="[Ventas].[Desc. item].&amp;[GALLET CAF Y MERENG DISP X 8 UNID OFERTA]"/>
        <member name="[Ventas].[Desc. item].&amp;[GRANIZADO MOCA CHANTILLY SALSA CHOCOLATE]"/>
        <member name="[Ventas].[Desc. item].&amp;[LATTE CALIENTE MATCHA 12ONZ LEC. DESLACT]"/>
        <member name="[Ventas].[Desc. item].&amp;[LATTE CALIENTE MATCHA 12ONZ LEC.ALMENDRA]"/>
        <member name="[Ventas].[Desc. item].&amp;[LATTE CALIENTE MATCHA 9 ONZ LEC. DESLACT]"/>
        <member name="[Ventas].[Desc. item].&amp;[LATTE CALIENTE MATCHA 9ONZ LEC. ALMENDRA]"/>
        <member name="[Ventas].[Desc. item].&amp;[LATTE FRIO MATCHA 12ONZ LEC.DESLACTOSADA]"/>
        <member name="[Ventas].[Desc. item].&amp;[MEDALLONES DE LOMO EN SALSA DE QUESO AZU]"/>
        <member name="[Ventas].[Desc. item].&amp;[PORC. TARTALETA CHOCOLATE Y ALMEND LIGHT]"/>
        <member name="[Ventas].[Desc. item].&amp;[PORC. TORTA DE LIMON SEMILLAS DE AMAPOLA]"/>
        <member name="[Ventas].[Desc. item].&amp;[SANDWICH QUESOS GRATINADO-PAN MASA MADRE]"/>
        <member name="[Ventas].[Desc. item].&amp;[VASO RECTO DOBLE PARED VIDRIO BOROSILICA]"/>
        <member name="[Ventas].[Desc. item].&amp;[VINO SANTA RITA TINTO CABERNET SAUVI 37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3">
    <rowHierarchyUsage hierarchyUsage="524"/>
    <rowHierarchyUsage hierarchyUsage="604"/>
    <rowHierarchyUsage hierarchyUsage="59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F60DD-D576-4BB0-8B98-AA7F24134B5C}" name="PivotTable1" cacheId="19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I19" firstHeaderRow="1" firstDataRow="2" firstDataCol="2" rowPageCount="5" colPageCount="1"/>
  <pivotFields count="18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3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items count="8">
        <item n="TIENDAS QUINDIO"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sortType="descending" defaultAttributeDrillState="1">
      <items count="6">
        <item n="B2B" s="1" x="0"/>
        <item n="EXPO" x="1"/>
        <item n="B2B" x="2"/>
        <item n="B2C" x="3"/>
        <item n="E-COMMERCE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x="0" e="0"/>
        <item x="1" e="0"/>
        <item x="2" e="0"/>
        <item x="3" e="0"/>
        <item x="4" e="0"/>
        <item x="5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5">
    <pageField fld="6" hier="544" name="[Unidad de negocio].[Unidad de Negocio].&amp;[Comercial]" cap="Comercial"/>
    <pageField fld="9" hier="579" name="[Ventas].[Desc. item].&amp;" cap=""/>
    <pageField fld="1" hier="182" name="[Calendario].[Año].&amp;[2025]" cap="2025"/>
    <pageField fld="7" hier="184" name="[Calendario].[Date].[All]" cap="All"/>
    <pageField fld="0" hier="191" name="[Calendario].[Mes].&amp;[mayo]" cap="mayo"/>
  </pageFields>
  <dataFields count="7">
    <dataField fld="8" baseField="0" baseItem="0"/>
    <dataField fld="11" baseField="0" baseItem="0"/>
    <dataField fld="13" baseField="0" baseItem="0" numFmtId="9"/>
    <dataField fld="14" baseField="0" baseItem="0"/>
    <dataField fld="15" baseField="0" baseItem="0" numFmtId="9"/>
    <dataField fld="16" baseField="0" baseItem="0"/>
    <dataField fld="17" baseField="0" baseItem="0" numFmtId="9"/>
  </dataFields>
  <formats count="13">
    <format dxfId="83">
      <pivotArea field="3" type="button" dataOnly="0" labelOnly="1" outline="0"/>
    </format>
    <format dxfId="82">
      <pivotArea field="3" type="button" dataOnly="0" labelOnly="1" outline="0"/>
    </format>
    <format dxfId="81">
      <pivotArea field="3" type="button" dataOnly="0" labelOnly="1" outline="0"/>
    </format>
    <format dxfId="80">
      <pivotArea field="3" type="button" dataOnly="0" labelOnly="1" outline="0"/>
    </format>
    <format dxfId="79">
      <pivotArea field="3" type="button" dataOnly="0" labelOnly="1" outline="0"/>
    </format>
    <format dxfId="78">
      <pivotArea field="3" type="button" dataOnly="0" labelOnly="1" outline="0"/>
    </format>
    <format dxfId="77">
      <pivotArea field="3" type="button" dataOnly="0" labelOnly="1" outline="0"/>
    </format>
    <format dxfId="76">
      <pivotArea field="3" type="button" dataOnly="0" labelOnly="1" outline="0"/>
    </format>
    <format dxfId="75">
      <pivotArea outline="0" collapsedLevelsAreSubtotals="1" fieldPosition="0"/>
    </format>
    <format dxfId="74">
      <pivotArea outline="0" fieldPosition="0">
        <references count="1">
          <reference field="4294967294" count="1" selected="0">
            <x v="2"/>
          </reference>
        </references>
      </pivotArea>
    </format>
    <format dxfId="73">
      <pivotArea outline="0" fieldPosition="0">
        <references count="1">
          <reference field="4294967294" count="1" selected="0">
            <x v="4"/>
          </reference>
        </references>
      </pivotArea>
    </format>
    <format dxfId="72">
      <pivotArea outline="0" fieldPosition="0">
        <references count="1">
          <reference field="4294967294" count="1" selected="0">
            <x v="6"/>
          </reference>
        </references>
      </pivotArea>
    </format>
    <format dxfId="71">
      <pivotArea field="10" grandRow="1" outline="0" axis="axisRow" fieldPosition="1">
        <references count="1">
          <reference field="4294967294" count="1" selected="0">
            <x v="2"/>
          </reference>
        </references>
      </pivotArea>
    </format>
  </formats>
  <pivotHierarchies count="16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Año].&amp;[2025]"/>
      </members>
    </pivotHierarchy>
    <pivotHierarchy/>
    <pivotHierarchy multipleItemSelectionAllowed="1"/>
    <pivotHierarchy/>
    <pivotHierarchy/>
    <pivotHierarchy/>
    <pivotHierarchy/>
    <pivotHierarchy/>
    <pivotHierarchy/>
    <pivotHierarchy multipleItemSelectionAllowed="1">
      <members count="1" level="1">
        <member name="[Calendario].[Mes].&amp;[may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7" level="1">
        <member name=""/>
        <member name=""/>
        <member name=""/>
        <member name="[ITEMS X HORAS].[Nombre del mes].&amp;[julio]"/>
        <member name="[ITEMS X HORAS].[Nombre del mes].&amp;[junio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79" level="1">
        <member name="[Ventas].[Desc. item].&amp;"/>
        <member name="[Ventas].[Desc. item].&amp;[]"/>
        <member name="[Ventas].[Desc. item].&amp;[BOWL]"/>
        <member name="[Ventas].[Desc. item].&amp;[SODA]"/>
        <member name="[Ventas].[Desc. item].&amp;[FLETE]"/>
        <member name="[Ventas].[Desc. item].&amp;[CARRIEL]"/>
        <member name="[Ventas].[Desc. item].&amp;[PANCETA]"/>
        <member name="[Ventas].[Desc. item].&amp;[OMELETTE]"/>
        <member name="[Ventas].[Desc. item].&amp;[PAÑOLETA]"/>
        <member name="[Ventas].[Desc. item].&amp;[BABY BEEF]"/>
        <member name="[Ventas].[Desc. item].&amp;[CUYABRITO]"/>
        <member name="[Ventas].[Desc. item].&amp;[PASTA MMQ]"/>
        <member name="[Ventas].[Desc. item].&amp;[SERVICAFE]"/>
        <member name="[Ventas].[Desc. item].&amp;[ALMOJABANA]"/>
        <member name="[Ventas].[Desc. item].&amp;[CAFE 4 ONZ]"/>
        <member name="[Ventas].[Desc. item].&amp;[CAFE 7 ONZ]"/>
        <member name="[Ventas].[Desc. item].&amp;[CAFE 9 ONZ]"/>
        <member name="[Ventas].[Desc. item].&amp;[CHOCOFFEES]"/>
        <member name="[Ventas].[Desc. item].&amp;[DOMICILIOS]"/>
        <member name="[Ventas].[Desc. item].&amp;[PORK BELLY]"/>
        <member name="[Ventas].[Desc. item].&amp;[R-ESPRESSO]"/>
        <member name="[Ventas].[Desc. item].&amp;[BONO REGALO]"/>
        <member name="[Ventas].[Desc. item].&amp;[CAFE 12 ONZ]"/>
        <member name="[Ventas].[Desc. item].&amp;[CAFE 16 ONZ]"/>
        <member name="[Ventas].[Desc. item].&amp;[CAFE GENOVA]"/>
        <member name="[Ventas].[Desc. item].&amp;[FAJINES SET]"/>
        <member name="[Ventas].[Desc. item].&amp;[JUNIPER DRY]"/>
        <member name="[Ventas].[Desc. item].&amp;[LATTE 7 ONZ]"/>
        <member name="[Ventas].[Desc. item].&amp;[LATTE 9 ONZ]"/>
        <member name="[Ventas].[Desc. item].&amp;[MUG CANARIO]"/>
        <member name="[Ventas].[Desc. item].&amp;[PORCION PAN]"/>
        <member name="[Ventas].[Desc. item].&amp;[R-CHOCOLATE]"/>
        <member name="[Ventas].[Desc. item].&amp;[R-MACCHIATO]"/>
        <member name="[Ventas].[Desc. item].&amp;[SET MUG X 2]"/>
        <member name="[Ventas].[Desc. item].&amp;[SET MUG X 3]"/>
        <member name="[Ventas].[Desc. item].&amp;[COMBO CHEMEX]"/>
        <member name="[Ventas].[Desc. item].&amp;[COMBO MMQ 5K]"/>
        <member name="[Ventas].[Desc. item].&amp;[COMBO ROBALO]"/>
        <member name="[Ventas].[Desc. item].&amp;[COMBO RUNNER]"/>
        <member name="[Ventas].[Desc. item].&amp;[FLAN DE COCO]"/>
        <member name="[Ventas].[Desc. item].&amp;[FRAPPE DETOX]"/>
        <member name="[Ventas].[Desc. item].&amp;[JUGO DE MORA]"/>
        <member name="[Ventas].[Desc. item].&amp;[PAPEL REGALO]"/>
        <member name="[Ventas].[Desc. item].&amp;[PORCION PAVO]"/>
        <member name="[Ventas].[Desc. item].&amp;[POSTAL REINA]"/>
        <member name="[Ventas].[Desc. item].&amp;[R-CAPPUCCINO]"/>
        <member name="[Ventas].[Desc. item].&amp;[R-LATTE FRIO]"/>
        <member name="[Ventas].[Desc. item].&amp;[SET DELANTAL]"/>
        <member name="[Ventas].[Desc. item].&amp;[SODA DE PIÑA]"/>
        <member name="[Ventas].[Desc. item].&amp;[VASO DE AGUA]"/>
        <member name="[Ventas].[Desc. item].&amp;[ADICION FRESA]"/>
        <member name="[Ventas].[Desc. item].&amp;[ANCHETA TUCAN]"/>
        <member name="[Ventas].[Desc. item].&amp;[CENEFAS TUCAN]"/>
        <member name="[Ventas].[Desc. item].&amp;[COMO MINI MMQ]"/>
        <member name="[Ventas].[Desc. item].&amp;[FLETE CON IVA]"/>
        <member name="[Ventas].[Desc. item].&amp;[JUGO DE FRESA]"/>
        <member name="[Ventas].[Desc. item].&amp;[JUGO DE MANGO]"/>
        <member name="[Ventas].[Desc. item].&amp;[MACAROONS CTG]"/>
        <member name="[Ventas].[Desc. item].&amp;[MENU INFANTIL]"/>
        <member name="[Ventas].[Desc. item].&amp;[PAÑOLETA AZUL]"/>
        <member name="[Ventas].[Desc. item].&amp;[R-FRAPPE MORA]"/>
        <member name="[Ventas].[Desc. item].&amp;[SANDWICH PAVO]"/>
        <member name="[Ventas].[Desc. item].&amp;[SET MI TIERRA]"/>
        <member name="[Ventas].[Desc. item].&amp;[SET PECHIROJO]"/>
        <member name="[Ventas].[Desc. item].&amp;[TARJETA MARSH]"/>
        <member name="[Ventas].[Desc. item].&amp;[ALQUILER SALON]"/>
        <member name="[Ventas].[Desc. item].&amp;[BOWL DE ACAI T]"/>
        <member name="[Ventas].[Desc. item].&amp;[BROCHETA MIXTA]"/>
        <member name="[Ventas].[Desc. item].&amp;[CERVEZA CORONA]"/>
        <member name="[Ventas].[Desc. item].&amp;[COMBO BONDIOLA]"/>
        <member name="[Ventas].[Desc. item].&amp;[CREMA DE FINCA]"/>
        <member name="[Ventas].[Desc. item].&amp;[CREMA DE POLLO]"/>
        <member name="[Ventas].[Desc. item].&amp;[CREMA QUIMBAYA]"/>
        <member name="[Ventas].[Desc. item].&amp;[ENSALDA VERDES]"/>
        <member name="[Ventas].[Desc. item].&amp;[ESPRESSO 4 ONZ]"/>
        <member name="[Ventas].[Desc. item].&amp;[FILTRO DE TELA]"/>
        <member name="[Ventas].[Desc. item].&amp;[GRANIZADO MOCA]"/>
        <member name="[Ventas].[Desc. item].&amp;[MUG PELTRE MMQ]"/>
        <member name="[Ventas].[Desc. item].&amp;[PLANTA DE CAFE]"/>
        <member name="[Ventas].[Desc. item].&amp;[R-BOWL DE ACAI]"/>
        <member name="[Ventas].[Desc. item].&amp;[R-CAFE EVENTOS]"/>
        <member name="[Ventas].[Desc. item].&amp;[R-FRAPPE MANGO]"/>
        <member name="[Ventas].[Desc. item].&amp;[SALMON PORCION]"/>
        <member name="[Ventas].[Desc. item].&amp;[SANDWICH POLLO]"/>
        <member name="[Ventas].[Desc. item].&amp;[ADICION DE MIEL]"/>
        <member name="[Ventas].[Desc. item].&amp;[ADICION GRANOLA]"/>
        <member name="[Ventas].[Desc. item].&amp;[ADICION NUTELLA]"/>
        <member name="[Ventas].[Desc. item].&amp;[ANCHETA COSECHA]"/>
        <member name="[Ventas].[Desc. item].&amp;[AREPITAS MIXTAS]"/>
        <member name="[Ventas].[Desc. item].&amp;[BARRA 70% CACAO]"/>
        <member name="[Ventas].[Desc. item].&amp;[BARRA 82% CACAO]"/>
        <member name="[Ventas].[Desc. item].&amp;[CALENDARIO 2021]"/>
        <member name="[Ventas].[Desc. item].&amp;[CALENDARIO 2022]"/>
        <member name="[Ventas].[Desc. item].&amp;[CALENDARIO 2023]"/>
        <member name="[Ventas].[Desc. item].&amp;[CALENDARIO 2024]"/>
        <member name="[Ventas].[Desc. item].&amp;[CALENDARIO 2025]"/>
        <member name="[Ventas].[Desc. item].&amp;[CANASTO NAVIDAD]"/>
        <member name="[Ventas].[Desc. item].&amp;[COCA COLA 400ML]"/>
        <member name="[Ventas].[Desc. item].&amp;[COCACOLA 10 ONZ]"/>
        <member name="[Ventas].[Desc. item].&amp;[CREMA DE TOMATE]"/>
        <member name="[Ventas].[Desc. item].&amp;[LOMO DE LA CASA]"/>
        <member name="[Ventas].[Desc. item].&amp;[MACCHIATO 4 ONZ]"/>
        <member name="[Ventas].[Desc. item].&amp;[MUFFIN DE AGRAZ]"/>
        <member name="[Ventas].[Desc. item].&amp;[MUG BARRANQUERO]"/>
        <member name="[Ventas].[Desc. item].&amp;[PASTEL DE POLLO]"/>
        <member name="[Ventas].[Desc. item].&amp;[PIE DE LIMON 8P]"/>
        <member name="[Ventas].[Desc. item].&amp;[POLLO CHAPOLERO]"/>
        <member name="[Ventas].[Desc. item].&amp;[PORCION CHORIZO]"/>
        <member name="[Ventas].[Desc. item].&amp;[R-CAFE DE FINCA]"/>
        <member name="[Ventas].[Desc. item].&amp;[R-CAFE PERSONAL]"/>
        <member name="[Ventas].[Desc. item].&amp;[R-LATTE BAILEYS]"/>
        <member name="[Ventas].[Desc. item].&amp;[R-VASO DE LECHE]"/>
        <member name="[Ventas].[Desc. item].&amp;[SALMON CARIBEÑO]"/>
        <member name="[Ventas].[Desc. item].&amp;[SET REGALO GMAC]"/>
        <member name="[Ventas].[Desc. item].&amp;[SODA DE DURAZNO]"/>
        <member name="[Ventas].[Desc. item].&amp;[SUSPIRO DE CAFE]"/>
        <member name="[Ventas].[Desc. item].&amp;[VISERA AZUL MMQ]"/>
        <member name="[Ventas].[Desc. item].&amp;[WAFFLES NUTELLA]"/>
        <member name="[Ventas].[Desc. item].&amp;[YUCAS 40 GRAMOS]"/>
        <member name="[Ventas].[Desc. item].&amp;[ADICION AREQUIPE]"/>
        <member name="[Ventas].[Desc. item].&amp;[ADICION DE HUEVO]"/>
        <member name="[Ventas].[Desc. item].&amp;[ADICION DE LECHE]"/>
        <member name="[Ventas].[Desc. item].&amp;[ADICION NAVIDEÑA]"/>
        <member name="[Ventas].[Desc. item].&amp;[AJUSTE EN PRECIO]"/>
        <member name="[Ventas].[Desc. item].&amp;[ANCHETA TUCAN GC]"/>
        <member name="[Ventas].[Desc. item].&amp;[CAFE EXCELSO UGQ]"/>
        <member name="[Ventas].[Desc. item].&amp;[CAFE FRIO 12 ONZ]"/>
        <member name="[Ventas].[Desc. item].&amp;[CAPPUCCINO 7 ONZ]"/>
        <member name="[Ventas].[Desc. item].&amp;[CAPPUCCINO 9 ONZ]"/>
        <member name="[Ventas].[Desc. item].&amp;[COLD BREW 12 ONZ]"/>
        <member name="[Ventas].[Desc. item].&amp;[CREMA QUIMBAYA T]"/>
        <member name="[Ventas].[Desc. item].&amp;[HELADO COMBINADO]"/>
        <member name="[Ventas].[Desc. item].&amp;[LATTE MOCA 9 ONZ]"/>
        <member name="[Ventas].[Desc. item].&amp;[LIMONADA DE COCO]"/>
        <member name="[Ventas].[Desc. item].&amp;[LIMONADA NATURAL]"/>
        <member name="[Ventas].[Desc. item].&amp;[POLLITO DE PANAL]"/>
        <member name="[Ventas].[Desc. item].&amp;[PORC. TORTA MOCA]"/>
        <member name="[Ventas].[Desc. item].&amp;[PORCION AGUACATE]"/>
        <member name="[Ventas].[Desc. item].&amp;[PORCION DE FRUTA]"/>
        <member name="[Ventas].[Desc. item].&amp;[PORCION DE POLLO]"/>
        <member name="[Ventas].[Desc. item].&amp;[PORCION ENSALADA]"/>
        <member name="[Ventas].[Desc. item].&amp;[R-AGUA AROMATICA]"/>
        <member name="[Ventas].[Desc. item].&amp;[R-AMERICANO 4ONZ]"/>
        <member name="[Ventas].[Desc. item].&amp;[R-AMERICANO 6ONZ]"/>
        <member name="[Ventas].[Desc. item].&amp;[R-ESPRESSO LUNGO]"/>
        <member name="[Ventas].[Desc. item].&amp;[R-ESPRESSO PANNA]"/>
        <member name="[Ventas].[Desc. item].&amp;[R-LATTE CALIENTE]"/>
        <member name="[Ventas].[Desc. item].&amp;[R-LATTE CARAMELO]"/>
        <member name="[Ventas].[Desc. item].&amp;[ROMPETRAFICO USA]"/>
        <member name="[Ventas].[Desc. item].&amp;[TAPA DOMO 12 ONZ]"/>
        <member name="[Ventas].[Desc. item].&amp;[TOPPING GALLETAS]"/>
        <member name="[Ventas].[Desc. item].&amp;[TRUCHA AL AJILLO]"/>
        <member name="[Ventas].[Desc. item].&amp;[VISERA VERDE MMQ]"/>
        <member name="[Ventas].[Desc. item].&amp;[ADICION DE SALMON]"/>
        <member name="[Ventas].[Desc. item].&amp;[ADICION MICHELADA]"/>
        <member name="[Ventas].[Desc. item].&amp;[ANCHETA ESMERALDA]"/>
        <member name="[Ventas].[Desc. item].&amp;[AREQUIPE 40GR SET]"/>
        <member name="[Ventas].[Desc. item].&amp;[AROMAT DE HIERBAS]"/>
        <member name="[Ventas].[Desc. item].&amp;[BABY BEEF CUYABRO]"/>
        <member name="[Ventas].[Desc. item].&amp;[BOLSA GENOVA 340G]"/>
        <member name="[Ventas].[Desc. item].&amp;[CAFE DRIPPER 1TAZ]"/>
        <member name="[Ventas].[Desc. item].&amp;[CAPPUCCINO 12 ONZ]"/>
        <member name="[Ventas].[Desc. item].&amp;[CAPPUCCINO 16 ONZ]"/>
        <member name="[Ventas].[Desc. item].&amp;[CAPSULA MAQUILADA]"/>
        <member name="[Ventas].[Desc. item].&amp;[CHULETON DE CERDO]"/>
        <member name="[Ventas].[Desc. item].&amp;[CREMA DE ESPINACA]"/>
        <member name="[Ventas].[Desc. item].&amp;[DESCORCHE DE VINO]"/>
        <member name="[Ventas].[Desc. item].&amp;[ENSALADA DE POLLO]"/>
        <member name="[Ventas].[Desc. item].&amp;[FIAMBRE QUINDIANO]"/>
        <member name="[Ventas].[Desc. item].&amp;[JUGO DE GUANABANA]"/>
        <member name="[Ventas].[Desc. item].&amp;[LATTE MOCA 12 ONZ]"/>
        <member name="[Ventas].[Desc. item].&amp;[LATTE MOCA 16 ONZ]"/>
        <member name="[Ventas].[Desc. item].&amp;[LIMONADA CEREZADA]"/>
        <member name="[Ventas].[Desc. item].&amp;[MERENGUITOS X 15G]"/>
        <member name="[Ventas].[Desc. item].&amp;[PLATANITO NATURAL]"/>
        <member name="[Ventas].[Desc. item].&amp;[POSTRE DE LA CASA]"/>
        <member name="[Ventas].[Desc. item].&amp;[R-ESPRESSO DOPPIO]"/>
        <member name="[Ventas].[Desc. item].&amp;[R-FRAPPE MARACUYA]"/>
        <member name="[Ventas].[Desc. item].&amp;[R-LATTE MOCA FRIO]"/>
        <member name="[Ventas].[Desc. item].&amp;[SET REGALO PADRES]"/>
        <member name="[Ventas].[Desc. item].&amp;[SOMBRERO AGUADEÑO]"/>
        <member name="[Ventas].[Desc. item].&amp;[TARJETA PLANTABLE]"/>
        <member name="[Ventas].[Desc. item].&amp;[TE MATCHA Y CACAO]"/>
        <member name="[Ventas].[Desc. item].&amp;[TOSTADA DE HUMMIS]"/>
        <member name="[Ventas].[Desc. item].&amp;[VISERA MORADA MMQ]"/>
        <member name="[Ventas].[Desc. item].&amp;[WAFFLES CON FRESA]"/>
        <member name="[Ventas].[Desc. item].&amp;[AGUA CON GAS 600ML]"/>
        <member name="[Ventas].[Desc. item].&amp;[ALQUILER AUDITORIO]"/>
        <member name="[Ventas].[Desc. item].&amp;[ANCHETA COSECHA GS]"/>
        <member name="[Ventas].[Desc. item].&amp;[BERENJENA GLASEADA]"/>
        <member name="[Ventas].[Desc. item].&amp;[BOLSA GOURMET 250G]"/>
        <member name="[Ventas].[Desc. item].&amp;[CAJA MASTER TIPO 1]"/>
        <member name="[Ventas].[Desc. item].&amp;[CHORIZO DE ARRIERO]"/>
        <member name="[Ventas].[Desc. item].&amp;[COSTOS DE EMBALAJE]"/>
        <member name="[Ventas].[Desc. item].&amp;[DESCORCHE DE TORTA]"/>
        <member name="[Ventas].[Desc. item].&amp;[ENSALADA CAMPESINA]"/>
        <member name="[Ventas].[Desc. item].&amp;[ENSALADA DE QUINOA]"/>
        <member name="[Ventas].[Desc. item].&amp;[ESPUMADOR DE LECHE]"/>
        <member name="[Ventas].[Desc. item].&amp;[ESTUCHE BIKINI MUG]"/>
        <member name="[Ventas].[Desc. item].&amp;[FRAPPE MORA 12 ONZ]"/>
        <member name="[Ventas].[Desc. item].&amp;[LIMONADA TE MATCHA]"/>
        <member name="[Ventas].[Desc. item].&amp;[MERMELADA 40GR SET]"/>
        <member name="[Ventas].[Desc. item].&amp;[MEZCLA CAFE x 516G]"/>
        <member name="[Ventas].[Desc. item].&amp;[PALETAS (100 UNID)]"/>
        <member name="[Ventas].[Desc. item].&amp;[PIN PAJARO TANGARA]"/>
        <member name="[Ventas].[Desc. item].&amp;[PLATO CAFE TANGARA]"/>
        <member name="[Ventas].[Desc. item].&amp;[POLLO A LA PLANCHA]"/>
        <member name="[Ventas].[Desc. item].&amp;[PORC. PIE DE LIMON]"/>
        <member name="[Ventas].[Desc. item].&amp;[PORC.PIE CHOCOLATE]"/>
        <member name="[Ventas].[Desc. item].&amp;[PORCION ROAST BEEF]"/>
        <member name="[Ventas].[Desc. item].&amp;[R-ADICION DE LECHE]"/>
        <member name="[Ventas].[Desc. item].&amp;[R-CAPPUCCINO PANNA]"/>
        <member name="[Ventas].[Desc. item].&amp;[R-ESPRESSO CORTADO]"/>
        <member name="[Ventas].[Desc. item].&amp;[R-LIMONADA DE CAFE]"/>
        <member name="[Ventas].[Desc. item].&amp;[R-LIMONADA NATURAL]"/>
        <member name="[Ventas].[Desc. item].&amp;[R-MALTEADA DE CAFE]"/>
        <member name="[Ventas].[Desc. item].&amp;[R-MALTEADA DE MOKA]"/>
        <member name="[Ventas].[Desc. item].&amp;[SET PAJARO TANGARA]"/>
        <member name="[Ventas].[Desc. item].&amp;[SET REGALO GMAC GS]"/>
        <member name="[Ventas].[Desc. item].&amp;[TE CHAI FRIO 12ONZ]"/>
        <member name="[Ventas].[Desc. item].&amp;[TERMO PLATEADO MMQ]"/>
        <member name="[Ventas].[Desc. item].&amp;[TOPPING CHOCOFFESS]"/>
        <member name="[Ventas].[Desc. item].&amp;[TORTA DE ZANAHORIA]"/>
        <member name="[Ventas].[Desc. item].&amp;[TOSTADAS FRANCESAS]"/>
        <member name="[Ventas].[Desc. item].&amp;[VASO 7 ONZ IMPRESO]"/>
        <member name="[Ventas].[Desc. item].&amp;[VASO 9 ONZ IMPRESO]"/>
        <member name="[Ventas].[Desc. item].&amp;[WAFFLES DE LA CASA]"/>
        <member name="[Ventas].[Desc. item].&amp;[ADICION DE MASMELOS]"/>
        <member name="[Ventas].[Desc. item].&amp;[AGUA HATSU X 500 ML]"/>
        <member name="[Ventas].[Desc. item].&amp;[ALMUERZO RUNNER MMQ]"/>
        <member name="[Ventas].[Desc. item].&amp;[ALQUILER VIDEO BEAM]"/>
        <member name="[Ventas].[Desc. item].&amp;[AREPAS DE MI TIERRA]"/>
        <member name="[Ventas].[Desc. item].&amp;[BONO REGALO $20.000]"/>
        <member name="[Ventas].[Desc. item].&amp;[BONO REGALO $50.000]"/>
        <member name="[Ventas].[Desc. item].&amp;[BONO REGALO $80.000]"/>
        <member name="[Ventas].[Desc. item].&amp;[BOWL FRUTOS ROJOS T]"/>
        <member name="[Ventas].[Desc. item].&amp;[CAFE BIO 250 MOLIDO]"/>
        <member name="[Ventas].[Desc. item].&amp;[CAFE BIO 250G GRANO]"/>
        <member name="[Ventas].[Desc. item].&amp;[CAFE CHEMEX 2 TAZAS]"/>
        <member name="[Ventas].[Desc. item].&amp;[CAFE DE FINCA 7 ONZ]"/>
        <member name="[Ventas].[Desc. item].&amp;[CAFE DE FINCA 9 ONZ]"/>
        <member name="[Ventas].[Desc. item].&amp;[CALDERETA DE HUEVOS]"/>
        <member name="[Ventas].[Desc. item].&amp;[CAMISETA BLANCA MMQ]"/>
        <member name="[Ventas].[Desc. item].&amp;[CENEFA DISENO 1 USA]"/>
        <member name="[Ventas].[Desc. item].&amp;[CENEFA DISENO 2 USA]"/>
        <member name="[Ventas].[Desc. item].&amp;[CENEFA DISENO 3 USA]"/>
        <member name="[Ventas].[Desc. item].&amp;[CERVEZA AGUILA ZERO]"/>
        <member name="[Ventas].[Desc. item].&amp;[COCTEL DE CAMARONES]"/>
        <member name="[Ventas].[Desc. item].&amp;[CREMA VERDE QUINDIO]"/>
        <member name="[Ventas].[Desc. item].&amp;[CROISSANT ALMENDRAS]"/>
        <member name="[Ventas].[Desc. item].&amp;[CROISSANT CONGELADO]"/>
        <member name="[Ventas].[Desc. item].&amp;[ENSALADA DE LA CASA]"/>
        <member name="[Ventas].[Desc. item].&amp;[FRAPPE MANGO 12 ONZ]"/>
        <member name="[Ventas].[Desc. item].&amp;[JUNIPER ELDERFLOWER]"/>
        <member name="[Ventas].[Desc. item].&amp;[MUFFIN DE CHOCOLATE]"/>
        <member name="[Ventas].[Desc. item].&amp;[MUÑECO PAJARO TUCÁN]"/>
        <member name="[Ventas].[Desc. item].&amp;[PAN QUINUA SANDWICH]"/>
        <member name="[Ventas].[Desc. item].&amp;[PORCION DE TOCINETA]"/>
        <member name="[Ventas].[Desc. item].&amp;[R-BOWL FRUTOS ROJOS]"/>
        <member name="[Ventas].[Desc. item].&amp;[R-CAFE FRIO BAILEYS]"/>
        <member name="[Ventas].[Desc. item].&amp;[R-DESCAFEINADO 8ONZ]"/>
        <member name="[Ventas].[Desc. item].&amp;[R-GRANIZADO DE CAFE]"/>
        <member name="[Ventas].[Desc. item].&amp;[R-GRANIZADO DE MOKA]"/>
        <member name="[Ventas].[Desc. item].&amp;[SALMON A LA PLANCHA]"/>
        <member name="[Ventas].[Desc. item].&amp;[SANDUCHE ROAST BEEF]"/>
        <member name="[Ventas].[Desc. item].&amp;[SANDWICH ROAST BEEF]"/>
        <member name="[Ventas].[Desc. item].&amp;[TRAGO RON HECHIZERA]"/>
        <member name="[Ventas].[Desc. item].&amp;[TRAGO RON ZACAPA 23]"/>
        <member name="[Ventas].[Desc. item].&amp;[ACORDEONES X 10 UNID]"/>
        <member name="[Ventas].[Desc. item].&amp;[ADICION BRANDY 30 ML]"/>
        <member name="[Ventas].[Desc. item].&amp;[BOLITAS DE CACAO 70G]"/>
        <member name="[Ventas].[Desc. item].&amp;[BONO REGALO $100.000]"/>
        <member name="[Ventas].[Desc. item].&amp;[BONO REGALO $120.000]"/>
        <member name="[Ventas].[Desc. item].&amp;[CAFE AMERICANO 4 ONZ]"/>
        <member name="[Ventas].[Desc. item].&amp;[CAFE AMERICANO 7 ONZ]"/>
        <member name="[Ventas].[Desc. item].&amp;[CAFE AMERICANO 9 ONZ]"/>
        <member name="[Ventas].[Desc. item].&amp;[CAFE BIO 2500G GRANO]"/>
        <member name="[Ventas].[Desc. item].&amp;[CAFE BIO 250G MOLIDO]"/>
        <member name="[Ventas].[Desc. item].&amp;[CAFE C. MOLIDO X 340]"/>
        <member name="[Ventas].[Desc. item].&amp;[CAFE CON LECHE 4 ONZ]"/>
        <member name="[Ventas].[Desc. item].&amp;[CAFE CON LECHE 7 ONZ]"/>
        <member name="[Ventas].[Desc. item].&amp;[CAFE CON LECHE 9 ONZ]"/>
        <member name="[Ventas].[Desc. item].&amp;[CAFE DE FINCA 12 ONZ]"/>
        <member name="[Ventas].[Desc. item].&amp;[CAFE DE FINCA 16 ONZ]"/>
        <member name="[Ventas].[Desc. item].&amp;[CAFE DRIPPER  2 TAZA]"/>
        <member name="[Ventas].[Desc. item].&amp;[CAFE OXXO 1000 GRANO]"/>
        <member name="[Ventas].[Desc. item].&amp;[CAJA BOLSO PECHIROJO]"/>
        <member name="[Ventas].[Desc. item].&amp;[CERVEZA AGUILA LIGHT]"/>
        <member name="[Ventas].[Desc. item].&amp;[CEVICHE DE CAMARONES]"/>
        <member name="[Ventas].[Desc. item].&amp;[COCACOLA 10 ONZ ZERO]"/>
        <member name="[Ventas].[Desc. item].&amp;[COPA VINO DE LA CASA]"/>
        <member name="[Ventas].[Desc. item].&amp;[DESCUENTOS EXTRAPACK]"/>
        <member name="[Ventas].[Desc. item].&amp;[DESCUENTOS OTORGADOS]"/>
        <member name="[Ventas].[Desc. item].&amp;[ESPRESSO LUNGO 4 ONZ]"/>
        <member name="[Ventas].[Desc. item].&amp;[ESPRESSO PANNA 4 ONZ]"/>
        <member name="[Ventas].[Desc. item].&amp;[FLAN DE CARAMELO CTG]"/>
        <member name="[Ventas].[Desc. item].&amp;[GASTOS ADUANEROS EXP]"/>
        <member name="[Ventas].[Desc. item].&amp;[LATTE CARAMELO 9 ONZ]"/>
        <member name="[Ventas].[Desc. item].&amp;[LATTE ORGANICO 7 ONZ]"/>
        <member name="[Ventas].[Desc. item].&amp;[LATTE ORGANICO 9 ONZ]"/>
        <member name="[Ventas].[Desc. item].&amp;[LATTE SPANISH 12 ONZ]"/>
        <member name="[Ventas].[Desc. item].&amp;[LATTE VAINILLA 9 ONZ]"/>
        <member name="[Ventas].[Desc. item].&amp;[MINI AREPA DE CHOCLO]"/>
        <member name="[Ventas].[Desc. item].&amp;[PARFAIT FRUTOS ROJOS]"/>
        <member name="[Ventas].[Desc. item].&amp;[PLATO LORITA MEDIANO]"/>
        <member name="[Ventas].[Desc. item].&amp;[PORCION ARROZ BLANCO]"/>
        <member name="[Ventas].[Desc. item].&amp;[PORCION DE CAMARONES]"/>
        <member name="[Ventas].[Desc. item].&amp;[PORCION PURE DE PAPA]"/>
        <member name="[Ventas].[Desc. item].&amp;[PORCION PURE DE YUCA]"/>
        <member name="[Ventas].[Desc. item].&amp;[PROTEIN LATTE 12 ONZ]"/>
        <member name="[Ventas].[Desc. item].&amp;[PROTEIN LATTE RUNNER]"/>
        <member name="[Ventas].[Desc. item].&amp;[R-BROWNIE CON HELADO]"/>
        <member name="[Ventas].[Desc. item].&amp;[R-CAFE FRIO VAINILLA]"/>
        <member name="[Ventas].[Desc. item].&amp;[R-CAPPUCCINO AMARETO]"/>
        <member name="[Ventas].[Desc. item].&amp;[R-CAPPUCCINO BAILEYS]"/>
        <member name="[Ventas].[Desc. item].&amp;[R-DESCAFEINADO 4 ONZ]"/>
        <member name="[Ventas].[Desc. item].&amp;[R-ESPRESSO RISTRETTO]"/>
        <member name="[Ventas].[Desc. item].&amp;[R-LATTE DESLACTOSADO]"/>
        <member name="[Ventas].[Desc. item].&amp;[R-MACCHIATO AREQUIPE]"/>
        <member name="[Ventas].[Desc. item].&amp;[R-MOCACCINO CALIENTE]"/>
        <member name="[Ventas].[Desc. item].&amp;[SALSA CARAMELO HELAD]"/>
        <member name="[Ventas].[Desc. item].&amp;[SANDWICH DE PAVO BGT]"/>
        <member name="[Ventas].[Desc. item].&amp;[SANDWICH JAMON CERDO]"/>
        <member name="[Ventas].[Desc. item].&amp;[SET COSECHA ESPECIAL]"/>
        <member name="[Ventas].[Desc. item].&amp;[SODA DE FRUTOS ROJOS]"/>
        <member name="[Ventas].[Desc. item].&amp;[TOPPING  MERENGUITOS]"/>
        <member name="[Ventas].[Desc. item].&amp;[TOSTADA DE GUACAMOLE]"/>
        <member name="[Ventas].[Desc. item].&amp;[TRAGO RON CALIBIO 42]"/>
        <member name="[Ventas].[Desc. item].&amp;[VASO 4 ONZ - IMPRESO]"/>
        <member name="[Ventas].[Desc. item].&amp;[ADICION BAILEYS 30 ML]"/>
        <member name="[Ventas].[Desc. item].&amp;[AGUA NACIMIENTO 300ML]"/>
        <member name="[Ventas].[Desc. item].&amp;[ANCHETA COFFEE LOVERS]"/>
        <member name="[Ventas].[Desc. item].&amp;[AREQUIPE 50G x 32 UND]"/>
        <member name="[Ventas].[Desc. item].&amp;[AREQUIPE CON CAFE 40G]"/>
        <member name="[Ventas].[Desc. item].&amp;[AREQUIPE CON CAFE 50G]"/>
        <member name="[Ventas].[Desc. item].&amp;[AREQUIPE CON CAFE KIT]"/>
        <member name="[Ventas].[Desc. item].&amp;[BOLSA PORCION IMPRESA]"/>
        <member name="[Ventas].[Desc. item].&amp;[CAFE AMERICANO 12 ONZ]"/>
        <member name="[Ventas].[Desc. item].&amp;[CAFE AMERICANO 16 ONZ]"/>
        <member name="[Ventas].[Desc. item].&amp;[CAFE BASTO 250G GRANO]"/>
        <member name="[Ventas].[Desc. item].&amp;[CAFE C. SUP. T.M 125G]"/>
        <member name="[Ventas].[Desc. item].&amp;[CAFE CON LECHE 12 ONZ]"/>
        <member name="[Ventas].[Desc. item].&amp;[CAFE GENOVA 80G GRANO]"/>
        <member name="[Ventas].[Desc. item].&amp;[CAFE T.O. POD 14 GRS.]"/>
        <member name="[Ventas].[Desc. item].&amp;[CAPPUCCINO MOCA 9 ONZ]"/>
        <member name="[Ventas].[Desc. item].&amp;[CERVEZA BBC CHAPINERO]"/>
        <member name="[Ventas].[Desc. item].&amp;[CERVEZA CLUB COLOMBIA]"/>
        <member name="[Ventas].[Desc. item].&amp;[CERVEZA STELLA ARTOIS]"/>
        <member name="[Ventas].[Desc. item].&amp;[CHAMPINONES AL AJILLO]"/>
        <member name="[Ventas].[Desc. item].&amp;[COCACOLA 10 ONZ LIGHT]"/>
        <member name="[Ventas].[Desc. item].&amp;[CREMA VERDE QUINDIO T]"/>
        <member name="[Ventas].[Desc. item].&amp;[CROISSANT HELADO CAFE]"/>
        <member name="[Ventas].[Desc. item].&amp;[CROQUETAS DE MORCILLA]"/>
        <member name="[Ventas].[Desc. item].&amp;[ESPRESSO DOPPIO 4 ONZ]"/>
        <member name="[Ventas].[Desc. item].&amp;[HUEVOS BENEDICTINOS T]"/>
        <member name="[Ventas].[Desc. item].&amp;[JUGO DE MORA EN LECHE]"/>
        <member name="[Ventas].[Desc. item].&amp;[LATTE CALIENTE 12 ONZ]"/>
        <member name="[Ventas].[Desc. item].&amp;[LATTE CALIENTE 16 ONZ]"/>
        <member name="[Ventas].[Desc. item].&amp;[LATTE CARAMELO 12 ONZ]"/>
        <member name="[Ventas].[Desc. item].&amp;[LATTE CARAMELO 16 ONZ]"/>
        <member name="[Ventas].[Desc. item].&amp;[LATTE VAINILLA 12 ONZ]"/>
        <member name="[Ventas].[Desc. item].&amp;[LATTE VAINILLA 16 ONZ]"/>
        <member name="[Ventas].[Desc. item].&amp;[MERENGUITOS X 2.3 GRS]"/>
        <member name="[Ventas].[Desc. item].&amp;[MUG COMETA VERDE AZUL]"/>
        <member name="[Ventas].[Desc. item].&amp;[MUÑECO PAJARO COLIBRÍ]"/>
        <member name="[Ventas].[Desc. item].&amp;[PAN ARTISANO SANDWICH]"/>
        <member name="[Ventas].[Desc. item].&amp;[PARFAIT COCO-PISTACHO]"/>
        <member name="[Ventas].[Desc. item].&amp;[PLATO CAFE CARPINTERO]"/>
        <member name="[Ventas].[Desc. item].&amp;[PLATO MIELERA ESPRESO]"/>
        <member name="[Ventas].[Desc. item].&amp;[PLATO MIELERA MEDIANO]"/>
        <member name="[Ventas].[Desc. item].&amp;[PORC. TORTA ZANAHORIA]"/>
        <member name="[Ventas].[Desc. item].&amp;[PORCION DE PAN BLANCO]"/>
        <member name="[Ventas].[Desc. item].&amp;[PORCION PASTA ALFREDO]"/>
        <member name="[Ventas].[Desc. item].&amp;[R-CAFE DE FINCA DOBLE]"/>
        <member name="[Ventas].[Desc. item].&amp;[R-CAFE LECHE PERSONAL]"/>
        <member name="[Ventas].[Desc. item].&amp;[R-CAPPUCCINO CARAMELO]"/>
        <member name="[Ventas].[Desc. item].&amp;[R-CAPPUCCINO MASMELOS]"/>
        <member name="[Ventas].[Desc. item].&amp;[R-HUEVOS BENEDICTINOS]"/>
        <member name="[Ventas].[Desc. item].&amp;[R-LATTE FRIO ALMENDRA]"/>
        <member name="[Ventas].[Desc. item].&amp;[R-LATTE MOCA CALIENTE]"/>
        <member name="[Ventas].[Desc. item].&amp;[R-LIMONADA YERBABUENA]"/>
        <member name="[Ventas].[Desc. item].&amp;[SANDUCHE ROAST BEEF T]"/>
        <member name="[Ventas].[Desc. item].&amp;[SANDWICH DE POLLO BGT]"/>
        <member name="[Ventas].[Desc. item].&amp;[SET PAJARO TANGARA GS]"/>
        <member name="[Ventas].[Desc. item].&amp;[SPEAKER BLUETOOTH MMQ]"/>
        <member name="[Ventas].[Desc. item].&amp;[TE CHAI CALIENTE 9ONZ]"/>
        <member name="[Ventas].[Desc. item].&amp;[TERMO PARA AGUA NEGRO]"/>
        <member name="[Ventas].[Desc. item].&amp;[TORTA DE CHOCOLATE 9P]"/>
        <member name="[Ventas].[Desc. item].&amp;[TRAGO WHISKY OLD PARR]"/>
        <member name="[Ventas].[Desc. item].&amp;[WAFFLE AVENA Y BANANO]"/>
        <member name="[Ventas].[Desc. item].&amp;[WHISKY OLD PARR x 500]"/>
        <member name="[Ventas].[Desc. item].&amp;[ADICION AMARETTO 30 ML]"/>
        <member name="[Ventas].[Desc. item].&amp;[ADICION DE MERENGUITOS]"/>
        <member name="[Ventas].[Desc. item].&amp;[ADICION SALSA CARAMELO]"/>
        <member name="[Ventas].[Desc. item].&amp;[ADICION VAINILLA 10 ML]"/>
        <member name="[Ventas].[Desc. item].&amp;[AREQUIPE CON CAFE 150G]"/>
        <member name="[Ventas].[Desc. item].&amp;[AREQUIPE CON CAFE 230G]"/>
        <member name="[Ventas].[Desc. item].&amp;[AREQUIPE CON CAFE 300G]"/>
        <member name="[Ventas].[Desc. item].&amp;[CAFE AEROPRESS  1 TAZA]"/>
        <member name="[Ventas].[Desc. item].&amp;[CAFE BASTO 250G MOLIDO]"/>
        <member name="[Ventas].[Desc. item].&amp;[CAFE C. SUP. T.O. 125G]"/>
        <member name="[Ventas].[Desc. item].&amp;[CAFE C. SUP. T.O. 250G]"/>
        <member name="[Ventas].[Desc. item].&amp;[CAFE C. SUP. T.O. 500G]"/>
        <member name="[Ventas].[Desc. item].&amp;[CAFE DESCAF 2500 GRANO]"/>
        <member name="[Ventas].[Desc. item].&amp;[CAFE GENOVA 340G GRANO]"/>
        <member name="[Ventas].[Desc. item].&amp;[CAFE GENOVA 80G MOLIDO]"/>
        <member name="[Ventas].[Desc. item].&amp;[CAFE GOURMET 80G GRANO]"/>
        <member name="[Ventas].[Desc. item].&amp;[CAPPUCCINO MOCA 12 ONZ]"/>
        <member name="[Ventas].[Desc. item].&amp;[CAPPUCCINO MOCA 16 ONZ]"/>
        <member name="[Ventas].[Desc. item].&amp;[CAPPUCCINO PANNA 9 ONZ]"/>
        <member name="[Ventas].[Desc. item].&amp;[CENA MENU 1 12 -18 SEP]"/>
        <member name="[Ventas].[Desc. item].&amp;[CROISSANT SEMILLAS CTG]"/>
        <member name="[Ventas].[Desc. item].&amp;[ESPRESSO CORTADO 4 ONZ]"/>
        <member name="[Ventas].[Desc. item].&amp;[FRAPPE MARACUYA 12 ONZ]"/>
        <member name="[Ventas].[Desc. item].&amp;[GALLETA HOLIDAY DELISH]"/>
        <member name="[Ventas].[Desc. item].&amp;[GALLETAS CAFECITAS 35G]"/>
        <member name="[Ventas].[Desc. item].&amp;[GALLETAS CAFECITAS 70G]"/>
        <member name="[Ventas].[Desc. item].&amp;[GALLETAS MINI x 1 UNID]"/>
        <member name="[Ventas].[Desc. item].&amp;[GALLETAS MINI x 2 UNID]"/>
        <member name="[Ventas].[Desc. item].&amp;[GRANIZADO CAFE 12 ONZ.]"/>
        <member name="[Ventas].[Desc. item].&amp;[JUGO DE FRESA EN LECHE]"/>
        <member name="[Ventas].[Desc. item].&amp;[JUGO DE MANGO EN LECHE]"/>
        <member name="[Ventas].[Desc. item].&amp;[LATTE LECHE SOYA 7 ONZ]"/>
        <member name="[Ventas].[Desc. item].&amp;[LATTE LECHE SOYA 9 ONZ]"/>
        <member name="[Ventas].[Desc. item].&amp;[MENU INFANTIL OPC 2 TZ]"/>
        <member name="[Ventas].[Desc. item].&amp;[MUG CERAMICA MMQ 16ONZ]"/>
        <member name="[Ventas].[Desc. item].&amp;[MUG PELTRE AVES COCORA]"/>
        <member name="[Ventas].[Desc. item].&amp;[PORC. PIE DE LIMON CTG]"/>
        <member name="[Ventas].[Desc. item].&amp;[PORC. TORTA DE NARANJA]"/>
        <member name="[Ventas].[Desc. item].&amp;[PORCION ARROZ CON COCO]"/>
        <member name="[Ventas].[Desc. item].&amp;[PORCION DE CHAMPINONES]"/>
        <member name="[Ventas].[Desc. item].&amp;[PORCION GALLETA WAFFLE]"/>
        <member name="[Ventas].[Desc. item].&amp;[PORCION PAN MASA MADRE]"/>
        <member name="[Ventas].[Desc. item].&amp;[R-CAPPUCCINO MOCACCINO]"/>
        <member name="[Ventas].[Desc. item].&amp;[R-LATTE ALMENDRAS 7 OZ]"/>
        <member name="[Ventas].[Desc. item].&amp;[R-MALTEADA DE VAINILLA]"/>
        <member name="[Ventas].[Desc. item].&amp;[TARJETA PARA SOUVENIRS]"/>
        <member name="[Ventas].[Desc. item].&amp;[TE CHAI CALIENTE 12ONZ]"/>
        <member name="[Ventas].[Desc. item].&amp;[TRAGO WHISKY BUCHANNAS]"/>
        <member name="[Ventas].[Desc. item].&amp;[TUCANCITO PIN SOUVENIR]"/>
        <member name="[Ventas].[Desc. item].&amp;[VAJILLA LORITA MEDIANA]"/>
        <member name="[Ventas].[Desc. item].&amp;[VINO LEGADO MUNOZ ROSE]"/>
        <member name="[Ventas].[Desc. item].&amp;[WHISKY BUCHANNAS X 375]"/>
        <member name="[Ventas].[Desc. item].&amp;[ADICION CREMA CHANTILLY]"/>
        <member name="[Ventas].[Desc. item].&amp;[ADICION DE PAVO TIENDAS]"/>
        <member name="[Ventas].[Desc. item].&amp;[ADICION LECHE ALMENDRAS]"/>
        <member name="[Ventas].[Desc. item].&amp;[ALQUILER SALON ESPECIAL]"/>
        <member name="[Ventas].[Desc. item].&amp;[AREPA CUYABRA GRATINADA]"/>
        <member name="[Ventas].[Desc. item].&amp;[AREPA DE CHOCLO X 5 UND]"/>
        <member name="[Ventas].[Desc. item].&amp;[BATIDO MORA-MANGO-LIMON]"/>
        <member name="[Ventas].[Desc. item].&amp;[BEBIDA DE FRUTOS VERDES]"/>
        <member name="[Ventas].[Desc. item].&amp;[BEBIDAS DE FRUTOS ROJOS]"/>
        <member name="[Ventas].[Desc. item].&amp;[BELGIAN WAFFLE SANDWICH]"/>
        <member name="[Ventas].[Desc. item].&amp;[BENEDICTOS EN CROISSANT]"/>
        <member name="[Ventas].[Desc. item].&amp;[CAFE BASTO 2500 G GRANO]"/>
        <member name="[Ventas].[Desc. item].&amp;[CAFE C. SUP. T.O. 2500G]"/>
        <member name="[Ventas].[Desc. item].&amp;[CAFE DESCAFEINADO 7 ONZ]"/>
        <member name="[Ventas].[Desc. item].&amp;[CAFE DESCAFEINADO 9 ONZ]"/>
        <member name="[Ventas].[Desc. item].&amp;[CAFE GENOVA 1000G GRANO]"/>
        <member name="[Ventas].[Desc. item].&amp;[CAFE GENOVA 340G MOLIDO]"/>
        <member name="[Ventas].[Desc. item].&amp;[CAFE GOURMET 250G GRANO]"/>
        <member name="[Ventas].[Desc. item].&amp;[CAFE GOURMET 454G GRANO]"/>
        <member name="[Ventas].[Desc. item].&amp;[CAFE GOURMET 500G GRANO]"/>
        <member name="[Ventas].[Desc. item].&amp;[CAFE GOURMET 80G MOLIDO]"/>
        <member name="[Ventas].[Desc. item].&amp;[CAFE LECHE 7ONZ BARISTA]"/>
        <member name="[Ventas].[Desc. item].&amp;[CAFÉ VERDE MANGO PASIÓN]"/>
        <member name="[Ventas].[Desc. item].&amp;[CAPPUCCINO BRANDY 9 ONZ]"/>
        <member name="[Ventas].[Desc. item].&amp;[CAPPUCCINO MERENG 9 ONZ]"/>
        <member name="[Ventas].[Desc. item].&amp;[CAPPUCCINO PANNA 12 ONZ]"/>
        <member name="[Ventas].[Desc. item].&amp;[CAPPUCCINO PANNA 16 ONZ]"/>
        <member name="[Ventas].[Desc. item].&amp;[CROISSANT CHOCOLATE CTG]"/>
        <member name="[Ventas].[Desc. item].&amp;[GALLETAS CAFECITAS 100G]"/>
        <member name="[Ventas].[Desc. item].&amp;[GALLETAS CAFECITAS 200G]"/>
        <member name="[Ventas].[Desc. item].&amp;[HELADO SENCILLO DE CAFE]"/>
        <member name="[Ventas].[Desc. item].&amp;[LATTE LECHE SOYA 12 ONZ]"/>
        <member name="[Ventas].[Desc. item].&amp;[LATTE LECHE SOYA 16 ONZ]"/>
        <member name="[Ventas].[Desc. item].&amp;[LIMONADA DE CAFE 12 ONZ]"/>
        <member name="[Ventas].[Desc. item].&amp;[MALTEADA DE CAFE 12 ONZ]"/>
        <member name="[Ventas].[Desc. item].&amp;[MEDIO WAFFLE DE LA CASA]"/>
        <member name="[Ventas].[Desc. item].&amp;[MERENGUITOS DISPLAY X 8]"/>
        <member name="[Ventas].[Desc. item].&amp;[MUFFIN DE CHOCOLATE CTG]"/>
        <member name="[Ventas].[Desc. item].&amp;[PORCION QUESO MOZARELLA]"/>
        <member name="[Ventas].[Desc. item].&amp;[PORCION QUESO PARMESANO]"/>
        <member name="[Ventas].[Desc. item].&amp;[R-AGUA AROMATICA FRUTAS]"/>
        <member name="[Ventas].[Desc. item].&amp;[R-AROMAT FRUTOS TROPICA]"/>
        <member name="[Ventas].[Desc. item].&amp;[R-AROMATICA HIERBABUENA]"/>
        <member name="[Ventas].[Desc. item].&amp;[R-ESPRESSO DOPPIO DOBLE]"/>
        <member name="[Ventas].[Desc. item].&amp;[R-MALTEADA DE CAFECITAS]"/>
        <member name="[Ventas].[Desc. item].&amp;[SAN REMO CAPRI SAP 220V]"/>
        <member name="[Ventas].[Desc. item].&amp;[SANDWICH ROAST BEEF ANT]"/>
        <member name="[Ventas].[Desc. item].&amp;[SERVICAFE COMERCIAL IVA]"/>
        <member name="[Ventas].[Desc. item].&amp;[SERVICAFE COMERCIAL KIT]"/>
        <member name="[Ventas].[Desc. item].&amp;[TRAGO GINEBRA HENDRICKS]"/>
        <member name="[Ventas].[Desc. item].&amp;[TRAGO GINEBRA MONKEY 47]"/>
        <member name="[Ventas].[Desc. item].&amp;[TRAGO GINEBRA SELVA GIN]"/>
        <member name="[Ventas].[Desc. item].&amp;[VAJILLA CAFE CARPINTERO]"/>
        <member name="[Ventas].[Desc. item].&amp;[VAJILLA MIELERA MEDIANA]"/>
        <member name="[Ventas].[Desc. item].&amp;[VAJILLA ORO 4P ESPRESSO]"/>
        <member name="[Ventas].[Desc. item].&amp;[ADICION GUANCIALE 18 GR.]"/>
        <member name="[Ventas].[Desc. item].&amp;[ADICION LECHE CONDENSADA]"/>
        <member name="[Ventas].[Desc. item].&amp;[ADICION PROSCIUTTO 18 GR]"/>
        <member name="[Ventas].[Desc. item].&amp;[ADICION SALSA QUESO AZUL]"/>
        <member name="[Ventas].[Desc. item].&amp;[AREPA DE CHOCLO 2X1 UNID]"/>
        <member name="[Ventas].[Desc. item].&amp;[BOLITA DE CURCUMA 70 GRS]"/>
        <member name="[Ventas].[Desc. item].&amp;[BOLSA GOURMET 454G GRANO]"/>
        <member name="[Ventas].[Desc. item].&amp;[BONO BRUNCH MMQ $150.000]"/>
        <member name="[Ventas].[Desc. item].&amp;[CAFE BASTO 2500 G MOLIDO]"/>
        <member name="[Ventas].[Desc. item].&amp;[CAFE DESCAFEINADO 12 ONZ]"/>
        <member name="[Ventas].[Desc. item].&amp;[CAFE DESCAFEINADO 16 ONZ]"/>
        <member name="[Ventas].[Desc. item].&amp;[CAFE DRIPPER 2 TAZAS UVA]"/>
        <member name="[Ventas].[Desc. item].&amp;[CAFE DRIPPER BORB 1TAZAS]"/>
        <member name="[Ventas].[Desc. item].&amp;[CAFE DRIPPER SIDRA 7 ONZ]"/>
        <member name="[Ventas].[Desc. item].&amp;[CAFE DRIPPER SIDRA 9 ONZ]"/>
        <member name="[Ventas].[Desc. item].&amp;[CAFE FRIO BAILEYS 12 ONZ]"/>
        <member name="[Ventas].[Desc. item].&amp;[CAFE GOURMET 2500G GRANO]"/>
        <member name="[Ventas].[Desc. item].&amp;[CAFE GOURMET 250G MOLIDO]"/>
        <member name="[Ventas].[Desc. item].&amp;[CAFE GOURMET 454G MOLIDO]"/>
        <member name="[Ventas].[Desc. item].&amp;[CAFE GOURMET 500G MOLIDO]"/>
        <member name="[Ventas].[Desc. item].&amp;[CAFE GOURMET GRANO X 340]"/>
        <member name="[Ventas].[Desc. item].&amp;[CAFE GOURMET KILOS GRANO]"/>
        <member name="[Ventas].[Desc. item].&amp;[CAFE ORGANICO 340G GRANO]"/>
        <member name="[Ventas].[Desc. item].&amp;[CAFÉ GOURMET GRANO 1000G]"/>
        <member name="[Ventas].[Desc. item].&amp;[CAPPUCCINO BAILEYS 9 ONZ]"/>
        <member name="[Ventas].[Desc. item].&amp;[CAPPUCCINO MERENG 12 ONZ]"/>
        <member name="[Ventas].[Desc. item].&amp;[CAPPUCCINO MERENG 16 ONZ]"/>
        <member name="[Ventas].[Desc. item].&amp;[CAPSULA GENOVA X 10 UNID]"/>
        <member name="[Ventas].[Desc. item].&amp;[CAPSULA GENOVA X 25 UNID]"/>
        <member name="[Ventas].[Desc. item].&amp;[CAPSULA GENOVA X 50 UNID]"/>
        <member name="[Ventas].[Desc. item].&amp;[CAPSULA GOURMET X 2 UNID]"/>
        <member name="[Ventas].[Desc. item].&amp;[CHOCOLATE EN AGUA 12 ONZ]"/>
        <member name="[Ventas].[Desc. item].&amp;[CROISSANT SANDWICH QUESO]"/>
        <member name="[Ventas].[Desc. item].&amp;[CROQUETA DE MORCILLA EJE]"/>
        <member name="[Ventas].[Desc. item].&amp;[ESPRESSO ORGANICO 4 ONZ.]"/>
        <member name="[Ventas].[Desc. item].&amp;[ESPRESSO RISTRETTO 4 ONZ]"/>
        <member name="[Ventas].[Desc. item].&amp;[FAJINES SET CORPORATIVOS]"/>
        <member name="[Ventas].[Desc. item].&amp;[GALLETA CHOCOLATE DELISH]"/>
        <member name="[Ventas].[Desc. item].&amp;[GRANIZADO CAFE CHANTILLY]"/>
        <member name="[Ventas].[Desc. item].&amp;[GRANOLA CHOCOLATE CHUNKS]"/>
        <member name="[Ventas].[Desc. item].&amp;[LATTE DESCAFEINADO 7 ONZ]"/>
        <member name="[Ventas].[Desc. item].&amp;[LATTE DESCAFEINADO 9 ONZ]"/>
        <member name="[Ventas].[Desc. item].&amp;[LATTE DESLACTOSADO 7 ONZ]"/>
        <member name="[Ventas].[Desc. item].&amp;[LATTE DESLACTOSADO 9 ONZ]"/>
        <member name="[Ventas].[Desc. item].&amp;[LATTE FRIO MATCHA 12 ONZ]"/>
        <member name="[Ventas].[Desc. item].&amp;[MERENGUITOS 50 G DE CAFE]"/>
        <member name="[Ventas].[Desc. item].&amp;[MUG PELTRE CAFÉ Y PALMAS]"/>
        <member name="[Ventas].[Desc. item].&amp;[PASTEL DE CARNE HORNEADO]"/>
        <member name="[Ventas].[Desc. item].&amp;[PORC. TORTA DE CHOCOLATE]"/>
        <member name="[Ventas].[Desc. item].&amp;[PORCION CHIPS DE PLATANO]"/>
        <member name="[Ventas].[Desc. item].&amp;[PRENSA FRANCESA PORTATIL]"/>
        <member name="[Ventas].[Desc. item].&amp;[R-CHOCOLATE DE ALMENDRAS]"/>
        <member name="[Ventas].[Desc. item].&amp;[R-CHOCOLATE DESLACTOSADO]"/>
        <member name="[Ventas].[Desc. item].&amp;[R-MOCACCINO DESLACTOSADO]"/>
        <member name="[Ventas].[Desc. item].&amp;[ROMPETRAFICO BARRANQUERO]"/>
        <member name="[Ventas].[Desc. item].&amp;[TAPA 7 ONZ ENVASES PUROS]"/>
        <member name="[Ventas].[Desc. item].&amp;[TAPA 9 ONZ ENVASES PUROS]"/>
        <member name="[Ventas].[Desc. item].&amp;[TRAGO WHISKY SELLO NEGRO]"/>
        <member name="[Ventas].[Desc. item].&amp;[VAJILLA CARRIQUI MEDIANA]"/>
        <member name="[Ventas].[Desc. item].&amp;[VAJILLA MIELERA ESPRESSO]"/>
        <member name="[Ventas].[Desc. item].&amp;[VASO 4 ONZ DEGUSTACIONES]"/>
        <member name="[Ventas].[Desc. item].&amp;[VASO LECHE DESLACT 9 ONZ]"/>
        <member name="[Ventas].[Desc. item].&amp;[VINO MONTES TINTO MERLOT]"/>
        <member name="[Ventas].[Desc. item].&amp;[WAFFLES CON FRUTOS ROJOS]"/>
        <member name="[Ventas].[Desc. item].&amp;[ADICION AREQUIPE CON CAFE]"/>
        <member name="[Ventas].[Desc. item].&amp;[ADICION CAFE DESCAFEINADO]"/>
        <member name="[Ventas].[Desc. item].&amp;[ANCHETA MAGICA DE NAVIDAD]"/>
        <member name="[Ventas].[Desc. item].&amp;[AREPA DE CHOCLO GRATINADA]"/>
        <member name="[Ventas].[Desc. item].&amp;[BABY CUYABRO CON ENYUCADO]"/>
        <member name="[Ventas].[Desc. item].&amp;[BASE LACTEA BEC X 1000 GR]"/>
        <member name="[Ventas].[Desc. item].&amp;[BOLITAS TRIBALL MACA 108G]"/>
        <member name="[Ventas].[Desc. item].&amp;[BOLSA REGALO GRANDE PAPEL]"/>
        <member name="[Ventas].[Desc. item].&amp;[CAFE AMER ORGANICO 7 ONZ.]"/>
        <member name="[Ventas].[Desc. item].&amp;[CAFE AMER ORGANICO 9 ONZ.]"/>
        <member name="[Ventas].[Desc. item].&amp;[CAFE FRIO VAINILLA 12 ONZ]"/>
        <member name="[Ventas].[Desc. item].&amp;[CAFE GOURMET 1000G MOLIDO]"/>
        <member name="[Ventas].[Desc. item].&amp;[CAFE GOURMET 2500G MOLIDO]"/>
        <member name="[Ventas].[Desc. item].&amp;[CAFE ORGANICO 340G MOLIDO]"/>
        <member name="[Ventas].[Desc. item].&amp;[CAPPUCCINO BAILEYS 12 ONZ]"/>
        <member name="[Ventas].[Desc. item].&amp;[CAPPUCCINO BAILEYS 16 ONZ]"/>
        <member name="[Ventas].[Desc. item].&amp;[CAPPUCCINO CARAMELO 9 ONZ]"/>
        <member name="[Ventas].[Desc. item].&amp;[CAPPUCCINO ORGANICO 9 ONZ]"/>
        <member name="[Ventas].[Desc. item].&amp;[CAPSULA GOURMET X 10 UNID]"/>
        <member name="[Ventas].[Desc. item].&amp;[CAPSULA GOURMET X 25 UNID]"/>
        <member name="[Ventas].[Desc. item].&amp;[CAPSULA GOURMET X 50 UNID]"/>
        <member name="[Ventas].[Desc. item].&amp;[CAPSULAS GENOVA X 100 UND]"/>
        <member name="[Ventas].[Desc. item].&amp;[CHOCOLATE CON LECHE 9 ONZ]"/>
        <member name="[Ventas].[Desc. item].&amp;[CHOCOLATE EN AGUA  9 ONZ.]"/>
        <member name="[Ventas].[Desc. item].&amp;[CROISSANT HELADO VAINILLA]"/>
        <member name="[Ventas].[Desc. item].&amp;[ENSALADA DE POLLO ANTIGUA]"/>
        <member name="[Ventas].[Desc. item].&amp;[ESTUCHE ESPECIAL PAÑOLETA]"/>
        <member name="[Ventas].[Desc. item].&amp;[ESTUCHE MINI BAR CAPSULAS]"/>
        <member name="[Ventas].[Desc. item].&amp;[HELADO CAFE+TOPPING+SALSA]"/>
        <member name="[Ventas].[Desc. item].&amp;[JUGO DE MANDARINA NATURAL]"/>
        <member name="[Ventas].[Desc. item].&amp;[LATTE DESCAFEINADO 12 ONZ]"/>
        <member name="[Ventas].[Desc. item].&amp;[LATTE DESLACTOSADO 12 ONZ]"/>
        <member name="[Ventas].[Desc. item].&amp;[LATTE DESLACTOSADO 16 ONZ]"/>
        <member name="[Ventas].[Desc. item].&amp;[LATTE FRIO BAILEYS 12 ONZ]"/>
        <member name="[Ventas].[Desc. item].&amp;[LATTE MOCA ORGANICO 9 ONZ]"/>
        <member name="[Ventas].[Desc. item].&amp;[MARSHMALLOW  DE CROISSANT]"/>
        <member name="[Ventas].[Desc. item].&amp;[MERMELADA MORA Y CAFE 40G]"/>
        <member name="[Ventas].[Desc. item].&amp;[MUNECO PAJARO BARRANQUERO]"/>
        <member name="[Ventas].[Desc. item].&amp;[PAIN AU CHOCOLAT HORNEADO]"/>
        <member name="[Ventas].[Desc. item].&amp;[PALITOS DE QUESO x 3 UNID]"/>
        <member name="[Ventas].[Desc. item].&amp;[PANCAKE DE AVENA Y MATCHA]"/>
        <member name="[Ventas].[Desc. item].&amp;[PASTEL DE CARNE CONGELADO]"/>
        <member name="[Ventas].[Desc. item].&amp;[PORC. CHEESECAKE DE AGRAZ]"/>
        <member name="[Ventas].[Desc. item].&amp;[PORC. QUESO BLANCO X 40GR]"/>
        <member name="[Ventas].[Desc. item].&amp;[PORC. TORTA BANANO-CHOCOL]"/>
        <member name="[Ventas].[Desc. item].&amp;[PORC. TORTA DE ALMOJABANA]"/>
        <member name="[Ventas].[Desc. item].&amp;[PORC. TORTA MILKY WAY CTG]"/>
        <member name="[Ventas].[Desc. item].&amp;[PORC. TORTA ZANAHORIA TCG]"/>
        <member name="[Ventas].[Desc. item].&amp;[PORCION ÑOQUIS DE PLATANO]"/>
        <member name="[Ventas].[Desc. item].&amp;[R-CAPPUCCINO DESCAFEINADO]"/>
        <member name="[Ventas].[Desc. item].&amp;[R-CAPPUCCINO DESLACTOSADO]"/>
        <member name="[Ventas].[Desc. item].&amp;[R-LATTE MOCA DESLACTOSADO]"/>
        <member name="[Ventas].[Desc. item].&amp;[SANDUCHE DE POLLO APANADO]"/>
        <member name="[Ventas].[Desc. item].&amp;[SERVICAFE EVENTOS TIENDAS]"/>
        <member name="[Ventas].[Desc. item].&amp;[SODA DE TE VERDE Y PEPINO]"/>
        <member name="[Ventas].[Desc. item].&amp;[TAPA 12 ONZ ENVASES PUROS]"/>
        <member name="[Ventas].[Desc. item].&amp;[TRUCHA HOMENAJE A SALENTO]"/>
        <member name="[Ventas].[Desc. item].&amp;[VAJILLA ORO 4P CAPPUCCINO]"/>
        <member name="[Ventas].[Desc. item].&amp;[VINO KAIKEN ESTATE MALBEC]"/>
        <member name="[Ventas].[Desc. item].&amp;[VINO RESERVA MALBEC x 750]"/>
        <member name="[Ventas].[Desc. item].&amp;[VINO VILLA MAIPO ROSE 750]"/>
        <member name="[Ventas].[Desc. item].&amp;[ADICION DE PANELA ORGANICA]"/>
        <member name="[Ventas].[Desc. item].&amp;[ADICION HELADO DE VAINILLA]"/>
        <member name="[Ventas].[Desc. item].&amp;[ADICION LECHE DESLACTOSADA]"/>
        <member name="[Ventas].[Desc. item].&amp;[ADICION SALSA DE CHOCOLATE]"/>
        <member name="[Ventas].[Desc. item].&amp;[AISLADOR TEMPORADA NAVIDAD]"/>
        <member name="[Ventas].[Desc. item].&amp;[ALQUILER MAQUINAS ESPRESSO]"/>
        <member name="[Ventas].[Desc. item].&amp;[AREQUIPE CON CAFE 230G ARA]"/>
        <member name="[Ventas].[Desc. item].&amp;[BATIDO LULO-PIÑA-MANDARINA]"/>
        <member name="[Ventas].[Desc. item].&amp;[BEBIDA DE FRUTOS AMARILLOS]"/>
        <member name="[Ventas].[Desc. item].&amp;[BOLITAS TRIBALL CACAO 108G]"/>
        <member name="[Ventas].[Desc. item].&amp;[BOLSA CAFE ORGANICO MOLIDO]"/>
        <member name="[Ventas].[Desc. item].&amp;[BOLSA NAVIDAD ROJO Y VERDE]"/>
        <member name="[Ventas].[Desc. item].&amp;[BOLSA REGALO MEDIANA PAPEL]"/>
        <member name="[Ventas].[Desc. item].&amp;[BOLSA REGALO PEQUEÑA PAPEL]"/>
        <member name="[Ventas].[Desc. item].&amp;[BROWNIE CON HELADO DE CAFE]"/>
        <member name="[Ventas].[Desc. item].&amp;[BROWNIE DE CHOCOLATE FUDGE]"/>
        <member name="[Ventas].[Desc. item].&amp;[CAFE AMER ORGANICO 12 ONZ.]"/>
        <member name="[Ventas].[Desc. item].&amp;[CAFE AMER ORGANICO 16 ONZ.]"/>
        <member name="[Ventas].[Desc. item].&amp;[CAFE AMERICANO FINCA 7 ONZ]"/>
        <member name="[Ventas].[Desc. item].&amp;[CAFE EXCELSO BOURBON SIDRA]"/>
        <member name="[Ventas].[Desc. item].&amp;[CAFE EXCELSO CHAMPANEG UVA]"/>
        <member name="[Ventas].[Desc. item].&amp;[CAFE PACAMARA MOLIDO X 250]"/>
        <member name="[Ventas].[Desc. item].&amp;[CAFE RUNNER GRANO BARISTAS]"/>
        <member name="[Ventas].[Desc. item].&amp;[CAJA PORCION (15x12.5x6.5)]"/>
        <member name="[Ventas].[Desc. item].&amp;[CAPPUCCINO CARAMELO 12 ONZ]"/>
        <member name="[Ventas].[Desc. item].&amp;[CAPPUCCINO CARAMELO 16 ONZ]"/>
        <member name="[Ventas].[Desc. item].&amp;[CAPPUCCINO ORGANICO 12 ONZ]"/>
        <member name="[Ventas].[Desc. item].&amp;[CAPPUCCINO ORGANICO 16 ONZ]"/>
        <member name="[Ventas].[Desc. item].&amp;[CAPSULA GOURMET X 100 UNID]"/>
        <member name="[Ventas].[Desc. item].&amp;[CAPSULA ORGANICO X 10 UNID]"/>
        <member name="[Ventas].[Desc. item].&amp;[CAPSULA ORGANICO X 25 UNID]"/>
        <member name="[Ventas].[Desc. item].&amp;[CAPSULA ORGANICO X 50 UNID]"/>
        <member name="[Ventas].[Desc. item].&amp;[CAPSULA QUIMBAYA X 10 UNID]"/>
        <member name="[Ventas].[Desc. item].&amp;[CAPSULA QUIMBAYA X 25 UNID]"/>
        <member name="[Ventas].[Desc. item].&amp;[CHOCOLATE CON LECHE 12 ONZ]"/>
        <member name="[Ventas].[Desc. item].&amp;[CROISSANT HELADO COMBINADO]"/>
        <member name="[Ventas].[Desc. item].&amp;[ESTUCHE MINIBAR CAPS NEGRO]"/>
        <member name="[Ventas].[Desc. item].&amp;[EXHIBIDOR CAPSULAS ESTUCHE]"/>
        <member name="[Ventas].[Desc. item].&amp;[EXP CAFE GOURMET 80G GRANO]"/>
        <member name="[Ventas].[Desc. item].&amp;[GALLETA DE CHOCOLATE CHIPS]"/>
        <member name="[Ventas].[Desc. item].&amp;[GALLETA DOBLE DE CHOCOLATE]"/>
        <member name="[Ventas].[Desc. item].&amp;[INFUSION TE MATCHA Y CACAO]"/>
        <member name="[Ventas].[Desc. item].&amp;[JUGO DE GUANABANA EN LECHE]"/>
        <member name="[Ventas].[Desc. item].&amp;[KIT PACK X 3 COSECHAS 80 G]"/>
        <member name="[Ventas].[Desc. item].&amp;[LATTE MOCA ORGANICO 12 ONZ]"/>
        <member name="[Ventas].[Desc. item].&amp;[LLAVERO PAJARO BARRANQUERO]"/>
        <member name="[Ventas].[Desc. item].&amp;[MERMELADA MORA Y CAFE 150G]"/>
        <member name="[Ventas].[Desc. item].&amp;[MERMELADA MORA Y CAFE 300G]"/>
        <member name="[Ventas].[Desc. item].&amp;[MS CAPSULAS DE CAFE 25U/5g]"/>
        <member name="[Ventas].[Desc. item].&amp;[MUFFIN YOGURTH &amp; ARANDANOS]"/>
        <member name="[Ventas].[Desc. item].&amp;[PAIN AU CHOCOLAT CONGELADO]"/>
        <member name="[Ventas].[Desc. item].&amp;[PALITOS DE QUESO GOUDA CTG]"/>
        <member name="[Ventas].[Desc. item].&amp;[PAPEL ANTIGRASO X 622 UNID]"/>
        <member name="[Ventas].[Desc. item].&amp;[PORC. TORTA CHOC ARANDANOS]"/>
        <member name="[Ventas].[Desc. item].&amp;[PORC. TORTA DE NARANJA CTG]"/>
        <member name="[Ventas].[Desc. item].&amp;[PORCION AREPA CORTESIA X 4]"/>
        <member name="[Ventas].[Desc. item].&amp;[SISTEMA FILTRANTE COLDRINK]"/>
        <member name="[Ventas].[Desc. item].&amp;[TE CHAI CAL 12ONZ LEC SOYA]"/>
        <member name="[Ventas].[Desc. item].&amp;[TE VERDE,SENCHA,MANGO,MIEL]"/>
        <member name="[Ventas].[Desc. item].&amp;[TRAGO CHIVAS REGAL 12 ANOS]"/>
        <member name="[Ventas].[Desc. item].&amp;[VASO 12 ONZ MURANO IMPRESO]"/>
        <member name="[Ventas].[Desc. item].&amp;[VASO DE LECHE DE SOYA 9ONZ]"/>
        <member name="[Ventas].[Desc. item].&amp;[VASO DE LECHE ENTERA 9 ONZ]"/>
        <member name="[Ventas].[Desc. item].&amp;[VINO MONTES TINTO CABERNET]"/>
        <member name="[Ventas].[Desc. item].&amp;[ADICION HELADO DE CHOCOLATE]"/>
        <member name="[Ventas].[Desc. item].&amp;[AGUA MINERAL 500 ML SIN GAS]"/>
        <member name="[Ventas].[Desc. item].&amp;[ALQUILER VIDEO BEAM IVA 19%]"/>
        <member name="[Ventas].[Desc. item].&amp;[AREPA DE CHOCLO CON CHORIZO]"/>
        <member name="[Ventas].[Desc. item].&amp;[BATIDO SANDIA-MELON-NARANJA]"/>
        <member name="[Ventas].[Desc. item].&amp;[BOLSA TELA BIODEGRADABLE CQ]"/>
        <member name="[Ventas].[Desc. item].&amp;[BROWNIE CON HELADO VAINILLA]"/>
        <member name="[Ventas].[Desc. item].&amp;[CAFE AMERICANO FINCA 9 ONZ.]"/>
        <member name="[Ventas].[Desc. item].&amp;[CAFE BOURBON GRANO X 250 GR]"/>
        <member name="[Ventas].[Desc. item].&amp;[CAFE C. SUP. T.M 500G GRANO]"/>
        <member name="[Ventas].[Desc. item].&amp;[CAFE CHEMEX GOURMET 2 TAZAS]"/>
        <member name="[Ventas].[Desc. item].&amp;[CAFE COS ESP MOL CHOCO 250G]"/>
        <member name="[Ventas].[Desc. item].&amp;[CAFE EXCELSO BLEND ESPRESSO]"/>
        <member name="[Ventas].[Desc. item].&amp;[CAFE ORGANICO TOSTADO GRANO]"/>
        <member name="[Ventas].[Desc. item].&amp;[CAFE RUNNER MOLIDO BARISTAS]"/>
        <member name="[Ventas].[Desc. item].&amp;[CAFE VELVET BREW 60G MOLIDO]"/>
        <member name="[Ventas].[Desc. item].&amp;[CAPPUCCINO LECHE SOYA 12ONZ]"/>
        <member name="[Ventas].[Desc. item].&amp;[CAPPUCCINO LECHE SOYA 9 ONZ]"/>
        <member name="[Ventas].[Desc. item].&amp;[CAPSULA ORGANICO X 100 UNID]"/>
        <member name="[Ventas].[Desc. item].&amp;[CERVEZA BBC MONSERRATE ROJA]"/>
        <member name="[Ventas].[Desc. item].&amp;[COSTAL DE CAFE PIN SOUVENIR]"/>
        <member name="[Ventas].[Desc. item].&amp;[ENSALADA DE LA CASA ANTIGUO]"/>
        <member name="[Ventas].[Desc. item].&amp;[ENSALADA DE QUINOA CON PAVO]"/>
        <member name="[Ventas].[Desc. item].&amp;[ESTUCHE ESP PAÑOLET-GOURMET]"/>
        <member name="[Ventas].[Desc. item].&amp;[EXP CAFE GOURMET 250G GRANO]"/>
        <member name="[Ventas].[Desc. item].&amp;[EXP CAFE GOURMET 340G GRANO]"/>
        <member name="[Ventas].[Desc. item].&amp;[EXP CAFE GOURMET 454G GRANO]"/>
        <member name="[Ventas].[Desc. item].&amp;[EXP CAFE GOURMET 500G GRANO]"/>
        <member name="[Ventas].[Desc. item].&amp;[EXP CAFE GOURMET 80G MOLIDO]"/>
        <member name="[Ventas].[Desc. item].&amp;[HELADO SENCILLO DE VAINILLA]"/>
        <member name="[Ventas].[Desc. item].&amp;[INFUSION FRUTOS ROJOS 7 ONZ]"/>
        <member name="[Ventas].[Desc. item].&amp;[LATTE CALIENTE MATCHA 9 ONZ]"/>
        <member name="[Ventas].[Desc. item].&amp;[LATTE FRIO FRAPPEADO 12 ONZ]"/>
        <member name="[Ventas].[Desc. item].&amp;[LATTE FRIO SIN FRAPP 12 ONZ]"/>
        <member name="[Ventas].[Desc. item].&amp;[PLEGADIZA GENOVA GRANO 340G]"/>
        <member name="[Ventas].[Desc. item].&amp;[PORC. TORTA DE ALMOJABANA C]"/>
        <member name="[Ventas].[Desc. item].&amp;[PORC. TORTA DE ALMOJABANA T]"/>
        <member name="[Ventas].[Desc. item].&amp;[PORTACOMIDA GRANDE CUADRADO]"/>
        <member name="[Ventas].[Desc. item].&amp;[PUERTA QUINDIO PIN SOUVENIR]"/>
        <member name="[Ventas].[Desc. item].&amp;[PUNTA DE ANCA A LA PIMIENTA]"/>
        <member name="[Ventas].[Desc. item].&amp;[R-AROMATICA HIERBAS (MARIP)]"/>
        <member name="[Ventas].[Desc. item].&amp;[R-CAFE GENOVA INFUSION FRIO]"/>
        <member name="[Ventas].[Desc. item].&amp;[SANDUCHE DE POLLO GRATINADO]"/>
        <member name="[Ventas].[Desc. item].&amp;[SANDWICH HUMMIS - CROISSANT]"/>
        <member name="[Ventas].[Desc. item].&amp;[SET NAVIDEÑO BARRANQ DORADO]"/>
        <member name="[Ventas].[Desc. item].&amp;[SET NAVIDEÑO TANGARA DORADO]"/>
        <member name="[Ventas].[Desc. item].&amp;[TAPA 16 ONZ BEBIDA CALIENTE]"/>
        <member name="[Ventas].[Desc. item].&amp;[TE CHAI FRIO 12ONZ LEC SOYA]"/>
        <member name="[Ventas].[Desc. item].&amp;[TOSTADA DE HUEVOS REVUELTOS]"/>
        <member name="[Ventas].[Desc. item].&amp;[VAJILLA CARRIQUI CAPPUCCINO]"/>
        <member name="[Ventas].[Desc. item].&amp;[VINO MONTES ALPHA CARMENERE]"/>
        <member name="[Ventas].[Desc. item].&amp;[ADICION YOGURT GRIEGO 150 ML]"/>
        <member name="[Ventas].[Desc. item].&amp;[AROMATICA DE HIERBAS 9 ONZAS]"/>
        <member name="[Ventas].[Desc. item].&amp;[BATIDO GUANABANA-FRESA-LIMON]"/>
        <member name="[Ventas].[Desc. item].&amp;[BESITOS DE CAFE CAJA X 8 UND]"/>
        <member name="[Ventas].[Desc. item].&amp;[BOLITAS MACA Y ARANDANOS 70G]"/>
        <member name="[Ventas].[Desc. item].&amp;[BONDIOLA EN SALSA DE UCHUVAS]"/>
        <member name="[Ventas].[Desc. item].&amp;[BROWNIE CON HELADO COMBINADO]"/>
        <member name="[Ventas].[Desc. item].&amp;[CAFE AMERICANO FINCA 12 ONZ.]"/>
        <member name="[Ventas].[Desc. item].&amp;[CAFE AMERICANO FINCA 16 ONZ.]"/>
        <member name="[Ventas].[Desc. item].&amp;[CAFE C. SUP. T.M 2500G GRANO]"/>
        <member name="[Ventas].[Desc. item].&amp;[CAFE C. SUP. T.M 250G MOLIDO]"/>
        <member name="[Ventas].[Desc. item].&amp;[CAFE C. SUP. T.M 500G MOLIDO]"/>
        <member name="[Ventas].[Desc. item].&amp;[CAFE GOURMET 1000G GRANO AUT]"/>
        <member name="[Ventas].[Desc. item].&amp;[CAFE SUDAN RUME X 250G GRANO]"/>
        <member name="[Ventas].[Desc. item].&amp;[CAFE VERDE NATURAL 200 HORAS]"/>
        <member name="[Ventas].[Desc. item].&amp;[CAPPUCCINO LECHE SOYA 16 ONZ]"/>
        <member name="[Ventas].[Desc. item].&amp;[CAZUELA DE POLLO CON CHORIZO]"/>
        <member name="[Ventas].[Desc. item].&amp;[CERVEZA CLUB COLOMBIA DORADA]"/>
        <member name="[Ventas].[Desc. item].&amp;[CERVEZA CLUB COLOMBIA ROJA 3]"/>
        <member name="[Ventas].[Desc. item].&amp;[CONTENEDOR DE VIDRIO OVALADO]"/>
        <member name="[Ventas].[Desc. item].&amp;[CROISSANT CHOCOLATE HORNEADO]"/>
        <member name="[Ventas].[Desc. item].&amp;[DESCUENTOS OTORGADOS CON IVA]"/>
        <member name="[Ventas].[Desc. item].&amp;[ENSALADA ATARDECER QUINDIANO]"/>
        <member name="[Ventas].[Desc. item].&amp;[EXP CAFE GOURMET 2500G GRANO]"/>
        <member name="[Ventas].[Desc. item].&amp;[EXP CAFE GOURMET 250G MOLIDO]"/>
        <member name="[Ventas].[Desc. item].&amp;[EXP CAFE GOURMET 340G MOLIDO]"/>
        <member name="[Ventas].[Desc. item].&amp;[EXP CAFE GOURMET 454G MOLIDO]"/>
        <member name="[Ventas].[Desc. item].&amp;[EXP CAFE GOURMET 500G MOLIDO]"/>
        <member name="[Ventas].[Desc. item].&amp;[FRAPPE MANGO BICHE TAMARINDO]"/>
        <member name="[Ventas].[Desc. item].&amp;[GALLETA CON HELADO COMBINADO]"/>
        <member name="[Ventas].[Desc. item].&amp;[INFUSION FRUTOS VERDES 7 ONZ]"/>
        <member name="[Ventas].[Desc. item].&amp;[LATTE CALIENTE MATCHA 12 ONZ]"/>
        <member name="[Ventas].[Desc. item].&amp;[LATTE LECHE ALMENDRAS 16 ONZ]"/>
        <member name="[Ventas].[Desc. item].&amp;[LATTE LECHE ALMENDRAS 7 ONZ.]"/>
        <member name="[Ventas].[Desc. item].&amp;[LATTE LECHE ALMENDRAS 9 ONZ.]"/>
        <member name="[Ventas].[Desc. item].&amp;[MALTEADA DE CAFECITAS 12 ONZ]"/>
        <member name="[Ventas].[Desc. item].&amp;[MAQ. BRITT NARINO 340G GRANO]"/>
        <member name="[Ventas].[Desc. item].&amp;[MAQ. BRITT OSCURO 340G GRANO]"/>
        <member name="[Ventas].[Desc. item].&amp;[MAQ. BRITT OSCURO 70G MOLIDO]"/>
        <member name="[Ventas].[Desc. item].&amp;[MAQ. BRITT OSCURO 908G GRANO]"/>
        <member name="[Ventas].[Desc. item].&amp;[MAQ. BRITT POPAYAN 340 GRANO]"/>
        <member name="[Ventas].[Desc. item].&amp;[MERENGUITOS DISPLAY DUO PACK]"/>
        <member name="[Ventas].[Desc. item].&amp;[PANCAKE TENTACION DE GUAYABA]"/>
        <member name="[Ventas].[Desc. item].&amp;[PLEGADIZA GENOVA 340G MOLIDO]"/>
        <member name="[Ventas].[Desc. item].&amp;[PORC. CHEESECAKE DE OREO CTG]"/>
        <member name="[Ventas].[Desc. item].&amp;[PORC.TORTA VAINILLA-AREQUIPE]"/>
        <member name="[Ventas].[Desc. item].&amp;[PORCION PAPA RUSTICA X 150GR]"/>
        <member name="[Ventas].[Desc. item].&amp;[R-VASO DE LECHE DESLACTOSADA]"/>
        <member name="[Ventas].[Desc. item].&amp;[SANDWICH POLLO Y CHAMPIÑONES]"/>
        <member name="[Ventas].[Desc. item].&amp;[SERVILLETA IMPRESA X 200 Und]"/>
        <member name="[Ventas].[Desc. item].&amp;[TANQUE REPUESTO MAQ CAPSULAS]"/>
        <member name="[Ventas].[Desc. item].&amp;[TURRON DE CAFE CAJA X 18 UND]"/>
        <member name="[Ventas].[Desc. item].&amp;[TURRON DE MANI CAJA X 18 UND]"/>
        <member name="[Ventas].[Desc. item].&amp;[VINO MONTES BLANCO SOUVIGNON]"/>
        <member name="[Ventas].[Desc. item].&amp;[VINO SANTA RITA BLANCO x 375]"/>
        <member name="[Ventas].[Desc. item].&amp;[VINO SANTA RITA PICOLO TINTO]"/>
        <member name="[Ventas].[Desc. item].&amp;[APISONADOR LUXHAUS-RW-AC-INOX]"/>
        <member name="[Ventas].[Desc. item].&amp;[BATIDO PAPAYA-MANGO-MANDARINA]"/>
        <member name="[Ventas].[Desc. item].&amp;[BOLITAS SPIRULINA Y CACAO 70G]"/>
        <member name="[Ventas].[Desc. item].&amp;[BOLITAS TRIBAL SPIRULINA 108G]"/>
        <member name="[Ventas].[Desc. item].&amp;[CAFE AMERICANO 7oz SERREZUELA]"/>
        <member name="[Ventas].[Desc. item].&amp;[CAFE C. SUP. T.M 2500G MOLIDO]"/>
        <member name="[Ventas].[Desc. item].&amp;[CAFE COS ESP GRANO CHOCO 250G]"/>
        <member name="[Ventas].[Desc. item].&amp;[CAFE COS ESP GRANO HONEY 250G]"/>
        <member name="[Ventas].[Desc. item].&amp;[CAFE COS ESP MOL SALENTO 250G]"/>
        <member name="[Ventas].[Desc. item].&amp;[CAFE COS ESP MOL VANILLA 250G]"/>
        <member name="[Ventas].[Desc. item].&amp;[CAFE COS. ESP. MOL HONEY 250G]"/>
        <member name="[Ventas].[Desc. item].&amp;[CAFE ESP UVA CHAMP 250G GRANO]"/>
        <member name="[Ventas].[Desc. item].&amp;[CAFE EXCELSO CIRCASIA NATURAL]"/>
        <member name="[Ventas].[Desc. item].&amp;[CAFE GOURMET DESCAF POD 14 GR]"/>
        <member name="[Ventas].[Desc. item].&amp;[CAFE MANDARINA X 1000 G GRANO]"/>
        <member name="[Ventas].[Desc. item].&amp;[CAFE PACAMARA GRANO X 250 GRS]"/>
        <member name="[Ventas].[Desc. item].&amp;[CAFE SUDAN RUME X 250G MOLIDO]"/>
        <member name="[Ventas].[Desc. item].&amp;[CAPPUCCINO CON MASMELOS 9 ONZ]"/>
        <member name="[Ventas].[Desc. item].&amp;[CAPPUCCINO DESCAFEINADO 7 ONZ]"/>
        <member name="[Ventas].[Desc. item].&amp;[CAPPUCCINO DESCAFEINADO 9 ONZ]"/>
        <member name="[Ventas].[Desc. item].&amp;[CAPPUCCINO DESLACTOSADO 7 ONZ]"/>
        <member name="[Ventas].[Desc. item].&amp;[CAPPUCCINO DESLACTOSADO 9 ONZ]"/>
        <member name="[Ventas].[Desc. item].&amp;[CHEESECAKE DE FRUTOS ROJOS 8P]"/>
        <member name="[Ventas].[Desc. item].&amp;[CINTURON CAPSULAS GENOVA X 10]"/>
        <member name="[Ventas].[Desc. item].&amp;[COMBO DUO HOLIDAY DELISH FRIO]"/>
        <member name="[Ventas].[Desc. item].&amp;[CONTENEDOR DE VIDRIO CUADRADO]"/>
        <member name="[Ventas].[Desc. item].&amp;[CORDONCILLO DE CERDO QUIMBAYA]"/>
        <member name="[Ventas].[Desc. item].&amp;[ESPRESSO ORGANICO LUNGO 4 ONZ]"/>
        <member name="[Ventas].[Desc. item].&amp;[ESPRESSO ORGANICO PANNA 4 ONZ]"/>
        <member name="[Ventas].[Desc. item].&amp;[EXP CAFE GOURMET 2500G MOLIDO]"/>
        <member name="[Ventas].[Desc. item].&amp;[HELADO VAINILLA+TOPPING+SALSA]"/>
        <member name="[Ventas].[Desc. item].&amp;[LAMPARAS ARTESANALES DE FIQUE]"/>
        <member name="[Ventas].[Desc. item].&amp;[LATTE CARAMELO ORGANICO 9 ONZ]"/>
        <member name="[Ventas].[Desc. item].&amp;[LATTE LECHE ALMENDRAS 12 ONZ.]"/>
        <member name="[Ventas].[Desc. item].&amp;[LATTE MOCA DESLACTOSADO 9 ONZ]"/>
        <member name="[Ventas].[Desc. item].&amp;[LATTE VAINILLA ORGANICO 9 ONZ]"/>
        <member name="[Ventas].[Desc. item].&amp;[LIMONADA DE COCO DESLACTOSADA]"/>
        <member name="[Ventas].[Desc. item].&amp;[MAQ. BRITT NARINO 340G MOLIDO]"/>
        <member name="[Ventas].[Desc. item].&amp;[MAQ. BRITT ORGANICO 340 GRANO]"/>
        <member name="[Ventas].[Desc. item].&amp;[MAQ. BRITT OSCURO 340G MOLIDO]"/>
        <member name="[Ventas].[Desc. item].&amp;[MAQ. BRITT OSCURO 908G MOLIDO]"/>
        <member name="[Ventas].[Desc. item].&amp;[MAQ. BRITT POPAYAN 340 MOLIDO]"/>
        <member name="[Ventas].[Desc. item].&amp;[MEDALLONES DE SOLOMITO DE RES]"/>
        <member name="[Ventas].[Desc. item].&amp;[PASTELITO DE ESPINACA Y QUESO]"/>
        <member name="[Ventas].[Desc. item].&amp;[PORC. CHEESECAKE DE AGRAZ CTG]"/>
        <member name="[Ventas].[Desc. item].&amp;[PORC. CHEESECAKE FRUTOS ROJOS]"/>
        <member name="[Ventas].[Desc. item].&amp;[R-SANDUCHE DE PECHUGA DE PAVO]"/>
        <member name="[Ventas].[Desc. item].&amp;[SANDUCHE DE PECHUGA DE PAVO C]"/>
        <member name="[Ventas].[Desc. item].&amp;[SANDUCHE DE PECHUGA DE PAVO T]"/>
        <member name="[Ventas].[Desc. item].&amp;[VINO SANTA RITA PICOLO BLANCO]"/>
        <member name="[Ventas].[Desc. item].&amp;[ADIC AROMAT INFUS FRUTOS ROJOS]"/>
        <member name="[Ventas].[Desc. item].&amp;[AREPA CHOCOLO GRATINADA TIENDA]"/>
        <member name="[Ventas].[Desc. item].&amp;[AREQUIPE CON CAFE 40G DCTO 40%]"/>
        <member name="[Ventas].[Desc. item].&amp;[AROMATICA NATURAL 9 OZN(TUNJA)]"/>
        <member name="[Ventas].[Desc. item].&amp;[ATMOS VACUUM CANISTER (1,2 LT)]"/>
        <member name="[Ventas].[Desc. item].&amp;[CAFE COS ESP  MOL CORDOBA 250G]"/>
        <member name="[Ventas].[Desc. item].&amp;[CAFE COS ESP MOL CIRCASIA 250G]"/>
        <member name="[Ventas].[Desc. item].&amp;[CAFE DRIPPER D. CHCOLATE 9 ONZ]"/>
        <member name="[Ventas].[Desc. item].&amp;[CAFE DRIPPER D.CHOCOLATE 7 ONZ]"/>
        <member name="[Ventas].[Desc. item].&amp;[CAFE ENCANTO DISNEY 250G GRANO]"/>
        <member name="[Ventas].[Desc. item].&amp;[CAFE ESP UVA CHAMP 250G MOLIDO]"/>
        <member name="[Ventas].[Desc. item].&amp;[CAFE ESPECIAL UVA CHAMP 1000KG]"/>
        <member name="[Ventas].[Desc. item].&amp;[CAFE GEISHA GRANO X 1000 GRANO]"/>
        <member name="[Ventas].[Desc. item].&amp;[CAFE GOURMET 250G MOLIDO CANDE]"/>
        <member name="[Ventas].[Desc. item].&amp;[CAFE MIEL DURAZNO X 250 MOLIDO]"/>
        <member name="[Ventas].[Desc. item].&amp;[CAFE MIEL DURAZNO X 250G GRANO]"/>
        <member name="[Ventas].[Desc. item].&amp;[CAFE PAPAYO HONEY X 250G GRANO]"/>
        <member name="[Ventas].[Desc. item].&amp;[CAFE VERDE GEISHA HONEY VELVET]"/>
        <member name="[Ventas].[Desc. item].&amp;[CAPPUCCINO CON MASMELOS 12 ONZ]"/>
        <member name="[Ventas].[Desc. item].&amp;[CAPPUCCINO CON MASMELOS 16 ONZ]"/>
        <member name="[Ventas].[Desc. item].&amp;[CAPPUCCINO DESCAFEINADO 12 ONZ]"/>
        <member name="[Ventas].[Desc. item].&amp;[CAPPUCCINO DESLACTOSADO 12 ONZ]"/>
        <member name="[Ventas].[Desc. item].&amp;[CAPPUCCINO DESLACTOSADO 16 ONZ]"/>
        <member name="[Ventas].[Desc. item].&amp;[CAPPUCCINO MOCA ORGANICO 9 ONZ]"/>
        <member name="[Ventas].[Desc. item].&amp;[CAPSULA DESCAFEINADO X 10 UNID]"/>
        <member name="[Ventas].[Desc. item].&amp;[CAPSULA DESCAFEINADO X 25 UNID]"/>
        <member name="[Ventas].[Desc. item].&amp;[CAPSULA DESCAFEINADO X 50 UNID]"/>
        <member name="[Ventas].[Desc. item].&amp;[CHEESECAKE DE FRUTOS ROJOS 12P]"/>
        <member name="[Ventas].[Desc. item].&amp;[CROISSANT ALMENDRAS (INACTIVO)]"/>
        <member name="[Ventas].[Desc. item].&amp;[GALLETA CHIPS CON HELADO CONG.]"/>
        <member name="[Ventas].[Desc. item].&amp;[GALLETA CON HELADO DE VAINILLA]"/>
        <member name="[Ventas].[Desc. item].&amp;[HELADO COMBINADO+TOPPING+SALSA]"/>
        <member name="[Ventas].[Desc. item].&amp;[LATTE MOCA DESLACTOSADA 16 ONZ]"/>
        <member name="[Ventas].[Desc. item].&amp;[LATTE MOCA DESLACTOSADO 12 ONZ]"/>
        <member name="[Ventas].[Desc. item].&amp;[LATTE ORGANICO CALIENTE 12 ONZ]"/>
        <member name="[Ventas].[Desc. item].&amp;[LATTE ORGANICO CALIENTE 16 ONZ]"/>
        <member name="[Ventas].[Desc. item].&amp;[LATTE VAINILLA ORGANICO 12 ONZ]"/>
        <member name="[Ventas].[Desc. item].&amp;[LATTE VAINILLA ORGANICO 16 ONZ]"/>
        <member name="[Ventas].[Desc. item].&amp;[MAQ. BRITT CONCORDIA 340 GRANO]"/>
        <member name="[Ventas].[Desc. item].&amp;[MAQ. BRITT ESPRESSO 340G GRANO]"/>
        <member name="[Ventas].[Desc. item].&amp;[MAQ. BRITT ESPRESSO 908G GRANO]"/>
        <member name="[Ventas].[Desc. item].&amp;[MAQ. BRITT ORGANICO 340 MOLIDO]"/>
        <member name="[Ventas].[Desc. item].&amp;[MAQ. BRITT QUIMBAYA 340G GRANO]"/>
        <member name="[Ventas].[Desc. item].&amp;[MENU 3 (Crema Qumb+Salmon+Pie)]"/>
        <member name="[Ventas].[Desc. item].&amp;[MEZCLA ACHOCOLATADA X 1500 GR.]"/>
        <member name="[Ventas].[Desc. item].&amp;[MUG PELTRE ICONOS CAFÉ QUINDÍO]"/>
        <member name="[Ventas].[Desc. item].&amp;[SANDUCHE JAMONES ARTESANALES T]"/>
        <member name="[Ventas].[Desc. item].&amp;[SET NAVIDEÑO BARRANQ DORADO GS]"/>
        <member name="[Ventas].[Desc. item].&amp;[SET NAVIDEÑO TANGARA DORADO GS]"/>
        <member name="[Ventas].[Desc. item].&amp;[SET REGALO BARRANQUERO NAVIDAD]"/>
        <member name="[Ventas].[Desc. item].&amp;[TE CHAI CALIENTE 9ONZ LEC SOYA]"/>
        <member name="[Ventas].[Desc. item].&amp;[TURRON DE MANI MIEL Y CAFE X 8]"/>
        <member name="[Ventas].[Desc. item].&amp;[VASO 12 ONZ (CALIENTE) IMPRESO]"/>
        <member name="[Ventas].[Desc. item].&amp;[VASO 16 ONZ (CALIENTE) IMPRESO]"/>
        <member name="[Ventas].[Desc. item].&amp;[VASO DOBLE PARED VIDRIO FIGURA]"/>
        <member name="[Ventas].[Desc. item].&amp;[VINO VINA MAIPO TINTO x 750 CC]"/>
        <member name="[Ventas].[Desc. item].&amp;[ADIC AROMAT INFUS FRUTOS VERDES]"/>
        <member name="[Ventas].[Desc. item].&amp;[ANCHETA GENERICA NAVIDAD DORADA]"/>
        <member name="[Ventas].[Desc. item].&amp;[ANCHETA PREMIUN CANASTO NAVIDAD]"/>
        <member name="[Ventas].[Desc. item].&amp;[AROMATICA NATURAL 7 ONZ (TUNJA)]"/>
        <member name="[Ventas].[Desc. item].&amp;[BEBIDA DE MANZANA VERDE X 350ML]"/>
        <member name="[Ventas].[Desc. item].&amp;[CAFE BOURBON SIDRA X 250G GRANO]"/>
        <member name="[Ventas].[Desc. item].&amp;[CAFE C.S.T.O 2500G MOL ESPECIAL]"/>
        <member name="[Ventas].[Desc. item].&amp;[CAFE CHEMEX GOURMET 4 TAZAS CTG]"/>
        <member name="[Ventas].[Desc. item].&amp;[CAFE COS ESP GRANO CORDOBA 250G]"/>
        <member name="[Ventas].[Desc. item].&amp;[CAFE COS ESP GRANO SALENTO 250G]"/>
        <member name="[Ventas].[Desc. item].&amp;[CAFE COS ESP GRANO VANILLA 250G]"/>
        <member name="[Ventas].[Desc. item].&amp;[CAFE ENCANTO DISNEY 250G MOLIDO]"/>
        <member name="[Ventas].[Desc. item].&amp;[CAFE GOURMET KILO GRANO WEWORK.]"/>
        <member name="[Ventas].[Desc. item].&amp;[CAFE MIEL DURAZNO X 1000G GRANO]"/>
        <member name="[Ventas].[Desc. item].&amp;[CAFE ORGANICO GRANO DISPENSADOR]"/>
        <member name="[Ventas].[Desc. item].&amp;[CAFE PAPAYO HONEY X 250G MOLIDO]"/>
        <member name="[Ventas].[Desc. item].&amp;[CAFE RUNNER GRANO MMQ X 250 GRS]"/>
        <member name="[Ventas].[Desc. item].&amp;[CAFE TABI GENOVA GRANO X 250 GR]"/>
        <member name="[Ventas].[Desc. item].&amp;[CAPPUCCINO DESCAF DESLAC 12 ONZ]"/>
        <member name="[Ventas].[Desc. item].&amp;[CAPPUCCINO MERENG DESLAC 12 ONZ]"/>
        <member name="[Ventas].[Desc. item].&amp;[CAPPUCCINO MERENG DESLAC 16 ONZ]"/>
        <member name="[Ventas].[Desc. item].&amp;[CAPPUCCINO MERENG DESLACT 9 ONZ]"/>
        <member name="[Ventas].[Desc. item].&amp;[CAPPUCCINO MOCA ORGANICO 12 ONZ]"/>
        <member name="[Ventas].[Desc. item].&amp;[CAPPUCCINO ORGANICO PANNA 9 ONZ]"/>
        <member name="[Ventas].[Desc. item].&amp;[CAPSULA CAFE DE FINCA X 10 UNID]"/>
        <member name="[Ventas].[Desc. item].&amp;[CAPSULA CAFE DE FINCA X 50 UNID]"/>
        <member name="[Ventas].[Desc. item].&amp;[CAPSULAS DESCAFEINADO X 100 UND]"/>
        <member name="[Ventas].[Desc. item].&amp;[ENSALADA ROAST BEEF MEDIA PORC.]"/>
        <member name="[Ventas].[Desc. item].&amp;[ESPRESSO ORGANICO  DOPPIO 4 ONZ]"/>
        <member name="[Ventas].[Desc. item].&amp;[ESPRESSO ORGANICO CORTADO 4 ONZ]"/>
        <member name="[Ventas].[Desc. item].&amp;[GALLETA CAFECITA MINI X 25 UNID]"/>
        <member name="[Ventas].[Desc. item].&amp;[GALLETAS CAFEC DISPLAY DUO PACK]"/>
        <member name="[Ventas].[Desc. item].&amp;[GRANIZADO CAFE LECHE CONDENSADA]"/>
        <member name="[Ventas].[Desc. item].&amp;[GRANIZADO MOCA LECHE CONDENSADA]"/>
        <member name="[Ventas].[Desc. item].&amp;[INFUSION FRUTOS AMARILLOS 7 ONZ]"/>
        <member name="[Ventas].[Desc. item].&amp;[JUGO DE MORA LECHE DESLACTOSADA]"/>
        <member name="[Ventas].[Desc. item].&amp;[LATTE CARAMELO ORGANICO  12 ONZ]"/>
        <member name="[Ventas].[Desc. item].&amp;[MAQ. BRITT CAICEDONIA 340 GRANO]"/>
        <member name="[Ventas].[Desc. item].&amp;[MAQ. BRITT CONCORDIA 340 MOLIDO]"/>
        <member name="[Ventas].[Desc. item].&amp;[MAQ. BRITT ESPRESSO 340G MOLIDO]"/>
        <member name="[Ventas].[Desc. item].&amp;[MAQ. BRITT ESPRESSO 908G MOLIDO]"/>
        <member name="[Ventas].[Desc. item].&amp;[MAQ. BRITT QUIMBAYA 340G MOLIDO]"/>
        <member name="[Ventas].[Desc. item].&amp;[MENU NAVIDAD 3 MEDALL-CHESECAKE]"/>
        <member name="[Ventas].[Desc. item].&amp;[POCILLO CAFE CARPINTERO-TANGARA]"/>
        <member name="[Ventas].[Desc. item].&amp;[PORTACOMIDA MEDIANO RECTANGULAR]"/>
        <member name="[Ventas].[Desc. item].&amp;[R-CAPPUCCINO PANNA DESLACTOSADO]"/>
        <member name="[Ventas].[Desc. item].&amp;[ROBALO CON CAMARONES GRATINADOS]"/>
        <member name="[Ventas].[Desc. item].&amp;[SET ORIGEN &amp; TRADICIÓN BY MAGNO]"/>
        <member name="[Ventas].[Desc. item].&amp;[TE CHAI CAL 12ONZ LEC ALMENDRAS]"/>
        <member name="[Ventas].[Desc. item].&amp;[VAJILLA CAFE TANGARA MULTICOLOR]"/>
        <member name="[Ventas].[Desc. item].&amp;[VASO DE LECHE DE ALMENDRAS 9ONZ]"/>
        <member name="[Ventas].[Desc. item].&amp;[VINO VINA MAIPO BLANCO x 750 CC]"/>
        <member name="[Ventas].[Desc. item].&amp;[VINO VINA MAIPO CARMENERE x 750]"/>
        <member name="[Ventas].[Desc. item].&amp;[AZUCAR EN SOBRE BLANCA x 200 UND]"/>
        <member name="[Ventas].[Desc. item].&amp;[BOLSA PORCION IMPRESA X 100 UNID]"/>
        <member name="[Ventas].[Desc. item].&amp;[BROWNIE DE CHOCOLATE Y MACADAMIA]"/>
        <member name="[Ventas].[Desc. item].&amp;[CAFE BLEND ESPRESSO GRANO 1000 G]"/>
        <member name="[Ventas].[Desc. item].&amp;[CAFE BLEND TRADICION 250G MOLIDO]"/>
        <member name="[Ventas].[Desc. item].&amp;[CAFE BOURBON SIDRA X 250G MOLIDO]"/>
        <member name="[Ventas].[Desc. item].&amp;[CAFE CON LECHE DESC DESLAC 7 ONZ]"/>
        <member name="[Ventas].[Desc. item].&amp;[CAFE CON LECHE DESC DESLAC 9 ONZ]"/>
        <member name="[Ventas].[Desc. item].&amp;[CAFE COS ESP GRANO CARAMELO 250G]"/>
        <member name="[Ventas].[Desc. item].&amp;[CAFE COS. ESP. MOL CARAMELO 250G]"/>
        <member name="[Ventas].[Desc. item].&amp;[CAFE COS. ESP. MOL F. ROJOS 250G]"/>
        <member name="[Ventas].[Desc. item].&amp;[CAFE DESCAFEINADO X 340GR MOLIDO]"/>
        <member name="[Ventas].[Desc. item].&amp;[CAFE GENOVA 250G EDICION SIEMENS]"/>
        <member name="[Ventas].[Desc. item].&amp;[CAFE GOURMET 250G MOLIDO PRIVADO]"/>
        <member name="[Ventas].[Desc. item].&amp;[CAFE RUNNER MOLIDO MMQ X 250 GRS]"/>
        <member name="[Ventas].[Desc. item].&amp;[CAFE TABI GENOVA MOLIDO X 250 GR]"/>
        <member name="[Ventas].[Desc. item].&amp;[CALDERETA DE HUEVOS A LA CRIOLLA]"/>
        <member name="[Ventas].[Desc. item].&amp;[CAPPUCCINO MERENG ORGANICO 9 ONZ]"/>
        <member name="[Ventas].[Desc. item].&amp;[CAPPUCCINO ORGANICO PANNA 12 ONZ]"/>
        <member name="[Ventas].[Desc. item].&amp;[CAPSULA CAFE DE FINCA X 100 UNID]"/>
        <member name="[Ventas].[Desc. item].&amp;[CAPSULA CAFE WUSH WUSH X 10 UNID]"/>
        <member name="[Ventas].[Desc. item].&amp;[CAZUELA DE POLLO CON CHORIZO EJE]"/>
        <member name="[Ventas].[Desc. item].&amp;[COPA DE VINO CANTINA COLLI ROSSO]"/>
        <member name="[Ventas].[Desc. item].&amp;[CROISSANT SANDWICH JAMON Y QUESO]"/>
        <member name="[Ventas].[Desc. item].&amp;[JUGO DE FRESA LECHE DESLACTOSADA]"/>
        <member name="[Ventas].[Desc. item].&amp;[JUGO DE MANGO LECHE DESLACTOSADA]"/>
        <member name="[Ventas].[Desc. item].&amp;[LATTE FRIO CON LECHE SOYA 12 ONZ]"/>
        <member name="[Ventas].[Desc. item].&amp;[LATTE VAINILLA ORG DESLACT 9 ONZ]"/>
        <member name="[Ventas].[Desc. item].&amp;[MAQ. BRITT CAICEDONIA 340 MOLIDO]"/>
        <member name="[Ventas].[Desc. item].&amp;[MAQUINA DE CAPSULAS CAFE QUINDIO]"/>
        <member name="[Ventas].[Desc. item].&amp;[MENU 1 (Crema verde+Cazuela+Pie)]"/>
        <member name="[Ventas].[Desc. item].&amp;[MINI BABY CON PAPA A LA FRANCESA]"/>
        <member name="[Ventas].[Desc. item].&amp;[PACK ESPECIAL GOURMET X 250 GRS.]"/>
        <member name="[Ventas].[Desc. item].&amp;[R-CAPUCCINO AMARETO DESLACTOSADO]"/>
        <member name="[Ventas].[Desc. item].&amp;[SANDWICH HUMMIS - PAN MASA MADRE]"/>
        <member name="[Ventas].[Desc. item].&amp;[TE CHAI FRIO 12ONZ LEC ALMENDRAS]"/>
        <member name="[Ventas].[Desc. item].&amp;[TE YERBABUENA, FRESA MORA Y ASAI]"/>
        <member name="[Ventas].[Desc. item].&amp;[VINO FINCA EL ORIGEN ROSE MALBEC]"/>
        <member name="[Ventas].[Desc. item].&amp;[VINO LEGADO MUNOZ TINTO GARNACHA]"/>
        <member name="[Ventas].[Desc. item].&amp;[AISLADOR DE CALOR VASO 12 oz(KOS)]"/>
        <member name="[Ventas].[Desc. item].&amp;[AREPA DE CHOCLO X 5 UND COMERCIAL]"/>
        <member name="[Ventas].[Desc. item].&amp;[AZUCAR EN SOBRE MORENA x 200 UNID]"/>
        <member name="[Ventas].[Desc. item].&amp;[BEBIDA ARANDANOS Y LYCHEE X 350ML]"/>
        <member name="[Ventas].[Desc. item].&amp;[CAFE BLEND ESPRESSO MOLIDO 1000 G]"/>
        <member name="[Ventas].[Desc. item].&amp;[CAFE CON LECHE DESCAFEINADO 7 ONZ]"/>
        <member name="[Ventas].[Desc. item].&amp;[CAFE CON LECHE DESCAFEINADO 9 ONZ]"/>
        <member name="[Ventas].[Desc. item].&amp;[CAFE CON LECHE DESLACTOSADO 4 ONZ]"/>
        <member name="[Ventas].[Desc. item].&amp;[CAFE CON LECHE DESLACTOSADO 7 ONZ]"/>
        <member name="[Ventas].[Desc. item].&amp;[CAFE CON LECHE DESLACTOSADO 9 ONZ]"/>
        <member name="[Ventas].[Desc. item].&amp;[CAFE COS ESP  GRANO CIRCASIA 250G]"/>
        <member name="[Ventas].[Desc. item].&amp;[CAFE COS. ESP GRANO F. ROJOS 250G]"/>
        <member name="[Ventas].[Desc. item].&amp;[CAFE DESCAF 2500 GRANO PRICESMART]"/>
        <member name="[Ventas].[Desc. item].&amp;[CAFE ESP DULCE MANDAR 250G MOLIDO]"/>
        <member name="[Ventas].[Desc. item].&amp;[CAFE EXCELSO MUNICIPALES CIRCASIA]"/>
        <member name="[Ventas].[Desc. item].&amp;[CAPPUCCINO BAILEYS ORGANICO 9 ONZ]"/>
        <member name="[Ventas].[Desc. item].&amp;[CAPPUCCINO CARAMELO DESLAC 12 ONZ]"/>
        <member name="[Ventas].[Desc. item].&amp;[CAPPUCCINO CARAMELO DESLAC 16 ONZ]"/>
        <member name="[Ventas].[Desc. item].&amp;[CAPPUCCINO CARAMELO DESLACT 9 ONZ]"/>
        <member name="[Ventas].[Desc. item].&amp;[CAPPUCCINO LECHE ALMENDRAS 16 ONZ]"/>
        <member name="[Ventas].[Desc. item].&amp;[CAPPUCCINO LECHE ALMENDRAS 7 ONZ.]"/>
        <member name="[Ventas].[Desc. item].&amp;[CAPPUCCINO LECHE ALMENDRAS 9 ONZ.]"/>
        <member name="[Ventas].[Desc. item].&amp;[CAPPUCCINO MERENG ORGANICO 12 ONZ]"/>
        <member name="[Ventas].[Desc. item].&amp;[CAPPUCCINO MERENG ORGANICO 16 ONZ]"/>
        <member name="[Ventas].[Desc. item].&amp;[CAPSULA GOURMET INTENSO X 10 UNID]"/>
        <member name="[Ventas].[Desc. item].&amp;[CAPSULA GOURMET INTENSO X 25 UNID]"/>
        <member name="[Ventas].[Desc. item].&amp;[CAPSULA GOURMET INTENSO X 50 UNID]"/>
        <member name="[Ventas].[Desc. item].&amp;[CERVEZA BBC ARTESANAL CAJICA MIEL]"/>
        <member name="[Ventas].[Desc. item].&amp;[CHOCOLATE CON LECHE DELACT 12 ONZ]"/>
        <member name="[Ventas].[Desc. item].&amp;[COMBO DUO HOLIDAY DELISH CALIENTE]"/>
        <member name="[Ventas].[Desc. item].&amp;[COPA DE VINO CANTINA COLLI BLANCO]"/>
        <member name="[Ventas].[Desc. item].&amp;[ENSALADA DE QUINOA CON ROAST BEEF]"/>
        <member name="[Ventas].[Desc. item].&amp;[ESPRESSO ORGANICO MACCHIATO 4 ONZ]"/>
        <member name="[Ventas].[Desc. item].&amp;[ESPRESSO ORGANICO RISTRETTO 4 ONZ]"/>
        <member name="[Ventas].[Desc. item].&amp;[LATTE CARAMELO DESLACTOSADO 9 ONZ]"/>
        <member name="[Ventas].[Desc. item].&amp;[LATTE ORGANICO DESLACTOSADO 9 ONZ]"/>
        <member name="[Ventas].[Desc. item].&amp;[LATTE VAINILLA 12 ONZ DELACTOSADO]"/>
        <member name="[Ventas].[Desc. item].&amp;[LATTE VAINILLA 9 ONZ DESLACTOSADO]"/>
        <member name="[Ventas].[Desc. item].&amp;[MENU 2 (Croquetas+Medallones+Pie)]"/>
        <member name="[Ventas].[Desc. item].&amp;[PALITO DE QUESO HOJALDRE HORNEADO]"/>
        <member name="[Ventas].[Desc. item].&amp;[PASTEL DE QUESO, TOMATE Y OREGANO]"/>
        <member name="[Ventas].[Desc. item].&amp;[PLATANITO VERDE NATURAL 40 GRAMOS]"/>
        <member name="[Ventas].[Desc. item].&amp;[PORCION PAPA A LA FRANCESA X 150G]"/>
        <member name="[Ventas].[Desc. item].&amp;[POSTA NEGRA CON ÑOQUIS DE PLATANO]"/>
        <member name="[Ventas].[Desc. item].&amp;[R-CAPPUCCINO BAILEYS DESLACTOSADO]"/>
        <member name="[Ventas].[Desc. item].&amp;[R-CAPPUCCINO LECHE ALMENDRAS 7 OZ]"/>
        <member name="[Ventas].[Desc. item].&amp;[R-CAPPUCCINO MERENGUITOS DESLACTO]"/>
        <member name="[Ventas].[Desc. item].&amp;[R-SANDUCHE DE JAMONES ARTESANALES]"/>
        <member name="[Ventas].[Desc. item].&amp;[ADIC AROMAT INFUS FRUTOS AMARILLOS]"/>
        <member name="[Ventas].[Desc. item].&amp;[CAFE CON LECHE DESCAFEINADO 12 ONZ]"/>
        <member name="[Ventas].[Desc. item].&amp;[CAFE CON LECHE DESLACTOSADO 12 ONZ]"/>
        <member name="[Ventas].[Desc. item].&amp;[CAFE COS. ESP. GRANO CARAMELO 250G]"/>
        <member name="[Ventas].[Desc. item].&amp;[CAFE GOURMET 2500 GRANO PRICESMART]"/>
        <member name="[Ventas].[Desc. item].&amp;[CAFE GOURMET 250G MOLIDO /CENCOSUD]"/>
        <member name="[Ventas].[Desc. item].&amp;[CAPPUCCINO BAILEYS ORGANICO 12 ONZ]"/>
        <member name="[Ventas].[Desc. item].&amp;[CAPPUCCINO CARAMELO ORGANICO 9 ONZ]"/>
        <member name="[Ventas].[Desc. item].&amp;[CAPPUCCINO CON MASMELOS ORG 12 ONZ]"/>
        <member name="[Ventas].[Desc. item].&amp;[CAPPUCCINO LECHE ALMENDRAS 12 ONZ.]"/>
        <member name="[Ventas].[Desc. item].&amp;[CAPPUCCINO MOCA DESLACTOSADO 9 ONZ]"/>
        <member name="[Ventas].[Desc. item].&amp;[CAPSULA GOURMET ESPRESSO X 25 UNID]"/>
        <member name="[Ventas].[Desc. item].&amp;[CAPSULA GOURMET INTENSO X 100 UNID]"/>
        <member name="[Ventas].[Desc. item].&amp;[CARAMELOS DE CAFE INST. X 2.27 KG.]"/>
        <member name="[Ventas].[Desc. item].&amp;[CERVEZA ARTESANAL CHAPINERO PORTER]"/>
        <member name="[Ventas].[Desc. item].&amp;[EXHIBIDOR MINI BAR MADERA CAPSULAS]"/>
        <member name="[Ventas].[Desc. item].&amp;[GALLETAS CAFECITAS 100G SIN AZUCAR]"/>
        <member name="[Ventas].[Desc. item].&amp;[LATTE CARAMELO DESLACTOSADO 12 ONZ]"/>
        <member name="[Ventas].[Desc. item].&amp;[LATTE CARAMELO DESLACTOSADO 16 ONZ]"/>
        <member name="[Ventas].[Desc. item].&amp;[LATTE FRIO FRAPPE DESLACTOS 12 ONZ]"/>
        <member name="[Ventas].[Desc. item].&amp;[LATTE ORGANICO DESLACTOSADO 12 ONZ]"/>
        <member name="[Ventas].[Desc. item].&amp;[LATTE ORGANICO DESLACTOSADO 16 ONZ]"/>
        <member name="[Ventas].[Desc. item].&amp;[LATTE VAINILLA DESLACTOSADO 16 ONZ]"/>
        <member name="[Ventas].[Desc. item].&amp;[LATTE VAINILLA ORGANICO DESLACT 12]"/>
        <member name="[Ventas].[Desc. item].&amp;[MALTEADA DE CAFEC CHOCOLATE 12 ONZ]"/>
        <member name="[Ventas].[Desc. item].&amp;[MAQ. BRITT TUESTE CLARO 340G GRANO]"/>
        <member name="[Ventas].[Desc. item].&amp;[MERMELADA MORA Y CAFE 40G DCTO 40%]"/>
        <member name="[Ventas].[Desc. item].&amp;[PALITO DE QUESO HOJALDRE CONGELADO]"/>
        <member name="[Ventas].[Desc. item].&amp;[POLLO EN SALSA DE TOMATE CONFITADO]"/>
        <member name="[Ventas].[Desc. item].&amp;[R-CAPPUCCINO CARAMELO DESLACTOSADO]"/>
        <member name="[Ventas].[Desc. item].&amp;[R-CAPPUCCINO MASMELOS DESLACTOSADO]"/>
        <member name="[Ventas].[Desc. item].&amp;[SANDWICH JAMON DE PAVO - CROISSANT]"/>
        <member name="[Ventas].[Desc. item].&amp;[SET DE REGALO BARRANQUERO AREQUIPE]"/>
        <member name="[Ventas].[Desc. item].&amp;[TARTALETA DE CHOCO Y ALMEDRA LIGHT]"/>
        <member name="[Ventas].[Desc. item].&amp;[TE CHAI CAL 12ONZ LEC DESLACTOSADA]"/>
        <member name="[Ventas].[Desc. item].&amp;[VINO SANTA RITA CARMENIERE x 750CC]"/>
        <member name="[Ventas].[Desc. item].&amp;[ADICION QUESO SABANA LONCHAS 2 UNID]"/>
        <member name="[Ventas].[Desc. item].&amp;[ANCHETA COLIBRI (Caf N+Mug+Gor 250)]"/>
        <member name="[Ventas].[Desc. item].&amp;[AZUCAR EN SOBRE ORGANICA x 200 UNID]"/>
        <member name="[Ventas].[Desc. item].&amp;[CAFE CASTILLO GENOVA GRANO X 250 GR]"/>
        <member name="[Ventas].[Desc. item].&amp;[CAFE COS. ESP. MOL F. CITRICOS 250G]"/>
        <member name="[Ventas].[Desc. item].&amp;[CAFE ESP DULCE MANDARINA 250G GRANO]"/>
        <member name="[Ventas].[Desc. item].&amp;[CAFE EXCELSO PERFIL DULCE CHOCOLATE]"/>
        <member name="[Ventas].[Desc. item].&amp;[CAFE NATURAL 200 H GRANO X 1000 GRS]"/>
        <member name="[Ventas].[Desc. item].&amp;[CAJA EXPO USA GOURMET 340G X 6 UNID]"/>
        <member name="[Ventas].[Desc. item].&amp;[CAPPUCCINO CARAMELO ORGANICO 12 ONZ]"/>
        <member name="[Ventas].[Desc. item].&amp;[CAPPUCCINO MOCA DESLACTOSADO 12 ONZ]"/>
        <member name="[Ventas].[Desc. item].&amp;[CAPPUCCINO MOCA DESLACTOSADO 16 ONZ]"/>
        <member name="[Ventas].[Desc. item].&amp;[CAPPUCCINO PANNA DESLACTOSADO 9 ONZ]"/>
        <member name="[Ventas].[Desc. item].&amp;[CAPSULA GOURMET ESPRESSO X 100 UNID]"/>
        <member name="[Ventas].[Desc. item].&amp;[CARAMELOS DE CAFE BOLSA REF.240 GR.]"/>
        <member name="[Ventas].[Desc. item].&amp;[CHOCOLATE CON LECHE ALMENDRAS 12ONZ]"/>
        <member name="[Ventas].[Desc. item].&amp;[CHOCOLATE CON LECHE ALMENDRAS 9 ONZ]"/>
        <member name="[Ventas].[Desc. item].&amp;[CROISSANT SENC MANTEQUILLA HORNEADO]"/>
        <member name="[Ventas].[Desc. item].&amp;[DEDOS DE HOJALDRE X 6 UND COMERCIAL]"/>
        <member name="[Ventas].[Desc. item].&amp;[ENSALADA DE ROAST BEEF Y QUESO AZUL]"/>
        <member name="[Ventas].[Desc. item].&amp;[GALLETAS CAFECITAS DISPLAY X 4 UNID]"/>
        <member name="[Ventas].[Desc. item].&amp;[GALLETAS CAFECITAS DISPLAY X 8 UNID]"/>
        <member name="[Ventas].[Desc. item].&amp;[JARRA PARA CREMAR ECSA 350 ML/12 OZ]"/>
        <member name="[Ventas].[Desc. item].&amp;[LATTE CALIENTE MATCHA 9ONZ LEC SOYA]"/>
        <member name="[Ventas].[Desc. item].&amp;[LATTE FRIO SIN FRAPP DESLACT 12 ONZ]"/>
        <member name="[Ventas].[Desc. item].&amp;[MAQ. BRITT TUESTE CLARO 340G MOLIDO]"/>
        <member name="[Ventas].[Desc. item].&amp;[MAQUINA DE CAPSU CAFE Q CN-D1110101]"/>
        <member name="[Ventas].[Desc. item].&amp;[MEZCLADORES CORTOS ABEDUL X 500 UND]"/>
        <member name="[Ventas].[Desc. item].&amp;[MEZCLADORES LARGOS ABEDUL X 500 UND]"/>
        <member name="[Ventas].[Desc. item].&amp;[MUG BARRANQUERO CORONADO 140072 SPL]"/>
        <member name="[Ventas].[Desc. item].&amp;[PORC. QUICHE DE POLLO Y CHAMPIÑONES]"/>
        <member name="[Ventas].[Desc. item].&amp;[R-GRANIZADO DE CAFE CREMA CHANTILLY]"/>
        <member name="[Ventas].[Desc. item].&amp;[R-GRANIZADO DE MOKA CREMA CHANTILLY]"/>
        <member name="[Ventas].[Desc. item].&amp;[RECIPIENTE PERSONALIZADO BIOHABITAT]"/>
        <member name="[Ventas].[Desc. item].&amp;[RON ZAPACA CENTENARIO 23 YEARS UNID]"/>
        <member name="[Ventas].[Desc. item].&amp;[SANDWICH QUESOS GRATINADO-CROISSANT]"/>
        <member name="[Ventas].[Desc. item].&amp;[TAPETE ESQUINERO L-BEANSPROFESIONAL]"/>
        <member name="[Ventas].[Desc. item].&amp;[TE CHAI CALIENTE 9ONZ LEC ALMENDRAS]"/>
        <member name="[Ventas].[Desc. item].&amp;[TE CHAI FRIO 120NZ LEC DESLACTOSADA]"/>
        <member name="[Ventas].[Desc. item].&amp;[VINO LEGADO MUNOZ TINTO TEMPRANILLO]"/>
        <member name="[Ventas].[Desc. item].&amp;[BOLSA GENERICA PARA CAFES ESPECIALES]"/>
        <member name="[Ventas].[Desc. item].&amp;[CAFE CASTILLO GENOVA MOLIDO X 250 GR]"/>
        <member name="[Ventas].[Desc. item].&amp;[CAFE COS. ESP GRANO F. CITRICOS 250G]"/>
        <member name="[Ventas].[Desc. item].&amp;[CAFE GEISHA HONEY VELVET X250 MOLIDO]"/>
        <member name="[Ventas].[Desc. item].&amp;[CAFE GOURMET 1000 G GRANO PRICESMART]"/>
        <member name="[Ventas].[Desc. item].&amp;[CAFE GOURMET 250G MISS TEEN UNIVERSO]"/>
        <member name="[Ventas].[Desc. item].&amp;[CAFE GOURMET 500 MOL PRICESMART UNID]"/>
        <member name="[Ventas].[Desc. item].&amp;[CAFE NATURAL CIRCASIA GRANO 1000 GRS]"/>
        <member name="[Ventas].[Desc. item].&amp;[CAPPUCCINO PANNA DESLACTOSADO 12 ONZ]"/>
        <member name="[Ventas].[Desc. item].&amp;[CAPPUCCINO PANNA DESLACTOSADO 16 ONZ]"/>
        <member name="[Ventas].[Desc. item].&amp;[CARAMELOS DE CAFE CAJA REF. 200 GRS.]"/>
        <member name="[Ventas].[Desc. item].&amp;[ETIQUETA GENERICA DORADA CAFES ESPEC]"/>
        <member name="[Ventas].[Desc. item].&amp;[JUGO DE GUANABANA LECHE DESLACTOSADA]"/>
        <member name="[Ventas].[Desc. item].&amp;[MENU NAVIDAD 1 (SALMON-CK FRUTOS RO)]"/>
        <member name="[Ventas].[Desc. item].&amp;[MEZCLA GRANIZADO CAFE QUINDIO 516 GR]"/>
        <member name="[Ventas].[Desc. item].&amp;[R-AROMA FRUTOS ROJOS (MI TIERR COLO)]"/>
        <member name="[Ventas].[Desc. item].&amp;[R-GRANIZADO DE CAFE LECHE CONDENSADA]"/>
        <member name="[Ventas].[Desc. item].&amp;[R-GRANIZADO DE MOKA LECHE CONDENSADA]"/>
        <member name="[Ventas].[Desc. item].&amp;[SANDWICH DE SALMON DULCE - CROISSANT]"/>
        <member name="[Ventas].[Desc. item].&amp;[SANDWICH POLLO CHAMPIÑON 1/2 PORCION]"/>
        <member name="[Ventas].[Desc. item].&amp;[TURRON DE MANI CUBIERTO CON CHOC X 8]"/>
        <member name="[Ventas].[Desc. item].&amp;[AREQUIPE CON CAFE 40 GR CAJA X10 UNID]"/>
        <member name="[Ventas].[Desc. item].&amp;[AROMAT F.ROJOS 9 (MI TIERRA COLORADA)]"/>
        <member name="[Ventas].[Desc. item].&amp;[AROMATICA HINDU LIMONCILLO X 20 SOBRE]"/>
        <member name="[Ventas].[Desc. item].&amp;[CAFE ESPEC ORIG BUENAVISTA 340G GRANO]"/>
        <member name="[Ventas].[Desc. item].&amp;[CAFE GOURMET 1000 G MOLIDO PRICESMART]"/>
        <member name="[Ventas].[Desc. item].&amp;[CAJA BUENAS NOCHES BIOHABITAT+STICKER]"/>
        <member name="[Ventas].[Desc. item].&amp;[CAJA DE GOLPEO RW CON BARRA DE CAUCHO]"/>
        <member name="[Ventas].[Desc. item].&amp;[CAPPUCCINO BAILEYS DESLACTOSADO 9 ONZ]"/>
        <member name="[Ventas].[Desc. item].&amp;[CAPPUCCINO CARAMELO ORG DESLAC 12 ONZ]"/>
        <member name="[Ventas].[Desc. item].&amp;[CAPPUCCINO CARAMELO ORG DESLACT 9 ONZ]"/>
        <member name="[Ventas].[Desc. item].&amp;[CARAMELOS CAFE QUINDIO BOLSA DUO PACK]"/>
        <member name="[Ventas].[Desc. item].&amp;[GALLET CAFEC DISP-MERENG 50G PROMO QR]"/>
        <member name="[Ventas].[Desc. item].&amp;[GALLETAS AVENA Y MACADAMIA SIN AZUCAR]"/>
        <member name="[Ventas].[Desc. item].&amp;[INFUSION TE VERDE SENCHA MANGO Y MIEL]"/>
        <member name="[Ventas].[Desc. item].&amp;[JARRA ECSA  PARA CREMAR 600 ML- 20 OZ]"/>
        <member name="[Ventas].[Desc. item].&amp;[LATTE CARAMELO ORG DESLACTOSADO 9 ONZ]"/>
        <member name="[Ventas].[Desc. item].&amp;[LATTE DESCAFEINADO DESLACTOSADO 7 ONZ]"/>
        <member name="[Ventas].[Desc. item].&amp;[LATTE DESCAFEINADO DESLACTOSADO 9 ONZ]"/>
        <member name="[Ventas].[Desc. item].&amp;[LATTE DESCAFEINADO DESLACTOSADO16 ONZ]"/>
        <member name="[Ventas].[Desc. item].&amp;[LATTE FRIO CON LECHE ALMENDRAS 12 ONZ]"/>
        <member name="[Ventas].[Desc. item].&amp;[LATTE ORGANICO LECHE ALMENDRAS 16 ONZ]"/>
        <member name="[Ventas].[Desc. item].&amp;[LATTE ORGANICO LECHE ALMENDRAS 9 ONZ.]"/>
        <member name="[Ventas].[Desc. item].&amp;[MENU NAVIDAD 4 MEDALL-TORTA ZANAHORIA]"/>
        <member name="[Ventas].[Desc. item].&amp;[MERMELADA MORA Y CAFE PAGUE 5 LLEVE 6]"/>
        <member name="[Ventas].[Desc. item].&amp;[TORTA DE LIMON SEMILLAS DE AMAPOLA 9P]"/>
        <member name="[Ventas].[Desc. item].&amp;[TRUCHA EN SALSA DE CAMARONES Y TITOTE]"/>
        <member name="[Ventas].[Desc. item].&amp;[TURRON CARAMELO, ARROZ SOPL Y CHO X 7]"/>
        <member name="[Ventas].[Desc. item].&amp;[WHISKY THE GLENLIVET FOUNDERS RESERVA]"/>
        <member name="[Ventas].[Desc. item].&amp;[ANCHETA CARRiQUI (Termo prens+Cafec N)]"/>
        <member name="[Ventas].[Desc. item].&amp;[AROMATICA HINDU MANZANILLA x 20 SOBRES]"/>
        <member name="[Ventas].[Desc. item].&amp;[AROMATICA MI TIERRA TROPICAL X 15 UNID]"/>
        <member name="[Ventas].[Desc. item].&amp;[CAFE COS. ESP. MOL DULCE CHOCOLATE 80G]"/>
        <member name="[Ventas].[Desc. item].&amp;[CAFE ESPEC ORIG BUENAVISTA 340G MOLIDO]"/>
        <member name="[Ventas].[Desc. item].&amp;[CAFE GEISHA HONEY VELVET X250GRS GRANO]"/>
        <member name="[Ventas].[Desc. item].&amp;[CAFE NATURAL CIRCASIA GRANO  X 250 GRS]"/>
        <member name="[Ventas].[Desc. item].&amp;[CAFE NATURAL CIRCASIA MOLIDO X 250 GRS]"/>
        <member name="[Ventas].[Desc. item].&amp;[CAPPUCCINO BAILEYS DESLACTOSADO 12 ONZ]"/>
        <member name="[Ventas].[Desc. item].&amp;[CAPPUCCINO BAILEYS DESLACTOSADO 16 ONZ]"/>
        <member name="[Ventas].[Desc. item].&amp;[CAPPUCCINO CON MASMELOS ORGANICO 9 ONZ]"/>
        <member name="[Ventas].[Desc. item].&amp;[CAPPUCCINO DESCAFEINADO DESLACT. 7 ONZ]"/>
        <member name="[Ventas].[Desc. item].&amp;[CAPPUCCINO DESCAFEINADO DESLACT. 9 ONZ]"/>
        <member name="[Ventas].[Desc. item].&amp;[CAPPUCCINO MASMELOS DESLACTOSADO 9 ONZ]"/>
        <member name="[Ventas].[Desc. item].&amp;[CAPPUCCINO ORGANICO DESLACTOSADO 9 ONZ]"/>
        <member name="[Ventas].[Desc. item].&amp;[CAPSULA ESMERALDA DARK ROAST X 10 UNID]"/>
        <member name="[Ventas].[Desc. item].&amp;[CARAMELOS DE CAFE QUINDIO CAJA 200 GRS]"/>
        <member name="[Ventas].[Desc. item].&amp;[CHOCOLATE CON LECHE DESLACTOSADA 9 ONZ]"/>
        <member name="[Ventas].[Desc. item].&amp;[DELANTAL EN DRILL CON IMPRESION SCREEN]"/>
        <member name="[Ventas].[Desc. item].&amp;[DELANTAL EN DRILL IMPRESION TUCAN AZUL]"/>
        <member name="[Ventas].[Desc. item].&amp;[ETIQUETA STICKER CAFÉ MANGO EXP ARABIA]"/>
        <member name="[Ventas].[Desc. item].&amp;[GALLETAS NAVIDAD CAFE Y CHOCOLATE 120G]"/>
        <member name="[Ventas].[Desc. item].&amp;[GALLETAS NAVIDAD CAFE Y CHOCOLATE 150G]"/>
        <member name="[Ventas].[Desc. item].&amp;[GALLETAS NAVIDAD CAFE Y CHOCOLATE 200G]"/>
        <member name="[Ventas].[Desc. item].&amp;[KIT CARAMELOS COSTALITO YUTE ESTAMPADO]"/>
        <member name="[Ventas].[Desc. item].&amp;[LATTE CARAMELO ORGANICO DESLACT 12 ONZ]"/>
        <member name="[Ventas].[Desc. item].&amp;[LATTE DESCAFEINADO DESLACTOSADO 12 ONZ]"/>
        <member name="[Ventas].[Desc. item].&amp;[LATTE FRIO MATCHA 12 ONZ LEC ALMENDRAS]"/>
        <member name="[Ventas].[Desc. item].&amp;[LATTE ORGANICO LECHE ALMENDRAS 12 ONZ.]"/>
        <member name="[Ventas].[Desc. item].&amp;[MAQ. BRITT PITALITO LABOYANO 340 GRANO]"/>
        <member name="[Ventas].[Desc. item].&amp;[MAQUINA DE CAPSULAS NEGRA CAFE QUINDIO]"/>
        <member name="[Ventas].[Desc. item].&amp;[MOLINO  MANUAL PLUS (MARCAC DOS LADOS)]"/>
        <member name="[Ventas].[Desc. item].&amp;[PITILLO CAÑA AZUCAR IMPRESO X 200 UNID]"/>
        <member name="[Ventas].[Desc. item].&amp;[R-CAPPUCCINO DESCAFEINADO DESLACTOSADO]"/>
        <member name="[Ventas].[Desc. item].&amp;[TE CHAI CALIENTE 9ONZ LEC DESLACTOSADA]"/>
        <member name="[Ventas].[Desc. item].&amp;[VAJILLA ENCANTO DISNEY BY CAFE QUINDIO]"/>
        <member name="[Ventas].[Desc. item].&amp;[VINO FINCA EL ORIGEN BLANCO CHARDONNAY]"/>
        <member name="[Ventas].[Desc. item].&amp;[VINO SANTA RITA TINTO 120 MERLOT x 750]"/>
        <member name="[Ventas].[Desc. item].&amp;[ANCHETA NAVIDAD PRENSA FRANCESA TIENDAS]"/>
        <member name="[Ventas].[Desc. item].&amp;[ANCHETA WILLYS (Genova x340 + Dela ama)]"/>
        <member name="[Ventas].[Desc. item].&amp;[AROMATICA HINDU HIERBABUENA x 20 SOBRES]"/>
        <member name="[Ventas].[Desc. item].&amp;[BANDEJA CARTON CUADRADA PEQUENA IMPRESA]"/>
        <member name="[Ventas].[Desc. item].&amp;[BASTONES DE POLLO A LA PLANCHA CON PAPA]"/>
        <member name="[Ventas].[Desc. item].&amp;[CAFE COS ESP GRANO DULCE CHOCOLATE 250G]"/>
        <member name="[Ventas].[Desc. item].&amp;[CAFE COS. ESP. MOL DULCE CHOCOLATE 250G]"/>
        <member name="[Ventas].[Desc. item].&amp;[CAFE VERDE HONEY + (WINE YEAST / PEACH)]"/>
        <member name="[Ventas].[Desc. item].&amp;[CAFETERA CON CAPSULA NESPR ESSENZA MINI]"/>
        <member name="[Ventas].[Desc. item].&amp;[CAPPUCCINO MASMELOS DESLACTOSADO 12 ONZ]"/>
        <member name="[Ventas].[Desc. item].&amp;[CAPPUCCINO MASMELOS DESLACTOSADO 16 ONZ]"/>
        <member name="[Ventas].[Desc. item].&amp;[CAPPUCCINO MASMELOS ORGAN DESLACT 9 ONZ]"/>
        <member name="[Ventas].[Desc. item].&amp;[CAPPUCCINO MOCA ORGANICO DESLACT 16 ONZ]"/>
        <member name="[Ventas].[Desc. item].&amp;[CAPPUCCINO ORGAN LECHE ALMENDRAS 16 ONZ]"/>
        <member name="[Ventas].[Desc. item].&amp;[CAPPUCCINO ORGANICO DESLACTOSADO 12 ONZ]"/>
        <member name="[Ventas].[Desc. item].&amp;[CAPPUCCINO ORGANICO DESLACTOSADO 16 ONZ]"/>
        <member name="[Ventas].[Desc. item].&amp;[CAPUCCINO CARAMELO ORG  LEC.ALME 16 ONZ]"/>
        <member name="[Ventas].[Desc. item].&amp;[CAPUCCINO MOCA ORGANICO  LEC ALME 9 ONZ]"/>
        <member name="[Ventas].[Desc. item].&amp;[CARAMELOS DE CAFE QUINDIO BOLSA 240 GRS]"/>
        <member name="[Ventas].[Desc. item].&amp;[ETIQUETA STIC CAFÉ GRAPE CHAMP EXP ARAB]"/>
        <member name="[Ventas].[Desc. item].&amp;[ETIQUETA STICKER CAFÉ GEISHA EXP ARABIA]"/>
        <member name="[Ventas].[Desc. item].&amp;[GALLETAS CAFECITAS 35G X 10 UN (PLEGAD)]"/>
        <member name="[Ventas].[Desc. item].&amp;[INFUSION YERBABUENA, MORA, FRESA Y ASAI]"/>
        <member name="[Ventas].[Desc. item].&amp;[MAQ. BRITT PITALITO LABOYANO 340 MOLIDO]"/>
        <member name="[Ventas].[Desc. item].&amp;[MAQUINA DE CAPSULAS BLANCA CAFE QUINDIO]"/>
        <member name="[Ventas].[Desc. item].&amp;[MAQUINA ESPRESSO VITRO S1 + KIT HIDRAUL]"/>
        <member name="[Ventas].[Desc. item].&amp;[MENU NAVIDAD 2 (SALMON-TORTA ZANAHORIA)]"/>
        <member name="[Ventas].[Desc. item].&amp;[MERMELADA MORA Y CAFE 40G CAJA X10 UNID]"/>
        <member name="[Ventas].[Desc. item].&amp;[PRENSA FRANCESA 350 ML COLORES MARC 2 L]"/>
        <member name="[Ventas].[Desc. item].&amp;[SANDWICH DE SALMON DULCE-PAN MASA MADRE]"/>
        <member name="[Ventas].[Desc. item].&amp;[SANDWICH JAMON DE PAVO - PAN MASA MADRE]"/>
        <member name="[Ventas].[Desc. item].&amp;[VINO FINCA MUNOZ BLANCO MACABEO VERDEJO]"/>
        <member name="[Ventas].[Desc. item].&amp;[VINO SANTA RITA TINTO CABERNET SAUV 750]"/>
        <member name="[Ventas].[Desc. item].&amp;[AGUA MINERAL 500 ML SIN GAS BOT DE VIDRI]"/>
        <member name="[Ventas].[Desc. item].&amp;[ANCHETA BARRANQUERO (Caf N+Car caj+Gor2)]"/>
        <member name="[Ventas].[Desc. item].&amp;[ANCHETA BOLSO AZULEJO (Gal Nav+Dela Azu)]"/>
        <member name="[Ventas].[Desc. item].&amp;[ANCHETA NAVIDAD PRENSA FRANCESA PRICESMA]"/>
        <member name="[Ventas].[Desc. item].&amp;[AROMAT FRUTOS ROJOS (MI TIERRA COLORADA)]"/>
        <member name="[Ventas].[Desc. item].&amp;[AROMAT FRUTOS TROPICALES (PAISAJE T TRO)]"/>
        <member name="[Ventas].[Desc. item].&amp;[AROMAT FRUTOS TROPICALES 9OZ (PAISAJE TR]"/>
        <member name="[Ventas].[Desc. item].&amp;[BEBIDA ARANDANOS Y LYCHEE X 350ML COMERC]"/>
        <member name="[Ventas].[Desc. item].&amp;[BEBIDA DE MANZANA VERDE X 350ML COMERCIA]"/>
        <member name="[Ventas].[Desc. item].&amp;[BONO COMERCIAL - 2 CAFÉ AMERICANO 7 ONZ.]"/>
        <member name="[Ventas].[Desc. item].&amp;[CAFE BLEND ESPRESSO 1000 G GRANO TIENDAS]"/>
        <member name="[Ventas].[Desc. item].&amp;[CAFE BLEND ESPRESSO 1000 G MOLIDO TIENDA]"/>
        <member name="[Ventas].[Desc. item].&amp;[CAFE CONSUMO D1 250GR CTO Y CTM X 24 UND]"/>
        <member name="[Ventas].[Desc. item].&amp;[CAFE COS ESP BY JOHANNA ORTIZ 250G GRANO]"/>
        <member name="[Ventas].[Desc. item].&amp;[CAFE COS ESP BY JOHANNA ORTIZ 250G MOLID]"/>
        <member name="[Ventas].[Desc. item].&amp;[CAFE COS. ESP GRANO DULCE CHOCOLATE 250G]"/>
        <member name="[Ventas].[Desc. item].&amp;[CAFE EXOTIC CATURRA B01 WASHGED GET+TANG]"/>
        <member name="[Ventas].[Desc. item].&amp;[CAPPUCCINO BAILEYS ORGANIC DESLAC 12 ONZ]"/>
        <member name="[Ventas].[Desc. item].&amp;[CAPPUCCINO BAILEYS ORGANICO DESLAC 9 ONZ]"/>
        <member name="[Ventas].[Desc. item].&amp;[CAPPUCCINO MASMELOS ORGAN DESLACT 12 ONZ]"/>
        <member name="[Ventas].[Desc. item].&amp;[CAPPUCCINO MERENG ORGANICO DESLACT 9 ONZ]"/>
        <member name="[Ventas].[Desc. item].&amp;[CAPPUCCINO ORGAN LECHE ALMENDRAS 12 ONZ.]"/>
        <member name="[Ventas].[Desc. item].&amp;[CAPUCCINO CARAMELO ORGAN  LEC.ALME 9 ONZ]"/>
        <member name="[Ventas].[Desc. item].&amp;[CAPUCCINO MASMELOS ORGAN  LEC.ALME 9 ONZ]"/>
        <member name="[Ventas].[Desc. item].&amp;[CAPUCCINO MASMELOS ORGAN LEC.ALME 12 ONZ]"/>
        <member name="[Ventas].[Desc. item].&amp;[DELANTAL EN DRILL IMPRESION TUCAN AMARIL]"/>
        <member name="[Ventas].[Desc. item].&amp;[EMPANADITA INTEGRAL RELLENO ESPIN Y QUES]"/>
        <member name="[Ventas].[Desc. item].&amp;[ETIQUETA STICKER CAFÉ CIRCASIA EXP ARABI]"/>
        <member name="[Ventas].[Desc. item].&amp;[ETIQUETA STICKER CAFÉ PEACH HONEY EXP AR]"/>
        <member name="[Ventas].[Desc. item].&amp;[EXP CAFE GOURMET 500 MOL PRICESMART UNID]"/>
        <member name="[Ventas].[Desc. item].&amp;[GALLET CAF Y MERENG DISP X 8 UNID OFERTA]"/>
        <member name="[Ventas].[Desc. item].&amp;[GRANIZADO MOCA CHANTILLY SALSA CHOCOLATE]"/>
        <member name="[Ventas].[Desc. item].&amp;[LATTE CALIENTE MATCHA 12ONZ LEC. DESLACT]"/>
        <member name="[Ventas].[Desc. item].&amp;[LATTE CALIENTE MATCHA 12ONZ LEC.ALMENDRA]"/>
        <member name="[Ventas].[Desc. item].&amp;[LATTE CALIENTE MATCHA 9 ONZ LEC. DESLACT]"/>
        <member name="[Ventas].[Desc. item].&amp;[LATTE CALIENTE MATCHA 9ONZ LEC. ALMENDRA]"/>
        <member name="[Ventas].[Desc. item].&amp;[LATTE FRIO MATCHA 12ONZ LEC.DESLACTOSADA]"/>
        <member name="[Ventas].[Desc. item].&amp;[MEDALLONES DE LOMO EN SALSA DE QUESO AZU]"/>
        <member name="[Ventas].[Desc. item].&amp;[PORC. TARTALETA CHOCOLATE Y ALMEND LIGHT]"/>
        <member name="[Ventas].[Desc. item].&amp;[PORC. TORTA DE LIMON SEMILLAS DE AMAPOLA]"/>
        <member name="[Ventas].[Desc. item].&amp;[SANDWICH QUESOS GRATINADO-PAN MASA MADRE]"/>
        <member name="[Ventas].[Desc. item].&amp;[VASO RECTO DOBLE PARED VIDRIO BOROSILICA]"/>
        <member name="[Ventas].[Desc. item].&amp;[VINO SANTA RITA TINTO CABERNET SAUVI 37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604"/>
    <rowHierarchyUsage hierarchyUsage="59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4C4BA-0124-4661-817C-5ACD695D0D82}" name="PivotTable1" cacheId="1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10:E21" firstHeaderRow="1" firstDataRow="2" firstDataCol="1" rowPageCount="2" colPageCount="1"/>
  <pivotFields count="8">
    <pivotField compact="0" allDrilled="1" outline="0" showAll="0" sortType="descending" defaultAttributeDrillState="1">
      <items count="2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5" hier="62" name="[CARTERA HISTORICA].[FECHA CORTE].&amp;[2025-05-18T00:00:00]" cap="18/05/2025"/>
    <pageField fld="6" hier="72" name="[CARTERA HISTORICA].[Razón social].&amp;" cap=""/>
  </pageFields>
  <dataFields count="4">
    <dataField fld="3" baseField="0" baseItem="0"/>
    <dataField fld="2" baseField="0" baseItem="0"/>
    <dataField fld="1" baseField="0" baseItem="0"/>
    <dataField fld="4" baseField="0" baseItem="0"/>
  </dataFields>
  <pivotHierarchies count="2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RTERA HISTORICA].[FECHA CORTE].&amp;[2025-05-18T00:00:00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embers count="4307" level="1">
        <member name="[CARTERA HISTORICA].[Razón social].&amp;"/>
        <member name="[CARTERA HISTORICA].[Razón social].&amp;[C]"/>
        <member name="[CARTERA HISTORICA].[Razón social].&amp;[FEELI]"/>
        <member name="[CARTERA HISTORICA].[Razón social].&amp;[TBOSA]"/>
        <member name="[CARTERA HISTORICA].[Razón social].&amp;[MOCAWA]"/>
        <member name="[CARTERA HISTORICA].[Razón social].&amp;[VYP SAS]"/>
        <member name="[CARTERA HISTORICA].[Razón social].&amp;[D1 S.A.S]"/>
        <member name="[CARTERA HISTORICA].[Razón social].&amp;[MCUT SAS]"/>
        <member name="[CARTERA HISTORICA].[Razón social].&amp;[NAUS SAS]"/>
        <member name="[CARTERA HISTORICA].[Razón social].&amp;[SEYP SAS]"/>
        <member name="[CARTERA HISTORICA].[Razón social].&amp;[BPACK SAS]"/>
        <member name="[CARTERA HISTORICA].[Razón social].&amp;[GXNET SAS]"/>
        <member name="[CARTERA HISTORICA].[Razón social].&amp;[INMOV SAS]"/>
        <member name="[CARTERA HISTORICA].[Razón social].&amp;[LAPIN SAS]"/>
        <member name="[CARTERA HISTORICA].[Razón social].&amp;[QUALA S.A]"/>
        <member name="[CARTERA HISTORICA].[Razón social].&amp;[YIPAO SAS]"/>
        <member name="[CARTERA HISTORICA].[Razón social].&amp;[1022373568]"/>
        <member name="[CARTERA HISTORICA].[Razón social].&amp;[2621 S.A.S]"/>
        <member name="[CARTERA HISTORICA].[Razón social].&amp;[3MOTOS SAS]"/>
        <member name="[CARTERA HISTORICA].[Razón social].&amp;[BAYER S.A.]"/>
        <member name="[CARTERA HISTORICA].[Razón social].&amp;[BIO S.A.S.]"/>
        <member name="[CARTERA HISTORICA].[Razón social].&amp;[BUENA VIDA]"/>
        <member name="[CARTERA HISTORICA].[Razón social].&amp;[CRAFTO SAS]"/>
        <member name="[CARTERA HISTORICA].[Razón social].&amp;[GFYU S.A.S]"/>
        <member name="[CARTERA HISTORICA].[Razón social].&amp;[GOMEZ  ANA]"/>
        <member name="[CARTERA HISTORICA].[Razón social].&amp;[GRUPO FLOW]"/>
        <member name="[CARTERA HISTORICA].[Razón social].&amp;[JW AXÉ SAS]"/>
        <member name="[CARTERA HISTORICA].[Razón social].&amp;[KEMP S.A.S]"/>
        <member name="[CARTERA HISTORICA].[Razón social].&amp;[KOAR S.A.S]"/>
        <member name="[CARTERA HISTORICA].[Razón social].&amp;[LI  FILIPA]"/>
        <member name="[CARTERA HISTORICA].[Razón social].&amp;[LICIFY SAS]"/>
        <member name="[CARTERA HISTORICA].[Razón social].&amp;[LIU  CHANG]"/>
        <member name="[CARTERA HISTORICA].[Razón social].&amp;[LOBO  JHON]"/>
        <member name="[CARTERA HISTORICA].[Razón social].&amp;[LTD  TBOSA]"/>
        <member name="[CARTERA HISTORICA].[Razón social].&amp;[NATYRI SAS]"/>
        <member name="[CARTERA HISTORICA].[Razón social].&amp;[SELIOS SAS]"/>
        <member name="[CARTERA HISTORICA].[Razón social].&amp;[TAKAMI S A]"/>
        <member name="[CARTERA HISTORICA].[Razón social].&amp;[ZAKANI SAS]"/>
        <member name="[CARTERA HISTORICA].[Razón social].&amp;[APEXA S.A.S]"/>
        <member name="[CARTERA HISTORICA].[Razón social].&amp;[BARR  DAVID]"/>
        <member name="[CARTERA HISTORICA].[Razón social].&amp;[BAVARIA S.A]"/>
        <member name="[CARTERA HISTORICA].[Razón social].&amp;[CHOI  YOUNG]"/>
        <member name="[CARTERA HISTORICA].[Razón social].&amp;[CLUB BOYACA]"/>
        <member name="[CARTERA HISTORICA].[Razón social].&amp;[DELYNAT SAS]"/>
        <member name="[CARTERA HISTORICA].[Razón social].&amp;[DISO S.A.S.]"/>
        <member name="[CARTERA HISTORICA].[Razón social].&amp;[GARCIA JHON]"/>
        <member name="[CARTERA HISTORICA].[Razón social].&amp;[GROEN  HARM]"/>
        <member name="[CARTERA HISTORICA].[Razón social].&amp;[HANDLER SAS]"/>
        <member name="[CARTERA HISTORICA].[Razón social].&amp;[IDATA S.A.S]"/>
        <member name="[CARTERA HISTORICA].[Razón social].&amp;[KLYM S.A.S.]"/>
        <member name="[CARTERA HISTORICA].[Razón social].&amp;[MAS VENDING]"/>
        <member name="[CARTERA HISTORICA].[Razón social].&amp;[MONTE S.A.S]"/>
        <member name="[CARTERA HISTORICA].[Razón social].&amp;[NOVATEQ SAS]"/>
        <member name="[CARTERA HISTORICA].[Razón social].&amp;[NUMERIS SAS]"/>
        <member name="[CARTERA HISTORICA].[Razón social].&amp;[RAMOS  NURY]"/>
        <member name="[CARTERA HISTORICA].[Razón social].&amp;[REDEBAN S.A]"/>
        <member name="[CARTERA HISTORICA].[Razón social].&amp;[RYDE  WENDY]"/>
        <member name="[CARTERA HISTORICA].[Razón social].&amp;[WALZ  ALEXA]"/>
        <member name="[CARTERA HISTORICA].[Razón social].&amp;[XOLIT S.A.S]"/>
        <member name="[CARTERA HISTORICA].[Razón social].&amp;[ZANON  ROBI]"/>
        <member name="[CARTERA HISTORICA].[Razón social].&amp;[AMALFI S.A.S]"/>
        <member name="[CARTERA HISTORICA].[Razón social].&amp;[ANGEL  PILAR]"/>
        <member name="[CARTERA HISTORICA].[Razón social].&amp;[ARACANTO SAS]"/>
        <member name="[CARTERA HISTORICA].[Razón social].&amp;[ARRAÑO CESAR]"/>
        <member name="[CARTERA HISTORICA].[Razón social].&amp;[BASTILLE SAS]"/>
        <member name="[CARTERA HISTORICA].[Razón social].&amp;[BOUCHE  ADAM]"/>
        <member name="[CARTERA HISTORICA].[Razón social].&amp;[DEREK  IVANY]"/>
        <member name="[CARTERA HISTORICA].[Razón social].&amp;[GUIA  VICTOR]"/>
        <member name="[CARTERA HISTORICA].[Razón social].&amp;[HO  STEFANIE]"/>
        <member name="[CARTERA HISTORICA].[Razón social].&amp;[JAMDAC S.A.S]"/>
        <member name="[CARTERA HISTORICA].[Razón social].&amp;[JASANT S.A.S]"/>
        <member name="[CARTERA HISTORICA].[Razón social].&amp;[KUB&amp;CO S.A.S]"/>
        <member name="[CARTERA HISTORICA].[Razón social].&amp;[LIVEEX S.A.S]"/>
        <member name="[CARTERA HISTORICA].[Razón social].&amp;[MERINO S.A.C]"/>
        <member name="[CARTERA HISTORICA].[Razón social].&amp;[PINZON  SARA]"/>
        <member name="[CARTERA HISTORICA].[Razón social].&amp;[PODERO S.A.S]"/>
        <member name="[CARTERA HISTORICA].[Razón social].&amp;[ROJAS  SOFIA]"/>
        <member name="[CARTERA HISTORICA].[Razón social].&amp;[SMARTURE SAS]"/>
        <member name="[CARTERA HISTORICA].[Razón social].&amp;[SYMRISE LTDA]"/>
        <member name="[CARTERA HISTORICA].[Razón social].&amp;[ZAYCO S.A.S.]"/>
        <member name="[CARTERA HISTORICA].[Razón social].&amp;[ABBVIE S.A.S.]"/>
        <member name="[CARTERA HISTORICA].[Razón social].&amp;[ALL REPS LTDA]"/>
        <member name="[CARTERA HISTORICA].[Razón social].&amp;[AMANATU S.A.S]"/>
        <member name="[CARTERA HISTORICA].[Razón social].&amp;[ARCILA  CESAR]"/>
        <member name="[CARTERA HISTORICA].[Razón social].&amp;[BACHACA S.A.S]"/>
        <member name="[CARTERA HISTORICA].[Razón social].&amp;[BLANCO  EDGAR]"/>
        <member name="[CARTERA HISTORICA].[Razón social].&amp;[CAFISO  JOYCE]"/>
        <member name="[CARTERA HISTORICA].[Razón social].&amp;[CLOVER4 S.A.S]"/>
        <member name="[CARTERA HISTORICA].[Razón social].&amp;[DAVITA S.A.S.]"/>
        <member name="[CARTERA HISTORICA].[Razón social].&amp;[DBELEN S.A.S.]"/>
        <member name="[CARTERA HISTORICA].[Razón social].&amp;[DIAZ  DANIELA]"/>
        <member name="[CARTERA HISTORICA].[Razón social].&amp;[FOODOLOGY SAS]"/>
        <member name="[CARTERA HISTORICA].[Razón social].&amp;[FORMAR TH SAS]"/>
        <member name="[CARTERA HISTORICA].[Razón social].&amp;[GARCIA  JORGE]"/>
        <member name="[CARTERA HISTORICA].[Razón social].&amp;[GILLES  CAVIN]"/>
        <member name="[CARTERA HISTORICA].[Razón social].&amp;[GUZMAN  NORMA]"/>
        <member name="[CARTERA HISTORICA].[Razón social].&amp;[HERA 23 S.A.S]"/>
        <member name="[CARTERA HISTORICA].[Razón social].&amp;[HPC GROUP SAS]"/>
        <member name="[CARTERA HISTORICA].[Razón social].&amp;[INBAMER S.A.S]"/>
        <member name="[CARTERA HISTORICA].[Razón social].&amp;[INFARTO S.A.S]"/>
        <member name="[CARTERA HISTORICA].[Razón social].&amp;[ITALICA S.A.S]"/>
        <member name="[CARTERA HISTORICA].[Razón social].&amp;[JACKL  SOPHIE]"/>
        <member name="[CARTERA HISTORICA].[Razón social].&amp;[KEIZAKI S.A.S]"/>
        <member name="[CARTERA HISTORICA].[Razón social].&amp;[LANDMAR S.A.S]"/>
        <member name="[CARTERA HISTORICA].[Razón social].&amp;[LEMORANGE SAS]"/>
        <member name="[CARTERA HISTORICA].[Razón social].&amp;[LUP DUP S.A.S]"/>
        <member name="[CARTERA HISTORICA].[Razón social].&amp;[MA GLOBAL SAS]"/>
        <member name="[CARTERA HISTORICA].[Razón social].&amp;[MACIEL  BRUNO]"/>
        <member name="[CARTERA HISTORICA].[Razón social].&amp;[MARIN  MONICA]"/>
        <member name="[CARTERA HISTORICA].[Razón social].&amp;[MATIZ  SERGIO]"/>
        <member name="[CARTERA HISTORICA].[Razón social].&amp;[MAWAKA S.A.S.]"/>
        <member name="[CARTERA HISTORICA].[Razón social].&amp;[MAZZEI  JESUS]"/>
        <member name="[CARTERA HISTORICA].[Razón social].&amp;[MIBOKA S.A.S.]"/>
        <member name="[CARTERA HISTORICA].[Razón social].&amp;[MILEVAN S.A.S]"/>
        <member name="[CARTERA HISTORICA].[Razón social].&amp;[NA  KYUNG KIM]"/>
        <member name="[CARTERA HISTORICA].[Razón social].&amp;[OSORIO  OSCAR]"/>
        <member name="[CARTERA HISTORICA].[Razón social].&amp;[OWS SPORT SAS]"/>
        <member name="[CARTERA HISTORICA].[Razón social].&amp;[PEREZ  DARWIN]"/>
        <member name="[CARTERA HISTORICA].[Razón social].&amp;[POTTER  DEVYN]"/>
        <member name="[CARTERA HISTORICA].[Razón social].&amp;[RINOLAB S.A.S]"/>
        <member name="[CARTERA HISTORICA].[Razón social].&amp;[ROJAS  GLORIA]"/>
        <member name="[CARTERA HISTORICA].[Razón social].&amp;[SAPUANA  TITO]"/>
        <member name="[CARTERA HISTORICA].[Razón social].&amp;[SIGRAF S.A.S.]"/>
        <member name="[CARTERA HISTORICA].[Razón social].&amp;[SUMICORP LTDA]"/>
        <member name="[CARTERA HISTORICA].[Razón social].&amp;[SWANTON  ERIC]"/>
        <member name="[CARTERA HISTORICA].[Razón social].&amp;[VILLERS  REMY]"/>
        <member name="[CARTERA HISTORICA].[Razón social].&amp;[ZOKALOS S.A.S]"/>
        <member name="[CARTERA HISTORICA].[Razón social].&amp;[AGIL CARGO SAS]"/>
        <member name="[CARTERA HISTORICA].[Razón social].&amp;[AKANACHI S.AS.]"/>
        <member name="[CARTERA HISTORICA].[Razón social].&amp;[ALVAREZ  KAREN]"/>
        <member name="[CARTERA HISTORICA].[Razón social].&amp;[AQUA 104 S.A.S]"/>
        <member name="[CARTERA HISTORICA].[Razón social].&amp;[ARTHOMES S.A.S]"/>
        <member name="[CARTERA HISTORICA].[Razón social].&amp;[ATALIAM S.A.S.]"/>
        <member name="[CARTERA HISTORICA].[Razón social].&amp;[BETATOWN S.A.S]"/>
        <member name="[CARTERA HISTORICA].[Razón social].&amp;[CASTRO  JAZMIN]"/>
        <member name="[CARTERA HISTORICA].[Razón social].&amp;[COLE&amp;CO S.A.S.]"/>
        <member name="[CARTERA HISTORICA].[Razón social].&amp;[COLHOTELES SAS]"/>
        <member name="[CARTERA HISTORICA].[Razón social].&amp;[CRIOLLO  TANIA]"/>
        <member name="[CARTERA HISTORICA].[Razón social].&amp;[CRISALLTEX S.A]"/>
        <member name="[CARTERA HISTORICA].[Razón social].&amp;[CUTRONI  FRANK]"/>
        <member name="[CARTERA HISTORICA].[Razón social].&amp;[FANDIÑO  KEVIN]"/>
        <member name="[CARTERA HISTORICA].[Razón social].&amp;[GASAUTO S.A.S.]"/>
        <member name="[CARTERA HISTORICA].[Razón social].&amp;[GRONDIN  ANDRE]"/>
        <member name="[CARTERA HISTORICA].[Razón social].&amp;[GRUPO 4J S.A.S]"/>
        <member name="[CARTERA HISTORICA].[Razón social].&amp;[GRUPO 5G S.A.S]"/>
        <member name="[CARTERA HISTORICA].[Razón social].&amp;[GRUPO 7/27 SAS]"/>
        <member name="[CARTERA HISTORICA].[Razón social].&amp;[GRUPO PABE SAS]"/>
        <member name="[CARTERA HISTORICA].[Razón social].&amp;[HOLCREST S.A.S]"/>
        <member name="[CARTERA HISTORICA].[Razón social].&amp;[HOSTAL TRALALA]"/>
        <member name="[CARTERA HISTORICA].[Razón social].&amp;[INTUKANA S.A.S]"/>
        <member name="[CARTERA HISTORICA].[Razón social].&amp;[LIDERPAN S.A.S]"/>
        <member name="[CARTERA HISTORICA].[Razón social].&amp;[LLERAS  SUSANA]"/>
        <member name="[CARTERA HISTORICA].[Razón social].&amp;[LONDOÑO  CLARA]"/>
        <member name="[CARTERA HISTORICA].[Razón social].&amp;[MEJORCDT S.A.S]"/>
        <member name="[CARTERA HISTORICA].[Razón social].&amp;[MENDOZA  DANNY]"/>
        <member name="[CARTERA HISTORICA].[Razón social].&amp;[MERKMIOS S.A.S]"/>
        <member name="[CARTERA HISTORICA].[Razón social].&amp;[MORENO  ANDREA]"/>
        <member name="[CARTERA HISTORICA].[Razón social].&amp;[MR HOTELES SAS]"/>
        <member name="[CARTERA HISTORICA].[Razón social].&amp;[NISA GROUP SAS]"/>
        <member name="[CARTERA HISTORICA].[Razón social].&amp;[NOVAMOTORS SAS]"/>
        <member name="[CARTERA HISTORICA].[Razón social].&amp;[NU COLOMBIA SA]"/>
        <member name="[CARTERA HISTORICA].[Razón social].&amp;[PRODELAGRO SAS]"/>
        <member name="[CARTERA HISTORICA].[Razón social].&amp;[PUERTO 125 SAS]"/>
        <member name="[CARTERA HISTORICA].[Razón social].&amp;[RAMIREZ  CARLA]"/>
        <member name="[CARTERA HISTORICA].[Razón social].&amp;[RUEDA GIL JACK]"/>
        <member name="[CARTERA HISTORICA].[Razón social].&amp;[SEPA GROUP SAS]"/>
        <member name="[CARTERA HISTORICA].[Razón social].&amp;[SINTEGRAF LTDA]"/>
        <member name="[CARTERA HISTORICA].[Razón social].&amp;[SUMEXCAL S.A.S]"/>
        <member name="[CARTERA HISTORICA].[Razón social].&amp;[TAKTIKOS S.A.S]"/>
        <member name="[CARTERA HISTORICA].[Razón social].&amp;[TATIS  JESSICA]"/>
        <member name="[CARTERA HISTORICA].[Razón social].&amp;[VARGAS  GLORIA]"/>
        <member name="[CARTERA HISTORICA].[Razón social].&amp;[WOLLAUER  ARNO]"/>
        <member name="[CARTERA HISTORICA].[Razón social].&amp;[YABLON  AHARON]"/>
        <member name="[CARTERA HISTORICA].[Razón social].&amp;[ANDRES  ESTEBAN]"/>
        <member name="[CARTERA HISTORICA].[Razón social].&amp;[AQUATERRA S.A.S]"/>
        <member name="[CARTERA HISTORICA].[Razón social].&amp;[ASIANDELI S.A.S]"/>
        <member name="[CARTERA HISTORICA].[Razón social].&amp;[AUTOSNACK S A S]"/>
        <member name="[CARTERA HISTORICA].[Razón social].&amp;[AYM &amp; CIA S.A.S]"/>
        <member name="[CARTERA HISTORICA].[Razón social].&amp;[BANCOLOMBIA S.A]"/>
        <member name="[CARTERA HISTORICA].[Razón social].&amp;[BECERRA  MANUEL]"/>
        <member name="[CARTERA HISTORICA].[Razón social].&amp;[CAMELLIA S.A.S.]"/>
        <member name="[CARTERA HISTORICA].[Razón social].&amp;[CANCELA  JAVIER]"/>
        <member name="[CARTERA HISTORICA].[Razón social].&amp;[CAPITAL HUB SAS]"/>
        <member name="[CARTERA HISTORICA].[Razón social].&amp;[CASTRO  ADRIANA]"/>
        <member name="[CARTERA HISTORICA].[Razón social].&amp;[CDA ARMENIA SAS]"/>
        <member name="[CARTERA HISTORICA].[Razón social].&amp;[CHOQUE  ROSARIO]"/>
        <member name="[CARTERA HISTORICA].[Razón social].&amp;[COFFE TOP S.A.S]"/>
        <member name="[CARTERA HISTORICA].[Razón social].&amp;[COLVANES S.A.S.]"/>
        <member name="[CARTERA HISTORICA].[Razón social].&amp;[CORAZON DE CAFE]"/>
        <member name="[CARTERA HISTORICA].[Razón social].&amp;[CRUZ CCOYO JOSE]"/>
        <member name="[CARTERA HISTORICA].[Razón social].&amp;[DISTRIPEN S.A.S]"/>
        <member name="[CARTERA HISTORICA].[Razón social].&amp;[DON POLLO S.A.S]"/>
        <member name="[CARTERA HISTORICA].[Razón social].&amp;[FIVEEVERB S.A.S]"/>
        <member name="[CARTERA HISTORICA].[Razón social].&amp;[GAJRIA  PRADEEP]"/>
        <member name="[CARTERA HISTORICA].[Razón social].&amp;[GLAMP.CO S.A.S.]"/>
        <member name="[CARTERA HISTORICA].[Razón social].&amp;[HDI SEGUROS S A]"/>
        <member name="[CARTERA HISTORICA].[Razón social].&amp;[HOME PHARMA SAS]"/>
        <member name="[CARTERA HISTORICA].[Razón social].&amp;[HUNG  SHIH JUNG]"/>
        <member name="[CARTERA HISTORICA].[Razón social].&amp;[IBARGUEN  YHIRA]"/>
        <member name="[CARTERA HISTORICA].[Razón social].&amp;[INVERSISA S.A.S]"/>
        <member name="[CARTERA HISTORICA].[Razón social].&amp;[KOFFIE COLOMBIA]"/>
        <member name="[CARTERA HISTORICA].[Razón social].&amp;[LAMERICA CI SAS]"/>
        <member name="[CARTERA HISTORICA].[Razón social].&amp;[LAS BOVEDAS SAS]"/>
        <member name="[CARTERA HISTORICA].[Razón social].&amp;[LAURELES S.A.S.]"/>
        <member name="[CARTERA HISTORICA].[Razón social].&amp;[MALPICA  ELOISA]"/>
        <member name="[CARTERA HISTORICA].[Razón social].&amp;[MATVERSO S.A.S.]"/>
        <member name="[CARTERA HISTORICA].[Razón social].&amp;[MEJIA BARON IAN]"/>
        <member name="[CARTERA HISTORICA].[Razón social].&amp;[NOVALFARM S.A.S]"/>
        <member name="[CARTERA HISTORICA].[Razón social].&amp;[NUTREXCOL S.A.S]"/>
        <member name="[CARTERA HISTORICA].[Razón social].&amp;[OVIEDO  JOHANNA]"/>
        <member name="[CARTERA HISTORICA].[Razón social].&amp;[PARRA  ARACELLY]"/>
        <member name="[CARTERA HISTORICA].[Razón social].&amp;[PLASTICOS FENIX]"/>
        <member name="[CARTERA HISTORICA].[Razón social].&amp;[PREBEL S.A. BIC]"/>
        <member name="[CARTERA HISTORICA].[Razón social].&amp;[PROQUINAL S.A.S]"/>
        <member name="[CARTERA HISTORICA].[Razón social].&amp;[PROSUMER S.A.S.]"/>
        <member name="[CARTERA HISTORICA].[Razón social].&amp;[PROVEXPRESS SAS]"/>
        <member name="[CARTERA HISTORICA].[Razón social].&amp;[RAMIREZ  REBECA]"/>
        <member name="[CARTERA HISTORICA].[Razón social].&amp;[RAMIREZ CLAUDIA]"/>
        <member name="[CARTERA HISTORICA].[Razón social].&amp;[SELIKA 94 S.A.S]"/>
        <member name="[CARTERA HISTORICA].[Razón social].&amp;[SERRANO  JAVIER]"/>
        <member name="[CARTERA HISTORICA].[Razón social].&amp;[SILVEIRA  MARIA]"/>
        <member name="[CARTERA HISTORICA].[Razón social].&amp;[TIERRANDINA SAS]"/>
        <member name="[CARTERA HISTORICA].[Razón social].&amp;[URREA  CAROLINA]"/>
        <member name="[CARTERA HISTORICA].[Razón social].&amp;[URREGO  JOHANNA]"/>
        <member name="[CARTERA HISTORICA].[Razón social].&amp;[VIVANCO  SILVIA]"/>
        <member name="[CARTERA HISTORICA].[Razón social].&amp;[YOLIS WB S.A.S.]"/>
        <member name="[CARTERA HISTORICA].[Razón social].&amp;[ZAPATA  CENELYA]"/>
        <member name="[CARTERA HISTORICA].[Razón social].&amp;[1616 HOTEL S.A.S]"/>
        <member name="[CARTERA HISTORICA].[Razón social].&amp;[ANGEL  LUZ ELENA]"/>
        <member name="[CARTERA HISTORICA].[Razón social].&amp;[BARRANQUERO  LLC]"/>
        <member name="[CARTERA HISTORICA].[Razón social].&amp;[BERMUDEZ ADRIANA]"/>
        <member name="[CARTERA HISTORICA].[Razón social].&amp;[BISCOTIINO S.A.S]"/>
        <member name="[CARTERA HISTORICA].[Razón social].&amp;[BUSES ARMENIA SA]"/>
        <member name="[CARTERA HISTORICA].[Razón social].&amp;[CALLE YATE YAMID]"/>
        <member name="[CARTERA HISTORICA].[Razón social].&amp;[CARVAJAL  NOHORA]"/>
        <member name="[CARTERA HISTORICA].[Razón social].&amp;[CASA CLODETT SAS]"/>
        <member name="[CARTERA HISTORICA].[Razón social].&amp;[CASTRO  ESTEFANY]"/>
        <member name="[CARTERA HISTORICA].[Razón social].&amp;[CELIS AYALA NORA]"/>
        <member name="[CARTERA HISTORICA].[Razón social].&amp;[CRUZ GARCIA DOEL]"/>
        <member name="[CARTERA HISTORICA].[Razón social].&amp;[DIAZ LOPEZ LAURA]"/>
        <member name="[CARTERA HISTORICA].[Razón social].&amp;[DURAN  ANA LUCIA]"/>
        <member name="[CARTERA HISTORICA].[Razón social].&amp;[EVERYPLACE S.A.S]"/>
        <member name="[CARTERA HISTORICA].[Razón social].&amp;[FETIVA PEÑA IVAN]"/>
        <member name="[CARTERA HISTORICA].[Razón social].&amp;[FLORIAN  ADRIANA]"/>
        <member name="[CARTERA HISTORICA].[Razón social].&amp;[GIL BEDOYA SOFIA]"/>
        <member name="[CARTERA HISTORICA].[Razón social].&amp;[GREEN SQA S.A.S.]"/>
        <member name="[CARTERA HISTORICA].[Razón social].&amp;[GRUPO CASUAL SAS]"/>
        <member name="[CARTERA HISTORICA].[Razón social].&amp;[GRUPO SAMBAL SAS]"/>
        <member name="[CARTERA HISTORICA].[Razón social].&amp;[GUTIERREZ  NANCY]"/>
        <member name="[CARTERA HISTORICA].[Razón social].&amp;[HUNG  CHING-HUNG]"/>
        <member name="[CARTERA HISTORICA].[Razón social].&amp;[IBS SEGUROS LTDA]"/>
        <member name="[CARTERA HISTORICA].[Razón social].&amp;[INVERPROD S.A.S.]"/>
        <member name="[CARTERA HISTORICA].[Razón social].&amp;[INVERSIONES S.A.]"/>
        <member name="[CARTERA HISTORICA].[Razón social].&amp;[JIMENEZ  MARIANA]"/>
        <member name="[CARTERA HISTORICA].[Razón social].&amp;[KIM KOO SOON HEE]"/>
        <member name="[CARTERA HISTORICA].[Razón social].&amp;[LA BARCA DE JUAN]"/>
        <member name="[CARTERA HISTORICA].[Razón social].&amp;[LEAL REYES ELENA]"/>
        <member name="[CARTERA HISTORICA].[Razón social].&amp;[MARTINEZ  ALEYDA]"/>
        <member name="[CARTERA HISTORICA].[Razón social].&amp;[MATISO GROUP SAS]"/>
        <member name="[CARTERA HISTORICA].[Razón social].&amp;[MENTHA GROUP SAS]"/>
        <member name="[CARTERA HISTORICA].[Razón social].&amp;[MOSAIC HOUSE SAS]"/>
        <member name="[CARTERA HISTORICA].[Razón social].&amp;[MUÑOZ NIN CARLOS]"/>
        <member name="[CARTERA HISTORICA].[Razón social].&amp;[OSORIO ORDUZ EMA]"/>
        <member name="[CARTERA HISTORICA].[Razón social].&amp;[PALTA ECO S.A.S.]"/>
        <member name="[CARTERA HISTORICA].[Razón social].&amp;[PANORAMA COL SAS]"/>
        <member name="[CARTERA HISTORICA].[Razón social].&amp;[PEÑALOZA  ANDRES]"/>
        <member name="[CARTERA HISTORICA].[Razón social].&amp;[PLANET SOLAR SAS]"/>
        <member name="[CARTERA HISTORICA].[Razón social].&amp;[PODER BGTA S.A.S]"/>
        <member name="[CARTERA HISTORICA].[Razón social].&amp;[PUIGGARI  MATIAS]"/>
        <member name="[CARTERA HISTORICA].[Razón social].&amp;[QUIÑONES  ANDREA]"/>
        <member name="[CARTERA HISTORICA].[Razón social].&amp;[RAMIREZ  NICOLAS]"/>
        <member name="[CARTERA HISTORICA].[Razón social].&amp;[RIOS ARIAS ELKIN]"/>
        <member name="[CARTERA HISTORICA].[Razón social].&amp;[SANMASAJU S.A.S.]"/>
        <member name="[CARTERA HISTORICA].[Razón social].&amp;[SOLODKINA  ILONA]"/>
        <member name="[CARTERA HISTORICA].[Razón social].&amp;[SUPER A LIMITADA]"/>
        <member name="[CARTERA HISTORICA].[Razón social].&amp;[SUSHI TIME S.A.S]"/>
        <member name="[CARTERA HISTORICA].[Razón social].&amp;[TAMARYNDO S.A.S.]"/>
        <member name="[CARTERA HISTORICA].[Razón social].&amp;[ZONA GOURMET SAS]"/>
        <member name="[CARTERA HISTORICA].[Razón social].&amp;[ARIAS LUNA ANDRES]"/>
        <member name="[CARTERA HISTORICA].[Razón social].&amp;[ARIAS LUNA EDISON]"/>
        <member name="[CARTERA HISTORICA].[Razón social].&amp;[BASTIDAS   MERARY]"/>
        <member name="[CARTERA HISTORICA].[Razón social].&amp;[BASTO REYES JAIME]"/>
        <member name="[CARTERA HISTORICA].[Razón social].&amp;[BAVARIA &amp; CÍA SCA]"/>
        <member name="[CARTERA HISTORICA].[Razón social].&amp;[BMP BOLIVAR S.A.S]"/>
        <member name="[CARTERA HISTORICA].[Razón social].&amp;[BPM BOLIVAR S.A.S]"/>
        <member name="[CARTERA HISTORICA].[Razón social].&amp;[BRAVO  LUZ MELIDA]"/>
        <member name="[CARTERA HISTORICA].[Razón social].&amp;[CAFETALERO S.A.S.]"/>
        <member name="[CARTERA HISTORICA].[Razón social].&amp;[CAPITALBUS S.A.S.]"/>
        <member name="[CARTERA HISTORICA].[Razón social].&amp;[CAÑA CORREA JOHEL]"/>
        <member name="[CARTERA HISTORICA].[Razón social].&amp;[CIBELES TOURS SAS]"/>
        <member name="[CARTERA HISTORICA].[Razón social].&amp;[CLASSIC FIT S A S]"/>
        <member name="[CARTERA HISTORICA].[Razón social].&amp;[COMUNION BGTA SAS]"/>
        <member name="[CARTERA HISTORICA].[Razón social].&amp;[DAZA NIÑO NATALIA]"/>
        <member name="[CARTERA HISTORICA].[Razón social].&amp;[DIEZ MEDELLIN SAS]"/>
        <member name="[CARTERA HISTORICA].[Razón social].&amp;[EXPORT HEALTH SAS]"/>
        <member name="[CARTERA HISTORICA].[Razón social].&amp;[FENG LI SHAN SHAN]"/>
        <member name="[CARTERA HISTORICA].[Razón social].&amp;[GIL MOLINA MONICA]"/>
        <member name="[CARTERA HISTORICA].[Razón social].&amp;[GOMEZ RUEDA JAIRO]"/>
        <member name="[CARTERA HISTORICA].[Razón social].&amp;[HIPER KOSTO S.A.S]"/>
        <member name="[CARTERA HISTORICA].[Razón social].&amp;[HOYOS LOPEZ DAVID]"/>
        <member name="[CARTERA HISTORICA].[Razón social].&amp;[INBERCOSTA S.A.S.]"/>
        <member name="[CARTERA HISTORICA].[Razón social].&amp;[JARA  MARIA CIELO]"/>
        <member name="[CARTERA HISTORICA].[Razón social].&amp;[LEON AYALA CARLOS]"/>
        <member name="[CARTERA HISTORICA].[Razón social].&amp;[LOPEZ MAYA ALVARO]"/>
        <member name="[CARTERA HISTORICA].[Razón social].&amp;[MADISON 25 S.A.S.]"/>
        <member name="[CARTERA HISTORICA].[Razón social].&amp;[MARIN  JUAN DIEGO]"/>
        <member name="[CARTERA HISTORICA].[Razón social].&amp;[MARK ALLEN HILTON]"/>
        <member name="[CARTERA HISTORICA].[Razón social].&amp;[MELO MENDEZ NANCY]"/>
        <member name="[CARTERA HISTORICA].[Razón social].&amp;[METALICAS EMO SAS]"/>
        <member name="[CARTERA HISTORICA].[Razón social].&amp;[MIGAN CAPITAL SAS]"/>
        <member name="[CARTERA HISTORICA].[Razón social].&amp;[MOLANO MENA JUWNA]"/>
        <member name="[CARTERA HISTORICA].[Razón social].&amp;[MUÑOZ  LUZ AMPARO]"/>
        <member name="[CARTERA HISTORICA].[Razón social].&amp;[NEUROMENTAL S.A.S]"/>
        <member name="[CARTERA HISTORICA].[Razón social].&amp;[OCHOA ALBA RAFAEL]"/>
        <member name="[CARTERA HISTORICA].[Razón social].&amp;[PACHECO GIL DAVID]"/>
        <member name="[CARTERA HISTORICA].[Razón social].&amp;[PANA BUSINESS SAS]"/>
        <member name="[CARTERA HISTORICA].[Razón social].&amp;[PEÑA LASSO LEXNNI]"/>
        <member name="[CARTERA HISTORICA].[Razón social].&amp;[PORTA TRADE S A S]"/>
        <member name="[CARTERA HISTORICA].[Razón social].&amp;[PRINT GRAFICO E.U]"/>
        <member name="[CARTERA HISTORICA].[Razón social].&amp;[PROMOPRIME S.A.S.]"/>
        <member name="[CARTERA HISTORICA].[Razón social].&amp;[RAMIREZ JOSE ADAN]"/>
        <member name="[CARTERA HISTORICA].[Razón social].&amp;[RIOS ARCILA PAOLA]"/>
        <member name="[CARTERA HISTORICA].[Razón social].&amp;[ROA LOPEZ JULIETH]"/>
        <member name="[CARTERA HISTORICA].[Razón social].&amp;[ROCHA PERDOMO SAS]"/>
        <member name="[CARTERA HISTORICA].[Razón social].&amp;[SERNA VELEZ JAROL]"/>
        <member name="[CARTERA HISTORICA].[Razón social].&amp;[SIERRA LEON LAURA]"/>
        <member name="[CARTERA HISTORICA].[Razón social].&amp;[SOTO ACOSTA GENNY]"/>
        <member name="[CARTERA HISTORICA].[Razón social].&amp;[STROMBERG  ROBERT]"/>
        <member name="[CARTERA HISTORICA].[Razón social].&amp;[SUPERDULCES S.A.S]"/>
        <member name="[CARTERA HISTORICA].[Razón social].&amp;[TECNOQUIMICAS S.A]"/>
        <member name="[CARTERA HISTORICA].[Razón social].&amp;[TRANSBORDER S A S]"/>
        <member name="[CARTERA HISTORICA].[Razón social].&amp;[TST TRAVEL S.A.S.]"/>
        <member name="[CARTERA HISTORICA].[Razón social].&amp;[VALLADARES  URIEL]"/>
        <member name="[CARTERA HISTORICA].[Razón social].&amp;[VERA ROJAS NELSON]"/>
        <member name="[CARTERA HISTORICA].[Razón social].&amp;[VILLA CALAMARY SA]"/>
        <member name="[CARTERA HISTORICA].[Razón social].&amp;[WOWW AGENCY S.A.S]"/>
        <member name="[CARTERA HISTORICA].[Razón social].&amp;[ACERO MORENO NANCY]"/>
        <member name="[CARTERA HISTORICA].[Razón social].&amp;[AGRO GOURMET S.A.S]"/>
        <member name="[CARTERA HISTORICA].[Razón social].&amp;[ARCILA DUQUE CESAR]"/>
        <member name="[CARTERA HISTORICA].[Razón social].&amp;[ARIAS ARIAS NORBEY]"/>
        <member name="[CARTERA HISTORICA].[Razón social].&amp;[ARIAS SANZ MELISSA]"/>
        <member name="[CARTERA HISTORICA].[Razón social].&amp;[AYALA LOPEZ CAMILA]"/>
        <member name="[CARTERA HISTORICA].[Razón social].&amp;[BERSH ESCOBAR NAIM]"/>
        <member name="[CARTERA HISTORICA].[Razón social].&amp;[BESTIAL MARKET SAS]"/>
        <member name="[CARTERA HISTORICA].[Razón social].&amp;[CAFE QUINDIO S.A.S]"/>
        <member name="[CARTERA HISTORICA].[Razón social].&amp;[CAFEYLICORES S.A.S]"/>
        <member name="[CARTERA HISTORICA].[Razón social].&amp;[CALA ARJONA NATALY]"/>
        <member name="[CARTERA HISTORICA].[Razón social].&amp;[CAPOTE  JOHN JAIRO]"/>
        <member name="[CARTERA HISTORICA].[Razón social].&amp;[CARDILICORES S.A.S]"/>
        <member name="[CARTERA HISTORICA].[Razón social].&amp;[CASTRO  JOSE DAVID]"/>
        <member name="[CARTERA HISTORICA].[Razón social].&amp;[CDA EL SAMAN S.A.S]"/>
        <member name="[CARTERA HISTORICA].[Razón social].&amp;[CHAVARRO GROUP SAS]"/>
        <member name="[CARTERA HISTORICA].[Razón social].&amp;[CRUZ CEBALLOS NERY]"/>
        <member name="[CARTERA HISTORICA].[Razón social].&amp;[CUADRA MARIN LAURA]"/>
        <member name="[CARTERA HISTORICA].[Razón social].&amp;[CUBO MAGICO S.A.S.]"/>
        <member name="[CARTERA HISTORICA].[Razón social].&amp;[DIAZ OJEDA JULIANA]"/>
        <member name="[CARTERA HISTORICA].[Razón social].&amp;[DORIS ORTIZ S.A.S.]"/>
        <member name="[CARTERA HISTORICA].[Razón social].&amp;[DUARTE PEÑA LORENA]"/>
        <member name="[CARTERA HISTORICA].[Razón social].&amp;[DUQUE TOBAR CAMILA]"/>
        <member name="[CARTERA HISTORICA].[Razón social].&amp;[ESCOBAR TORO DIEGO]"/>
        <member name="[CARTERA HISTORICA].[Razón social].&amp;[ESSENCIALS LAB SAS]"/>
        <member name="[CARTERA HISTORICA].[Razón social].&amp;[FACTORY FOOD S.A.S]"/>
        <member name="[CARTERA HISTORICA].[Razón social].&amp;[FCD ABOGADOS S A S]"/>
        <member name="[CARTERA HISTORICA].[Razón social].&amp;[FIGUEROA  CATALINA]"/>
        <member name="[CARTERA HISTORICA].[Razón social].&amp;[FRANCO  LINA MARIA]"/>
        <member name="[CARTERA HISTORICA].[Razón social].&amp;[GARCIA LUGO ANGELA]"/>
        <member name="[CARTERA HISTORICA].[Razón social].&amp;[GIL ARIZA CAROLINA]"/>
        <member name="[CARTERA HISTORICA].[Razón social].&amp;[GIL ROJAS CAROLINA]"/>
        <member name="[CARTERA HISTORICA].[Razón social].&amp;[GODOY MUÑOZ XIMENA]"/>
        <member name="[CARTERA HISTORICA].[Razón social].&amp;[GOMEZ GOMEZ DANIEL]"/>
        <member name="[CARTERA HISTORICA].[Razón social].&amp;[GRUPO BINGO S.A.S.]"/>
        <member name="[CARTERA HISTORICA].[Razón social].&amp;[GRUPO FEXVAD S.A.S]"/>
        <member name="[CARTERA HISTORICA].[Razón social].&amp;[GRUPO MERAKI S.A.S]"/>
        <member name="[CARTERA HISTORICA].[Razón social].&amp;[GUZMAN TELEZ EDWIN]"/>
        <member name="[CARTERA HISTORICA].[Razón social].&amp;[HADAS MADRINAS SAS]"/>
        <member name="[CARTERA HISTORICA].[Razón social].&amp;[HEYDAY GROUP S.A.S]"/>
        <member name="[CARTERA HISTORICA].[Razón social].&amp;[HILTON  MARK ALLEN]"/>
        <member name="[CARTERA HISTORICA].[Razón social].&amp;[HOTEL CALLE 90 SAS]"/>
        <member name="[CARTERA HISTORICA].[Razón social].&amp;[IL PEPERONCINO SAS]"/>
        <member name="[CARTERA HISTORICA].[Razón social].&amp;[INDUSTRIAS WAO SAS]"/>
        <member name="[CARTERA HISTORICA].[Razón social].&amp;[JIMENEZ  MAGDALENA]"/>
        <member name="[CARTERA HISTORICA].[Razón social].&amp;[KOM REFUGIO S.A.S.]"/>
        <member name="[CARTERA HISTORICA].[Razón social].&amp;[LEE URIBE BERNARDO]"/>
        <member name="[CARTERA HISTORICA].[Razón social].&amp;[LOPEZ ARIAS LORENA]"/>
        <member name="[CARTERA HISTORICA].[Razón social].&amp;[LOPEZ GOEZ MARYORY]"/>
        <member name="[CARTERA HISTORICA].[Razón social].&amp;[LOPEZ MOLINA URIEL]"/>
        <member name="[CARTERA HISTORICA].[Razón social].&amp;[MACONDO DMC S.A.S.]"/>
        <member name="[CARTERA HISTORICA].[Razón social].&amp;[MARIN YEPES ANDRES]"/>
        <member name="[CARTERA HISTORICA].[Razón social].&amp;[MARIO URIBE BOTERO]"/>
        <member name="[CARTERA HISTORICA].[Razón social].&amp;[MORA HERRERA PEDRO]"/>
        <member name="[CARTERA HISTORICA].[Razón social].&amp;[MORA ROJAS LILIANA]"/>
        <member name="[CARTERA HISTORICA].[Razón social].&amp;[MORILLO FARIA LUIS]"/>
        <member name="[CARTERA HISTORICA].[Razón social].&amp;[NOVAK LEGAL S.A.S.]"/>
        <member name="[CARTERA HISTORICA].[Razón social].&amp;[O C FAMILIA S.A.S.]"/>
        <member name="[CARTERA HISTORICA].[Razón social].&amp;[OCHS  RYAN RUSSELL]"/>
        <member name="[CARTERA HISTORICA].[Razón social].&amp;[ORJUELA LOPEZ SAUL]"/>
        <member name="[CARTERA HISTORICA].[Razón social].&amp;[OSPINA  LUZ MARINA]"/>
        <member name="[CARTERA HISTORICA].[Razón social].&amp;[PASAR EXPRESS S.A.]"/>
        <member name="[CARTERA HISTORICA].[Razón social].&amp;[PEINADO  LIS CARLA]"/>
        <member name="[CARTERA HISTORICA].[Razón social].&amp;[PEREZ GALLO ANDREA]"/>
        <member name="[CARTERA HISTORICA].[Razón social].&amp;[PETRA SANTA S.A.S.]"/>
        <member name="[CARTERA HISTORICA].[Razón social].&amp;[PEÑA  MAGDA ANDREA]"/>
        <member name="[CARTERA HISTORICA].[Razón social].&amp;[POLYMERS CROP S.A.]"/>
        <member name="[CARTERA HISTORICA].[Razón social].&amp;[PULIDO  JOSE ROQUE]"/>
        <member name="[CARTERA HISTORICA].[Razón social].&amp;[QUALITY AGENCY SAS]"/>
        <member name="[CARTERA HISTORICA].[Razón social].&amp;[QUIMBAYA MEDIA SAS]"/>
        <member name="[CARTERA HISTORICA].[Razón social].&amp;[RAVE NIETO YOLANDA]"/>
        <member name="[CARTERA HISTORICA].[Razón social].&amp;[RAVE ROJAS VIVIANA]"/>
        <member name="[CARTERA HISTORICA].[Razón social].&amp;[RED AND BLUE S.A.S]"/>
        <member name="[CARTERA HISTORICA].[Razón social].&amp;[RICO DAZA VICTORIA]"/>
        <member name="[CARTERA HISTORICA].[Razón social].&amp;[RICO GOMEZ ADRIANA]"/>
        <member name="[CARTERA HISTORICA].[Razón social].&amp;[RUANO MOLINA KEVIN]"/>
        <member name="[CARTERA HISTORICA].[Razón social].&amp;[RUBIO CACERES ERIK]"/>
        <member name="[CARTERA HISTORICA].[Razón social].&amp;[SAGRADO BGTA S.A.S]"/>
        <member name="[CARTERA HISTORICA].[Razón social].&amp;[SANCHEZ  ANA VELIS]"/>
        <member name="[CARTERA HISTORICA].[Razón social].&amp;[SANCHO PAISA S.A.S]"/>
        <member name="[CARTERA HISTORICA].[Razón social].&amp;[SANGUINO  PATRICIA]"/>
        <member name="[CARTERA HISTORICA].[Razón social].&amp;[SERNA GOMEZ ALEYDA]"/>
        <member name="[CARTERA HISTORICA].[Razón social].&amp;[SILVA PEREZ ANDREA]"/>
        <member name="[CARTERA HISTORICA].[Razón social].&amp;[SNADEN  TYLER JOHN]"/>
        <member name="[CARTERA HISTORICA].[Razón social].&amp;[SOSA  MARIA SORAYA]"/>
        <member name="[CARTERA HISTORICA].[Razón social].&amp;[SUAREZ DUQUE LAURA]"/>
        <member name="[CARTERA HISTORICA].[Razón social].&amp;[TAKASUGI  MASAHIRO]"/>
        <member name="[CARTERA HISTORICA].[Razón social].&amp;[THE BEAUTY HUB SAS]"/>
        <member name="[CARTERA HISTORICA].[Razón social].&amp;[TORRES LOPEZ KEVIN]"/>
        <member name="[CARTERA HISTORICA].[Razón social].&amp;[URIBE CORREA SOFIA]"/>
        <member name="[CARTERA HISTORICA].[Razón social].&amp;[VALENCIA  CAROLINA]"/>
        <member name="[CARTERA HISTORICA].[Razón social].&amp;[WPP COLOMBIA S.A.S]"/>
        <member name="[CARTERA HISTORICA].[Razón social].&amp;[YURANTCOFFEE S.A.S]"/>
        <member name="[CARTERA HISTORICA].[Razón social].&amp;[ABANICO DE CAFE SAS]"/>
        <member name="[CARTERA HISTORICA].[Razón social].&amp;[ALFONSO PEREZ S.A.S]"/>
        <member name="[CARTERA HISTORICA].[Razón social].&amp;[ALIMENTOS BENAL SAS]"/>
        <member name="[CARTERA HISTORICA].[Razón social].&amp;[ALLUE BLANCO SILVIA]"/>
        <member name="[CARTERA HISTORICA].[Razón social].&amp;[AMBIENTE AZUL S.A.S]"/>
        <member name="[CARTERA HISTORICA].[Razón social].&amp;[ARDILA DIAZ MANUELA]"/>
        <member name="[CARTERA HISTORICA].[Razón social].&amp;[ARIAS GIRALDO DELIO]"/>
        <member name="[CARTERA HISTORICA].[Razón social].&amp;[ARIAS RIOS CAROLINA]"/>
        <member name="[CARTERA HISTORICA].[Razón social].&amp;[ASC ELECTRONICA S A]"/>
        <member name="[CARTERA HISTORICA].[Razón social].&amp;[AYALA RUIZ CATALINA]"/>
        <member name="[CARTERA HISTORICA].[Razón social].&amp;[BAEZ ESTEPA OSWALDO]"/>
        <member name="[CARTERA HISTORICA].[Razón social].&amp;[BALADA FRIAS MIRIAM]"/>
        <member name="[CARTERA HISTORICA].[Razón social].&amp;[BECERRA POLO NICOLE]"/>
        <member name="[CARTERA HISTORICA].[Razón social].&amp;[BOTERO LONDOÑO JUAN]"/>
        <member name="[CARTERA HISTORICA].[Razón social].&amp;[BOTTIN  MARIUS JEAN]"/>
        <member name="[CARTERA HISTORICA].[Razón social].&amp;[BRECCIA SALUD S A S]"/>
        <member name="[CARTERA HISTORICA].[Razón social].&amp;[CADAVID GARCIA SARA]"/>
        <member name="[CARTERA HISTORICA].[Razón social].&amp;[CAFE QUINDIO S.A.S.]"/>
        <member name="[CARTERA HISTORICA].[Razón social].&amp;[CAÑAS LOPEZ LIDOBET]"/>
        <member name="[CARTERA HISTORICA].[Razón social].&amp;[CHASKA TOURS S.A.S.]"/>
        <member name="[CARTERA HISTORICA].[Razón social].&amp;[COCINA BOTANICA SAS]"/>
        <member name="[CARTERA HISTORICA].[Razón social].&amp;[COESCO COLOMBIA SAS]"/>
        <member name="[CARTERA HISTORICA].[Razón social].&amp;[CONBOY CREATIVO SAS]"/>
        <member name="[CARTERA HISTORICA].[Razón social].&amp;[CORTES  JUAN CARLOS]"/>
        <member name="[CARTERA HISTORICA].[Razón social].&amp;[CORTES MOLINA DORIS]"/>
        <member name="[CARTERA HISTORICA].[Razón social].&amp;[DANOSA ANDINA S.A.S]"/>
        <member name="[CARTERA HISTORICA].[Razón social].&amp;[DIVEGRAFICAS S.A.S.]"/>
        <member name="[CARTERA HISTORICA].[Razón social].&amp;[DURAN GIRALDO DAVID]"/>
        <member name="[CARTERA HISTORICA].[Razón social].&amp;[DURAN VALLEJO PABLO]"/>
        <member name="[CARTERA HISTORICA].[Razón social].&amp;[E.P.S. SANITAS S.A.]"/>
        <member name="[CARTERA HISTORICA].[Razón social].&amp;[ESPIRITU URBANO SAS]"/>
        <member name="[CARTERA HISTORICA].[Razón social].&amp;[FARAH  ROBERT JAMIL]"/>
        <member name="[CARTERA HISTORICA].[Razón social].&amp;[FARAH GEORGES JAMIL]"/>
        <member name="[CARTERA HISTORICA].[Razón social].&amp;[GAES COLOMBIA S.A.S]"/>
        <member name="[CARTERA HISTORICA].[Razón social].&amp;[GALVIS RUIZ RODOLFO]"/>
        <member name="[CARTERA HISTORICA].[Razón social].&amp;[GARCIA ARIAS MONICA]"/>
        <member name="[CARTERA HISTORICA].[Razón social].&amp;[GIL RIVEROS ALBEIRO]"/>
        <member name="[CARTERA HISTORICA].[Razón social].&amp;[GOMEZ HOMEN DANIELA]"/>
        <member name="[CARTERA HISTORICA].[Razón social].&amp;[GOMEZ LEON CATALINA]"/>
        <member name="[CARTERA HISTORICA].[Razón social].&amp;[GOMEZ LOAIZA STIVEN]"/>
        <member name="[CARTERA HISTORICA].[Razón social].&amp;[GOMEZ MAQUET SANDRO]"/>
        <member name="[CARTERA HISTORICA].[Razón social].&amp;[GOMEZ ZULUAGA EDUAR]"/>
        <member name="[CARTERA HISTORICA].[Razón social].&amp;[GREEN SUPERFOOD SAS]"/>
        <member name="[CARTERA HISTORICA].[Razón social].&amp;[GRUPO BOHEME S.A.S.]"/>
        <member name="[CARTERA HISTORICA].[Razón social].&amp;[GUZMAN TELLEZ EDWIN]"/>
        <member name="[CARTERA HISTORICA].[Razón social].&amp;[HITECH SERVICES SAS]"/>
        <member name="[CARTERA HISTORICA].[Razón social].&amp;[HOYOS MEJIA BRANDON]"/>
        <member name="[CARTERA HISTORICA].[Razón social].&amp;[HOYOS OSORIO JOSHUA]"/>
        <member name="[CARTERA HISTORICA].[Razón social].&amp;[I LATINA BOGOTA SAS]"/>
        <member name="[CARTERA HISTORICA].[Razón social].&amp;[IDEA COLOMBIA S.A.S]"/>
        <member name="[CARTERA HISTORICA].[Razón social].&amp;[INVERSIONES GFL S.A]"/>
        <member name="[CARTERA HISTORICA].[Razón social].&amp;[INVERSIONES QDE SAS]"/>
        <member name="[CARTERA HISTORICA].[Razón social].&amp;[LEAL MARTINEZ MATEO]"/>
        <member name="[CARTERA HISTORICA].[Razón social].&amp;[LONDOÑO CIRO ANGELY]"/>
        <member name="[CARTERA HISTORICA].[Razón social].&amp;[LONDOÑO HENAO FABIO]"/>
        <member name="[CARTERA HISTORICA].[Razón social].&amp;[LOPEZ MENDEZ DANIEL]"/>
        <member name="[CARTERA HISTORICA].[Razón social].&amp;[LOZANO AGUDELO LUIS]"/>
        <member name="[CARTERA HISTORICA].[Razón social].&amp;[MADAME SUCREE S A S]"/>
        <member name="[CARTERA HISTORICA].[Razón social].&amp;[MARIN GARCIA YOVANA]"/>
        <member name="[CARTERA HISTORICA].[Razón social].&amp;[MARIN SALDAÑA JAIRO]"/>
        <member name="[CARTERA HISTORICA].[Razón social].&amp;[MARIN TELLEZ JIMENA]"/>
        <member name="[CARTERA HISTORICA].[Razón social].&amp;[MARTINEZ ROJAS EDNA]"/>
        <member name="[CARTERA HISTORICA].[Razón social].&amp;[MEJIA CAÑAS MARIANA]"/>
        <member name="[CARTERA HISTORICA].[Razón social].&amp;[MEJIA GARCIA YORMAN]"/>
        <member name="[CARTERA HISTORICA].[Razón social].&amp;[MEZA  KARINA ELIANA]"/>
        <member name="[CARTERA HISTORICA].[Razón social].&amp;[MIS BORDADOS S.A.S.]"/>
        <member name="[CARTERA HISTORICA].[Razón social].&amp;[MONTOYA CRUZ HECTOR]"/>
        <member name="[CARTERA HISTORICA].[Razón social].&amp;[MORALES  JOSE DARIO]"/>
        <member name="[CARTERA HISTORICA].[Razón social].&amp;[OBANDO  MARIA ELENA]"/>
        <member name="[CARTERA HISTORICA].[Razón social].&amp;[ORIGEN Y CAFE S.A.S]"/>
        <member name="[CARTERA HISTORICA].[Razón social].&amp;[OROZCO REYES MIRIAM]"/>
        <member name="[CARTERA HISTORICA].[Razón social].&amp;[ORTEGA GALVIS MARLY]"/>
        <member name="[CARTERA HISTORICA].[Razón social].&amp;[ORTIZ CANO SANTIAGO]"/>
        <member name="[CARTERA HISTORICA].[Razón social].&amp;[ORTIZ ROJAS ROBERTO]"/>
        <member name="[CARTERA HISTORICA].[Razón social].&amp;[OSORIO URIBE MILENA]"/>
        <member name="[CARTERA HISTORICA].[Razón social].&amp;[PARRA PUERTA MAICOL]"/>
        <member name="[CARTERA HISTORICA].[Razón social].&amp;[PATIÑO GIL KATHERIN]"/>
        <member name="[CARTERA HISTORICA].[Razón social].&amp;[PEÑA VERGARA CAMILA]"/>
        <member name="[CARTERA HISTORICA].[Razón social].&amp;[PINTO FAJARDO JORGE]"/>
        <member name="[CARTERA HISTORICA].[Razón social].&amp;[POBLADO HOTELES S.A]"/>
        <member name="[CARTERA HISTORICA].[Razón social].&amp;[PREMIER WATER S.A.S]"/>
        <member name="[CARTERA HISTORICA].[Razón social].&amp;[QUICENO &amp; CIA S.A.S]"/>
        <member name="[CARTERA HISTORICA].[Razón social].&amp;[RESTREPO MERA ERIKA]"/>
        <member name="[CARTERA HISTORICA].[Razón social].&amp;[RICURAS DE SOFY SAS]"/>
        <member name="[CARTERA HISTORICA].[Razón social].&amp;[RIOS PEÑALOZA GILMA]"/>
        <member name="[CARTERA HISTORICA].[Razón social].&amp;[RIQUELME  JOSE LUIS]"/>
        <member name="[CARTERA HISTORICA].[Razón social].&amp;[ROMERO RAMIREZ JOAN]"/>
        <member name="[CARTERA HISTORICA].[Razón social].&amp;[RUA DUQUE ALEXANDRA]"/>
        <member name="[CARTERA HISTORICA].[Razón social].&amp;[RUIZ ANGEL DIONISIO]"/>
        <member name="[CARTERA HISTORICA].[Razón social].&amp;[RUIZ GALIANO FELIPE]"/>
        <member name="[CARTERA HISTORICA].[Razón social].&amp;[RUIZ GONZALEZ SAULO]"/>
        <member name="[CARTERA HISTORICA].[Razón social].&amp;[SALENTO REAL S.A.S.]"/>
        <member name="[CARTERA HISTORICA].[Razón social].&amp;[SERNA  OSCAR ANDRES]"/>
        <member name="[CARTERA HISTORICA].[Razón social].&amp;[SOTO PATIÑO EUSEBIO]"/>
        <member name="[CARTERA HISTORICA].[Razón social].&amp;[SPANISH TOWN S.A.S.]"/>
        <member name="[CARTERA HISTORICA].[Razón social].&amp;[SYCO INGENIERIA SAS]"/>
        <member name="[CARTERA HISTORICA].[Razón social].&amp;[TELESAI Y CIA S.A.S]"/>
        <member name="[CARTERA HISTORICA].[Razón social].&amp;[TELLO  HERNAN ARIEL]"/>
        <member name="[CARTERA HISTORICA].[Razón social].&amp;[TERRA TACUARA S.A.S]"/>
        <member name="[CARTERA HISTORICA].[Razón social].&amp;[TIENDAS GRAY S.A.S.]"/>
        <member name="[CARTERA HISTORICA].[Razón social].&amp;[TORO OCAMPO JULIANA]"/>
        <member name="[CARTERA HISTORICA].[Razón social].&amp;[TORRES ROMERO JAMER]"/>
        <member name="[CARTERA HISTORICA].[Razón social].&amp;[VARGAS CRESPO LAURA]"/>
        <member name="[CARTERA HISTORICA].[Razón social].&amp;[VARGAS ELIZA ELIANA]"/>
        <member name="[CARTERA HISTORICA].[Razón social].&amp;[ZABALA JEREZ LORENA]"/>
        <member name="[CARTERA HISTORICA].[Razón social].&amp;[ABELLO URIBE CLAUDIA]"/>
        <member name="[CARTERA HISTORICA].[Razón social].&amp;[AJOVER DARNEL S.A.S.]"/>
        <member name="[CARTERA HISTORICA].[Razón social].&amp;[ALLIANZ SEGUROS S.A.]"/>
        <member name="[CARTERA HISTORICA].[Razón social].&amp;[ALMACENES EXITO S.A.]"/>
        <member name="[CARTERA HISTORICA].[Razón social].&amp;[ALMACENES J.R. S.A.S]"/>
        <member name="[CARTERA HISTORICA].[Razón social].&amp;[ALVAREZ MORENO PAOLA]"/>
        <member name="[CARTERA HISTORICA].[Razón social].&amp;[ANGEL BOTERO ALFONSO]"/>
        <member name="[CARTERA HISTORICA].[Razón social].&amp;[ARENAS ZAPATA BRAYAN]"/>
        <member name="[CARTERA HISTORICA].[Razón social].&amp;[ARIAS GUZMAN LIBARDO]"/>
        <member name="[CARTERA HISTORICA].[Razón social].&amp;[ARISTIZABAL  DANIELA]"/>
        <member name="[CARTERA HISTORICA].[Razón social].&amp;[ARIZA ARGUELLES LTDA]"/>
        <member name="[CARTERA HISTORICA].[Razón social].&amp;[ARTEAGA  CAMILO JOSE]"/>
        <member name="[CARTERA HISTORICA].[Razón social].&amp;[BAKER &amp; MCKENZIE SAS]"/>
        <member name="[CARTERA HISTORICA].[Razón social].&amp;[BASTIDAS VARON BETTI]"/>
        <member name="[CARTERA HISTORICA].[Razón social].&amp;[BECERRA SAFFON CESAR]"/>
        <member name="[CARTERA HISTORICA].[Razón social].&amp;[BRAYAN OSORIO CATANO]"/>
        <member name="[CARTERA HISTORICA].[Razón social].&amp;[CAICEDO GARZON DANNY]"/>
        <member name="[CARTERA HISTORICA].[Razón social].&amp;[CALDERON DIAZ HERNAN]"/>
        <member name="[CARTERA HISTORICA].[Razón social].&amp;[CAMARGO PRIETO GILDA]"/>
        <member name="[CARTERA HISTORICA].[Razón social].&amp;[CANO CASTAÑO NATALIA]"/>
        <member name="[CARTERA HISTORICA].[Razón social].&amp;[CARDONA DUQUE MAYOLA]"/>
        <member name="[CARTERA HISTORICA].[Razón social].&amp;[CASTRO ANDRES YOBANY]"/>
        <member name="[CARTERA HISTORICA].[Razón social].&amp;[CHAVARRO AVILES OLGA]"/>
        <member name="[CARTERA HISTORICA].[Razón social].&amp;[CI VANEXPORTAX S.A.S]"/>
        <member name="[CARTERA HISTORICA].[Razón social].&amp;[COHEN  MARIA EUGENIA]"/>
        <member name="[CARTERA HISTORICA].[Razón social].&amp;[CORREA MARIN JESSICA]"/>
        <member name="[CARTERA HISTORICA].[Razón social].&amp;[DANIEL LUGO RESTREPO]"/>
        <member name="[CARTERA HISTORICA].[Razón social].&amp;[DAZA BUITRAGO FORLAN]"/>
        <member name="[CARTERA HISTORICA].[Razón social].&amp;[DENICOLAS\TBWA S.A.S]"/>
        <member name="[CARTERA HISTORICA].[Razón social].&amp;[DIAZ QUESADA ORLANDO]"/>
        <member name="[CARTERA HISTORICA].[Razón social].&amp;[DURAN  DIANA MARCELA]"/>
        <member name="[CARTERA HISTORICA].[Razón social].&amp;[ELEICEGUI  FELICITAS]"/>
        <member name="[CARTERA HISTORICA].[Razón social].&amp;[ESCOBAR AVILA MELANY]"/>
        <member name="[CARTERA HISTORICA].[Razón social].&amp;[ESCOBAR HURTADO JULY]"/>
        <member name="[CARTERA HISTORICA].[Razón social].&amp;[ESPINOSA  LINA MARIA]"/>
        <member name="[CARTERA HISTORICA].[Razón social].&amp;[EXPERTS COLOMBIA SAS]"/>
        <member name="[CARTERA HISTORICA].[Razón social].&amp;[EXPORT LTD  GEO AGRO]"/>
        <member name="[CARTERA HISTORICA].[Razón social].&amp;[FUERTES PEREA DANIEL]"/>
        <member name="[CARTERA HISTORICA].[Razón social].&amp;[GALEANO CUERVO HENRY]"/>
        <member name="[CARTERA HISTORICA].[Razón social].&amp;[GALEANO CUERVO OSCAR]"/>
        <member name="[CARTERA HISTORICA].[Razón social].&amp;[GALLEGO RINCON DAVID]"/>
        <member name="[CARTERA HISTORICA].[Razón social].&amp;[GALVEZ GIRALDO LAURA]"/>
        <member name="[CARTERA HISTORICA].[Razón social].&amp;[GARCIA BOTERO ANDRES]"/>
        <member name="[CARTERA HISTORICA].[Razón social].&amp;[GARCIA MUÑOZ YOLANDA]"/>
        <member name="[CARTERA HISTORICA].[Razón social].&amp;[GARZON BARRETO MATEO]"/>
        <member name="[CARTERA HISTORICA].[Razón social].&amp;[GEMELOS COSMICOS SAS]"/>
        <member name="[CARTERA HISTORICA].[Razón social].&amp;[GIRAL HERRERA LORENA]"/>
        <member name="[CARTERA HISTORICA].[Razón social].&amp;[GIRALDO BOTERO FABIO]"/>
        <member name="[CARTERA HISTORICA].[Razón social].&amp;[GIRALDO MEJIA ANDRES]"/>
        <member name="[CARTERA HISTORICA].[Razón social].&amp;[GLOBAL LATICES S.A.S]"/>
        <member name="[CARTERA HISTORICA].[Razón social].&amp;[GODOY OSPINA ENRIQUE]"/>
        <member name="[CARTERA HISTORICA].[Razón social].&amp;[GOMEZ  VIVAS JULIANA]"/>
        <member name="[CARTERA HISTORICA].[Razón social].&amp;[GOMEZ DE MAYA ADIELA]"/>
        <member name="[CARTERA HISTORICA].[Razón social].&amp;[GOMEZ ESCOBAR HECTOR]"/>
        <member name="[CARTERA HISTORICA].[Razón social].&amp;[GOMEZ GIRALDO ISAIAS]"/>
        <member name="[CARTERA HISTORICA].[Razón social].&amp;[GOMEZ PINEDA RICARDO]"/>
        <member name="[CARTERA HISTORICA].[Razón social].&amp;[GRUPO E.MOTION S A S]"/>
        <member name="[CARTERA HISTORICA].[Razón social].&amp;[HENAO ARANGO NICOLAS]"/>
        <member name="[CARTERA HISTORICA].[Razón social].&amp;[HENAO PELAEZ ESTEBAN]"/>
        <member name="[CARTERA HISTORICA].[Razón social].&amp;[HONEST MARKET S.A.S.]"/>
        <member name="[CARTERA HISTORICA].[Razón social].&amp;[INDUSTRIAS NEGLE SAS]"/>
        <member name="[CARTERA HISTORICA].[Razón social].&amp;[INVERSIONES EURO S A]"/>
        <member name="[CARTERA HISTORICA].[Razón social].&amp;[INVERSIONES GABP SAS]"/>
        <member name="[CARTERA HISTORICA].[Razón social].&amp;[INVERSIONES JJ&amp;S SAS]"/>
        <member name="[CARTERA HISTORICA].[Razón social].&amp;[JEREZ SANCHEZ ANDREA]"/>
        <member name="[CARTERA HISTORICA].[Razón social].&amp;[JIMENEZ MARIN GLADYS]"/>
        <member name="[CARTERA HISTORICA].[Razón social].&amp;[JUNCO CORTES MARIANA]"/>
        <member name="[CARTERA HISTORICA].[Razón social].&amp;[KAFFA QUINDIO S.A.S.]"/>
        <member name="[CARTERA HISTORICA].[Razón social].&amp;[LA INTEGRIDAD S.A.S.]"/>
        <member name="[CARTERA HISTORICA].[Razón social].&amp;[LAOS LOGISTICA S.A.S]"/>
        <member name="[CARTERA HISTORICA].[Razón social].&amp;[LEON DAZA CLARA INES]"/>
        <member name="[CARTERA HISTORICA].[Razón social].&amp;[LINARES RICO LINDSAY]"/>
        <member name="[CARTERA HISTORICA].[Razón social].&amp;[LOCAL COLOMBIA S.A.S]"/>
        <member name="[CARTERA HISTORICA].[Razón social].&amp;[LOPEZ ARIAS CAROLINA]"/>
        <member name="[CARTERA HISTORICA].[Razón social].&amp;[LOPEZ BARRERA NATALI]"/>
        <member name="[CARTERA HISTORICA].[Razón social].&amp;[LOPEZ DIAZ VALENTINA]"/>
        <member name="[CARTERA HISTORICA].[Razón social].&amp;[LOPEZ DUEÑEZ AURELIO]"/>
        <member name="[CARTERA HISTORICA].[Razón social].&amp;[LOPEZ GONZALEZ DEISY]"/>
        <member name="[CARTERA HISTORICA].[Razón social].&amp;[LOPEZ MONTOYA JUDITH]"/>
        <member name="[CARTERA HISTORICA].[Razón social].&amp;[LOZANO VARGAS AURORA]"/>
        <member name="[CARTERA HISTORICA].[Razón social].&amp;[MARIN MARIN MAURICIO]"/>
        <member name="[CARTERA HISTORICA].[Razón social].&amp;[MARIN MARTINEZ ELIDA]"/>
        <member name="[CARTERA HISTORICA].[Razón social].&amp;[MECATO NATURAL S.A.S]"/>
        <member name="[CARTERA HISTORICA].[Razón social].&amp;[MEDINA  HECTOR JULIO]"/>
        <member name="[CARTERA HISTORICA].[Razón social].&amp;[MEJIA GONZALEZ CESAR]"/>
        <member name="[CARTERA HISTORICA].[Razón social].&amp;[MEJIA MEDINA MELINDA]"/>
        <member name="[CARTERA HISTORICA].[Razón social].&amp;[MEJIA VELEZ SANTIAGO]"/>
        <member name="[CARTERA HISTORICA].[Razón social].&amp;[MELO DIAZ JUAN DAVID]"/>
        <member name="[CARTERA HISTORICA].[Razón social].&amp;[MENDOZA  NIDIA ESMIR]"/>
        <member name="[CARTERA HISTORICA].[Razón social].&amp;[MENDOZA ROJAS FELIPE]"/>
        <member name="[CARTERA HISTORICA].[Razón social].&amp;[MIRA JARAMILLO LAURA]"/>
        <member name="[CARTERA HISTORICA].[Razón social].&amp;[MOLCA XPERIENCES SAS]"/>
        <member name="[CARTERA HISTORICA].[Razón social].&amp;[MONJE LOPEZ VLADIMIR]"/>
        <member name="[CARTERA HISTORICA].[Razón social].&amp;[MONTOYA GALLON SOFIA]"/>
        <member name="[CARTERA HISTORICA].[Razón social].&amp;[MOYO HERRERA RODRIGO]"/>
        <member name="[CARTERA HISTORICA].[Razón social].&amp;[MURILLO LOAIZA EDWIR]"/>
        <member name="[CARTERA HISTORICA].[Razón social].&amp;[MUÑOZ MADRID ALFREDO]"/>
        <member name="[CARTERA HISTORICA].[Razón social].&amp;[OCAMPO OCAMPO NODIER]"/>
        <member name="[CARTERA HISTORICA].[Razón social].&amp;[ORTIZ BLANCO YORAIMA]"/>
        <member name="[CARTERA HISTORICA].[Razón social].&amp;[OSORIO VIEIRA FELIPE]"/>
        <member name="[CARTERA HISTORICA].[Razón social].&amp;[OSPINA GOMEZ AUGUSTO]"/>
        <member name="[CARTERA HISTORICA].[Razón social].&amp;[OTERO ALVAREZ EFRAIN]"/>
        <member name="[CARTERA HISTORICA].[Razón social].&amp;[PARRA CEBALLOS FABIO]"/>
        <member name="[CARTERA HISTORICA].[Razón social].&amp;[PEREZ ALVARES MARTIN]"/>
        <member name="[CARTERA HISTORICA].[Razón social].&amp;[PEREZ SOLORZA BRENDA]"/>
        <member name="[CARTERA HISTORICA].[Razón social].&amp;[PERU SUPERIOR S.A.S.]"/>
        <member name="[CARTERA HISTORICA].[Razón social].&amp;[POMA COLOMBIA S.A.S.]"/>
        <member name="[CARTERA HISTORICA].[Razón social].&amp;[PORSCHE COLOMBIA SAS]"/>
        <member name="[CARTERA HISTORICA].[Razón social].&amp;[POVEDA TORRES DARWIN]"/>
        <member name="[CARTERA HISTORICA].[Razón social].&amp;[QUEZADA PRADA YESITH]"/>
        <member name="[CARTERA HISTORICA].[Razón social].&amp;[RAVI NIETO JOSE LUIS]"/>
        <member name="[CARTERA HISTORICA].[Razón social].&amp;[REY ARAUJO CHRISTIAN]"/>
        <member name="[CARTERA HISTORICA].[Razón social].&amp;[REYES VARGAS MARIANA]"/>
        <member name="[CARTERA HISTORICA].[Razón social].&amp;[RINCON ZAPATA DANIEL]"/>
        <member name="[CARTERA HISTORICA].[Razón social].&amp;[ROBLEDO FRANCO JAIRO]"/>
        <member name="[CARTERA HISTORICA].[Razón social].&amp;[ROSAL LUNA ANA MARIA]"/>
        <member name="[CARTERA HISTORICA].[Razón social].&amp;[RUIZ BLANDON MARISOL]"/>
        <member name="[CARTERA HISTORICA].[Razón social].&amp;[SALCEDO  MARIA NANCY]"/>
        <member name="[CARTERA HISTORICA].[Razón social].&amp;[SANCHEZ CASTRO DAISY]"/>
        <member name="[CARTERA HISTORICA].[Razón social].&amp;[SANCHEZ GUZMAN NIDIA]"/>
        <member name="[CARTERA HISTORICA].[Razón social].&amp;[SANCHEZ PESCA WALTER]"/>
        <member name="[CARTERA HISTORICA].[Razón social].&amp;[SARMIENTO DESIGN SAS]"/>
        <member name="[CARTERA HISTORICA].[Razón social].&amp;[SEMO RISARALDA S.A.S]"/>
        <member name="[CARTERA HISTORICA].[Razón social].&amp;[SERNA OSORIO VANESSA]"/>
        <member name="[CARTERA HISTORICA].[Razón social].&amp;[SILVA AMAYA CATALINA]"/>
        <member name="[CARTERA HISTORICA].[Razón social].&amp;[SOFIA MARTINEZ LAURA]"/>
        <member name="[CARTERA HISTORICA].[Razón social].&amp;[SUAREZ POETI ESTEBAN]"/>
        <member name="[CARTERA HISTORICA].[Razón social].&amp;[TORO GOMEZ ALEJANDRA]"/>
        <member name="[CARTERA HISTORICA].[Razón social].&amp;[TORO HERNANDEZ LUCIA]"/>
        <member name="[CARTERA HISTORICA].[Razón social].&amp;[TRUQUE MUÑOZ NATALIA]"/>
        <member name="[CARTERA HISTORICA].[Razón social].&amp;[VARGAS VELEZ FABIOLA]"/>
        <member name="[CARTERA HISTORICA].[Razón social].&amp;[VASQUEZ MURIEL DAVID]"/>
        <member name="[CARTERA HISTORICA].[Razón social].&amp;[VASQUEZ RICO JULIANA]"/>
        <member name="[CARTERA HISTORICA].[Razón social].&amp;[VELASCO MATEUS LILIA]"/>
        <member name="[CARTERA HISTORICA].[Razón social].&amp;[VELEZ TOBON CAROLINA]"/>
        <member name="[CARTERA HISTORICA].[Razón social].&amp;[VERGARA DIAZ DANELLY]"/>
        <member name="[CARTERA HISTORICA].[Razón social].&amp;[VERGARA ULLOA ANDRES]"/>
        <member name="[CARTERA HISTORICA].[Razón social].&amp;[VIAÑA BERMUDEZ LADYS]"/>
        <member name="[CARTERA HISTORICA].[Razón social].&amp;[XINETIX PHARMA S A S]"/>
        <member name="[CARTERA HISTORICA].[Razón social].&amp;[ZAMUDIO  LAURA MARIA]"/>
        <member name="[CARTERA HISTORICA].[Razón social].&amp;[ZAPATA  MELVA LEONOR]"/>
        <member name="[CARTERA HISTORICA].[Razón social].&amp;[ZAPATA GARCIA LWDUYN]"/>
        <member name="[CARTERA HISTORICA].[Razón social].&amp;[ZAPATA MORENO MILENA]"/>
        <member name="[CARTERA HISTORICA].[Razón social].&amp;[ZAPATA VELEZ ALBEIRO]"/>
        <member name="[CARTERA HISTORICA].[Razón social].&amp;[ZULUAGA BORDA CAMILO]"/>
        <member name="[CARTERA HISTORICA].[Razón social].&amp;[ZULUAGA GOMEZ ANDREA]"/>
        <member name="[CARTERA HISTORICA].[Razón social].&amp;[ACTIVOS Y RENTAS S.A.]"/>
        <member name="[CARTERA HISTORICA].[Razón social].&amp;[AGROFER CAQUETA S.A.S]"/>
        <member name="[CARTERA HISTORICA].[Razón social].&amp;[AGUIRRE GOMEZ DANIELA]"/>
        <member name="[CARTERA HISTORICA].[Razón social].&amp;[AGUNSA COLOMBIA S.A.S]"/>
        <member name="[CARTERA HISTORICA].[Razón social].&amp;[ALBIS RAMOS ALEJANDRA]"/>
        <member name="[CARTERA HISTORICA].[Razón social].&amp;[ALJURE GONZALEZ YAMIL]"/>
        <member name="[CARTERA HISTORICA].[Razón social].&amp;[ALVAREZ AMAYA VALERIA]"/>
        <member name="[CARTERA HISTORICA].[Razón social].&amp;[ANGARITA OROZCO NANCY]"/>
        <member name="[CARTERA HISTORICA].[Razón social].&amp;[ARAIZA TOLEDO MARIANA]"/>
        <member name="[CARTERA HISTORICA].[Razón social].&amp;[ARANGO ARANGO JULIANA]"/>
        <member name="[CARTERA HISTORICA].[Razón social].&amp;[ARIAS ARIAS ESPERANZA]"/>
        <member name="[CARTERA HISTORICA].[Razón social].&amp;[ARONOV GONZALEZ KAREN]"/>
        <member name="[CARTERA HISTORICA].[Razón social].&amp;[ATTON BOGOTA 93 S A S]"/>
        <member name="[CARTERA HISTORICA].[Razón social].&amp;[BERNAL  BLANCA LEONOR]"/>
        <member name="[CARTERA HISTORICA].[Razón social].&amp;[BLANDON LONDOÑO LIGIA]"/>
        <member name="[CARTERA HISTORICA].[Razón social].&amp;[BOLIVAR LOZADA JEISON]"/>
        <member name="[CARTERA HISTORICA].[Razón social].&amp;[BOTELLO MARIN ALFONSO]"/>
        <member name="[CARTERA HISTORICA].[Razón social].&amp;[BOTERO HINCAPIE LAURA]"/>
        <member name="[CARTERA HISTORICA].[Razón social].&amp;[CADAVID BEDOYA SILVIA]"/>
        <member name="[CARTERA HISTORICA].[Razón social].&amp;[CAICEDO CARO SANTIAGO]"/>
        <member name="[CARTERA HISTORICA].[Razón social].&amp;[CAICEDO MUÑOZ DANIELA]"/>
        <member name="[CARTERA HISTORICA].[Razón social].&amp;[CALDERON ARANGO LAURA]"/>
        <member name="[CARTERA HISTORICA].[Razón social].&amp;[CAMPO DAZA LUZ MARINA]"/>
        <member name="[CARTERA HISTORICA].[Razón social].&amp;[CARDENAS GOMEZ MARIEL]"/>
        <member name="[CARTERA HISTORICA].[Razón social].&amp;[CARDENAS REYES DIEZER]"/>
        <member name="[CARTERA HISTORICA].[Razón social].&amp;[CARDONA GOMEZ RUBIELA]"/>
        <member name="[CARTERA HISTORICA].[Razón social].&amp;[CARVAJAL RIOS MARIBEL]"/>
        <member name="[CARTERA HISTORICA].[Razón social].&amp;[CASTAÑO GIRALDO JORGE]"/>
        <member name="[CARTERA HISTORICA].[Razón social].&amp;[CAÑON REYES LUZ BELIA]"/>
        <member name="[CARTERA HISTORICA].[Razón social].&amp;[CELY CERA CLARA LUCIA]"/>
        <member name="[CARTERA HISTORICA].[Razón social].&amp;[CHAVES CHAVES ADRIANA]"/>
        <member name="[CARTERA HISTORICA].[Razón social].&amp;[CIRCULO NATURAL S.A.S]"/>
        <member name="[CARTERA HISTORICA].[Razón social].&amp;[CIUDAD WITZEL ADRIANA]"/>
        <member name="[CARTERA HISTORICA].[Razón social].&amp;[CORAZON DE CAFE S.A.S]"/>
        <member name="[CARTERA HISTORICA].[Razón social].&amp;[CORREA  BEATRIZ ELENA]"/>
        <member name="[CARTERA HISTORICA].[Razón social].&amp;[CORREA CANO ANA MARIA]"/>
        <member name="[CARTERA HISTORICA].[Razón social].&amp;[CORREA NOREÑA CENELIA]"/>
        <member name="[CARTERA HISTORICA].[Razón social].&amp;[CORREA NOREÑA NOHELVA]"/>
        <member name="[CARTERA HISTORICA].[Razón social].&amp;[CORREA RUIZ ALEJANDRA]"/>
        <member name="[CARTERA HISTORICA].[Razón social].&amp;[CORTES HOYOS CAROLINA]"/>
        <member name="[CARTERA HISTORICA].[Razón social].&amp;[CORTES MAYORAL ANDREA]"/>
        <member name="[CARTERA HISTORICA].[Razón social].&amp;[CRUZ RESTREPO DANIELA]"/>
        <member name="[CARTERA HISTORICA].[Razón social].&amp;[CUBILLOS JURI ADRIANA]"/>
        <member name="[CARTERA HISTORICA].[Razón social].&amp;[DEL RIO ROA ESMERALDA]"/>
        <member name="[CARTERA HISTORICA].[Razón social].&amp;[DIAZ  SANDRA PATRICIA]"/>
        <member name="[CARTERA HISTORICA].[Razón social].&amp;[DIAZ DE SUAREZ MIRYAM]"/>
        <member name="[CARTERA HISTORICA].[Razón social].&amp;[DIAZ MUÑOZ LUZ MARINA]"/>
        <member name="[CARTERA HISTORICA].[Razón social].&amp;[DUFRY COLOMBIA S.A.S.]"/>
        <member name="[CARTERA HISTORICA].[Razón social].&amp;[DUQUE ARENAS SANTIAGO]"/>
        <member name="[CARTERA HISTORICA].[Razón social].&amp;[ECHEVERRY ANGEL MATEO]"/>
        <member name="[CARTERA HISTORICA].[Razón social].&amp;[ECOCERT COLOMBIA LTDA]"/>
        <member name="[CARTERA HISTORICA].[Razón social].&amp;[ENJOY INK GROUP S.A.S]"/>
        <member name="[CARTERA HISTORICA].[Razón social].&amp;[ESCOBAR LIEVANN ERIKA]"/>
        <member name="[CARTERA HISTORICA].[Razón social].&amp;[FAIZ RIVAS FARAH DIVA]"/>
        <member name="[CARTERA HISTORICA].[Razón social].&amp;[FARMA DE COLOMBIA SAS]"/>
        <member name="[CARTERA HISTORICA].[Razón social].&amp;[FLOREZ PAREJA WILLIAM]"/>
        <member name="[CARTERA HISTORICA].[Razón social].&amp;[FRANCO HERRERA ELIANA]"/>
        <member name="[CARTERA HISTORICA].[Razón social].&amp;[FRANCO VANEGAS ALICIA]"/>
        <member name="[CARTERA HISTORICA].[Razón social].&amp;[GALVIS  OSCAR HUMERTO]"/>
        <member name="[CARTERA HISTORICA].[Razón social].&amp;[GALVIS OSCAR HUMBERTO]"/>
        <member name="[CARTERA HISTORICA].[Razón social].&amp;[GAMBOA AYARA HUMBERTO]"/>
        <member name="[CARTERA HISTORICA].[Razón social].&amp;[GAUDI GASTRONOMIA SAS]"/>
        <member name="[CARTERA HISTORICA].[Razón social].&amp;[GJ COMUNICACIONES SAS]"/>
        <member name="[CARTERA HISTORICA].[Razón social].&amp;[GOMEZ GUTIERREZ LAURA]"/>
        <member name="[CARTERA HISTORICA].[Razón social].&amp;[GOMEZ JEREZ JUAN JOSE]"/>
        <member name="[CARTERA HISTORICA].[Razón social].&amp;[GOMEZ NIETO ALEJANDRO]"/>
        <member name="[CARTERA HISTORICA].[Razón social].&amp;[GONZALEZ CADENA DIANA]"/>
        <member name="[CARTERA HISTORICA].[Razón social].&amp;[GRUPO EDS AUTOGAS SAS]"/>
        <member name="[CARTERA HISTORICA].[Razón social].&amp;[GRUPO INN VENTA S A S]"/>
        <member name="[CARTERA HISTORICA].[Razón social].&amp;[GUARIN ALVAREZ MICAEL]"/>
        <member name="[CARTERA HISTORICA].[Razón social].&amp;[HABER  CLAUDIO MIGUEL]"/>
        <member name="[CARTERA HISTORICA].[Razón social].&amp;[HENAO  SANDRA YULIETH]"/>
        <member name="[CARTERA HISTORICA].[Razón social].&amp;[HERNANDEZ  LUZ STELLA]"/>
        <member name="[CARTERA HISTORICA].[Razón social].&amp;[HERNANDEZ LOPEZ JUANA]"/>
        <member name="[CARTERA HISTORICA].[Razón social].&amp;[HINCAPIE LOPEZ HECTOR]"/>
        <member name="[CARTERA HISTORICA].[Razón social].&amp;[HOJALDRES COMPANY SAS]"/>
        <member name="[CARTERA HISTORICA].[Razón social].&amp;[INCOMM COLOMBIA S A S]"/>
        <member name="[CARTERA HISTORICA].[Razón social].&amp;[INVERSIONES CANDE SAS]"/>
        <member name="[CARTERA HISTORICA].[Razón social].&amp;[INVERSIONES DOV S.A.S]"/>
        <member name="[CARTERA HISTORICA].[Razón social].&amp;[JARA JARA MARIA CIELO]"/>
        <member name="[CARTERA HISTORICA].[Razón social].&amp;[KASSEM ISSA WAEL SAID]"/>
        <member name="[CARTERA HISTORICA].[Razón social].&amp;[KOOKO COLOMBIA S.A.S.]"/>
        <member name="[CARTERA HISTORICA].[Razón social].&amp;[LATIR EXPERIENCES SAS]"/>
        <member name="[CARTERA HISTORICA].[Razón social].&amp;[LEAL LEAL JHON KEIBER]"/>
        <member name="[CARTERA HISTORICA].[Razón social].&amp;[LINARES SERNA NICOLAS]"/>
        <member name="[CARTERA HISTORICA].[Razón social].&amp;[LOPEZ SERNA VALENTINA]"/>
        <member name="[CARTERA HISTORICA].[Razón social].&amp;[MARTINEZ  LAURA SOFIA]"/>
        <member name="[CARTERA HISTORICA].[Razón social].&amp;[MARTINEZ CRUZ MARLENE]"/>
        <member name="[CARTERA HISTORICA].[Razón social].&amp;[MARTINEZ OCAMPO MABEL]"/>
        <member name="[CARTERA HISTORICA].[Razón social].&amp;[MEDINA  TERAN ALYENIS]"/>
        <member name="[CARTERA HISTORICA].[Razón social].&amp;[MENDOZA SOCHA ANA LUZ]"/>
        <member name="[CARTERA HISTORICA].[Razón social].&amp;[MESA MRTINEZ JENNIFER]"/>
        <member name="[CARTERA HISTORICA].[Razón social].&amp;[MONA TABORDA GILDARDO]"/>
        <member name="[CARTERA HISTORICA].[Razón social].&amp;[MONJE ROJAS VALENTINA]"/>
        <member name="[CARTERA HISTORICA].[Razón social].&amp;[MORA RIPE JUAN CAMILO]"/>
        <member name="[CARTERA HISTORICA].[Razón social].&amp;[MORENO   YULLY ANDREA]"/>
        <member name="[CARTERA HISTORICA].[Razón social].&amp;[MORENO MONROY GONZALO]"/>
        <member name="[CARTERA HISTORICA].[Razón social].&amp;[MORENO ORTIZ JEOVANNY]"/>
        <member name="[CARTERA HISTORICA].[Razón social].&amp;[MOSQUERA  JUAN CAMILO]"/>
        <member name="[CARTERA HISTORICA].[Razón social].&amp;[MULTIPRACTICOS S.A.S.]"/>
        <member name="[CARTERA HISTORICA].[Razón social].&amp;[MURI INMOBILIARIA SAS]"/>
        <member name="[CARTERA HISTORICA].[Razón social].&amp;[MURILLO CORTES SAMUEL]"/>
        <member name="[CARTERA HISTORICA].[Razón social].&amp;[MURILLO MONTES KEDUIN]"/>
        <member name="[CARTERA HISTORICA].[Razón social].&amp;[MUÑOZ CARVAJAL ADELCY]"/>
        <member name="[CARTERA HISTORICA].[Razón social].&amp;[MUÑOZ MC LEAN ABIGAIL]"/>
        <member name="[CARTERA HISTORICA].[Razón social].&amp;[NACIONAL DE ASEO S.A.]"/>
        <member name="[CARTERA HISTORICA].[Razón social].&amp;[NARANJO LUQUE NATALIA]"/>
        <member name="[CARTERA HISTORICA].[Razón social].&amp;[NIETO BLANDON ABSALON]"/>
        <member name="[CARTERA HISTORICA].[Razón social].&amp;[NIETO BLANDON ALBEIRO]"/>
        <member name="[CARTERA HISTORICA].[Razón social].&amp;[NIÑO PARRA GINA PAOLA]"/>
        <member name="[CARTERA HISTORICA].[Razón social].&amp;[NTT DATA COLOMBIA SAS]"/>
        <member name="[CARTERA HISTORICA].[Razón social].&amp;[OPTICA DR RIVEROS SAS]"/>
        <member name="[CARTERA HISTORICA].[Razón social].&amp;[OROZCO ROJAS LUCELIDA]"/>
        <member name="[CARTERA HISTORICA].[Razón social].&amp;[ORTIZ RODRIGUEZ ELVIA]"/>
        <member name="[CARTERA HISTORICA].[Razón social].&amp;[ORTIZ RODRIGUEZ NUBIA]"/>
        <member name="[CARTERA HISTORICA].[Razón social].&amp;[OSORIO OSORIO DANIELA]"/>
        <member name="[CARTERA HISTORICA].[Razón social].&amp;[OSORIO VARGAS SILBANA]"/>
        <member name="[CARTERA HISTORICA].[Razón social].&amp;[OSPINA OSORIO EDUARDO]"/>
        <member name="[CARTERA HISTORICA].[Razón social].&amp;[PAPELES NACIONALES SA]"/>
        <member name="[CARTERA HISTORICA].[Razón social].&amp;[PENIEL ARTESANIAS SAS]"/>
        <member name="[CARTERA HISTORICA].[Razón social].&amp;[PEREZ CUELLAR VALERIA]"/>
        <member name="[CARTERA HISTORICA].[Razón social].&amp;[PEREZ LONDOÑO DANIELA]"/>
        <member name="[CARTERA HISTORICA].[Razón social].&amp;[PEÑA SIERRA ALEXANDER]"/>
        <member name="[CARTERA HISTORICA].[Razón social].&amp;[PIÑA VALENCIA MARIANA]"/>
        <member name="[CARTERA HISTORICA].[Razón social].&amp;[PORTADA CAMPESTRE SAS]"/>
        <member name="[CARTERA HISTORICA].[Razón social].&amp;[POSSO SANCHEZ MANUELA]"/>
        <member name="[CARTERA HISTORICA].[Razón social].&amp;[POVEDA LEON VALENTINA]"/>
        <member name="[CARTERA HISTORICA].[Razón social].&amp;[PRADA ANDRADE MARIANA]"/>
        <member name="[CARTERA HISTORICA].[Razón social].&amp;[PUYANA HEGEDUS MONICA]"/>
        <member name="[CARTERA HISTORICA].[Razón social].&amp;[QUINTERO DUQUE JOHANA]"/>
        <member name="[CARTERA HISTORICA].[Razón social].&amp;[RESTREPO MUÑOZ ANDREA]"/>
        <member name="[CARTERA HISTORICA].[Razón social].&amp;[RESTREPO MUÑOZ NATALY]"/>
        <member name="[CARTERA HISTORICA].[Razón social].&amp;[RESTREPO POLO MELISSA]"/>
        <member name="[CARTERA HISTORICA].[Razón social].&amp;[RICO CADAVID ISABELLA]"/>
        <member name="[CARTERA HISTORICA].[Razón social].&amp;[RINCON ARCILA YESENIA]"/>
        <member name="[CARTERA HISTORICA].[Razón social].&amp;[RINDEMAX LA 23 S.A.S.]"/>
        <member name="[CARTERA HISTORICA].[Razón social].&amp;[RIOS DURAN LINA MARIA]"/>
        <member name="[CARTERA HISTORICA].[Razón social].&amp;[RIVAS VELASQUEZ MARIA]"/>
        <member name="[CARTERA HISTORICA].[Razón social].&amp;[RIVERA HURTADO CAMILO]"/>
        <member name="[CARTERA HISTORICA].[Razón social].&amp;[RODRIGUEZ  OLGA LUCIA]"/>
        <member name="[CARTERA HISTORICA].[Razón social].&amp;[ROGELIS LEAL CATALINA]"/>
        <member name="[CARTERA HISTORICA].[Razón social].&amp;[ROJAS QUIROGA MELISSA]"/>
        <member name="[CARTERA HISTORICA].[Razón social].&amp;[ROMERO   ALEXIS ELIAN]"/>
        <member name="[CARTERA HISTORICA].[Razón social].&amp;[ROMERO  KELLY JULIANA]"/>
        <member name="[CARTERA HISTORICA].[Razón social].&amp;[ROSERO  VICTOR DANIEL]"/>
        <member name="[CARTERA HISTORICA].[Razón social].&amp;[ROSERO SANDRA VIVIANA]"/>
        <member name="[CARTERA HISTORICA].[Razón social].&amp;[RUBIO PINILLA DARMELI]"/>
        <member name="[CARTERA HISTORICA].[Razón social].&amp;[RUIZ ROJAS LUIS DAVID]"/>
        <member name="[CARTERA HISTORICA].[Razón social].&amp;[SALAZAR LARA CAROLINA]"/>
        <member name="[CARTERA HISTORICA].[Razón social].&amp;[SALCEDO PULIDO FABIAN]"/>
        <member name="[CARTERA HISTORICA].[Razón social].&amp;[SAN JUAN DIANA KARINA]"/>
        <member name="[CARTERA HISTORICA].[Razón social].&amp;[SANCHEZ ZAMBRANO ALIX]"/>
        <member name="[CARTERA HISTORICA].[Razón social].&amp;[SARMIENTO MAYA ANDRES]"/>
        <member name="[CARTERA HISTORICA].[Razón social].&amp;[SENTENA ACUÑA MARIANA]"/>
        <member name="[CARTERA HISTORICA].[Razón social].&amp;[SEPULVEDA GIL MARIANA]"/>
        <member name="[CARTERA HISTORICA].[Razón social].&amp;[SIERRA ARANGO NICOLAS]"/>
        <member name="[CARTERA HISTORICA].[Razón social].&amp;[SOLANO CORREA ANTONIO]"/>
        <member name="[CARTERA HISTORICA].[Razón social].&amp;[SOLUTIONS TOOLS S.A.S]"/>
        <member name="[CARTERA HISTORICA].[Razón social].&amp;[SOTAVENTO GROUP S.A.S]"/>
        <member name="[CARTERA HISTORICA].[Razón social].&amp;[SOTO LONDOÑO CAROLINA]"/>
        <member name="[CARTERA HISTORICA].[Razón social].&amp;[SUAREZ BEDOYA MANUELA]"/>
        <member name="[CARTERA HISTORICA].[Razón social].&amp;[SUPERCOCORA IP S.A.S.]"/>
        <member name="[CARTERA HISTORICA].[Razón social].&amp;[SUPERMERCADOS ECO SAS]"/>
        <member name="[CARTERA HISTORICA].[Razón social].&amp;[TORRES CUARTAS ANDREA]"/>
        <member name="[CARTERA HISTORICA].[Razón social].&amp;[TORRES GUTIERREZ SARA]"/>
        <member name="[CARTERA HISTORICA].[Razón social].&amp;[TRIANA VERA ALEJANDRA]"/>
        <member name="[CARTERA HISTORICA].[Razón social].&amp;[VALENCIA RUEDA DANIEL]"/>
        <member name="[CARTERA HISTORICA].[Razón social].&amp;[VANEGAS PRADA MANUELA]"/>
        <member name="[CARTERA HISTORICA].[Razón social].&amp;[VARGAS ATENCIO BRENDA]"/>
        <member name="[CARTERA HISTORICA].[Razón social].&amp;[VARGAS LOPEZ JONATHAN]"/>
        <member name="[CARTERA HISTORICA].[Razón social].&amp;[VASQUEZ GONZALES OFIR]"/>
        <member name="[CARTERA HISTORICA].[Razón social].&amp;[VENTAS CONTADO BOGOTA]"/>
        <member name="[CARTERA HISTORICA].[Razón social].&amp;[YEPES  JHON SEBASTIAN]"/>
        <member name="[CARTERA HISTORICA].[Razón social].&amp;[ACOSTA CAJIGAS NICOLAS]"/>
        <member name="[CARTERA HISTORICA].[Razón social].&amp;[AGRICOLA HIMALAYA S.A.]"/>
        <member name="[CARTERA HISTORICA].[Razón social].&amp;[AGUDELO OSORIO MARCELA]"/>
        <member name="[CARTERA HISTORICA].[Razón social].&amp;[ALFARON MARIN BENJAMIN]"/>
        <member name="[CARTERA HISTORICA].[Razón social].&amp;[ANGARITA BETIN LEANDRO]"/>
        <member name="[CARTERA HISTORICA].[Razón social].&amp;[ANGEL URREA LINA MARIA]"/>
        <member name="[CARTERA HISTORICA].[Razón social].&amp;[AQUATERRAEXPRESS S.A.S]"/>
        <member name="[CARTERA HISTORICA].[Razón social].&amp;[ARIAS GIRALDO EXCEDIEL]"/>
        <member name="[CARTERA HISTORICA].[Razón social].&amp;[ARIAS LONDOÑO CAROLINA]"/>
        <member name="[CARTERA HISTORICA].[Razón social].&amp;[ARIAS REINOSA SANTIAGO]"/>
        <member name="[CARTERA HISTORICA].[Razón social].&amp;[ARIAS SUAREZ JOSE LUIS]"/>
        <member name="[CARTERA HISTORICA].[Razón social].&amp;[ARTEAGA VARGAS YESENIA]"/>
        <member name="[CARTERA HISTORICA].[Razón social].&amp;[ARTESANIAS VELEZ S.A.S]"/>
        <member name="[CARTERA HISTORICA].[Razón social].&amp;[ARTISANAL GROUP S.A.S.]"/>
        <member name="[CARTERA HISTORICA].[Razón social].&amp;[AYALA ESCUDERO YORMARY]"/>
        <member name="[CARTERA HISTORICA].[Razón social].&amp;[BAEZ ABRIL LIBIA MARIA]"/>
        <member name="[CARTERA HISTORICA].[Razón social].&amp;[BAQUERO LEAL NICOMEDES]"/>
        <member name="[CARTERA HISTORICA].[Razón social].&amp;[BARRAGAN  MARTHA LUCIA]"/>
        <member name="[CARTERA HISTORICA].[Razón social].&amp;[BAÑOL CORREA ANA MARIA]"/>
        <member name="[CARTERA HISTORICA].[Razón social].&amp;[BEDOYA AGUDELO MARLODY]"/>
        <member name="[CARTERA HISTORICA].[Razón social].&amp;[BERNAL CAICEDO YECENIA]"/>
        <member name="[CARTERA HISTORICA].[Razón social].&amp;[BERNAL CORRALES LORENA]"/>
        <member name="[CARTERA HISTORICA].[Razón social].&amp;[BIMBO DE COLOMBIA S.A.]"/>
        <member name="[CARTERA HISTORICA].[Razón social].&amp;[BLANDON ARCILA NATALIA]"/>
        <member name="[CARTERA HISTORICA].[Razón social].&amp;[BLANDON ZAPATA TATIANA]"/>
        <member name="[CARTERA HISTORICA].[Razón social].&amp;[BRAVO CABRERA WOLFGANG]"/>
        <member name="[CARTERA HISTORICA].[Razón social].&amp;[CANTILLO COLOMNA HEIDY]"/>
        <member name="[CARTERA HISTORICA].[Razón social].&amp;[CARDENAS GOMEZ MARIANA]"/>
        <member name="[CARTERA HISTORICA].[Razón social].&amp;[CARDONA RODRIGUEZ IVAN]"/>
        <member name="[CARTERA HISTORICA].[Razón social].&amp;[CARDONA SANTANA WILSON]"/>
        <member name="[CARTERA HISTORICA].[Razón social].&amp;[CARDOZO COGOLLO ANABEL]"/>
        <member name="[CARTERA HISTORICA].[Razón social].&amp;[CARMONA   GLORIA NANCY]"/>
        <member name="[CARTERA HISTORICA].[Razón social].&amp;[CARO TOLOSA LADY PAOLA]"/>
        <member name="[CARTERA HISTORICA].[Razón social].&amp;[CARVAJAL PARRA NATALIA]"/>
        <member name="[CARTERA HISTORICA].[Razón social].&amp;[CAÑON GOMEZ JOHN HENRY]"/>
        <member name="[CARTERA HISTORICA].[Razón social].&amp;[CENCOSUD COLOMBIA S.A.]"/>
        <member name="[CARTERA HISTORICA].[Razón social].&amp;[CHACON MIRANDA ISABELA]"/>
        <member name="[CARTERA HISTORICA].[Razón social].&amp;[CHICA BARRERA MAGNOLIA]"/>
        <member name="[CARTERA HISTORICA].[Razón social].&amp;[CIFUENTES GODOY HECTOR]"/>
        <member name="[CARTERA HISTORICA].[Razón social].&amp;[CONSTRUCTORA 1A S.A.S.]"/>
        <member name="[CARTERA HISTORICA].[Razón social].&amp;[CONVATEC COLOMBIA LTDA]"/>
        <member name="[CARTERA HISTORICA].[Razón social].&amp;[CORDOBA MONTAÑA XIMENA]"/>
        <member name="[CARTERA HISTORICA].[Razón social].&amp;[CORREA GIRALDO DANIELA]"/>
        <member name="[CARTERA HISTORICA].[Razón social].&amp;[COSMOS-INSIGNIA S.A.S.]"/>
        <member name="[CARTERA HISTORICA].[Razón social].&amp;[CUBILLOS  MARIO ALONSO]"/>
        <member name="[CARTERA HISTORICA].[Razón social].&amp;[CUERVO RIPE OSCAR JAIR]"/>
        <member name="[CARTERA HISTORICA].[Razón social].&amp;[DAVILA CARMONA JULIETA]"/>
        <member name="[CARTERA HISTORICA].[Razón social].&amp;[DIAZ  MUÑOZ LUZ MARINA]"/>
        <member name="[CARTERA HISTORICA].[Razón social].&amp;[DIAZ FLOREZ JUAN DAVID]"/>
        <member name="[CARTERA HISTORICA].[Razón social].&amp;[DIAZ MUELLE JOSE SIMON]"/>
        <member name="[CARTERA HISTORICA].[Razón social].&amp;[DIAZ RUIZ WILSON MATEO]"/>
        <member name="[CARTERA HISTORICA].[Razón social].&amp;[DORADO EXPERIENCES SAS]"/>
        <member name="[CARTERA HISTORICA].[Razón social].&amp;[EL KONNY CHAPINERO SAS]"/>
        <member name="[CARTERA HISTORICA].[Razón social].&amp;[EL MESÓN DEL PAN S.A.S]"/>
        <member name="[CARTERA HISTORICA].[Razón social].&amp;[ENDODIAGNOSTICO S.A.S.]"/>
        <member name="[CARTERA HISTORICA].[Razón social].&amp;[EXPERIAN COLOMBIA S.A.]"/>
        <member name="[CARTERA HISTORICA].[Razón social].&amp;[FARMATODO COLOMBIA S.A]"/>
        <member name="[CARTERA HISTORICA].[Razón social].&amp;[FETIVA PEÑA SIXTO IVAN]"/>
        <member name="[CARTERA HISTORICA].[Razón social].&amp;[FRANCO PARRA ANA MARIA]"/>
        <member name="[CARTERA HISTORICA].[Razón social].&amp;[GAITAN RIVERA GENOVEVA]"/>
        <member name="[CARTERA HISTORICA].[Razón social].&amp;[GALEANO CUERVO ROGELIO]"/>
        <member name="[CARTERA HISTORICA].[Razón social].&amp;[GALLEGO  TANIA MARCELA]"/>
        <member name="[CARTERA HISTORICA].[Razón social].&amp;[GALLEGO VARGAS MANUELA]"/>
        <member name="[CARTERA HISTORICA].[Razón social].&amp;[GARAVITO RUEDA ROSALBA]"/>
        <member name="[CARTERA HISTORICA].[Razón social].&amp;[GARCIA SANCHEZ DANIELA]"/>
        <member name="[CARTERA HISTORICA].[Razón social].&amp;[GIRALDO CAMACHO GASTON]"/>
        <member name="[CARTERA HISTORICA].[Razón social].&amp;[GIRALDO SANCHEZ LORENA]"/>
        <member name="[CARTERA HISTORICA].[Razón social].&amp;[GOMEZ CASTAÑEDA PIEDAD]"/>
        <member name="[CARTERA HISTORICA].[Razón social].&amp;[GOMEZ CASTRO JUAN JOSE]"/>
        <member name="[CARTERA HISTORICA].[Razón social].&amp;[GOMEZ JARAMILLO MILENA]"/>
        <member name="[CARTERA HISTORICA].[Razón social].&amp;[GONZALEZ GARCES S.A.S.]"/>
        <member name="[CARTERA HISTORICA].[Razón social].&amp;[GONZALEZ RUEDA MARIANA]"/>
        <member name="[CARTERA HISTORICA].[Razón social].&amp;[GRUPO CASA PALERMO SAS]"/>
        <member name="[CARTERA HISTORICA].[Razón social].&amp;[GRUPO PEZETARIAN S.A.S]"/>
        <member name="[CARTERA HISTORICA].[Razón social].&amp;[GURO AA MANAGEMENT SAS]"/>
        <member name="[CARTERA HISTORICA].[Razón social].&amp;[GUZMAN BARCO PEDRO NEL]"/>
        <member name="[CARTERA HISTORICA].[Razón social].&amp;[HENAO LOAIZA ALEJANDRA]"/>
        <member name="[CARTERA HISTORICA].[Razón social].&amp;[HERRERA  CESAR AUGUSTO]"/>
        <member name="[CARTERA HISTORICA].[Razón social].&amp;[HERRERA MEDINA ADRIANA]"/>
        <member name="[CARTERA HISTORICA].[Razón social].&amp;[HERRERA SIERRA FABIOLA]"/>
        <member name="[CARTERA HISTORICA].[Razón social].&amp;[HIDALGO MONTOYA NATALY]"/>
        <member name="[CARTERA HISTORICA].[Razón social].&amp;[HINCAPIE PENAGOS JHONY]"/>
        <member name="[CARTERA HISTORICA].[Razón social].&amp;[HINESTROSA VELA MYRIAM]"/>
        <member name="[CARTERA HISTORICA].[Razón social].&amp;[HOTEL SANTA CLARA S.A.]"/>
        <member name="[CARTERA HISTORICA].[Razón social].&amp;[HOYOS BRAN JUAN CARLOS]"/>
        <member name="[CARTERA HISTORICA].[Razón social].&amp;[INVERSIONES LIBRA S.A.]"/>
        <member name="[CARTERA HISTORICA].[Razón social].&amp;[INVERSIONES NAMI S.A.S]"/>
        <member name="[CARTERA HISTORICA].[Razón social].&amp;[ISAZA BOTERO ANA MARIA]"/>
        <member name="[CARTERA HISTORICA].[Razón social].&amp;[JAIMES LOPEZ ANA MARIA]"/>
        <member name="[CARTERA HISTORICA].[Razón social].&amp;[JIMENEZ VILLA CATALINA]"/>
        <member name="[CARTERA HISTORICA].[Razón social].&amp;[JOHANA ORTIZ Y CIA SAS]"/>
        <member name="[CARTERA HISTORICA].[Razón social].&amp;[JOLY VILLAREAL MARISOL]"/>
        <member name="[CARTERA HISTORICA].[Razón social].&amp;[KEYRUS COLOMBIA S.A.S.]"/>
        <member name="[CARTERA HISTORICA].[Razón social].&amp;[LABORATORIOS BUSSIE SA]"/>
        <member name="[CARTERA HISTORICA].[Razón social].&amp;[LEAL GRANOBLES YULIANA]"/>
        <member name="[CARTERA HISTORICA].[Razón social].&amp;[LEDESMA DAVILA ESTEBAN]"/>
        <member name="[CARTERA HISTORICA].[Razón social].&amp;[LEON CASTAÑO ANA LUCIA]"/>
        <member name="[CARTERA HISTORICA].[Razón social].&amp;[LEON GARCIA JUAN DAVID]"/>
        <member name="[CARTERA HISTORICA].[Razón social].&amp;[LOPEZ DEL TORO TATIANA]"/>
        <member name="[CARTERA HISTORICA].[Razón social].&amp;[LOPEZ LOPEZ JHON JAIRO]"/>
        <member name="[CARTERA HISTORICA].[Razón social].&amp;[LOPEZ RIVERA ALEXANDRA]"/>
        <member name="[CARTERA HISTORICA].[Razón social].&amp;[LOPEZ URDIALES JOAQUIN]"/>
        <member name="[CARTERA HISTORICA].[Razón social].&amp;[LOZANO GARCIA NORBERTO]"/>
        <member name="[CARTERA HISTORICA].[Razón social].&amp;[LOZANO ROJAS ANA MARIA]"/>
        <member name="[CARTERA HISTORICA].[Razón social].&amp;[LUNA CAPERA YULI ERIKA]"/>
        <member name="[CARTERA HISTORICA].[Razón social].&amp;[MEJIA URIBE NORA MARIA]"/>
        <member name="[CARTERA HISTORICA].[Razón social].&amp;[MELO CUERVO OLGA LUCIA]"/>
        <member name="[CARTERA HISTORICA].[Razón social].&amp;[MELO DE VELASCO LEONOR]"/>
        <member name="[CARTERA HISTORICA].[Razón social].&amp;[MENDEZ MONTOYA NICOLAS]"/>
        <member name="[CARTERA HISTORICA].[Razón social].&amp;[MONTES LOPEZ VALENTINA]"/>
        <member name="[CARTERA HISTORICA].[Razón social].&amp;[MONTOYA GOMEZ CAROLINA]"/>
        <member name="[CARTERA HISTORICA].[Razón social].&amp;[MORALES OSORIO WILLIAM]"/>
        <member name="[CARTERA HISTORICA].[Razón social].&amp;[MUÑOZ MUÑOZ LUZ AMPARO]"/>
        <member name="[CARTERA HISTORICA].[Razón social].&amp;[MVS TRAVEL Y CIA S.A.S]"/>
        <member name="[CARTERA HISTORICA].[Razón social].&amp;[NARANJO GRANADA AMPARO]"/>
        <member name="[CARTERA HISTORICA].[Razón social].&amp;[NATURA COSMETICOS LTDA]"/>
        <member name="[CARTERA HISTORICA].[Razón social].&amp;[ONIRIUS COLOMBIA S.A.S]"/>
        <member name="[CARTERA HISTORICA].[Razón social].&amp;[ORDOÑEZ FLOREZ DANIELA]"/>
        <member name="[CARTERA HISTORICA].[Razón social].&amp;[OROZCO GIL JUAN CAMILO]"/>
        <member name="[CARTERA HISTORICA].[Razón social].&amp;[ORREGO PALACIO AGUSTIN]"/>
        <member name="[CARTERA HISTORICA].[Razón social].&amp;[ORTIZ BLANDON CAROLINA]"/>
        <member name="[CARTERA HISTORICA].[Razón social].&amp;[OSORIO LOPEZ ELIZABETH]"/>
        <member name="[CARTERA HISTORICA].[Razón social].&amp;[OSORIO MORENO MARIANNA]"/>
        <member name="[CARTERA HISTORICA].[Razón social].&amp;[OSPINA BETANCUR DEIBER]"/>
        <member name="[CARTERA HISTORICA].[Razón social].&amp;[PACHO  MARIA ELIZABETH]"/>
        <member name="[CARTERA HISTORICA].[Razón social].&amp;[PACHON PEREZ GUILLERMO]"/>
        <member name="[CARTERA HISTORICA].[Razón social].&amp;[PAPELES PRIMAVERA S.A.]"/>
        <member name="[CARTERA HISTORICA].[Razón social].&amp;[PARRA GIRALDO ARACELLY]"/>
        <member name="[CARTERA HISTORICA].[Razón social].&amp;[PARRA GOMEZ JUAN DAVID]"/>
        <member name="[CARTERA HISTORICA].[Razón social].&amp;[PARRA PORRES ESPERANZA]"/>
        <member name="[CARTERA HISTORICA].[Razón social].&amp;[PELAEZ PEÑA JOSE ELMER]"/>
        <member name="[CARTERA HISTORICA].[Razón social].&amp;[PEÑA CORREA OLGA LUCIA]"/>
        <member name="[CARTERA HISTORICA].[Razón social].&amp;[PEÑA RAMIREZ ORLANDINY]"/>
        <member name="[CARTERA HISTORICA].[Razón social].&amp;[PINTOR PINZON CAROLINA]"/>
        <member name="[CARTERA HISTORICA].[Razón social].&amp;[PRODUCTORA CARCPRO SAS]"/>
        <member name="[CARTERA HISTORICA].[Razón social].&amp;[QUIROGA SANTOS VANESSA]"/>
        <member name="[CARTERA HISTORICA].[Razón social].&amp;[QUIROZ  LUISA FERNANDA]"/>
        <member name="[CARTERA HISTORICA].[Razón social].&amp;[QUIÑONEZ DORADO MARCEL]"/>
        <member name="[CARTERA HISTORICA].[Razón social].&amp;[RAMIREZ ROMERO NATALIA]"/>
        <member name="[CARTERA HISTORICA].[Razón social].&amp;[RENDON LUNA JUAN DAVID]"/>
        <member name="[CARTERA HISTORICA].[Razón social].&amp;[RENDON PARRA JUAN JOSE]"/>
        <member name="[CARTERA HISTORICA].[Razón social].&amp;[RESTREPO  LUIS EDUARDO]"/>
        <member name="[CARTERA HISTORICA].[Razón social].&amp;[REYES GARCIA VALENTINA]"/>
        <member name="[CARTERA HISTORICA].[Razón social].&amp;[RIOS MARIN LINDA MARIA]"/>
        <member name="[CARTERA HISTORICA].[Razón social].&amp;[ROBLES  DIEGO FERNANDO]"/>
        <member name="[CARTERA HISTORICA].[Razón social].&amp;[RODRIGUEZ LASSO AMALIA]"/>
        <member name="[CARTERA HISTORICA].[Razón social].&amp;[RODRIGUEZ MAHOU MANUEL]"/>
        <member name="[CARTERA HISTORICA].[Razón social].&amp;[ROJAS BERNAL MANUELITA]"/>
        <member name="[CARTERA HISTORICA].[Razón social].&amp;[RUIZ RAMIREZ VALENTINA]"/>
        <member name="[CARTERA HISTORICA].[Razón social].&amp;[RUIZ ROZO JORGE ANDRES]"/>
        <member name="[CARTERA HISTORICA].[Razón social].&amp;[SALAZAR SALAZAR NELSON]"/>
        <member name="[CARTERA HISTORICA].[Razón social].&amp;[SALGADO  JOSE NOLBERTO]"/>
        <member name="[CARTERA HISTORICA].[Razón social].&amp;[SANCHEZ AYALA KARIANIZ]"/>
        <member name="[CARTERA HISTORICA].[Razón social].&amp;[SANCHEZ MONCADA AMANDA]"/>
        <member name="[CARTERA HISTORICA].[Razón social].&amp;[SCANIA COLOMBIA S.A.S.]"/>
        <member name="[CARTERA HISTORICA].[Razón social].&amp;[SEPA CONSULTORES S.A.S]"/>
        <member name="[CARTERA HISTORICA].[Razón social].&amp;[SERRANO PATIÑO NATALIA]"/>
        <member name="[CARTERA HISTORICA].[Razón social].&amp;[SIERRA RESTREPO ALVARO]"/>
        <member name="[CARTERA HISTORICA].[Razón social].&amp;[SILGADO GARZON DANIELA]"/>
        <member name="[CARTERA HISTORICA].[Razón social].&amp;[SOL PUNTO FELIZ S.A.S.]"/>
        <member name="[CARTERA HISTORICA].[Razón social].&amp;[SOLANILLA   LUZ STELLA]"/>
        <member name="[CARTERA HISTORICA].[Razón social].&amp;[SOTO MESA MIGUEL ANGEL]"/>
        <member name="[CARTERA HISTORICA].[Razón social].&amp;[SUAREZ BOTELLO NATALIA]"/>
        <member name="[CARTERA HISTORICA].[Razón social].&amp;[SUAREZ GONZALEZ YURENI]"/>
        <member name="[CARTERA HISTORICA].[Razón social].&amp;[SUAREZ OVIEDO GILDARDO]"/>
        <member name="[CARTERA HISTORICA].[Razón social].&amp;[SUPERMERCADO MIO S.A.S]"/>
        <member name="[CARTERA HISTORICA].[Razón social].&amp;[SUPERMERCADOS ANDI SAS]"/>
        <member name="[CARTERA HISTORICA].[Razón social].&amp;[TAMIMI MARKETS CO. LTD]"/>
        <member name="[CARTERA HISTORICA].[Razón social].&amp;[TASCON QUENGUAN RAFAEL]"/>
        <member name="[CARTERA HISTORICA].[Razón social].&amp;[TECNOSALUD AMERICA SAS]"/>
        <member name="[CARTERA HISTORICA].[Razón social].&amp;[TIENDAS GUAYACAN S.A.S]"/>
        <member name="[CARTERA HISTORICA].[Razón social].&amp;[TORO CASTRO JUAN DAVID]"/>
        <member name="[CARTERA HISTORICA].[Razón social].&amp;[TORO MONTOYA ALEJANDRO]"/>
        <member name="[CARTERA HISTORICA].[Razón social].&amp;[TORRES SIMANCAS GIZELA]"/>
        <member name="[CARTERA HISTORICA].[Razón social].&amp;[TROYA CONSULTING S.A.S]"/>
        <member name="[CARTERA HISTORICA].[Razón social].&amp;[TRUJILLO SANCHEZ DAYRO]"/>
        <member name="[CARTERA HISTORICA].[Razón social].&amp;[URIBE RORIGUEZ AIDALEN]"/>
        <member name="[CARTERA HISTORICA].[Razón social].&amp;[URREA FORERO KATHERYNE]"/>
        <member name="[CARTERA HISTORICA].[Razón social].&amp;[URREA ZAYAS OLGA LUCIA]"/>
        <member name="[CARTERA HISTORICA].[Razón social].&amp;[VARELA PONCE ALEJANDRA]"/>
        <member name="[CARTERA HISTORICA].[Razón social].&amp;[VEGA AURELA ELSY PAOLA]"/>
        <member name="[CARTERA HISTORICA].[Razón social].&amp;[VELEZ VILLA MARIO LEON]"/>
        <member name="[CARTERA HISTORICA].[Razón social].&amp;[VILLA PALACIO MARY LUZ]"/>
        <member name="[CARTERA HISTORICA].[Razón social].&amp;[VILLA RESTREPO JOHANNA]"/>
        <member name="[CARTERA HISTORICA].[Razón social].&amp;[VILLAMIL LLANO MARIANA]"/>
        <member name="[CARTERA HISTORICA].[Razón social].&amp;[VILLAMIL RIOS VALENTIN]"/>
        <member name="[CARTERA HISTORICA].[Razón social].&amp;[VILLEGAS DUQUE MARIANA]"/>
        <member name="[CARTERA HISTORICA].[Razón social].&amp;[WEWORK COLOMBIA S.A.S.]"/>
        <member name="[CARTERA HISTORICA].[Razón social].&amp;[ZAFRA GOMEZ JHON EDUAR]"/>
        <member name="[CARTERA HISTORICA].[Razón social].&amp;[ZAPATA VILLA ALEXANDRA]"/>
        <member name="[CARTERA HISTORICA].[Razón social].&amp;[ZOGHBI  GYHAD ABDALLAH]"/>
        <member name="[CARTERA HISTORICA].[Razón social].&amp;[ZULUAGA OSORNO DANIELA]"/>
        <member name="[CARTERA HISTORICA].[Razón social].&amp;[ZUÑIGA SALCEDO ADRIANA]"/>
        <member name="[CARTERA HISTORICA].[Razón social].&amp;[AGENCIA ALQUIMIA S.A.S.]"/>
        <member name="[CARTERA HISTORICA].[Razón social].&amp;[AGUDELO CARDONA SORAIDA]"/>
        <member name="[CARTERA HISTORICA].[Razón social].&amp;[AGUDELO QUINTERO ANDREA]"/>
        <member name="[CARTERA HISTORICA].[Razón social].&amp;[AGUIRRE PEREZ JOSE EVER]"/>
        <member name="[CARTERA HISTORICA].[Razón social].&amp;[ALAMBRES Y MALLAS S.A.S]"/>
        <member name="[CARTERA HISTORICA].[Razón social].&amp;[ALCUBO PRODUCCIONES SAS]"/>
        <member name="[CARTERA HISTORICA].[Razón social].&amp;[ALPALA TAIMAL ANA LUCIA]"/>
        <member name="[CARTERA HISTORICA].[Razón social].&amp;[ALVARADO TREJOS TATIANA]"/>
        <member name="[CARTERA HISTORICA].[Razón social].&amp;[ALVAREZ VELASQUEZ RUBBY]"/>
        <member name="[CARTERA HISTORICA].[Razón social].&amp;[ANGARITA OROZCO LUDIVIA]"/>
        <member name="[CARTERA HISTORICA].[Razón social].&amp;[ARANGO R. JOSE GILBERTO]"/>
        <member name="[CARTERA HISTORICA].[Razón social].&amp;[ARROYAVE DAVILA DANIELA]"/>
        <member name="[CARTERA HISTORICA].[Razón social].&amp;[AUTOMOTORES COMAGRO SAS]"/>
        <member name="[CARTERA HISTORICA].[Razón social].&amp;[AYALA RICO MONICA PAOLA]"/>
        <member name="[CARTERA HISTORICA].[Razón social].&amp;[AYALA ROJAS RUBEN DARIO]"/>
        <member name="[CARTERA HISTORICA].[Razón social].&amp;[BAENA ARANGO LUZ STELLA]"/>
        <member name="[CARTERA HISTORICA].[Razón social].&amp;[BALCAZAR  MARIA XIOMARA]"/>
        <member name="[CARTERA HISTORICA].[Razón social].&amp;[BALSEIRO JULIO MERCEDES]"/>
        <member name="[CARTERA HISTORICA].[Razón social].&amp;[BARRERO  JHON ALEXANDER]"/>
        <member name="[CARTERA HISTORICA].[Razón social].&amp;[BARRERO JOAQUI CATALINA]"/>
        <member name="[CARTERA HISTORICA].[Razón social].&amp;[BASTO VERA DIANA MIREYA]"/>
        <member name="[CARTERA HISTORICA].[Razón social].&amp;[BEDOYA CARO JOSE MANUEL]"/>
        <member name="[CARTERA HISTORICA].[Razón social].&amp;[BERMUDEZ JIMENEZ BRAYAN]"/>
        <member name="[CARTERA HISTORICA].[Razón social].&amp;[BETANCUR ZAPATA EDISSON]"/>
        <member name="[CARTERA HISTORICA].[Razón social].&amp;[BLANCO PALACIOS EDUARDO]"/>
        <member name="[CARTERA HISTORICA].[Razón social].&amp;[BOCANEGRA HENAO ROSMIRA]"/>
        <member name="[CARTERA HISTORICA].[Razón social].&amp;[BOG HOTEL OPERADORA SAS]"/>
        <member name="[CARTERA HISTORICA].[Razón social].&amp;[CACERES SERRANO DANIELA]"/>
        <member name="[CARTERA HISTORICA].[Razón social].&amp;[CAJIAO SALAZAR CAROLINA]"/>
        <member name="[CARTERA HISTORICA].[Razón social].&amp;[CALDAS  VACA ANA MARINA]"/>
        <member name="[CARTERA HISTORICA].[Razón social].&amp;[CAMACHO CARO JUAN PABLO]"/>
        <member name="[CARTERA HISTORICA].[Razón social].&amp;[CARBONARI CEREZO LORENA]"/>
        <member name="[CARTERA HISTORICA].[Razón social].&amp;[CARO GAITAN LUIS FELIPE]"/>
        <member name="[CARTERA HISTORICA].[Razón social].&amp;[CARREÑO TORRES GERALDIN]"/>
        <member name="[CARTERA HISTORICA].[Razón social].&amp;[CARVAJAL RAMIREZ MARLON]"/>
        <member name="[CARTERA HISTORICA].[Razón social].&amp;[CARVAJAL TAFUR YERALDIN]"/>
        <member name="[CARTERA HISTORICA].[Razón social].&amp;[CAÑON JAIME LUZ ADRIANA]"/>
        <member name="[CARTERA HISTORICA].[Razón social].&amp;[CELIS SIERRA JUAN PABLO]"/>
        <member name="[CARTERA HISTORICA].[Razón social].&amp;[CERON MARTINEZ CAROLINA]"/>
        <member name="[CARTERA HISTORICA].[Razón social].&amp;[CHAMORRO INSUASTY JAMES]"/>
        <member name="[CARTERA HISTORICA].[Razón social].&amp;[CHAR BALANTA MARIANGELA]"/>
        <member name="[CARTERA HISTORICA].[Razón social].&amp;[CHITIVA BELTRAN DANIELA]"/>
        <member name="[CARTERA HISTORICA].[Razón social].&amp;[CHONG OTERO LUZ KATERIN]"/>
        <member name="[CARTERA HISTORICA].[Razón social].&amp;[COMERCIALIZADORA DT SAS]"/>
        <member name="[CARTERA HISTORICA].[Razón social].&amp;[CORREA LONDOÑO MIGDONIA]"/>
        <member name="[CARTERA HISTORICA].[Razón social].&amp;[CUBILLOS BARREIRO JORGE]"/>
        <member name="[CARTERA HISTORICA].[Razón social].&amp;[CUESTA BERNAL ANA MARIA]"/>
        <member name="[CARTERA HISTORICA].[Razón social].&amp;[DAZA ARAGON JOSE ANIBAL]"/>
        <member name="[CARTERA HISTORICA].[Razón social].&amp;[DELGADO  JULIET MARITZA]"/>
        <member name="[CARTERA HISTORICA].[Razón social].&amp;[DIAZ CABRERA  ALEJANDRO]"/>
        <member name="[CARTERA HISTORICA].[Razón social].&amp;[DIAZ LENIS ANTONIO JOSE]"/>
        <member name="[CARTERA HISTORICA].[Razón social].&amp;[DIAZ PRIETO CINDY PAOLA]"/>
        <member name="[CARTERA HISTORICA].[Razón social].&amp;[DIAZ RAMIREZ JOHN JAIRO]"/>
        <member name="[CARTERA HISTORICA].[Razón social].&amp;[DULCERIA LA CHAZA S.A.S]"/>
        <member name="[CARTERA HISTORICA].[Razón social].&amp;[DUMAR CARRIZOSA NATALIA]"/>
        <member name="[CARTERA HISTORICA].[Razón social].&amp;[DUQUE DUQUE LUZ ADRIANA]"/>
        <member name="[CARTERA HISTORICA].[Razón social].&amp;[DUQUE SANABRIA KIMBERLY]"/>
        <member name="[CARTERA HISTORICA].[Razón social].&amp;[ECOLODGE ENTRE RIOS SAS]"/>
        <member name="[CARTERA HISTORICA].[Razón social].&amp;[ESCOBAR ORTIZ VALENTINA]"/>
        <member name="[CARTERA HISTORICA].[Razón social].&amp;[ESPINOSA MATIZ PATRICIA]"/>
        <member name="[CARTERA HISTORICA].[Razón social].&amp;[ESTRADA ARDILA CAROLINA]"/>
        <member name="[CARTERA HISTORICA].[Razón social].&amp;[ESTRADA URIBE VALENTINA]"/>
        <member name="[CARTERA HISTORICA].[Razón social].&amp;[FALLA ARGOTY LINA SOFIA]"/>
        <member name="[CARTERA HISTORICA].[Razón social].&amp;[FERRECOLOMBIA MJV S.A.S]"/>
        <member name="[CARTERA HISTORICA].[Razón social].&amp;[FIGUEROA  MARIA CLAUDIA]"/>
        <member name="[CARTERA HISTORICA].[Razón social].&amp;[FLOREZ PEREZ ANA KARINA]"/>
        <member name="[CARTERA HISTORICA].[Razón social].&amp;[FRANCO MANJARRES EDWARD]"/>
        <member name="[CARTERA HISTORICA].[Razón social].&amp;[FREYR LIFE SCIENCES SAS]"/>
        <member name="[CARTERA HISTORICA].[Razón social].&amp;[GALEANO DONCEL SANTIAGO]"/>
        <member name="[CARTERA HISTORICA].[Razón social].&amp;[GALINDO BERMUDEZ DANIEL]"/>
        <member name="[CARTERA HISTORICA].[Razón social].&amp;[GALLEGO ACERO ALEXANDER]"/>
        <member name="[CARTERA HISTORICA].[Razón social].&amp;[GALLEGO BARRERA VALERIA]"/>
        <member name="[CARTERA HISTORICA].[Razón social].&amp;[GALLEGO GRANADA YULIANA]"/>
        <member name="[CARTERA HISTORICA].[Razón social].&amp;[GALVIS PARRA JUAN PABLO]"/>
        <member name="[CARTERA HISTORICA].[Razón social].&amp;[GARCIA CARDONA JAMILTON]"/>
        <member name="[CARTERA HISTORICA].[Razón social].&amp;[GARCIA NAVARRO LUZ DARY]"/>
        <member name="[CARTERA HISTORICA].[Razón social].&amp;[GARCIA PASTRANA NICOLAS]"/>
        <member name="[CARTERA HISTORICA].[Razón social].&amp;[GARCIA PEÑA CESAR JESUS]"/>
        <member name="[CARTERA HISTORICA].[Razón social].&amp;[GARZON CANTOR ANA MARIA]"/>
        <member name="[CARTERA HISTORICA].[Razón social].&amp;[GESTORA NOVAK LEGAL SAS]"/>
        <member name="[CARTERA HISTORICA].[Razón social].&amp;[GIL BERNAL ALBERTO JOSE]"/>
        <member name="[CARTERA HISTORICA].[Razón social].&amp;[GIL MARTINEZ JUAN DIEGO]"/>
        <member name="[CARTERA HISTORICA].[Razón social].&amp;[GIRALDO ACOSTA MAURICIO]"/>
        <member name="[CARTERA HISTORICA].[Razón social].&amp;[GIRALDO OROZCO SANTIAGO]"/>
        <member name="[CARTERA HISTORICA].[Razón social].&amp;[GOMEZ GOMEZ NURY LIZETH]"/>
        <member name="[CARTERA HISTORICA].[Razón social].&amp;[GOMEZ HOYOS CLARA MARIA]"/>
        <member name="[CARTERA HISTORICA].[Razón social].&amp;[GONZALEZ AFANADOR EDITH]"/>
        <member name="[CARTERA HISTORICA].[Razón social].&amp;[GONZALEZ ROJAS MICHARLY]"/>
        <member name="[CARTERA HISTORICA].[Razón social].&amp;[GONZALEZ ROMERO JULIANA]"/>
        <member name="[CARTERA HISTORICA].[Razón social].&amp;[GONZALEZ ZAPATA MARISOL]"/>
        <member name="[CARTERA HISTORICA].[Razón social].&amp;[GRANADA LONDOÑO MARIELA]"/>
        <member name="[CARTERA HISTORICA].[Razón social].&amp;[GRANDAS LARA LINA MARIA]"/>
        <member name="[CARTERA HISTORICA].[Razón social].&amp;[GRIMALDO PORTILLO DORIS]"/>
        <member name="[CARTERA HISTORICA].[Razón social].&amp;[GRUPO ABORIGENES S.A.S.]"/>
        <member name="[CARTERA HISTORICA].[Razón social].&amp;[GRUPO BUENA VIDA S.A.S.]"/>
        <member name="[CARTERA HISTORICA].[Razón social].&amp;[GRUPO SAMBAL CTG S.A.S.]"/>
        <member name="[CARTERA HISTORICA].[Razón social].&amp;[GUTIERREZ PEREZ NATALIA]"/>
        <member name="[CARTERA HISTORICA].[Razón social].&amp;[GUTIERREZ VALLEJO LAURA]"/>
        <member name="[CARTERA HISTORICA].[Razón social].&amp;[GUZMAN YARA JUAN CAMILO]"/>
        <member name="[CARTERA HISTORICA].[Razón social].&amp;[HENAO FRANCO OSCAR IVAN]"/>
        <member name="[CARTERA HISTORICA].[Razón social].&amp;[HERRERA MARIÑO VERONICA]"/>
        <member name="[CARTERA HISTORICA].[Razón social].&amp;[HINCAPIE TORO JUAN JOSE]"/>
        <member name="[CARTERA HISTORICA].[Razón social].&amp;[IGLESIA MINISTERIO MANA]"/>
        <member name="[CARTERA HISTORICA].[Razón social].&amp;[INFANTE GOMEZ ANA MARIA]"/>
        <member name="[CARTERA HISTORICA].[Razón social].&amp;[INVERSIONES FAGAR S.A.S]"/>
        <member name="[CARTERA HISTORICA].[Razón social].&amp;[INVERSIONES MERCA Z S.A]"/>
        <member name="[CARTERA HISTORICA].[Razón social].&amp;[IVAN BOTERO GOMEZ S.A.S]"/>
        <member name="[CARTERA HISTORICA].[Razón social].&amp;[JAIMES ROA OMAR LISARDO]"/>
        <member name="[CARTERA HISTORICA].[Razón social].&amp;[JEREZ DIAZ LIZETH PAOLA]"/>
        <member name="[CARTERA HISTORICA].[Razón social].&amp;[JOHN NAVAS STUDIO S.A.S]"/>
        <member name="[CARTERA HISTORICA].[Razón social].&amp;[LA ROTTA ROZO MAGDALENA]"/>
        <member name="[CARTERA HISTORICA].[Razón social].&amp;[LAITON GALINDO JENNIFER]"/>
        <member name="[CARTERA HISTORICA].[Razón social].&amp;[LE JARDIN SOUVENIRS SAS]"/>
        <member name="[CARTERA HISTORICA].[Razón social].&amp;[LEON HERNANDEZ LUZ MARY]"/>
        <member name="[CARTERA HISTORICA].[Razón social].&amp;[LEON TORRES RUBEN DARIO]"/>
        <member name="[CARTERA HISTORICA].[Razón social].&amp;[LOAIZA GARCIA CHRISTIAN]"/>
        <member name="[CARTERA HISTORICA].[Razón social].&amp;[LOPEZ ACEVEDO ELIZABETH]"/>
        <member name="[CARTERA HISTORICA].[Razón social].&amp;[LOPEZ MENDEZ MARIA JOSE]"/>
        <member name="[CARTERA HISTORICA].[Razón social].&amp;[LOPEZ OSORIO JUAN DAVID]"/>
        <member name="[CARTERA HISTORICA].[Razón social].&amp;[LOPEZ TOBON SILVIA INES]"/>
        <member name="[CARTERA HISTORICA].[Razón social].&amp;[LOS VIAJES DEL BOGA SAS]"/>
        <member name="[CARTERA HISTORICA].[Razón social].&amp;[LOZANO FRANCO ALEXANDRA]"/>
        <member name="[CARTERA HISTORICA].[Razón social].&amp;[LUGO RESTREPO ALEJANDRO]"/>
        <member name="[CARTERA HISTORICA].[Razón social].&amp;[MARTINEZ ROMERO DANIELA]"/>
        <member name="[CARTERA HISTORICA].[Razón social].&amp;[MAYORGA MOGOLLON WILSON]"/>
        <member name="[CARTERA HISTORICA].[Razón social].&amp;[MECARS IMPRESORES S A S]"/>
        <member name="[CARTERA HISTORICA].[Razón social].&amp;[MEJIA GONZALEZ JENNIFER]"/>
        <member name="[CARTERA HISTORICA].[Razón social].&amp;[MI COLOMBIA LINDA S.A.S]"/>
        <member name="[CARTERA HISTORICA].[Razón social].&amp;[MOLINA GARCIA VALENTINA]"/>
        <member name="[CARTERA HISTORICA].[Razón social].&amp;[MONTOYA OCAMPO PATRICIA]"/>
        <member name="[CARTERA HISTORICA].[Razón social].&amp;[MONTOYA PEÑA ANYI LUCIA]"/>
        <member name="[CARTERA HISTORICA].[Razón social].&amp;[MONTOYA SUAREZ HERNANDO]"/>
        <member name="[CARTERA HISTORICA].[Razón social].&amp;[MORA PINTO OSCAR JAVIER]"/>
        <member name="[CARTERA HISTORICA].[Razón social].&amp;[MORALES ZAMORA GILBERTO]"/>
        <member name="[CARTERA HISTORICA].[Razón social].&amp;[MORENO MANCHEGO VALERIA]"/>
        <member name="[CARTERA HISTORICA].[Razón social].&amp;[MORENO RUIZ AURA MARINA]"/>
        <member name="[CARTERA HISTORICA].[Razón social].&amp;[MOTTA SIERRA JUAN PABLO]"/>
        <member name="[CARTERA HISTORICA].[Razón social].&amp;[MURILLO  SANDRA VIVIANA]"/>
        <member name="[CARTERA HISTORICA].[Razón social].&amp;[MUÑOZ YOPASA JUAN PABLO]"/>
        <member name="[CARTERA HISTORICA].[Razón social].&amp;[NARANJO MUÑOZ HUGO NOEL]"/>
        <member name="[CARTERA HISTORICA].[Razón social].&amp;[NAVIA BURITICA CAROLINA]"/>
        <member name="[CARTERA HISTORICA].[Razón social].&amp;[NIETO  CRISTIAN EDUARDO]"/>
        <member name="[CARTERA HISTORICA].[Razón social].&amp;[NIÑO CARRANZA ALEJANDRA]"/>
        <member name="[CARTERA HISTORICA].[Razón social].&amp;[NIÑO OSPINA LUISA MARIA]"/>
        <member name="[CARTERA HISTORICA].[Razón social].&amp;[OCAMPO DE PINEDA ROSANA]"/>
        <member name="[CARTERA HISTORICA].[Razón social].&amp;[OMNI.PRO COLOMBIA S.A.S]"/>
        <member name="[CARTERA HISTORICA].[Razón social].&amp;[OPERADORA CLUB CK S.A.S]"/>
        <member name="[CARTERA HISTORICA].[Razón social].&amp;[ORTIZ GRANDA JUAN PABLO]"/>
        <member name="[CARTERA HISTORICA].[Razón social].&amp;[OSORIO  GLORIA PATRICIA]"/>
        <member name="[CARTERA HISTORICA].[Razón social].&amp;[OSORIO MEÑACA JUAN JOSE]"/>
        <member name="[CARTERA HISTORICA].[Razón social].&amp;[OSPINA ROJAS ANA YISETH]"/>
        <member name="[CARTERA HISTORICA].[Razón social].&amp;[PALACIO MENDEZ ISABELLA]"/>
        <member name="[CARTERA HISTORICA].[Razón social].&amp;[PALETARÁ CONSULTING SAS]"/>
        <member name="[CARTERA HISTORICA].[Razón social].&amp;[PAZ MENDEZ SARA DANIELA]"/>
        <member name="[CARTERA HISTORICA].[Razón social].&amp;[PELAEZ MOLINA ESTEFANIA]"/>
        <member name="[CARTERA HISTORICA].[Razón social].&amp;[PEREZ LUENGO MARIA JOSE]"/>
        <member name="[CARTERA HISTORICA].[Razón social].&amp;[PEREZ MUÑOZ NORMA YANET]"/>
        <member name="[CARTERA HISTORICA].[Razón social].&amp;[PEÑA CASTRO LUIS ANDRES]"/>
        <member name="[CARTERA HISTORICA].[Razón social].&amp;[PINEDA PEREZ LUZ MARINA]"/>
        <member name="[CARTERA HISTORICA].[Razón social].&amp;[PLAZA LA SERREZUELA SAS]"/>
        <member name="[CARTERA HISTORICA].[Razón social].&amp;[PRIETO ROJAS AURA NELLY]"/>
        <member name="[CARTERA HISTORICA].[Razón social].&amp;[PUCCETTI CARVAJAL LUCIA]"/>
        <member name="[CARTERA HISTORICA].[Razón social].&amp;[QBIX INVERSIONES S.A.S.]"/>
        <member name="[CARTERA HISTORICA].[Razón social].&amp;[QUINTERO MORALES ADRIAN]"/>
        <member name="[CARTERA HISTORICA].[Razón social].&amp;[QUINTERO VALENCIA CIELO]"/>
        <member name="[CARTERA HISTORICA].[Razón social].&amp;[QUIÑONES LOPEZ CAROLINA]"/>
        <member name="[CARTERA HISTORICA].[Razón social].&amp;[RAMIREZ CARDONA YOLANDA]"/>
        <member name="[CARTERA HISTORICA].[Razón social].&amp;[RAMIREZ GALEANO VALERIA]"/>
        <member name="[CARTERA HISTORICA].[Razón social].&amp;[RAMIREZ MORENO TERESITA]"/>
        <member name="[CARTERA HISTORICA].[Razón social].&amp;[RENGIFO BOTERO CATALINA]"/>
        <member name="[CARTERA HISTORICA].[Razón social].&amp;[RESTREPO ORREGO ORLANDO]"/>
        <member name="[CARTERA HISTORICA].[Razón social].&amp;[RIOS CARMONA JUAN PABLO]"/>
        <member name="[CARTERA HISTORICA].[Razón social].&amp;[RIVERA TABARES SANTIAGO]"/>
        <member name="[CARTERA HISTORICA].[Razón social].&amp;[RODRIGUEZ BELLO NICOLAS]"/>
        <member name="[CARTERA HISTORICA].[Razón social].&amp;[RODRIGUEZ MORENO ALVARO]"/>
        <member name="[CARTERA HISTORICA].[Razón social].&amp;[ROJAS ARIAS MARTHA INES]"/>
        <member name="[CARTERA HISTORICA].[Razón social].&amp;[ROJO ARENAS JOSE ADRIAN]"/>
        <member name="[CARTERA HISTORICA].[Razón social].&amp;[ROLOPOM COLOMBIA S.A.S.]"/>
        <member name="[CARTERA HISTORICA].[Razón social].&amp;[ROMERO &amp; ZULUAGA S.A.S.]"/>
        <member name="[CARTERA HISTORICA].[Razón social].&amp;[ROZO AVILA ANDREA YINET]"/>
        <member name="[CARTERA HISTORICA].[Razón social].&amp;[ROZO RIVERA JOHN HAROLD]"/>
        <member name="[CARTERA HISTORICA].[Razón social].&amp;[RUEDA GOMEZ NINI JOHANA]"/>
        <member name="[CARTERA HISTORICA].[Razón social].&amp;[RUEDA MEZA PAOLA ANDREA]"/>
        <member name="[CARTERA HISTORICA].[Razón social].&amp;[RUIZ ESTRADA MARIA JOSE]"/>
        <member name="[CARTERA HISTORICA].[Razón social].&amp;[SAFFON VELASQUEZ AMPARO]"/>
        <member name="[CARTERA HISTORICA].[Razón social].&amp;[SALAZAR VALENCIA MARINO]"/>
        <member name="[CARTERA HISTORICA].[Razón social].&amp;[SCHORCH  SEBASTIAN LEON]"/>
        <member name="[CARTERA HISTORICA].[Razón social].&amp;[SEGURA MONTENEGRO ELIDA]"/>
        <member name="[CARTERA HISTORICA].[Razón social].&amp;[SEGURA VIRGUES MARICELA]"/>
        <member name="[CARTERA HISTORICA].[Razón social].&amp;[SEPULVEDA GOMEZ JULIANA]"/>
        <member name="[CARTERA HISTORICA].[Razón social].&amp;[SIERRA GIL WILMAR FREDY]"/>
        <member name="[CARTERA HISTORICA].[Razón social].&amp;[SIERRA VELEZ LUIS JAIME]"/>
        <member name="[CARTERA HISTORICA].[Razón social].&amp;[STROMBERG  ROBERT BROWN]"/>
        <member name="[CARTERA HISTORICA].[Razón social].&amp;[TABARES AGREDA ROBINSON]"/>
        <member name="[CARTERA HISTORICA].[Razón social].&amp;[TAMAYO MORENO ANA MARIA]"/>
        <member name="[CARTERA HISTORICA].[Razón social].&amp;[TAYACA LOAIZA ANA MARIA]"/>
        <member name="[CARTERA HISTORICA].[Razón social].&amp;[TELLEZ GONZALEZ NATALIA]"/>
        <member name="[CARTERA HISTORICA].[Razón social].&amp;[TERRA MEDITERRANEAN SAS]"/>
        <member name="[CARTERA HISTORICA].[Razón social].&amp;[TIBATA SALGADO GABRIELA]"/>
        <member name="[CARTERA HISTORICA].[Razón social].&amp;[TOMA CAFÉ LA VIÑA S.A.S]"/>
        <member name="[CARTERA HISTORICA].[Razón social].&amp;[TORO PUERTA JUAN CAMILO]"/>
        <member name="[CARTERA HISTORICA].[Razón social].&amp;[TORRES SEGRERA CARMENZA]"/>
        <member name="[CARTERA HISTORICA].[Razón social].&amp;[TRIANA SUAREZ JUAN JOSE]"/>
        <member name="[CARTERA HISTORICA].[Razón social].&amp;[UNIVERSIDAD DEL QUINDIO]"/>
        <member name="[CARTERA HISTORICA].[Razón social].&amp;[VALENCIA BARRERA DARNEY]"/>
        <member name="[CARTERA HISTORICA].[Razón social].&amp;[VALENCIA GIRALDO SAMUEL]"/>
        <member name="[CARTERA HISTORICA].[Razón social].&amp;[VARGAS CORREA VALENTINA]"/>
        <member name="[CARTERA HISTORICA].[Razón social].&amp;[VARGAS GRISALES DANIELA]"/>
        <member name="[CARTERA HISTORICA].[Razón social].&amp;[VARGAS LONDOÑO SANTIAGO]"/>
        <member name="[CARTERA HISTORICA].[Razón social].&amp;[VASQUEZ CARRILLO ISABEL]"/>
        <member name="[CARTERA HISTORICA].[Razón social].&amp;[VASQUEZ OSORIO GABRIELA]"/>
        <member name="[CARTERA HISTORICA].[Razón social].&amp;[VELEZ BERRIO JHON ANGEL]"/>
        <member name="[CARTERA HISTORICA].[Razón social].&amp;[VERA GUTIERREZ MERCEDES]"/>
        <member name="[CARTERA HISTORICA].[Razón social].&amp;[VILLALBA PADILLA ERMILA]"/>
        <member name="[CARTERA HISTORICA].[Razón social].&amp;[VILLEGAS RAMIREZ JACOBO]"/>
        <member name="[CARTERA HISTORICA].[Razón social].&amp;[VIVAS HIGUITA ANA MARIA]"/>
        <member name="[CARTERA HISTORICA].[Razón social].&amp;[YEPES FREILE SARA SOFIA]"/>
        <member name="[CARTERA HISTORICA].[Razón social].&amp;[ZAPATA  BEATRIZ ADRIANA]"/>
        <member name="[CARTERA HISTORICA].[Razón social].&amp;[ZULETA ANGULO HUGO JOSE]"/>
        <member name="[CARTERA HISTORICA].[Razón social].&amp;[ZYNERGY LIMITED COMPANY]"/>
        <member name="[CARTERA HISTORICA].[Razón social].&amp;[ABRIL ROJAS JUBER ISAURO]"/>
        <member name="[CARTERA HISTORICA].[Razón social].&amp;[ACCORHOTELS COLOMBIA S.A]"/>
        <member name="[CARTERA HISTORICA].[Razón social].&amp;[ACOSTA OROZCO LUZ MARINA]"/>
        <member name="[CARTERA HISTORICA].[Razón social].&amp;[AGUILAR MORALES VIRGILIO]"/>
        <member name="[CARTERA HISTORICA].[Razón social].&amp;[AGUIRRE CARRANZA LISBETH]"/>
        <member name="[CARTERA HISTORICA].[Razón social].&amp;[ALVARAN LOZANO SEBASTIAN]"/>
        <member name="[CARTERA HISTORICA].[Razón social].&amp;[ALVAREZ CARDOZO EMMANUEL]"/>
        <member name="[CARTERA HISTORICA].[Razón social].&amp;[ALVAREZ COBO FABIAN RENE]"/>
        <member name="[CARTERA HISTORICA].[Razón social].&amp;[ALVAREZ GRANADOS NICOLAS]"/>
        <member name="[CARTERA HISTORICA].[Razón social].&amp;[ALVAREZ LEON DELMA YANET]"/>
        <member name="[CARTERA HISTORICA].[Razón social].&amp;[ALVAREZ PEÑA PAULA MARIA]"/>
        <member name="[CARTERA HISTORICA].[Razón social].&amp;[ALVAREZ URZOLA ANA MARIA]"/>
        <member name="[CARTERA HISTORICA].[Razón social].&amp;[AMAR RIAÑO AURA PATRICIA]"/>
        <member name="[CARTERA HISTORICA].[Razón social].&amp;[AMU MUÑOZ DANIELA LIZETH]"/>
        <member name="[CARTERA HISTORICA].[Razón social].&amp;[ANDRADE RAMIREZ CAROLINA]"/>
        <member name="[CARTERA HISTORICA].[Razón social].&amp;[ANDRADE REGINATO GUSTAVO]"/>
        <member name="[CARTERA HISTORICA].[Razón social].&amp;[ANGARITA OROZCO NOLBERTO]"/>
        <member name="[CARTERA HISTORICA].[Razón social].&amp;[ARCILA RIOS PAULA ANDREA]"/>
        <member name="[CARTERA HISTORICA].[Razón social].&amp;[ARDILA SUAREZ JUAN DAVID]"/>
        <member name="[CARTERA HISTORICA].[Razón social].&amp;[ARIAS APONTE JOHN HOOVER]"/>
        <member name="[CARTERA HISTORICA].[Razón social].&amp;[ARIAS OSORIO MARIA HILDA]"/>
        <member name="[CARTERA HISTORICA].[Razón social].&amp;[ARISTIZABAL LOPEZ LIZETH]"/>
        <member name="[CARTERA HISTORICA].[Razón social].&amp;[ARIZA TORRES JUAN CARLOS]"/>
        <member name="[CARTERA HISTORICA].[Razón social].&amp;[ARZUAGA DAZA LUIS CAMILO]"/>
        <member name="[CARTERA HISTORICA].[Razón social].&amp;[AUTOPISTAS DEL CAFE S.A.]"/>
        <member name="[CARTERA HISTORICA].[Razón social].&amp;[AYALA VIATELA LUZ STELLA]"/>
        <member name="[CARTERA HISTORICA].[Razón social].&amp;[BALLESTEROS OYAGA SUSANA]"/>
        <member name="[CARTERA HISTORICA].[Razón social].&amp;[BARAHONA RAMIREZ GUSTAVO]"/>
        <member name="[CARTERA HISTORICA].[Razón social].&amp;[BARRAGAN ORTIZ SEBASTIAN]"/>
        <member name="[CARTERA HISTORICA].[Razón social].&amp;[BARRERO CHAURA YAQUELINE]"/>
        <member name="[CARTERA HISTORICA].[Razón social].&amp;[BEDOYA JIMENEZ VALENTINA]"/>
        <member name="[CARTERA HISTORICA].[Razón social].&amp;[BEJARANO JIMENEZ GUSTAVO]"/>
        <member name="[CARTERA HISTORICA].[Razón social].&amp;[BENAVIDES MOLINA WILLIAM]"/>
        <member name="[CARTERA HISTORICA].[Razón social].&amp;[BENSASSON AGUERRE HERNAN]"/>
        <member name="[CARTERA HISTORICA].[Razón social].&amp;[BERNAL SOLER MARIO DAVID]"/>
        <member name="[CARTERA HISTORICA].[Razón social].&amp;[BERRIO ESPINOSA VERONICA]"/>
        <member name="[CARTERA HISTORICA].[Razón social].&amp;[BOTINA PINTO ELSY LORENA]"/>
        <member name="[CARTERA HISTORICA].[Razón social].&amp;[BOUTAUD VALDES KARLA FCA]"/>
        <member name="[CARTERA HISTORICA].[Razón social].&amp;[BOUTIQUE CARTAGENA S.A.S]"/>
        <member name="[CARTERA HISTORICA].[Razón social].&amp;[BUENDIA GUEVARA PATRICIA]"/>
        <member name="[CARTERA HISTORICA].[Razón social].&amp;[BUENO GAÑAN MARYI NAYELY]"/>
        <member name="[CARTERA HISTORICA].[Razón social].&amp;[BUITRAGO LLANOS ROBINSON]"/>
        <member name="[CARTERA HISTORICA].[Razón social].&amp;[BUITRAGO MANRIQUE ALICIA]"/>
        <member name="[CARTERA HISTORICA].[Razón social].&amp;[BULA DURAN FALLON ESTHER]"/>
        <member name="[CARTERA HISTORICA].[Razón social].&amp;[BUSTOS LEON MILTON YESID]"/>
        <member name="[CARTERA HISTORICA].[Razón social].&amp;[CADAVID GOMEZ JUAN DAVID]"/>
        <member name="[CARTERA HISTORICA].[Razón social].&amp;[CAICEDO MENDOZA LENY LUZ]"/>
        <member name="[CARTERA HISTORICA].[Razón social].&amp;[CARDONA CARVAJAL YENIFER]"/>
        <member name="[CARTERA HISTORICA].[Razón social].&amp;[CARDONA VALENCIA JULIANA]"/>
        <member name="[CARTERA HISTORICA].[Razón social].&amp;[CARO PAJARO GERMAN DAVID]"/>
        <member name="[CARTERA HISTORICA].[Razón social].&amp;[CARTAGENA RIVERA LUZ DAY]"/>
        <member name="[CARTERA HISTORICA].[Razón social].&amp;[CASTAÑEDA FLOREZ YESENIA]"/>
        <member name="[CARTERA HISTORICA].[Razón social].&amp;[CEBALLOS &amp; AGUDELO S.A.S]"/>
        <member name="[CARTERA HISTORICA].[Razón social].&amp;[CERQUERA RODRIGUEZ ESSAU]"/>
        <member name="[CARTERA HISTORICA].[Razón social].&amp;[CLIENTE CONSUMIDOR FINAL]"/>
        <member name="[CARTERA HISTORICA].[Razón social].&amp;[CLUB CAMPESTRE EL RANCHO]"/>
        <member name="[CARTERA HISTORICA].[Razón social].&amp;[COLOMBIAN JOURNEYS S.A.S]"/>
        <member name="[CARTERA HISTORICA].[Razón social].&amp;[CONSTRUCTORA PROESAS SAS]"/>
        <member name="[CARTERA HISTORICA].[Razón social].&amp;[CONTRERAS MUÑOZ JENNIFER]"/>
        <member name="[CARTERA HISTORICA].[Razón social].&amp;[CORREA POSADA JUAN PABLO]"/>
        <member name="[CARTERA HISTORICA].[Razón social].&amp;[CORREA QUINCHIA DUBERNEY]"/>
        <member name="[CARTERA HISTORICA].[Razón social].&amp;[CUERVO HENAO ANYI MILENA]"/>
        <member name="[CARTERA HISTORICA].[Razón social].&amp;[DE LA CRUZ ARAUJO ISABEL]"/>
        <member name="[CARTERA HISTORICA].[Razón social].&amp;[DE LA OSSA MUÑOZ JONATAN]"/>
        <member name="[CARTERA HISTORICA].[Razón social].&amp;[DEPARTAMENTO DEL QUINDIO]"/>
        <member name="[CARTERA HISTORICA].[Razón social].&amp;[DIAZ GOMEZ CAMILO ANDRES]"/>
        <member name="[CARTERA HISTORICA].[Razón social].&amp;[DIAZ LOPEZ JUAN FERNANDO]"/>
        <member name="[CARTERA HISTORICA].[Razón social].&amp;[DIAZ LOPEZ LUIS FERNANDO]"/>
        <member name="[CARTERA HISTORICA].[Razón social].&amp;[DIAZ OBANDO PAULA ANDREA]"/>
        <member name="[CARTERA HISTORICA].[Razón social].&amp;[DIAZ SANTA ANGIE MARCELA]"/>
        <member name="[CARTERA HISTORICA].[Razón social].&amp;[EAFIT PRINCIPAL MEDELLIN]"/>
        <member name="[CARTERA HISTORICA].[Razón social].&amp;[ESCOBAR ALVAREZ ANGELICA]"/>
        <member name="[CARTERA HISTORICA].[Razón social].&amp;[ESCOBAR BELTRAN CAROLINA]"/>
        <member name="[CARTERA HISTORICA].[Razón social].&amp;[ESQUIVEL IDROBO SANTIAGO]"/>
        <member name="[CARTERA HISTORICA].[Razón social].&amp;[EXITO PUBLICITARIO S.A.S]"/>
        <member name="[CARTERA HISTORICA].[Razón social].&amp;[FALLA RAMIREZ JUAN DIEGO]"/>
        <member name="[CARTERA HISTORICA].[Razón social].&amp;[FORERO CRUZ PAULA ANDREA]"/>
        <member name="[CARTERA HISTORICA].[Razón social].&amp;[FORERO G. LUISA FERNANDA]"/>
        <member name="[CARTERA HISTORICA].[Razón social].&amp;[FRANCO BADRAN JUAN DAVID]"/>
        <member name="[CARTERA HISTORICA].[Razón social].&amp;[GALLEGO RAMIREZ MAURICIO]"/>
        <member name="[CARTERA HISTORICA].[Razón social].&amp;[GALVIS GOMEZ DIANA MARIA]"/>
        <member name="[CARTERA HISTORICA].[Razón social].&amp;[GARZON MURILLO ALEXANDER]"/>
        <member name="[CARTERA HISTORICA].[Razón social].&amp;[GARZON PEDRAZA ANA MARIA]"/>
        <member name="[CARTERA HISTORICA].[Razón social].&amp;[GAUDI RESTAURANTE S.A.S.]"/>
        <member name="[CARTERA HISTORICA].[Razón social].&amp;[GIL ARIZA ELSA MAGDALENA]"/>
        <member name="[CARTERA HISTORICA].[Razón social].&amp;[GIL GAMBOA SERGIO ANDRES]"/>
        <member name="[CARTERA HISTORICA].[Razón social].&amp;[GIRALDO LONDOÑO CATALINA]"/>
        <member name="[CARTERA HISTORICA].[Razón social].&amp;[GIRALDO SANCHEZ VERONICA]"/>
        <member name="[CARTERA HISTORICA].[Razón social].&amp;[GOMEZ CUETO PAOLA ANDREA]"/>
        <member name="[CARTERA HISTORICA].[Razón social].&amp;[GOMEZ MARTINEZ ALEJANDRA]"/>
        <member name="[CARTERA HISTORICA].[Razón social].&amp;[GOMEZ MOLINA LUCY ANDREA]"/>
        <member name="[CARTERA HISTORICA].[Razón social].&amp;[GOMEZ QUICENO JUAN PABLO]"/>
        <member name="[CARTERA HISTORICA].[Razón social].&amp;[GONZALEZ BOHORQUEZ NUBIA]"/>
        <member name="[CARTERA HISTORICA].[Razón social].&amp;[GONZALEZ CASTRO SANTIAGO]"/>
        <member name="[CARTERA HISTORICA].[Razón social].&amp;[GONZALEZ GONZALEZ JAIVER]"/>
        <member name="[CARTERA HISTORICA].[Razón social].&amp;[GONZALEZ NOREÑA GILDARDO]"/>
        <member name="[CARTERA HISTORICA].[Razón social].&amp;[GRAJALES CARDONA JULIANA]"/>
        <member name="[CARTERA HISTORICA].[Razón social].&amp;[GUERRA HERNANDEZ ROSALBA]"/>
        <member name="[CARTERA HISTORICA].[Razón social].&amp;[GUERRA PINEDA TULIA INES]"/>
        <member name="[CARTERA HISTORICA].[Razón social].&amp;[GUEVARA MENDEZ JUAN JOSE]"/>
        <member name="[CARTERA HISTORICA].[Razón social].&amp;[GUEVARA RUIZ JUAN CAMILO]"/>
        <member name="[CARTERA HISTORICA].[Razón social].&amp;[GUTIERREZ SALAZAR MONICA]"/>
        <member name="[CARTERA HISTORICA].[Razón social].&amp;[HENAO BUSTAMANTE JULIANA]"/>
        <member name="[CARTERA HISTORICA].[Razón social].&amp;[HENAO DUQUE LINA CENEIDA]"/>
        <member name="[CARTERA HISTORICA].[Razón social].&amp;[HENRIQUEZ PALACIO MARTIN]"/>
        <member name="[CARTERA HISTORICA].[Razón social].&amp;[HERNANDEZ ESCOBAR DANIEL]"/>
        <member name="[CARTERA HISTORICA].[Razón social].&amp;[HERNANDEZ MORALES ESTELA]"/>
        <member name="[CARTERA HISTORICA].[Razón social].&amp;[HERNANDEZ MURCIA JUSTINO]"/>
        <member name="[CARTERA HISTORICA].[Razón social].&amp;[HURTADO SILVA MARIA MYRA]"/>
        <member name="[CARTERA HISTORICA].[Razón social].&amp;[HURTADO URAN OSCAR DAVID]"/>
        <member name="[CARTERA HISTORICA].[Razón social].&amp;[IBAÑEZ UJUETA  MARGARITA]"/>
        <member name="[CARTERA HISTORICA].[Razón social].&amp;[IDARRAGA MEJIA VALENTINA]"/>
        <member name="[CARTERA HISTORICA].[Razón social].&amp;[IDARRAGA RUIZ JUAN DAVID]"/>
        <member name="[CARTERA HISTORICA].[Razón social].&amp;[INCHAUSPE  MARIA CECILIA]"/>
        <member name="[CARTERA HISTORICA].[Razón social].&amp;[INVERSIONES ARCOC S.A.S.]"/>
        <member name="[CARTERA HISTORICA].[Razón social].&amp;[INVERSIONES AVENUE S.A.S]"/>
        <member name="[CARTERA HISTORICA].[Razón social].&amp;[INVERSIONES IKIGAI S.A.S]"/>
        <member name="[CARTERA HISTORICA].[Razón social].&amp;[INVERSIONES QUINDU S.A.S]"/>
        <member name="[CARTERA HISTORICA].[Razón social].&amp;[INVERSIONES TRUJILLO SAS]"/>
        <member name="[CARTERA HISTORICA].[Razón social].&amp;[JARAMILLO OCHOA NATHALIA]"/>
        <member name="[CARTERA HISTORICA].[Razón social].&amp;[JARAMILLO ROJAS SANTIAGO]"/>
        <member name="[CARTERA HISTORICA].[Razón social].&amp;[L.P.A. CONSULTORES S.A.S]"/>
        <member name="[CARTERA HISTORICA].[Razón social].&amp;[LADINO HENAO LADY SORIED]"/>
        <member name="[CARTERA HISTORICA].[Razón social].&amp;[LAGOS RUIZ YENCY CATERIN]"/>
        <member name="[CARTERA HISTORICA].[Razón social].&amp;[LANDAZURY PANARO ENRIQUE]"/>
        <member name="[CARTERA HISTORICA].[Razón social].&amp;[LEON CEDEÑO NAZLY CARIME]"/>
        <member name="[CARTERA HISTORICA].[Razón social].&amp;[LLANOS CERRO YUDY STELLA]"/>
        <member name="[CARTERA HISTORICA].[Razón social].&amp;[LONDOÑO MURILLO SANTIAGO]"/>
        <member name="[CARTERA HISTORICA].[Razón social].&amp;[LONDOÑO SERRANO SANTIAGO]"/>
        <member name="[CARTERA HISTORICA].[Razón social].&amp;[LONDOÑO VARON ALBA NUBIA]"/>
        <member name="[CARTERA HISTORICA].[Razón social].&amp;[LOZANO MEDINA JUAN PABLO]"/>
        <member name="[CARTERA HISTORICA].[Razón social].&amp;[LUNA RAYO LIZETH DAHIANA]"/>
        <member name="[CARTERA HISTORICA].[Razón social].&amp;[LUPACO ROJAS MARIA SONIA]"/>
        <member name="[CARTERA HISTORICA].[Razón social].&amp;[MACIAS DIAZ RAFAEL ANGEL]"/>
        <member name="[CARTERA HISTORICA].[Razón social].&amp;[MANOSALVA PARRA EDELMIRA]"/>
        <member name="[CARTERA HISTORICA].[Razón social].&amp;[MARIN PEREA JUAN ESTEBAN]"/>
        <member name="[CARTERA HISTORICA].[Razón social].&amp;[MARTA CECILIA PEREZ OSSA]"/>
        <member name="[CARTERA HISTORICA].[Razón social].&amp;[MARTINS CARNEIRO BEATRIZ]"/>
        <member name="[CARTERA HISTORICA].[Razón social].&amp;[MEDINA AYALA MARIA PAULA]"/>
        <member name="[CARTERA HISTORICA].[Razón social].&amp;[MEJIA DE VALENCIA ISLENA]"/>
        <member name="[CARTERA HISTORICA].[Razón social].&amp;[MEJIA MEJIA DIANA MILENA]"/>
        <member name="[CARTERA HISTORICA].[Razón social].&amp;[MEJIA PINZON JULY PAULIN]"/>
        <member name="[CARTERA HISTORICA].[Razón social].&amp;[MENDOZA VALENCIA JESSICA]"/>
        <member name="[CARTERA HISTORICA].[Razón social].&amp;[MESA CORREA DIANA MILENA]"/>
        <member name="[CARTERA HISTORICA].[Razón social].&amp;[MILONGA REPOSTERIA S.A.S]"/>
        <member name="[CARTERA HISTORICA].[Razón social].&amp;[MOJICA ALVAREZ ALEJANDRA]"/>
        <member name="[CARTERA HISTORICA].[Razón social].&amp;[MOLINA SANCHEZ JENNIFFER]"/>
        <member name="[CARTERA HISTORICA].[Razón social].&amp;[MONTOYA PARDO JUAN PABLO]"/>
        <member name="[CARTERA HISTORICA].[Razón social].&amp;[MORA BUSTAMANTE CAROLINA]"/>
        <member name="[CARTERA HISTORICA].[Razón social].&amp;[MORA RAMIREZ LAURA MARIA]"/>
        <member name="[CARTERA HISTORICA].[Razón social].&amp;[MORA RAMOS LAURA VANESSA]"/>
        <member name="[CARTERA HISTORICA].[Razón social].&amp;[MORALES CEBALLOS DANIELA]"/>
        <member name="[CARTERA HISTORICA].[Razón social].&amp;[MORALES LONDOÑO KATHERIN]"/>
        <member name="[CARTERA HISTORICA].[Razón social].&amp;[MOSQUERA   LEIDY MARCELA]"/>
        <member name="[CARTERA HISTORICA].[Razón social].&amp;[MOYA PRODUCCIONES S.A.S.]"/>
        <member name="[CARTERA HISTORICA].[Razón social].&amp;[MUCHO SUR QUIMBAYA S.A.S]"/>
        <member name="[CARTERA HISTORICA].[Razón social].&amp;[MULTIPARQUE CREATIVO SAS]"/>
        <member name="[CARTERA HISTORICA].[Razón social].&amp;[MURILLO NIÑO DIANA SOFIA]"/>
        <member name="[CARTERA HISTORICA].[Razón social].&amp;[MUÑOZ MUÑOZ ANGELA MARIA]"/>
        <member name="[CARTERA HISTORICA].[Razón social].&amp;[MUÑOZ RODRIGUEZ MARLENNY]"/>
        <member name="[CARTERA HISTORICA].[Razón social].&amp;[NAVA MENDEZ NUBIA ANDREA]"/>
        <member name="[CARTERA HISTORICA].[Razón social].&amp;[NEUMULLER  DANIEL JOHANN]"/>
        <member name="[CARTERA HISTORICA].[Razón social].&amp;[NIETO SANCHEZ ZORY ROCIO]"/>
        <member name="[CARTERA HISTORICA].[Razón social].&amp;[NOVA PROMOCIONALES S A S]"/>
        <member name="[CARTERA HISTORICA].[Razón social].&amp;[NUÑEZ RAAD ZARET GISELLA]"/>
        <member name="[CARTERA HISTORICA].[Razón social].&amp;[OCAMPO SEGURA ALBA LUCIA]"/>
        <member name="[CARTERA HISTORICA].[Razón social].&amp;[OCORO LUCUMI ANA CECILIA]"/>
        <member name="[CARTERA HISTORICA].[Razón social].&amp;[OLARTE FUENTES SEBASTIAN]"/>
        <member name="[CARTERA HISTORICA].[Razón social].&amp;[ORTEGA ROA JONATHAN JOEL]"/>
        <member name="[CARTERA HISTORICA].[Razón social].&amp;[ORTIZ DURAN ELIANA MARIA]"/>
        <member name="[CARTERA HISTORICA].[Razón social].&amp;[OSORNO BENJUMEA DORA LUZ]"/>
        <member name="[CARTERA HISTORICA].[Razón social].&amp;[OSPINA GALLO LUIS EMILIO]"/>
        <member name="[CARTERA HISTORICA].[Razón social].&amp;[OSPINA RENGIFO PEDRO NEL]"/>
        <member name="[CARTERA HISTORICA].[Razón social].&amp;[OSPINA SERNA LAURA SOFIA]"/>
        <member name="[CARTERA HISTORICA].[Razón social].&amp;[OSPINO RAMOS LUIS MIGUEL]"/>
        <member name="[CARTERA HISTORICA].[Razón social].&amp;[PACHECO QUINTANA MARIZOL]"/>
        <member name="[CARTERA HISTORICA].[Razón social].&amp;[PADRON TAMARA MARIA JOSE]"/>
        <member name="[CARTERA HISTORICA].[Razón social].&amp;[PAEZ CARDONA MANUEL JOSE]"/>
        <member name="[CARTERA HISTORICA].[Razón social].&amp;[PEREZ HERNANDEZ JOHANDRY]"/>
        <member name="[CARTERA HISTORICA].[Razón social].&amp;[PEREZ MEZA JAVIER ANDRES]"/>
        <member name="[CARTERA HISTORICA].[Razón social].&amp;[PERILLA VALENCIA MARITZA]"/>
        <member name="[CARTERA HISTORICA].[Razón social].&amp;[PIMIENTO CHAMORRO JIMENA]"/>
        <member name="[CARTERA HISTORICA].[Razón social].&amp;[PINEDA PINEDA LUZ MARINA]"/>
        <member name="[CARTERA HISTORICA].[Razón social].&amp;[PINTO BUITRAGO VALENTINA]"/>
        <member name="[CARTERA HISTORICA].[Razón social].&amp;[PINTO DIAZ CARLOS ANDRES]"/>
        <member name="[CARTERA HISTORICA].[Razón social].&amp;[PINZON PARRA DANNA SOFIA]"/>
        <member name="[CARTERA HISTORICA].[Razón social].&amp;[PLAZAS PORRAS LUZ MARINA]"/>
        <member name="[CARTERA HISTORICA].[Razón social].&amp;[POMA COELLO SAUL DEODORO]"/>
        <member name="[CARTERA HISTORICA].[Razón social].&amp;[POSADA TRIBALDOS JULIANA]"/>
        <member name="[CARTERA HISTORICA].[Razón social].&amp;[PROYECTAR HERMANOS S.A.S]"/>
        <member name="[CARTERA HISTORICA].[Razón social].&amp;[PUERTA LEMAITRE CATALINA]"/>
        <member name="[CARTERA HISTORICA].[Razón social].&amp;[PURE COLOMBIA TRAVEL SAS]"/>
        <member name="[CARTERA HISTORICA].[Razón social].&amp;[QUIROZ TORO LINA MARCELA]"/>
        <member name="[CARTERA HISTORICA].[Razón social].&amp;[RAMIREZ CASTRILLON YAMID]"/>
        <member name="[CARTERA HISTORICA].[Razón social].&amp;[RAMIREZ CEFERINO ANCIZAR]"/>
        <member name="[CARTERA HISTORICA].[Razón social].&amp;[RAMIREZ MARTINEZ DANIELA]"/>
        <member name="[CARTERA HISTORICA].[Razón social].&amp;[RAMIREZ ZAMBRANO MARITZA]"/>
        <member name="[CARTERA HISTORICA].[Razón social].&amp;[RAMOS TORO DAVID ORLANDO]"/>
        <member name="[CARTERA HISTORICA].[Razón social].&amp;[REDONDO PEÑARANDA JULIAN]"/>
        <member name="[CARTERA HISTORICA].[Razón social].&amp;[RENTERIA MENA PAZ LESTHY]"/>
        <member name="[CARTERA HISTORICA].[Razón social].&amp;[RESTREPO VEENSTRA HELENA]"/>
        <member name="[CARTERA HISTORICA].[Razón social].&amp;[REYES OVIEDO JUAN CAMILO]"/>
        <member name="[CARTERA HISTORICA].[Razón social].&amp;[REYES RAMIREZ JUAN DAVID]"/>
        <member name="[CARTERA HISTORICA].[Razón social].&amp;[ROA HUERTAS JOSE ALBEIRO]"/>
        <member name="[CARTERA HISTORICA].[Razón social].&amp;[RODRIGUEZ  CARLOS ARTURO]"/>
        <member name="[CARTERA HISTORICA].[Razón social].&amp;[RODRIGUEZ GARZON NEFTALI]"/>
        <member name="[CARTERA HISTORICA].[Razón social].&amp;[ROJAS CASTAÑO MAICOL NAY]"/>
        <member name="[CARTERA HISTORICA].[Razón social].&amp;[ROJAS GOMEZ OSCAR FABIAN]"/>
        <member name="[CARTERA HISTORICA].[Razón social].&amp;[ROMERO BALLEN ANA ISABEL]"/>
        <member name="[CARTERA HISTORICA].[Razón social].&amp;[ROMERO SANCLEMENTE SONIA]"/>
        <member name="[CARTERA HISTORICA].[Razón social].&amp;[RUIZ GONZALEZ JORGE LUIS]"/>
        <member name="[CARTERA HISTORICA].[Razón social].&amp;[RUIZ OVIEDO CARMEN ELENA]"/>
        <member name="[CARTERA HISTORICA].[Razón social].&amp;[SALCEDO MUÑOZ JUAN DAVID]"/>
        <member name="[CARTERA HISTORICA].[Razón social].&amp;[SANCHEZ ANAYA DAVID JOSE]"/>
        <member name="[CARTERA HISTORICA].[Razón social].&amp;[SANCHEZ MUÑOZ OLGA LUCIA]"/>
        <member name="[CARTERA HISTORICA].[Razón social].&amp;[SERNA RAMIREZ ANA CAMILA]"/>
        <member name="[CARTERA HISTORICA].[Razón social].&amp;[SERRANO ARIAS SARA LUCIA]"/>
        <member name="[CARTERA HISTORICA].[Razón social].&amp;[SG COMERCIAL GROUP S A S]"/>
        <member name="[CARTERA HISTORICA].[Razón social].&amp;[SILVA ORTIZ MARIA STELLA]"/>
        <member name="[CARTERA HISTORICA].[Razón social].&amp;[SOLANO LONDOÑO KATHERINE]"/>
        <member name="[CARTERA HISTORICA].[Razón social].&amp;[SOLIS YEPES ASTRID ELENA]"/>
        <member name="[CARTERA HISTORICA].[Razón social].&amp;[SOTO BLANDON LUZ DELAIDA]"/>
        <member name="[CARTERA HISTORICA].[Razón social].&amp;[SUPERMERCADOS OXY S.A.S.]"/>
        <member name="[CARTERA HISTORICA].[Razón social].&amp;[TABAREZ LONDOÑO SANTIAGO]"/>
        <member name="[CARTERA HISTORICA].[Razón social].&amp;[TARAZONA GONZALEZ EDILIA]"/>
        <member name="[CARTERA HISTORICA].[Razón social].&amp;[TOLEDO ARIAS IVAN ANDRES]"/>
        <member name="[CARTERA HISTORICA].[Razón social].&amp;[TOLEDO ARIAS VICTOR HUGO]"/>
        <member name="[CARTERA HISTORICA].[Razón social].&amp;[TORO HENAO OSCAR ALBEIRO]"/>
        <member name="[CARTERA HISTORICA].[Razón social].&amp;[TORRES CORREA ELSA MARIA]"/>
        <member name="[CARTERA HISTORICA].[Razón social].&amp;[TORRES GONZALEZ JHONATAN]"/>
        <member name="[CARTERA HISTORICA].[Razón social].&amp;[TOVAR GUIO MAGDA LILIANA]"/>
        <member name="[CARTERA HISTORICA].[Razón social].&amp;[TREJOS LOPEZ ENIT GISELA]"/>
        <member name="[CARTERA HISTORICA].[Razón social].&amp;[UT POR LA EDUCACIÓN 2024]"/>
        <member name="[CARTERA HISTORICA].[Razón social].&amp;[VALBUENA ROJAS ALEJANDRO]"/>
        <member name="[CARTERA HISTORICA].[Razón social].&amp;[VANEGAS CUBILLOS ALDEMAR]"/>
        <member name="[CARTERA HISTORICA].[Razón social].&amp;[VARGAS DE ZAPATA CECILIA]"/>
        <member name="[CARTERA HISTORICA].[Razón social].&amp;[VARGAS FLOREZ ANA MYRIAM]"/>
        <member name="[CARTERA HISTORICA].[Razón social].&amp;[VARGAS PIEDRAHITA FARLEY]"/>
        <member name="[CARTERA HISTORICA].[Razón social].&amp;[VASCO DE GUTIERREZ DORIS]"/>
        <member name="[CARTERA HISTORICA].[Razón social].&amp;[VASQUEZ RIOS JUAN CAMILO]"/>
        <member name="[CARTERA HISTORICA].[Razón social].&amp;[VECCHIO SPUCHES VINCENZO]"/>
        <member name="[CARTERA HISTORICA].[Razón social].&amp;[VEGA MEJIA JOSE DARINELY]"/>
        <member name="[CARTERA HISTORICA].[Razón social].&amp;[VELEZ BETANCOURT JULIANA]"/>
        <member name="[CARTERA HISTORICA].[Razón social].&amp;[VILLADA ARISTIZABAL JAIR]"/>
        <member name="[CARTERA HISTORICA].[Razón social].&amp;[VIRGILIO AGUILAR MORALES]"/>
        <member name="[CARTERA HISTORICA].[Razón social].&amp;[VISUAL AGENCIA DE MEDIOS]"/>
        <member name="[CARTERA HISTORICA].[Razón social].&amp;[WALKER ORTIZ HANNAH JANE]"/>
        <member name="[CARTERA HISTORICA].[Razón social].&amp;[WALTER BRIDGE Y CIA S.A.]"/>
        <member name="[CARTERA HISTORICA].[Razón social].&amp;[XOCOLATA BOUTIQUE S.A.S.]"/>
        <member name="[CARTERA HISTORICA].[Razón social].&amp;[YENIFER CARDONA VARVAJAL]"/>
        <member name="[CARTERA HISTORICA].[Razón social].&amp;[YEPEZ PAZ FANNY CAROLINA]"/>
        <member name="[CARTERA HISTORICA].[Razón social].&amp;[ZAPATA OSORIO JOSE DARIO]"/>
        <member name="[CARTERA HISTORICA].[Razón social].&amp;[ZAPATA VARGAS LUZ MYRIAM]"/>
        <member name="[CARTERA HISTORICA].[Razón social].&amp;[ZARATE NIETO SONIA LUCIA]"/>
        <member name="[CARTERA HISTORICA].[Razón social].&amp;[ABDULRAZZAQ SMAI ALFADHEL]"/>
        <member name="[CARTERA HISTORICA].[Razón social].&amp;[ACEVEDO C CARLOS FERNANDO]"/>
        <member name="[CARTERA HISTORICA].[Razón social].&amp;[ACOSTA LEALA ZARKY SAMUEL]"/>
        <member name="[CARTERA HISTORICA].[Razón social].&amp;[AGUDELO OCAMPO OSCAR IVAN]"/>
        <member name="[CARTERA HISTORICA].[Razón social].&amp;[AGUILERA RUA JESUS MANUEL]"/>
        <member name="[CARTERA HISTORICA].[Razón social].&amp;[AGUIRRE ECHEVERRI ISABELA]"/>
        <member name="[CARTERA HISTORICA].[Razón social].&amp;[AGUIRRE RAMIREZ ALEJANDRA]"/>
        <member name="[CARTERA HISTORICA].[Razón social].&amp;[ALVAREZ ARCINIEGAS MILTON]"/>
        <member name="[CARTERA HISTORICA].[Razón social].&amp;[ALVIS CUELLO MARIA MONICA]"/>
        <member name="[CARTERA HISTORICA].[Razón social].&amp;[AMBULANCIAS ARMENIA S.A.S]"/>
        <member name="[CARTERA HISTORICA].[Razón social].&amp;[ANAYA ANAYA NELLY CECILIA]"/>
        <member name="[CARTERA HISTORICA].[Razón social].&amp;[APONTE DEVIA LEINER ELIAS]"/>
        <member name="[CARTERA HISTORICA].[Razón social].&amp;[ARAGON ARIAS LAURA CAMILA]"/>
        <member name="[CARTERA HISTORICA].[Razón social].&amp;[ARANDA ARIZA CAROL VANESA]"/>
        <member name="[CARTERA HISTORICA].[Razón social].&amp;[ARCI SANCHEZ TIRUPATI DAS]"/>
        <member name="[CARTERA HISTORICA].[Razón social].&amp;[ARCILA HERRERA DIEGO LEON]"/>
        <member name="[CARTERA HISTORICA].[Razón social].&amp;[ARIAS CRUZ LUISA FERNANDA]"/>
        <member name="[CARTERA HISTORICA].[Razón social].&amp;[ARIAS SALAZAR RUBEN DARIO]"/>
        <member name="[CARTERA HISTORICA].[Razón social].&amp;[ARISTIZABAL SALAZAR TOMAS]"/>
        <member name="[CARTERA HISTORICA].[Razón social].&amp;[ARIZA OBANDO LEYDI AMPARO]"/>
        <member name="[CARTERA HISTORICA].[Razón social].&amp;[ARRIETA LOBO LINA MARCELA]"/>
        <member name="[CARTERA HISTORICA].[Razón social].&amp;[ARTEMISA PRODUCCIONES SAS]"/>
        <member name="[CARTERA HISTORICA].[Razón social].&amp;[ARTESANIAS EL ZIPA S.A.S.]"/>
        <member name="[CARTERA HISTORICA].[Razón social].&amp;[BAENA VILLARREAL FERNANDO]"/>
        <member name="[CARTERA HISTORICA].[Razón social].&amp;[BASILIO KLONIS Y CIA S.A.]"/>
        <member name="[CARTERA HISTORICA].[Razón social].&amp;[BASTIDAS OSPINA ALEJANDRO]"/>
        <member name="[CARTERA HISTORICA].[Razón social].&amp;[BAUTISTA RONCANCIO MARILU]"/>
        <member name="[CARTERA HISTORICA].[Razón social].&amp;[BEDOYA JULIO ISABEL MARIA]"/>
        <member name="[CARTERA HISTORICA].[Razón social].&amp;[BELLO OLARTE JOSE VICENTE]"/>
        <member name="[CARTERA HISTORICA].[Razón social].&amp;[BELTRAN VALENCIA GILBERTO]"/>
        <member name="[CARTERA HISTORICA].[Razón social].&amp;[BENAVIDES GUEVARA JESSICA]"/>
        <member name="[CARTERA HISTORICA].[Razón social].&amp;[BERHLAN DE COLOMBIA S.A.S]"/>
        <member name="[CARTERA HISTORICA].[Razón social].&amp;[BETANCOURT ARIAS JAKELINE]"/>
        <member name="[CARTERA HISTORICA].[Razón social].&amp;[BETANCUR ARIAS LUZ KARINE]"/>
        <member name="[CARTERA HISTORICA].[Razón social].&amp;[BLANCO HINCAPIE VALENTINA]"/>
        <member name="[CARTERA HISTORICA].[Razón social].&amp;[BLANDON JARAMILLO LOURDES]"/>
        <member name="[CARTERA HISTORICA].[Razón social].&amp;[BOLAÑOS QUINAYAS FERNANDO]"/>
        <member name="[CARTERA HISTORICA].[Razón social].&amp;[BORGES DOS SANTOS LETICIA]"/>
        <member name="[CARTERA HISTORICA].[Razón social].&amp;[BOTERO SERNA ANYI TATIANA]"/>
        <member name="[CARTERA HISTORICA].[Razón social].&amp;[BOTERO SERNA YESICA PAOLA]"/>
        <member name="[CARTERA HISTORICA].[Razón social].&amp;[BRAN GUEVARA JOSE GABRIEL]"/>
        <member name="[CARTERA HISTORICA].[Razón social].&amp;[BRITT BRANDS COLOMBIA SAS]"/>
        <member name="[CARTERA HISTORICA].[Razón social].&amp;[BURITICA AGUIRRE ANGELICA]"/>
        <member name="[CARTERA HISTORICA].[Razón social].&amp;[CABAL SOLANO MARIA CAMILA]"/>
        <member name="[CARTERA HISTORICA].[Razón social].&amp;[CACERES GARZON RENNY JOSE]"/>
        <member name="[CARTERA HISTORICA].[Razón social].&amp;[CAICEDO GOMEZ JOHN DEIBER]"/>
        <member name="[CARTERA HISTORICA].[Razón social].&amp;[CALA LIBERATO DIANA PAOLA]"/>
        <member name="[CARTERA HISTORICA].[Razón social].&amp;[CAMAYO MELENJE JOSE DAVID]"/>
        <member name="[CARTERA HISTORICA].[Razón social].&amp;[CAMPO DOMINGUEZ SEBASTIAN]"/>
        <member name="[CARTERA HISTORICA].[Razón social].&amp;[CAMPOS OTERO JOHN ALBERTO]"/>
        <member name="[CARTERA HISTORICA].[Razón social].&amp;[CANO OSORIO HARVIS HERNAN]"/>
        <member name="[CARTERA HISTORICA].[Razón social].&amp;[CARDENAS GARCIA VALENTINA]"/>
        <member name="[CARTERA HISTORICA].[Razón social].&amp;[CARDONA CEBALLOS CATALINA]"/>
        <member name="[CARTERA HISTORICA].[Razón social].&amp;[CARDONA GARZON JHON JAIRO]"/>
        <member name="[CARTERA HISTORICA].[Razón social].&amp;[CARDONA GOMEZ ALBA LUCERO]"/>
        <member name="[CARTERA HISTORICA].[Razón social].&amp;[CARRILLO GARCIA DAYERLING]"/>
        <member name="[CARTERA HISTORICA].[Razón social].&amp;[CARVAJAL ARENAS STEPHANIE]"/>
        <member name="[CARTERA HISTORICA].[Razón social].&amp;[CARVAJAL VEGA CARLOS IVAN]"/>
        <member name="[CARTERA HISTORICA].[Razón social].&amp;[CASA CAROLINA HOTEL S.A.S]"/>
        <member name="[CARTERA HISTORICA].[Razón social].&amp;[CASTAÑO MENA YOMAR STIVEN]"/>
        <member name="[CARTERA HISTORICA].[Razón social].&amp;[CAÑOLA REYES OSCAR FABIAN]"/>
        <member name="[CARTERA HISTORICA].[Razón social].&amp;[CHACÓN GARCÍA MARÍA CLARA]"/>
        <member name="[CARTERA HISTORICA].[Razón social].&amp;[CHITIVA GOMEZ JULY PAULIN]"/>
        <member name="[CARTERA HISTORICA].[Razón social].&amp;[CHOCOLATE &amp; MORE DELIGHTS]"/>
        <member name="[CARTERA HISTORICA].[Razón social].&amp;[CHRISTIAN SUAREZ QUINTERO]"/>
        <member name="[CARTERA HISTORICA].[Razón social].&amp;[CIENCIA SOSTENIBLE S.A.S.]"/>
        <member name="[CARTERA HISTORICA].[Razón social].&amp;[CIFUENTES AGUIRRE MARILUZ]"/>
        <member name="[CARTERA HISTORICA].[Razón social].&amp;[CIFUENTES CARDONA MARIANA]"/>
        <member name="[CARTERA HISTORICA].[Razón social].&amp;[COLLAGE CHARLADERO S.A.S.]"/>
        <member name="[CARTERA HISTORICA].[Razón social].&amp;[COLORADO CASTAÑEDA HEINER]"/>
        <member name="[CARTERA HISTORICA].[Razón social].&amp;[CORPORACION CLUB EL NOGAL]"/>
        <member name="[CARTERA HISTORICA].[Razón social].&amp;[COTE MENENDEZ MARIA LUISA]"/>
        <member name="[CARTERA HISTORICA].[Razón social].&amp;[CREATIVA PRODUCCIONES S.A]"/>
        <member name="[CARTERA HISTORICA].[Razón social].&amp;[CRUZ OSPINO LILIANA PAOLA]"/>
        <member name="[CARTERA HISTORICA].[Razón social].&amp;[CRUZ SALAZAR OSCAR JULIAN]"/>
        <member name="[CARTERA HISTORICA].[Razón social].&amp;[CUELLAR REY MIGUEL ANDRES]"/>
        <member name="[CARTERA HISTORICA].[Razón social].&amp;[CUEVAS LEMUS MIGUEL ANGEL]"/>
        <member name="[CARTERA HISTORICA].[Razón social].&amp;[DAZA VENCE PAULINA ANDREA]"/>
        <member name="[CARTERA HISTORICA].[Razón social].&amp;[DE URBINA GONZALEZ FELIPE]"/>
        <member name="[CARTERA HISTORICA].[Razón social].&amp;[DHL EXPRESS COLOMBIA LTDA]"/>
        <member name="[CARTERA HISTORICA].[Razón social].&amp;[DIAZ CASTRO SANDRA MILENA]"/>
        <member name="[CARTERA HISTORICA].[Razón social].&amp;[DIAZ SALAZAR JAIME ANDRES]"/>
        <member name="[CARTERA HISTORICA].[Razón social].&amp;[DIAZ TOSCANO DORYS JANETH]"/>
        <member name="[CARTERA HISTORICA].[Razón social].&amp;[DIAZ VARGAS ANDRES CAMILO]"/>
        <member name="[CARTERA HISTORICA].[Razón social].&amp;[DIGROUP CORPORATION S.A.S]"/>
        <member name="[CARTERA HISTORICA].[Razón social].&amp;[DUNAMIS INDUSTRIES S.A.S.]"/>
        <member name="[CARTERA HISTORICA].[Razón social].&amp;[ECHEVERRY ZULUAGA GUSTAVO]"/>
        <member name="[CARTERA HISTORICA].[Razón social].&amp;[ERAZO ARIZA EDWARD STEVEN]"/>
        <member name="[CARTERA HISTORICA].[Razón social].&amp;[ERNST &amp; YOUNG AUDIT S A S]"/>
        <member name="[CARTERA HISTORICA].[Razón social].&amp;[ESCOBAR DE VARGAS MATILDE]"/>
        <member name="[CARTERA HISTORICA].[Razón social].&amp;[ESPINOSA PERDOMO BERNARDO]"/>
        <member name="[CARTERA HISTORICA].[Razón social].&amp;[ESPITIA RODRIGUEZ ORLANDO]"/>
        <member name="[CARTERA HISTORICA].[Razón social].&amp;[FAJARDO RAMIREZ CATHERINE]"/>
        <member name="[CARTERA HISTORICA].[Razón social].&amp;[FENALCO SECCIONAL QUINDIO]"/>
        <member name="[CARTERA HISTORICA].[Razón social].&amp;[FIGUEROA CARDENAS VALERIA]"/>
        <member name="[CARTERA HISTORICA].[Razón social].&amp;[FLOREZ  MARIA DEL SOCORRO]"/>
        <member name="[CARTERA HISTORICA].[Razón social].&amp;[FLOREZ PINTO JUAN ANTONIO]"/>
        <member name="[CARTERA HISTORICA].[Razón social].&amp;[FRANCO ARANGO JUAN CAMILO]"/>
        <member name="[CARTERA HISTORICA].[Razón social].&amp;[GALEANO MORALES VALENTINA]"/>
        <member name="[CARTERA HISTORICA].[Razón social].&amp;[GALINDEZ SALAS SARA MARIA]"/>
        <member name="[CARTERA HISTORICA].[Razón social].&amp;[GALLO CASTAÑEDA ELIZABETH]"/>
        <member name="[CARTERA HISTORICA].[Razón social].&amp;[GAMBO ARIAS PEDRO ENRIQUE]"/>
        <member name="[CARTERA HISTORICA].[Razón social].&amp;[GARCIA CASALINAS ANGELICA]"/>
        <member name="[CARTERA HISTORICA].[Razón social].&amp;[GARCIA DIAZ JOSE GREGORIO]"/>
        <member name="[CARTERA HISTORICA].[Razón social].&amp;[GARCIA LOAIZA IRMA LILIAM]"/>
        <member name="[CARTERA HISTORICA].[Razón social].&amp;[GARCIA SANCHEZ LUZ KARIME]"/>
        <member name="[CARTERA HISTORICA].[Razón social].&amp;[GARCIA YARA JOHANA YINETH]"/>
        <member name="[CARTERA HISTORICA].[Razón social].&amp;[GARZON MENDEZ GROUP S.A.S]"/>
        <member name="[CARTERA HISTORICA].[Razón social].&amp;[GASTELBONDO MONTALVO JACK]"/>
        <member name="[CARTERA HISTORICA].[Razón social].&amp;[GAVIRIA CORTES ANA MILENA]"/>
        <member name="[CARTERA HISTORICA].[Razón social].&amp;[GENOMMA LAB COLOMBIA LTDA]"/>
        <member name="[CARTERA HISTORICA].[Razón social].&amp;[GIL MORENO WENDY YARITHZA]"/>
        <member name="[CARTERA HISTORICA].[Razón social].&amp;[GIL PUERTA CLAUDIA ANDREA]"/>
        <member name="[CARTERA HISTORICA].[Razón social].&amp;[GIRALDO BARRAGAN SANTIAGO]"/>
        <member name="[CARTERA HISTORICA].[Razón social].&amp;[GIRALDO GUARNIZO CAROLINA]"/>
        <member name="[CARTERA HISTORICA].[Razón social].&amp;[GIRALDO LOPEZ JUAN FELIPE]"/>
        <member name="[CARTERA HISTORICA].[Razón social].&amp;[GIRALDO MANOTAS KATHERINE]"/>
        <member name="[CARTERA HISTORICA].[Razón social].&amp;[GLOBOS Y NOVEDADES S.A.S.]"/>
        <member name="[CARTERA HISTORICA].[Razón social].&amp;[GOMEZ HENAO LEIDY TATIANA]"/>
        <member name="[CARTERA HISTORICA].[Razón social].&amp;[GOMEZ JARAMILLO ANA MARIA]"/>
        <member name="[CARTERA HISTORICA].[Razón social].&amp;[GOMEZ PAREDES BYRON EDGAR]"/>
        <member name="[CARTERA HISTORICA].[Razón social].&amp;[GOMEZ RINCON WISTON FREDY]"/>
        <member name="[CARTERA HISTORICA].[Razón social].&amp;[GOMEZ TRIANA ANGIE DAYANA]"/>
        <member name="[CARTERA HISTORICA].[Razón social].&amp;[GOMEZ VALLECILLA CAROLINA]"/>
        <member name="[CARTERA HISTORICA].[Razón social].&amp;[GONZALEZ BETANCUR MANUELA]"/>
        <member name="[CARTERA HISTORICA].[Razón social].&amp;[GONZALEZ CASTRO JAQUELINE]"/>
        <member name="[CARTERA HISTORICA].[Razón social].&amp;[GONZALEZ GONZALEZ MANUELA]"/>
        <member name="[CARTERA HISTORICA].[Razón social].&amp;[GONZALEZ MARTINEZ NICOLAS]"/>
        <member name="[CARTERA HISTORICA].[Razón social].&amp;[GRUESO CABEZAS MARIA JOVA]"/>
        <member name="[CARTERA HISTORICA].[Razón social].&amp;[GUERRERO MENDIETA MANUELA]"/>
        <member name="[CARTERA HISTORICA].[Razón social].&amp;[HENAO CASTAÑEDA JUAN JOSE]"/>
        <member name="[CARTERA HISTORICA].[Razón social].&amp;[HERNANDEZ LATORRE JENIFER]"/>
        <member name="[CARTERA HISTORICA].[Razón social].&amp;[HIGUITA USUGA BERTA ELENA]"/>
        <member name="[CARTERA HISTORICA].[Razón social].&amp;[HORTUA GUARIN JULIO CESAR]"/>
        <member name="[CARTERA HISTORICA].[Razón social].&amp;[HOYOS LOPEZ VICTOR MANUEL]"/>
        <member name="[CARTERA HISTORICA].[Razón social].&amp;[HUERTAS ROJAS OLGA LUCERO]"/>
        <member name="[CARTERA HISTORICA].[Razón social].&amp;[HURTADO ANILLO JOHN FREDY]"/>
        <member name="[CARTERA HISTORICA].[Razón social].&amp;[IBARRA CASTAÑO LUZ STELLA]"/>
        <member name="[CARTERA HISTORICA].[Razón social].&amp;[INVERSIONES  BEDUARTE SAS]"/>
        <member name="[CARTERA HISTORICA].[Razón social].&amp;[INVERSIONES MERCA Z S.A.S]"/>
        <member name="[CARTERA HISTORICA].[Razón social].&amp;[ISAZA GIRALDO LIDA YASMIN]"/>
        <member name="[CARTERA HISTORICA].[Razón social].&amp;[JAIMES PABON ANDREA PAOLA]"/>
        <member name="[CARTERA HISTORICA].[Razón social].&amp;[JARAMILLO GONZALEZ OFENIC]"/>
        <member name="[CARTERA HISTORICA].[Razón social].&amp;[JARAMILLO IRIARTE CLAUDIA]"/>
        <member name="[CARTERA HISTORICA].[Razón social].&amp;[JIMENEZ BENAVIDES JUANITA]"/>
        <member name="[CARTERA HISTORICA].[Razón social].&amp;[JIMENEZ LUNA BRYAN STEVEN]"/>
        <member name="[CARTERA HISTORICA].[Razón social].&amp;[JIMENEZ PIZARRO MAGDALENA]"/>
        <member name="[CARTERA HISTORICA].[Razón social].&amp;[JUSTO GUILLEN MARIA LUCIA]"/>
        <member name="[CARTERA HISTORICA].[Razón social].&amp;[LACCO ABOGADOS S.A.S. BIC]"/>
        <member name="[CARTERA HISTORICA].[Razón social].&amp;[LADINO PARDO LINA SIOMARA]"/>
        <member name="[CARTERA HISTORICA].[Razón social].&amp;[LARGO ARDILA HUGO ARMANDO]"/>
        <member name="[CARTERA HISTORICA].[Razón social].&amp;[LARGO HORTUA MARIA CAMILA]"/>
        <member name="[CARTERA HISTORICA].[Razón social].&amp;[LAVERDE PAEZ ANA ADALGISA]"/>
        <member name="[CARTERA HISTORICA].[Razón social].&amp;[LEON PALACIO MONICA MARIA]"/>
        <member name="[CARTERA HISTORICA].[Razón social].&amp;[LEON TOVAR SANDRA BEATRIZ]"/>
        <member name="[CARTERA HISTORICA].[Razón social].&amp;[LEON ZULUAGA EDWIN CAMILO]"/>
        <member name="[CARTERA HISTORICA].[Razón social].&amp;[LIEVANO ZAMBRANO SANTIAGO]"/>
        <member name="[CARTERA HISTORICA].[Razón social].&amp;[LINDARTE POLENTINO CARMEN]"/>
        <member name="[CARTERA HISTORICA].[Razón social].&amp;[LLANO HOYOS LAURA DANIELA]"/>
        <member name="[CARTERA HISTORICA].[Razón social].&amp;[LLERAS DE MONTAÑEZ SUSANA]"/>
        <member name="[CARTERA HISTORICA].[Razón social].&amp;[LOAIZA JARAMILLO CATALINA]"/>
        <member name="[CARTERA HISTORICA].[Razón social].&amp;[LOAIZA MARTINEZ KATHERINE]"/>
        <member name="[CARTERA HISTORICA].[Razón social].&amp;[LONDOÑO ALVAREZ GUILLERMO]"/>
        <member name="[CARTERA HISTORICA].[Razón social].&amp;[LONDOÑO MESA JUAN ALBERTO]"/>
        <member name="[CARTERA HISTORICA].[Razón social].&amp;[LONDOÑO RIAÑO AXEL DARLEY]"/>
        <member name="[CARTERA HISTORICA].[Razón social].&amp;[LONDOÑO VARGAS JUAN JAIRO]"/>
        <member name="[CARTERA HISTORICA].[Razón social].&amp;[LOPEZ HENAO WALTER FABIAN]"/>
        <member name="[CARTERA HISTORICA].[Razón social].&amp;[LOPEZ LOPEZ LAURA DANIELA]"/>
        <member name="[CARTERA HISTORICA].[Razón social].&amp;[LOPEZ ROJAS JOHANA ANDREA]"/>
        <member name="[CARTERA HISTORICA].[Razón social].&amp;[LOPEZ VALLEJO JUAN MIGUEL]"/>
        <member name="[CARTERA HISTORICA].[Razón social].&amp;[LOZANO SANTOS JUAN CAMILO]"/>
        <member name="[CARTERA HISTORICA].[Razón social].&amp;[LUGO RODRIGUEZ ERWIN IVAN]"/>
        <member name="[CARTERA HISTORICA].[Razón social].&amp;[MACEA MARTINEZ YINA PAOLA]"/>
        <member name="[CARTERA HISTORICA].[Razón social].&amp;[MAGON SUAREZ MARIA EDILMA]"/>
        <member name="[CARTERA HISTORICA].[Razón social].&amp;[MANRIQUE RAYBAUT NATHALIE]"/>
        <member name="[CARTERA HISTORICA].[Razón social].&amp;[MARIN MARIN GLORIA AMPARO]"/>
        <member name="[CARTERA HISTORICA].[Razón social].&amp;[MARIN MARIN MARIA JULIETA]"/>
        <member name="[CARTERA HISTORICA].[Razón social].&amp;[MARIN RODAS CARLOS ANDRES]"/>
        <member name="[CARTERA HISTORICA].[Razón social].&amp;[MARIN RUIZ JUAN SEBASTIAN]"/>
        <member name="[CARTERA HISTORICA].[Razón social].&amp;[MARTINEZ  DIEGO FRANCISCO]"/>
        <member name="[CARTERA HISTORICA].[Razón social].&amp;[MARTINEZ ARAUJO JOSE LUIS]"/>
        <member name="[CARTERA HISTORICA].[Razón social].&amp;[MARTINEZ NAVARRO CAROLINA]"/>
        <member name="[CARTERA HISTORICA].[Razón social].&amp;[MAS CALIDAD DE VIDA S.A.S]"/>
        <member name="[CARTERA HISTORICA].[Razón social].&amp;[MAYA MARIN MICHAEL JAVIER]"/>
        <member name="[CARTERA HISTORICA].[Razón social].&amp;[MEDINA ROJAS DAICY LORENA]"/>
        <member name="[CARTERA HISTORICA].[Razón social].&amp;[MEJIA HERNANDEZ ANYULEIDY]"/>
        <member name="[CARTERA HISTORICA].[Razón social].&amp;[MEJIA RUIZ CARLOS ALBERTO]"/>
        <member name="[CARTERA HISTORICA].[Razón social].&amp;[MEJIA SANCHEZ MARIA NELCY]"/>
        <member name="[CARTERA HISTORICA].[Razón social].&amp;[MELO HOYOS KATERINE YOANA]"/>
        <member name="[CARTERA HISTORICA].[Razón social].&amp;[MENDOZA ORTIZ JOSE ALVARO]"/>
        <member name="[CARTERA HISTORICA].[Razón social].&amp;[MIRANDA GUTIERREZ VALERIA]"/>
        <member name="[CARTERA HISTORICA].[Razón social].&amp;[MOLANO DIAZ SERGIO ANDRES]"/>
        <member name="[CARTERA HISTORICA].[Razón social].&amp;[MONCADA CORREA LUZ HELENA]"/>
        <member name="[CARTERA HISTORICA].[Razón social].&amp;[MONROY PEREZ MONICA MARIA]"/>
        <member name="[CARTERA HISTORICA].[Razón social].&amp;[MORA BUSTOS NATALIA MARIA]"/>
        <member name="[CARTERA HISTORICA].[Razón social].&amp;[MORA SAENZ CARLOS ENRIQUE]"/>
        <member name="[CARTERA HISTORICA].[Razón social].&amp;[MORENO BERNAL ANDREI RENE]"/>
        <member name="[CARTERA HISTORICA].[Razón social].&amp;[MOSCOSO RUIZ LINA MARCELA]"/>
        <member name="[CARTERA HISTORICA].[Razón social].&amp;[MOSQUERA BERMUDES SOLEDAD]"/>
        <member name="[CARTERA HISTORICA].[Razón social].&amp;[MOSQUERA BERMUDEZ SOLEDAD]"/>
        <member name="[CARTERA HISTORICA].[Razón social].&amp;[MURCIA SOTO LICETH ANDREA]"/>
        <member name="[CARTERA HISTORICA].[Razón social].&amp;[MURIEL CANO LEIDY VIVIANA]"/>
        <member name="[CARTERA HISTORICA].[Razón social].&amp;[MURILLO HENAO GINA CAMILA]"/>
        <member name="[CARTERA HISTORICA].[Razón social].&amp;[MURILLO VELEZ MARIA PAULA]"/>
        <member name="[CARTERA HISTORICA].[Razón social].&amp;[MUÑOZ DAZA ANNIE PAULLINE]"/>
        <member name="[CARTERA HISTORICA].[Razón social].&amp;[MUÑOZ MENDOZA CINDY PAOLA]"/>
        <member name="[CARTERA HISTORICA].[Razón social].&amp;[MUÑOZ VELEZ ROMMY MELISSA]"/>
        <member name="[CARTERA HISTORICA].[Razón social].&amp;[NARVAEZ BARROS MARIA JOSE]"/>
        <member name="[CARTERA HISTORICA].[Razón social].&amp;[NAVIA PAZ BEATRIZ EUGENIA]"/>
        <member name="[CARTERA HISTORICA].[Razón social].&amp;[NIETO OSORIO EDWIN ALONSO]"/>
        <member name="[CARTERA HISTORICA].[Razón social].&amp;[NIETO TABORDA MARIA LUISA]"/>
        <member name="[CARTERA HISTORICA].[Razón social].&amp;[NIÑO GARCIA ANDRES FELIPE]"/>
        <member name="[CARTERA HISTORICA].[Razón social].&amp;[NOREÑA RESTREPO GUILLERMO]"/>
        <member name="[CARTERA HISTORICA].[Razón social].&amp;[OCHOA VELEZ AURA CARMENZA]"/>
        <member name="[CARTERA HISTORICA].[Razón social].&amp;[OSORIO CASTRILLON DANIELA]"/>
        <member name="[CARTERA HISTORICA].[Razón social].&amp;[OSORIO LEON DIANA MARCELA]"/>
        <member name="[CARTERA HISTORICA].[Razón social].&amp;[OSORIO ZULUAGA ELSA MARIA]"/>
        <member name="[CARTERA HISTORICA].[Razón social].&amp;[OTALVARO MOLINA SEBASTIAN]"/>
        <member name="[CARTERA HISTORICA].[Razón social].&amp;[PABON DUEÑAS JOSE NICOLAS]"/>
        <member name="[CARTERA HISTORICA].[Razón social].&amp;[PAEZ MUÑOZ MARIA FERNANDA]"/>
        <member name="[CARTERA HISTORICA].[Razón social].&amp;[PANQUEBA ORTIZ ALBA NIRIA]"/>
        <member name="[CARTERA HISTORICA].[Razón social].&amp;[PAPELES NACIONALES S.A.S.]"/>
        <member name="[CARTERA HISTORICA].[Razón social].&amp;[PARDO SERNA JHON FERNANDO]"/>
        <member name="[CARTERA HISTORICA].[Razón social].&amp;[PATIÑO  RODAS JOSE MIGUEL]"/>
        <member name="[CARTERA HISTORICA].[Razón social].&amp;[PEREZ ALEMAN LILIANA ROSA]"/>
        <member name="[CARTERA HISTORICA].[Razón social].&amp;[PEREZ BERRIO JOSE ORLANDO]"/>
        <member name="[CARTERA HISTORICA].[Razón social].&amp;[PEREZ CRUZADO LUIS RAFAEL]"/>
        <member name="[CARTERA HISTORICA].[Razón social].&amp;[PEREZ GOMEZ LISETH JOHANA]"/>
        <member name="[CARTERA HISTORICA].[Razón social].&amp;[PEREZ MARIN GLORIA STELLA]"/>
        <member name="[CARTERA HISTORICA].[Razón social].&amp;[PEREZ PARRA PEDRO ENRIQUE]"/>
        <member name="[CARTERA HISTORICA].[Razón social].&amp;[PEREZ PEREZ LAURA NATALIA]"/>
        <member name="[CARTERA HISTORICA].[Razón social].&amp;[PIESCHACON CASTILLO FANNY]"/>
        <member name="[CARTERA HISTORICA].[Razón social].&amp;[PORRAS DAVILA DINA LEONOR]"/>
        <member name="[CARTERA HISTORICA].[Razón social].&amp;[PREMIUM CONSULTING S.A.S.]"/>
        <member name="[CARTERA HISTORICA].[Razón social].&amp;[PRICESMART COLOMBIA S.A.S]"/>
        <member name="[CARTERA HISTORICA].[Razón social].&amp;[PRODUCTOS MANOLETTE S.A.S]"/>
        <member name="[CARTERA HISTORICA].[Razón social].&amp;[QUINTERO SUAREZ RAUL IVAN]"/>
        <member name="[CARTERA HISTORICA].[Razón social].&amp;[QUIROGA VARGAS LADY DIANA]"/>
        <member name="[CARTERA HISTORICA].[Razón social].&amp;[RAMIREZ ZAPATA JHON HENRY]"/>
        <member name="[CARTERA HISTORICA].[Razón social].&amp;[RAMON DURAN SANDRA MILENA]"/>
        <member name="[CARTERA HISTORICA].[Razón social].&amp;[RAMOS JIMENEZ JULIO CESAR]"/>
        <member name="[CARTERA HISTORICA].[Razón social].&amp;[RAMOS MARIN LEIDY BIBIANA]"/>
        <member name="[CARTERA HISTORICA].[Razón social].&amp;[RAMOS VERA NATALIA ANDREA]"/>
        <member name="[CARTERA HISTORICA].[Razón social].&amp;[RED DE SERVICIOS CDA S.A.]"/>
        <member name="[CARTERA HISTORICA].[Razón social].&amp;[RENDON ARCOS DIANA XIMENA]"/>
        <member name="[CARTERA HISTORICA].[Razón social].&amp;[RENDON RAMIREZ JHON FABER]"/>
        <member name="[CARTERA HISTORICA].[Razón social].&amp;[RENDON RODRIGUEZ GIOVANNY]"/>
        <member name="[CARTERA HISTORICA].[Razón social].&amp;[RESTREPO  PARDO CHRISTIAN]"/>
        <member name="[CARTERA HISTORICA].[Razón social].&amp;[RESTREPO SALAZAR CAROLINA]"/>
        <member name="[CARTERA HISTORICA].[Razón social].&amp;[REY ALDANA JUAN DAGOBERTO]"/>
        <member name="[CARTERA HISTORICA].[Razón social].&amp;[RICO LOPEZ MARIA CRISTINA]"/>
        <member name="[CARTERA HISTORICA].[Razón social].&amp;[RINCON OCAMPO BLANCA RUBY]"/>
        <member name="[CARTERA HISTORICA].[Razón social].&amp;[RIOS BLANDON EVELYN PAOLA]"/>
        <member name="[CARTERA HISTORICA].[Razón social].&amp;[RIOS DUARTE KAREN DANIELA]"/>
        <member name="[CARTERA HISTORICA].[Razón social].&amp;[ROA AREVALO GLADYS JOHANA]"/>
        <member name="[CARTERA HISTORICA].[Razón social].&amp;[ROCHA ANGARITA LADY DIANA]"/>
        <member name="[CARTERA HISTORICA].[Razón social].&amp;[ROCHA CASTRO EDISSON CSAR]"/>
        <member name="[CARTERA HISTORICA].[Razón social].&amp;[RODAS LOPERA MIGUEL ANGEL]"/>
        <member name="[CARTERA HISTORICA].[Razón social].&amp;[RODRIGUEZ DAZA JUAN RAMON]"/>
        <member name="[CARTERA HISTORICA].[Razón social].&amp;[RODRIGUEZ ESGUERRA FREDDY]"/>
        <member name="[CARTERA HISTORICA].[Razón social].&amp;[RODRIGUEZ GUERRERO YADIRA]"/>
        <member name="[CARTERA HISTORICA].[Razón social].&amp;[RODRIGUEZ LIZARAZO STELLA]"/>
        <member name="[CARTERA HISTORICA].[Razón social].&amp;[RODRIGUEZ OSPINA CAROLINA]"/>
        <member name="[CARTERA HISTORICA].[Razón social].&amp;[RODRIGUEZ RUIZ LUZ STELLA]"/>
        <member name="[CARTERA HISTORICA].[Razón social].&amp;[ROJAS ORTIZ LEIDY MARCELA]"/>
        <member name="[CARTERA HISTORICA].[Razón social].&amp;[ROJAS QUIMBAYO LUZ NELIDA]"/>
        <member name="[CARTERA HISTORICA].[Razón social].&amp;[ROJAS SERNA ANDRES FELIPE]"/>
        <member name="[CARTERA HISTORICA].[Razón social].&amp;[ROMERO ROMA JOSE CAYETANO]"/>
        <member name="[CARTERA HISTORICA].[Razón social].&amp;[ROPERO OSORIO MARIA DEISY]"/>
        <member name="[CARTERA HISTORICA].[Razón social].&amp;[RUBIO VASQUEZ OSCAR DAVID]"/>
        <member name="[CARTERA HISTORICA].[Razón social].&amp;[RUEDA MANTILLA OLGA MARIA]"/>
        <member name="[CARTERA HISTORICA].[Razón social].&amp;[RUIZ CORREA ANDRES FELIPE]"/>
        <member name="[CARTERA HISTORICA].[Razón social].&amp;[RUIZ ROJAS FRANCYA YAMILE]"/>
        <member name="[CARTERA HISTORICA].[Razón social].&amp;[RUIZ VARGAS JULIETH PAOLA]"/>
        <member name="[CARTERA HISTORICA].[Razón social].&amp;[SAAVEDRA LEON KEVIN MATEO]"/>
        <member name="[CARTERA HISTORICA].[Razón social].&amp;[SAGRE REINO HECTOR RAMIRO]"/>
        <member name="[CARTERA HISTORICA].[Razón social].&amp;[SALGADO GONZALEZ KATERINE]"/>
        <member name="[CARTERA HISTORICA].[Razón social].&amp;[SANCHEZ OJEDA DIANA PAOLA]"/>
        <member name="[CARTERA HISTORICA].[Razón social].&amp;[SANCHEZ PACHECO KATHERINE]"/>
        <member name="[CARTERA HISTORICA].[Razón social].&amp;[SERNA AGUDELO JUAN CARLOS]"/>
        <member name="[CARTERA HISTORICA].[Razón social].&amp;[SILVA LONDOÑO LAURA MARIA]"/>
        <member name="[CARTERA HISTORICA].[Razón social].&amp;[SILVA VIRVIESCA PEDRO NEL]"/>
        <member name="[CARTERA HISTORICA].[Razón social].&amp;[SOLANO BUSTAMANTE RICHARD]"/>
        <member name="[CARTERA HISTORICA].[Razón social].&amp;[SOSA MEZA SEBASTIAN DAVID]"/>
        <member name="[CARTERA HISTORICA].[Razón social].&amp;[SOTELE FUQUENE GINA PAOLA]"/>
        <member name="[CARTERA HISTORICA].[Razón social].&amp;[SOTELO BERNAL ANA CECILIA]"/>
        <member name="[CARTERA HISTORICA].[Razón social].&amp;[SOTO RUIZ CRISTIAN CAMILO]"/>
        <member name="[CARTERA HISTORICA].[Razón social].&amp;[SUAREZ ARBELAEZ ESTEFANIA]"/>
        <member name="[CARTERA HISTORICA].[Razón social].&amp;[SUAREZ CANTOR JUAN CAMILO]"/>
        <member name="[CARTERA HISTORICA].[Razón social].&amp;[SUAREZ QUINTERO CHRISTIAN]"/>
        <member name="[CARTERA HISTORICA].[Razón social].&amp;[SURTIFÁCIL PEREIRA S.A.S.]"/>
        <member name="[CARTERA HISTORICA].[Razón social].&amp;[TABORDA CARMONA SEBASTIAN]"/>
        <member name="[CARTERA HISTORICA].[Razón social].&amp;[TALERO MESA YESICA LORENA]"/>
        <member name="[CARTERA HISTORICA].[Razón social].&amp;[TAPIAS LOPEZ YORMAN JESUS]"/>
        <member name="[CARTERA HISTORICA].[Razón social].&amp;[TARAZONA CADENA LUZ LELLY]"/>
        <member name="[CARTERA HISTORICA].[Razón social].&amp;[TARCITANO GUTIERREZ LISED]"/>
        <member name="[CARTERA HISTORICA].[Razón social].&amp;[TERRANUM DESARROLLO S.A.S]"/>
        <member name="[CARTERA HISTORICA].[Razón social].&amp;[TETTE PEREZ HEYLLER DAVID]"/>
        <member name="[CARTERA HISTORICA].[Razón social].&amp;[TORRES MORA JOSE GILBERTO]"/>
        <member name="[CARTERA HISTORICA].[Razón social].&amp;[TUSO ESTUPIÑAN MARIA EMMA]"/>
        <member name="[CARTERA HISTORICA].[Razón social].&amp;[VAHOS GARCIA LEIDY LORENA]"/>
        <member name="[CARTERA HISTORICA].[Razón social].&amp;[VAOS GROUP COLOMBIA S.A.S]"/>
        <member name="[CARTERA HISTORICA].[Razón social].&amp;[VARGAS QUINTERO VALENTINA]"/>
        <member name="[CARTERA HISTORICA].[Razón social].&amp;[VASCO GONZALEZ NORA ELENA]"/>
        <member name="[CARTERA HISTORICA].[Razón social].&amp;[VEGA JIMENEZ HELLY JANETH]"/>
        <member name="[CARTERA HISTORICA].[Razón social].&amp;[VELANDIA AMAYA JUAN PABLO]"/>
        <member name="[CARTERA HISTORICA].[Razón social].&amp;[VELEZ CORREA PAULA ANDREA]"/>
        <member name="[CARTERA HISTORICA].[Razón social].&amp;[VIAJAR LIMITADA L ALIANXA]"/>
        <member name="[CARTERA HISTORICA].[Razón social].&amp;[VIERA BARONA KEVIN ANDRES]"/>
        <member name="[CARTERA HISTORICA].[Razón social].&amp;[WILLYS CAFE PEREIRA S.AS.]"/>
        <member name="[CARTERA HISTORICA].[Razón social].&amp;[ZAPATA SIERRA YULY ANDREA]"/>
        <member name="[CARTERA HISTORICA].[Razón social].&amp;[ZAPATA ZAPATA BLANCA MERI]"/>
        <member name="[CARTERA HISTORICA].[Razón social].&amp;[ZULETA LOPEZ PABLO EMILIO]"/>
        <member name="[CARTERA HISTORICA].[Razón social].&amp;[ACOSTA CALVO ELKIN ANTONIO]"/>
        <member name="[CARTERA HISTORICA].[Razón social].&amp;[ACOSTA GIL MARIA ALEJANDRA]"/>
        <member name="[CARTERA HISTORICA].[Razón social].&amp;[AGUIRRE CUESTA JOSE JAVIER]"/>
        <member name="[CARTERA HISTORICA].[Razón social].&amp;[AGUIRRE GOMEZ LILIAN ROCÍO]"/>
        <member name="[CARTERA HISTORICA].[Razón social].&amp;[ALDANA UMAÑA KAROLL ANDREA]"/>
        <member name="[CARTERA HISTORICA].[Razón social].&amp;[ALFONSO CASTAÑO LINA MARIA]"/>
        <member name="[CARTERA HISTORICA].[Razón social].&amp;[ALFONSO RIOS HERNAN JULIAN]"/>
        <member name="[CARTERA HISTORICA].[Razón social].&amp;[ALFONZO BRITO NIEVES MARIA]"/>
        <member name="[CARTERA HISTORICA].[Razón social].&amp;[ALIANZA DISTRIBUCIONES SAS]"/>
        <member name="[CARTERA HISTORICA].[Razón social].&amp;[ALVAREZ PEREZ ANDRES ORION]"/>
        <member name="[CARTERA HISTORICA].[Razón social].&amp;[ALZATE RAMOS SUSANA ANDREA]"/>
        <member name="[CARTERA HISTORICA].[Razón social].&amp;[ALZATE SUAREZ MARIO GERMAN]"/>
        <member name="[CARTERA HISTORICA].[Razón social].&amp;[AMAYA CASTAÑO MARIA IDALBA]"/>
        <member name="[CARTERA HISTORICA].[Razón social].&amp;[AMAYA HERNANDEZ JOSE DAVID]"/>
        <member name="[CARTERA HISTORICA].[Razón social].&amp;[AMEZQUITA RODRIGUEZ JAVIER]"/>
        <member name="[CARTERA HISTORICA].[Razón social].&amp;[AMPIQUE GARCIA DIANA PAOLA]"/>
        <member name="[CARTERA HISTORICA].[Razón social].&amp;[ANDRADE CORTES MARIA PAOLA]"/>
        <member name="[CARTERA HISTORICA].[Razón social].&amp;[ANGARITA OROZCO LUZ MIRIAM]"/>
        <member name="[CARTERA HISTORICA].[Razón social].&amp;[ANGULO SALAZAR JEAN CARLOS]"/>
        <member name="[CARTERA HISTORICA].[Razón social].&amp;[ARANGO DE LA PAVA SANTIAGO]"/>
        <member name="[CARTERA HISTORICA].[Razón social].&amp;[ARANGO OCAMPO MARIA CAMILA]"/>
        <member name="[CARTERA HISTORICA].[Razón social].&amp;[ARAUJO PATIÑO MARIA JOVITA]"/>
        <member name="[CARTERA HISTORICA].[Razón social].&amp;[ARBELAEZ CARDEÑO ANA MARIA]"/>
        <member name="[CARTERA HISTORICA].[Razón social].&amp;[ARBELAEZ LEON LINA MARCELA]"/>
        <member name="[CARTERA HISTORICA].[Razón social].&amp;[ARCE LONDOÑO JOSE ANDERSON]"/>
        <member name="[CARTERA HISTORICA].[Razón social].&amp;[ARDILA DOMINGUEZ SEBASTIAN]"/>
        <member name="[CARTERA HISTORICA].[Razón social].&amp;[ARGOTE JAMIOY MONICA MARIA]"/>
        <member name="[CARTERA HISTORICA].[Razón social].&amp;[ARIAS GONZALEZ DIANA MARIA]"/>
        <member name="[CARTERA HISTORICA].[Razón social].&amp;[ARIAS HERNANDEZ MARIA JOSE]"/>
        <member name="[CARTERA HISTORICA].[Razón social].&amp;[ARIAS PARADA EDNA CAROLINA]"/>
        <member name="[CARTERA HISTORICA].[Razón social].&amp;[ARIZA CADENA CLARA YESENIA]"/>
        <member name="[CARTERA HISTORICA].[Razón social].&amp;[ARIZA PINZON MARCOS ALIRIO]"/>
        <member name="[CARTERA HISTORICA].[Razón social].&amp;[ARREDONDO DIAZ RUBEN DARIO]"/>
        <member name="[CARTERA HISTORICA].[Razón social].&amp;[ARTESANOS DE COLOMBIA LTDA]"/>
        <member name="[CARTERA HISTORICA].[Razón social].&amp;[AVILA ZORRO CLAUDIA MILENA]"/>
        <member name="[CARTERA HISTORICA].[Razón social].&amp;[BAQUERO DE PEREZ LUZ MARIA]"/>
        <member name="[CARTERA HISTORICA].[Razón social].&amp;[BAQUERO MANTILLA ANA MARIA]"/>
        <member name="[CARTERA HISTORICA].[Razón social].&amp;[BARBOSA PALACIOS ESTEFANIA]"/>
        <member name="[CARTERA HISTORICA].[Razón social].&amp;[BASABE PACHECO MALKA IRINA]"/>
        <member name="[CARTERA HISTORICA].[Razón social].&amp;[BECERRA JARAMILLO ISABELLA]"/>
        <member name="[CARTERA HISTORICA].[Razón social].&amp;[BEDOYA GUTIERREZ ALEJANDRO]"/>
        <member name="[CARTERA HISTORICA].[Razón social].&amp;[BEDOYA LOPEZ LEIDY JOHANNA]"/>
        <member name="[CARTERA HISTORICA].[Razón social].&amp;[BEDOYA RAMIREZ MARIA LIBIA]"/>
        <member name="[CARTERA HISTORICA].[Razón social].&amp;[BELLO PACHECO KEELY ANDREA]"/>
        <member name="[CARTERA HISTORICA].[Razón social].&amp;[BENAVIDES ALVARADO ADRIANA]"/>
        <member name="[CARTERA HISTORICA].[Razón social].&amp;[BERMEO RIOS LEONEL ENRIQUE]"/>
        <member name="[CARTERA HISTORICA].[Razón social].&amp;[BERNAL PEREZ MARIA EUGENIA]"/>
        <member name="[CARTERA HISTORICA].[Razón social].&amp;[BESTA BROKERS FINANZAS SAS]"/>
        <member name="[CARTERA HISTORICA].[Razón social].&amp;[BOSSO MENDEZ JUANA VALERIA]"/>
        <member name="[CARTERA HISTORICA].[Razón social].&amp;[BUCHELY OSORIO JUAN FELIPE]"/>
        <member name="[CARTERA HISTORICA].[Razón social].&amp;[BUENO DUQUE JESSICA ANDREA]"/>
        <member name="[CARTERA HISTORICA].[Razón social].&amp;[BUITRAGO DE TRIVIÑO AMPARO]"/>
        <member name="[CARTERA HISTORICA].[Razón social].&amp;[BUSTOS CORTES OSCAR ANDRES]"/>
        <member name="[CARTERA HISTORICA].[Razón social].&amp;[CAICEDO BLANDON JUAN PABLO]"/>
        <member name="[CARTERA HISTORICA].[Razón social].&amp;[CAICEDO PINILLA JORGE IVAN]"/>
        <member name="[CARTERA HISTORICA].[Razón social].&amp;[CAMARGO PEREZ OFELIA ELISA]"/>
        <member name="[CARTERA HISTORICA].[Razón social].&amp;[CAMMAERT HURTADO SEBASTIAN]"/>
        <member name="[CARTERA HISTORICA].[Razón social].&amp;[CANO PUERTA ANDREY ESTEBAN]"/>
        <member name="[CARTERA HISTORICA].[Razón social].&amp;[CARDONA LOPEZ JULIE ANDREA]"/>
        <member name="[CARTERA HISTORICA].[Razón social].&amp;[CARDONA ORDOÑEZ JUAN DIEGO]"/>
        <member name="[CARTERA HISTORICA].[Razón social].&amp;[CARO DE CASTIBLANCO EVELIA]"/>
        <member name="[CARTERA HISTORICA].[Razón social].&amp;[CARVAJAL MAZO MARIA AMPARO]"/>
        <member name="[CARTERA HISTORICA].[Razón social].&amp;[CARVAJAL ROMERO JESUS RENE]"/>
        <member name="[CARTERA HISTORICA].[Razón social].&amp;[CASAS ACOSTA ADRIANA LUCIA]"/>
        <member name="[CARTERA HISTORICA].[Razón social].&amp;[CASTAÑEDA GUARIN GERALDINE]"/>
        <member name="[CARTERA HISTORICA].[Razón social].&amp;[CASTAÑEDA TRUJILLO ISABELA]"/>
        <member name="[CARTERA HISTORICA].[Razón social].&amp;[CASTAÑO DIAZ RONALD FELIPE]"/>
        <member name="[CARTERA HISTORICA].[Razón social].&amp;[CASTAÑO GARCIA JOSE NORBEY]"/>
        <member name="[CARTERA HISTORICA].[Razón social].&amp;[CASTRO CLAVIJO INES STELLA]"/>
        <member name="[CARTERA HISTORICA].[Razón social].&amp;[CASTRO PUERTO ADIELA LUCIA]"/>
        <member name="[CARTERA HISTORICA].[Razón social].&amp;[CASTRO TORRES MIGUEL ANGEL]"/>
        <member name="[CARTERA HISTORICA].[Razón social].&amp;[CAUPAZ FLOREZ MIRIAM ROCIO]"/>
        <member name="[CARTERA HISTORICA].[Razón social].&amp;[CEDEÑO QUEVEDO LUIS MIGUEL]"/>
        <member name="[CARTERA HISTORICA].[Razón social].&amp;[CHACON ARANGO LUIS VICENTE]"/>
        <member name="[CARTERA HISTORICA].[Razón social].&amp;[CHEN SANCHEZ CARLOS FELIPE]"/>
        <member name="[CARTERA HISTORICA].[Razón social].&amp;[COLOMBIA EN COLORES S.A.S.]"/>
        <member name="[CARTERA HISTORICA].[Razón social].&amp;[COLOMBIANA DE COMERCIO S.A]"/>
        <member name="[CARTERA HISTORICA].[Razón social].&amp;[CORREA BERMUDEZ JUAN DAVID]"/>
        <member name="[CARTERA HISTORICA].[Razón social].&amp;[CORREA PALACIO JULY ANDREA]"/>
        <member name="[CARTERA HISTORICA].[Razón social].&amp;[CORTES CARUTO ABRAHAM JOSE]"/>
        <member name="[CARTERA HISTORICA].[Razón social].&amp;[CORTES ORREGO MARIA CAMILA]"/>
        <member name="[CARTERA HISTORICA].[Razón social].&amp;[CULMA VERU YEIMI ALEJANDRA]"/>
        <member name="[CARTERA HISTORICA].[Razón social].&amp;[DEL RIO DEL RIO OSCAR IVAN]"/>
        <member name="[CARTERA HISTORICA].[Razón social].&amp;[DIAZ TORRES LUISA FERNANDA]"/>
        <member name="[CARTERA HISTORICA].[Razón social].&amp;[DIAZ VELANDIA JULIAN DAVID]"/>
        <member name="[CARTERA HISTORICA].[Razón social].&amp;[DISTRIBUCIONES ROOSTER SAS]"/>
        <member name="[CARTERA HISTORICA].[Razón social].&amp;[DON MAKINON COLOMBIA S.A.S]"/>
        <member name="[CARTERA HISTORICA].[Razón social].&amp;[DUQUE LOAIZA ANDRES FELIPE]"/>
        <member name="[CARTERA HISTORICA].[Razón social].&amp;[DUQUE OROZCO NESTOR JULIAN]"/>
        <member name="[CARTERA HISTORICA].[Razón social].&amp;[DUQUE PARRA ROBERT EDUARDO]"/>
        <member name="[CARTERA HISTORICA].[Razón social].&amp;[DURAN SANDOVAL DANIEL IVAN]"/>
        <member name="[CARTERA HISTORICA].[Razón social].&amp;[EL ARQUITECTO CABAR S.A.S.]"/>
        <member name="[CARTERA HISTORICA].[Razón social].&amp;[ESCALANTE VIANA JORGE LUIS]"/>
        <member name="[CARTERA HISTORICA].[Razón social].&amp;[ESCOBAR JARAMILLO KATERINE]"/>
        <member name="[CARTERA HISTORICA].[Razón social].&amp;[ESCOBAR JUZGA MARIA XIMENA]"/>
        <member name="[CARTERA HISTORICA].[Razón social].&amp;[ESCOBAR MARTINEZ JUAN RAUL]"/>
        <member name="[CARTERA HISTORICA].[Razón social].&amp;[ESCOBAR SAENZ JAIME ANDRES]"/>
        <member name="[CARTERA HISTORICA].[Razón social].&amp;[ESCUDERO DIAZ LUIS ENRIQUE]"/>
        <member name="[CARTERA HISTORICA].[Razón social].&amp;[ESPINOSA RUIZ ANA PATRICIA]"/>
        <member name="[CARTERA HISTORICA].[Razón social].&amp;[ESTRADA SALAZAR LUZ MARINA]"/>
        <member name="[CARTERA HISTORICA].[Razón social].&amp;[ESTUPIÑAN LIZARAZO CARLOTA]"/>
        <member name="[CARTERA HISTORICA].[Razón social].&amp;[FARIAS GARCIA MARIA CAMILA]"/>
        <member name="[CARTERA HISTORICA].[Razón social].&amp;[FORERO LADINO LINA VALERIA]"/>
        <member name="[CARTERA HISTORICA].[Razón social].&amp;[FORERO MARTINEZ JUAN PABLO]"/>
        <member name="[CARTERA HISTORICA].[Razón social].&amp;[FORERO RABA MARIA REINALDA]"/>
        <member name="[CARTERA HISTORICA].[Razón social].&amp;[FUNDACION PROVIDENCIA 2000]"/>
        <member name="[CARTERA HISTORICA].[Razón social].&amp;[GAITAN GUILLEN MARIA CLARA]"/>
        <member name="[CARTERA HISTORICA].[Razón social].&amp;[GAITAN MORA CARLOS IGNACIO]"/>
        <member name="[CARTERA HISTORICA].[Razón social].&amp;[GALEANO VEGA DENISE PAMELA]"/>
        <member name="[CARTERA HISTORICA].[Razón social].&amp;[GALVEZ BERMUDEZ JHON FABIO]"/>
        <member name="[CARTERA HISTORICA].[Razón social].&amp;[GALVIS ARIAS CARLOS EMILIO]"/>
        <member name="[CARTERA HISTORICA].[Razón social].&amp;[GALVIS ORTIZ ANDRES FELIPE]"/>
        <member name="[CARTERA HISTORICA].[Razón social].&amp;[GARAVITO LOPEZ LUZ ADRIANA]"/>
        <member name="[CARTERA HISTORICA].[Razón social].&amp;[GARCIA ARAGON MARIA OFELIA]"/>
        <member name="[CARTERA HISTORICA].[Razón social].&amp;[GARCIA CASTRO LUIS ELIECER]"/>
        <member name="[CARTERA HISTORICA].[Razón social].&amp;[GARCIA MONDRAGON ANA MARIA]"/>
        <member name="[CARTERA HISTORICA].[Razón social].&amp;[GARCIA RAMIREZ JUAN CAMILO]"/>
        <member name="[CARTERA HISTORICA].[Razón social].&amp;[GARCIA ROJAS ERIKA RURITZA]"/>
        <member name="[CARTERA HISTORICA].[Razón social].&amp;[GARCIA VILLADA JOSE WILTON]"/>
        <member name="[CARTERA HISTORICA].[Razón social].&amp;[GARCIA ZAMORA ANGIE LORENA]"/>
        <member name="[CARTERA HISTORICA].[Razón social].&amp;[GARZON TRIANA MIGUEL ANGEL]"/>
        <member name="[CARTERA HISTORICA].[Razón social].&amp;[GASCA SUAREZ NIDYA MARITZA]"/>
        <member name="[CARTERA HISTORICA].[Razón social].&amp;[GIL CABUYA GEOVANNI ANDRES]"/>
        <member name="[CARTERA HISTORICA].[Razón social].&amp;[GIRALDO  BARRAGAN SANTIAGO]"/>
        <member name="[CARTERA HISTORICA].[Razón social].&amp;[GIRALDO ARIAS MILTON CESAR]"/>
        <member name="[CARTERA HISTORICA].[Razón social].&amp;[GOMEZ AMARILLO JHON STEVEN]"/>
        <member name="[CARTERA HISTORICA].[Razón social].&amp;[GOMEZ CAMPOS BRAYAN FELIPE]"/>
        <member name="[CARTERA HISTORICA].[Razón social].&amp;[GOMEZ CASTAÑO LESDY JOHANA]"/>
        <member name="[CARTERA HISTORICA].[Razón social].&amp;[GOMEZ FAJARDO DAVID ANDRES]"/>
        <member name="[CARTERA HISTORICA].[Razón social].&amp;[GOMEZ FATTAH JASMIN KARINA]"/>
        <member name="[CARTERA HISTORICA].[Razón social].&amp;[GOMEZ VALLENCILLA CAROLINA]"/>
        <member name="[CARTERA HISTORICA].[Razón social].&amp;[GOMEZ ZULUAGA ANGELA MARIA]"/>
        <member name="[CARTERA HISTORICA].[Razón social].&amp;[GONZALEZ CADENA OLGA LUCIA]"/>
        <member name="[CARTERA HISTORICA].[Razón social].&amp;[GRUESO ECHEVERRY JENNIFFER]"/>
        <member name="[CARTERA HISTORICA].[Razón social].&amp;[GUARIN MARIN MARIA EMILSEN]"/>
        <member name="[CARTERA HISTORICA].[Razón social].&amp;[GUILLEN CHACON HENRY JESUS]"/>
        <member name="[CARTERA HISTORICA].[Razón social].&amp;[GUILLEN DE BARREIRO LARISA]"/>
        <member name="[CARTERA HISTORICA].[Razón social].&amp;[GUITARRA AND COFFEE S.A.S.]"/>
        <member name="[CARTERA HISTORICA].[Razón social].&amp;[GUTIERREZ  YENNY CONSTANZA]"/>
        <member name="[CARTERA HISTORICA].[Razón social].&amp;[GUTIERREZ GARCIA ALEXANDRA]"/>
        <member name="[CARTERA HISTORICA].[Razón social].&amp;[GUTIERREZ ROLDAN ESTEFANIA]"/>
        <member name="[CARTERA HISTORICA].[Razón social].&amp;[HENAO CASAS JUAN GUILLERMO]"/>
        <member name="[CARTERA HISTORICA].[Razón social].&amp;[HENAO FLOREZ SANDRA MILENA]"/>
        <member name="[CARTERA HISTORICA].[Razón social].&amp;[HERNANDEZ ARIAS JHON JAIRO]"/>
        <member name="[CARTERA HISTORICA].[Razón social].&amp;[HERRERA BLANDON DIANA JINE]"/>
        <member name="[CARTERA HISTORICA].[Razón social].&amp;[HERRERA PEÑA WILDER FABIAN]"/>
        <member name="[CARTERA HISTORICA].[Razón social].&amp;[HIDALGO CORREA YUDI ANDREA]"/>
        <member name="[CARTERA HISTORICA].[Razón social].&amp;[HIDALGO RODRIGUEZ JEANNETH]"/>
        <member name="[CARTERA HISTORICA].[Razón social].&amp;[HIGH TECH SOFTWARE S. A. S]"/>
        <member name="[CARTERA HISTORICA].[Razón social].&amp;[HOTEL ARTISAN CALLE 72 SAS]"/>
        <member name="[CARTERA HISTORICA].[Razón social].&amp;[HURTADO ACEVEDO JOSE LIVAN]"/>
        <member name="[CARTERA HISTORICA].[Razón social].&amp;[IBAÑEZ BELLO YOLANDA ENITH]"/>
        <member name="[CARTERA HISTORICA].[Razón social].&amp;[ICONO - CENTRO EMPRESARIAL]"/>
        <member name="[CARTERA HISTORICA].[Razón social].&amp;[IDARRAGA FRANCO JOHN JAIRO]"/>
        <member name="[CARTERA HISTORICA].[Razón social].&amp;[IDROBO CRIOLLO JUAN CAMILO]"/>
        <member name="[CARTERA HISTORICA].[Razón social].&amp;[INVERSIONES BALADI R S.A.S]"/>
        <member name="[CARTERA HISTORICA].[Razón social].&amp;[INVERSIONES CHEVERES S.A.S]"/>
        <member name="[CARTERA HISTORICA].[Razón social].&amp;[INVERSIONES DELIRIO S.A.S.]"/>
        <member name="[CARTERA HISTORICA].[Razón social].&amp;[INVERSIONES PIRANGUATA SAS]"/>
        <member name="[CARTERA HISTORICA].[Razón social].&amp;[JACOME JIMENEZ BORIS DAYAN]"/>
        <member name="[CARTERA HISTORICA].[Razón social].&amp;[JARAMILLO PEREZ LUZ PIEDAD]"/>
        <member name="[CARTERA HISTORICA].[Razón social].&amp;[JASSIR NAFFAH SAMI ORLANDO]"/>
        <member name="[CARTERA HISTORICA].[Razón social].&amp;[JIMENEZ GOMEZ JOHN ARMANDO]"/>
        <member name="[CARTERA HISTORICA].[Razón social].&amp;[JIMENEZ PEREZ YAMILE PAOLA]"/>
        <member name="[CARTERA HISTORICA].[Razón social].&amp;[JORGE VILORIA TONY ENRIQUE]"/>
        <member name="[CARTERA HISTORICA].[Razón social].&amp;[JYC ASOCIADOS MEDELLIN SAS]"/>
        <member name="[CARTERA HISTORICA].[Razón social].&amp;[KINTSUGI EMPRESARIAL S.A.S]"/>
        <member name="[CARTERA HISTORICA].[Razón social].&amp;[KLISSAROV  IVAYLO METODIEV]"/>
        <member name="[CARTERA HISTORICA].[Razón social].&amp;[KNAUF DISTRIBUIDORA S.A.S.]"/>
        <member name="[CARTERA HISTORICA].[Razón social].&amp;[LARA SANCHEZ CESAR AUGUSTO]"/>
        <member name="[CARTERA HISTORICA].[Razón social].&amp;[LAVELO PUES COLOMBIA S.A.S]"/>
        <member name="[CARTERA HISTORICA].[Razón social].&amp;[LAVERDE CAÑON JAIRO ANDRES]"/>
        <member name="[CARTERA HISTORICA].[Razón social].&amp;[LEGUIA BELEÑO LEIDIS ESTER]"/>
        <member name="[CARTERA HISTORICA].[Razón social].&amp;[LEON AYALA MARIO ALEJANDRO]"/>
        <member name="[CARTERA HISTORICA].[Razón social].&amp;[LEON MARTINEZ JORGE ARNOVI]"/>
        <member name="[CARTERA HISTORICA].[Razón social].&amp;[LLANOS RIVERA MIGUEL ANGEL]"/>
        <member name="[CARTERA HISTORICA].[Razón social].&amp;[LONDOÑO HENAO LUIS ALBERTO]"/>
        <member name="[CARTERA HISTORICA].[Razón social].&amp;[LONDOÑO LOPEZ ANGELA MARIA]"/>
        <member name="[CARTERA HISTORICA].[Razón social].&amp;[LONDOÑO MARIN MARIA CAMILA]"/>
        <member name="[CARTERA HISTORICA].[Razón social].&amp;[LONDOÑO MEJIA PAULA ANDREA]"/>
        <member name="[CARTERA HISTORICA].[Razón social].&amp;[LOPEZ ARANGO NELLY MARIANA]"/>
        <member name="[CARTERA HISTORICA].[Razón social].&amp;[LOPEZ AVILA FRANCY NATALIA]"/>
        <member name="[CARTERA HISTORICA].[Razón social].&amp;[LOPEZ ESCOBAR JUAN GABRIEL]"/>
        <member name="[CARTERA HISTORICA].[Razón social].&amp;[LOPEZ OSORIO SERGIO ANDRES]"/>
        <member name="[CARTERA HISTORICA].[Razón social].&amp;[LOPEZ TREJO CLADIO ALBERTO]"/>
        <member name="[CARTERA HISTORICA].[Razón social].&amp;[LOS COLORES DEL ARTE S.A.S]"/>
        <member name="[CARTERA HISTORICA].[Razón social].&amp;[LOZANO HENAO JORGE ENRIQUE]"/>
        <member name="[CARTERA HISTORICA].[Razón social].&amp;[LUCIO CARBON Y VINO S.A.S.]"/>
        <member name="[CARTERA HISTORICA].[Razón social].&amp;[LUNA GONZALEZ MIGUEL ANGEL]"/>
        <member name="[CARTERA HISTORICA].[Razón social].&amp;[LUXURYRENT &amp; SERVICE S.A.S]"/>
        <member name="[CARTERA HISTORICA].[Razón social].&amp;[MAKRO SUPERMAYORISTA S.A.S]"/>
        <member name="[CARTERA HISTORICA].[Razón social].&amp;[MARIAGA HOYOS KEILA KARINA]"/>
        <member name="[CARTERA HISTORICA].[Razón social].&amp;[MARIN LONDOÑO MARTHA LUCIA]"/>
        <member name="[CARTERA HISTORICA].[Razón social].&amp;[MARIN MEJIA CLAUDIA LORENA]"/>
        <member name="[CARTERA HISTORICA].[Razón social].&amp;[MARTINEZ CRUZ DIANA LORENA]"/>
        <member name="[CARTERA HISTORICA].[Razón social].&amp;[MARTINEZ GRISALES DUBIELIS]"/>
        <member name="[CARTERA HISTORICA].[Razón social].&amp;[MATIZ BERNAL GLORIA YANETH]"/>
        <member name="[CARTERA HISTORICA].[Razón social].&amp;[MATIZ GRACIA DIEGO NICOLAS]"/>
        <member name="[CARTERA HISTORICA].[Razón social].&amp;[MATIZ OSPINO JESUS ARMANDO]"/>
        <member name="[CARTERA HISTORICA].[Razón social].&amp;[MEDINA ROJAS  DAICY LORENA]"/>
        <member name="[CARTERA HISTORICA].[Razón social].&amp;[MEDINA SERNA JOHN FERNANDO]"/>
        <member name="[CARTERA HISTORICA].[Razón social].&amp;[MEJIA ORTEGA RUTH ANGELICA]"/>
        <member name="[CARTERA HISTORICA].[Razón social].&amp;[MELO ORTIZ HEIDY KATHERINE]"/>
        <member name="[CARTERA HISTORICA].[Razón social].&amp;[MERCHAN DELGADO JOHN FABIO]"/>
        <member name="[CARTERA HISTORICA].[Razón social].&amp;[MIRANDA ROMERO KAREN ANETH]"/>
        <member name="[CARTERA HISTORICA].[Razón social].&amp;[MOJICA GAMEZ DIANA MARCELA]"/>
        <member name="[CARTERA HISTORICA].[Razón social].&amp;[MOLINA CRUZ JUAN SEBASTIAN]"/>
        <member name="[CARTERA HISTORICA].[Razón social].&amp;[MOLINA MARRUGO JOSE ANDRES]"/>
        <member name="[CARTERA HISTORICA].[Razón social].&amp;[MONCADA ORTIZ JAIRO ANDRES]"/>
        <member name="[CARTERA HISTORICA].[Razón social].&amp;[MONROY REINOSO ANYI YURANI]"/>
        <member name="[CARTERA HISTORICA].[Razón social].&amp;[MONTAÑO LOPEZ LAURA MELINA]"/>
        <member name="[CARTERA HISTORICA].[Razón social].&amp;[MONTOYA DE MESA MARIA INES]"/>
        <member name="[CARTERA HISTORICA].[Razón social].&amp;[MONTOYA MUÑOZ JUAN ESTEBAN]"/>
        <member name="[CARTERA HISTORICA].[Razón social].&amp;[MORALES GARCIA JUAN CAMILO]"/>
        <member name="[CARTERA HISTORICA].[Razón social].&amp;[MORENO JEREZ EDGAR AUGUSTO]"/>
        <member name="[CARTERA HISTORICA].[Razón social].&amp;[MORENO PARRA HEIMAR ANDRES]"/>
        <member name="[CARTERA HISTORICA].[Razón social].&amp;[MORENO PENAGOS YULY ANDREA]"/>
        <member name="[CARTERA HISTORICA].[Razón social].&amp;[MORENO REYES DIANA MARCELA]"/>
        <member name="[CARTERA HISTORICA].[Razón social].&amp;[MUÑOZ AGREDO DIDIER ANDREY]"/>
        <member name="[CARTERA HISTORICA].[Razón social].&amp;[MUÑOZ HENAO JULIAN ESTEBAN]"/>
        <member name="[CARTERA HISTORICA].[Razón social].&amp;[MUÑOZ ORDOÑEZ ELKIN GERMAN]"/>
        <member name="[CARTERA HISTORICA].[Razón social].&amp;[MUÑOZ SEGURA SAIDA MELISSA]"/>
        <member name="[CARTERA HISTORICA].[Razón social].&amp;[NAVIA BEDOYA ANA ALEJANDRA]"/>
        <member name="[CARTERA HISTORICA].[Razón social].&amp;[NEIRO PALMERA NIVADEL JOSE]"/>
        <member name="[CARTERA HISTORICA].[Razón social].&amp;[NERIO PALMERA NIVADEL JOSE]"/>
        <member name="[CARTERA HISTORICA].[Razón social].&amp;[NIETO CORTES LEIDY JOHANNA]"/>
        <member name="[CARTERA HISTORICA].[Razón social].&amp;[NOREÑA MEJIA LEIDY JOHANNA]"/>
        <member name="[CARTERA HISTORICA].[Razón social].&amp;[NUCLEO CONSTRUCTORA S.A.S.]"/>
        <member name="[CARTERA HISTORICA].[Razón social].&amp;[OBANDO RAMIREZ JHONY DAVID]"/>
        <member name="[CARTERA HISTORICA].[Razón social].&amp;[OCHOA ACOSTA HENYEL LORENA]"/>
        <member name="[CARTERA HISTORICA].[Razón social].&amp;[OLIER HENAO CARLOS ALBERTO]"/>
        <member name="[CARTERA HISTORICA].[Razón social].&amp;[ORGANIZACION MANANTIAL SAS]"/>
        <member name="[CARTERA HISTORICA].[Razón social].&amp;[ORIGEN TECHNOLOGIES S.A.S.]"/>
        <member name="[CARTERA HISTORICA].[Razón social].&amp;[OROZCO GALLEGO DOLLY MARIA]"/>
        <member name="[CARTERA HISTORICA].[Razón social].&amp;[OROZCO LOAIZA JUAN ESTEBAN]"/>
        <member name="[CARTERA HISTORICA].[Razón social].&amp;[OROZCO MANGA AMALIA ISABEL]"/>
        <member name="[CARTERA HISTORICA].[Razón social].&amp;[ORTIZ CRUZ JOSEPH FRANKLIN]"/>
        <member name="[CARTERA HISTORICA].[Razón social].&amp;[OSORIO RODRIGUEZ VALENTINA]"/>
        <member name="[CARTERA HISTORICA].[Razón social].&amp;[OSPINA ARIAS LILIANA MARIA]"/>
        <member name="[CARTERA HISTORICA].[Razón social].&amp;[OSPINO SIBAJA GLADYS PAOLA]"/>
        <member name="[CARTERA HISTORICA].[Razón social].&amp;[OTERO PEREZ ROSARIO JUDITH]"/>
        <member name="[CARTERA HISTORICA].[Razón social].&amp;[PABON LIZCANO MARIO HARLEY]"/>
        <member name="[CARTERA HISTORICA].[Razón social].&amp;[PACHON JIMENEZ JUAN MANUEL]"/>
        <member name="[CARTERA HISTORICA].[Razón social].&amp;[PADIERNA GALEANO ESPERANZA]"/>
        <member name="[CARTERA HISTORICA].[Razón social].&amp;[PADILLA GARCIA MARIA PAULA]"/>
        <member name="[CARTERA HISTORICA].[Razón social].&amp;[PAEZ AREVALO MARTHA ELIANA]"/>
        <member name="[CARTERA HISTORICA].[Razón social].&amp;[PALACIOS ARCOS DIANA MARIA]"/>
        <member name="[CARTERA HISTORICA].[Razón social].&amp;[PALACIOS ERAZO YENCY LUCIA]"/>
        <member name="[CARTERA HISTORICA].[Razón social].&amp;[PALECHOR ANAYA BLANCA INES]"/>
        <member name="[CARTERA HISTORICA].[Razón social].&amp;[PALENCIA DIEGO CARLOS JOSE]"/>
        <member name="[CARTERA HISTORICA].[Razón social].&amp;[PALOMINO TENORIO ALEXANDRA]"/>
        <member name="[CARTERA HISTORICA].[Razón social].&amp;[PARDO PELAEZ DIDIO ERNESTO]"/>
        <member name="[CARTERA HISTORICA].[Razón social].&amp;[PARRA GOMEZ BRAYNER CAMILO]"/>
        <member name="[CARTERA HISTORICA].[Razón social].&amp;[PARRADO GOMEZ CARLOS JULIO]"/>
        <member name="[CARTERA HISTORICA].[Razón social].&amp;[PATIÑO REYES GLADYS LEONOR]"/>
        <member name="[CARTERA HISTORICA].[Razón social].&amp;[PEDRAZA MORA MIGUEL HECTOR]"/>
        <member name="[CARTERA HISTORICA].[Razón social].&amp;[PELAEZ BUSTOS LORENA IVETH]"/>
        <member name="[CARTERA HISTORICA].[Razón social].&amp;[PERDOMO ESTRADA JOSE JAMES]"/>
        <member name="[CARTERA HISTORICA].[Razón social].&amp;[PERDOMO TOLEDO ADLY YANITH]"/>
        <member name="[CARTERA HISTORICA].[Razón social].&amp;[PEREZ DONADO CAROLIN LICET]"/>
        <member name="[CARTERA HISTORICA].[Razón social].&amp;[PEREZ MARTINEZ ANA BEATRIZ]"/>
        <member name="[CARTERA HISTORICA].[Razón social].&amp;[PEREZ ROJAS MONICA YULIETH]"/>
        <member name="[CARTERA HISTORICA].[Razón social].&amp;[PEÑA SILVA JENNY ALEXANDRA]"/>
        <member name="[CARTERA HISTORICA].[Razón social].&amp;[PEÑUELA BERNAL LUZ ADRIANA]"/>
        <member name="[CARTERA HISTORICA].[Razón social].&amp;[PINEDA PUERTA DORA LILIANA]"/>
        <member name="[CARTERA HISTORICA].[Razón social].&amp;[PLAZAS MUÑOZ MANUEL FELIPE]"/>
        <member name="[CARTERA HISTORICA].[Razón social].&amp;[PORRAS DAVILA JOSE ROBERTO]"/>
        <member name="[CARTERA HISTORICA].[Razón social].&amp;[PORTILLA RUBIA PEDRO PABLO]"/>
        <member name="[CARTERA HISTORICA].[Razón social].&amp;[POSADA ARIAS SONIA EUGENIA]"/>
        <member name="[CARTERA HISTORICA].[Razón social].&amp;[POSADA BOTERO ANGELA MARIA]"/>
        <member name="[CARTERA HISTORICA].[Razón social].&amp;[POSADA MONTOYA JUAN CAMILO]"/>
        <member name="[CARTERA HISTORICA].[Razón social].&amp;[PULGARIN MEJIA LUZ ADRIANA]"/>
        <member name="[CARTERA HISTORICA].[Razón social].&amp;[PULIDO RUEDA DANIEL FELIPE]"/>
        <member name="[CARTERA HISTORICA].[Razón social].&amp;[QUINCHIA LOPEZ YIMER ASMED]"/>
        <member name="[CARTERA HISTORICA].[Razón social].&amp;[QUINTERO HERRERA JUAN JOSE]"/>
        <member name="[CARTERA HISTORICA].[Razón social].&amp;[QUINTERO VELEZ JUAN JACOBO]"/>
        <member name="[CARTERA HISTORICA].[Razón social].&amp;[QUIROGA LUNA MERLY JOJHANA]"/>
        <member name="[CARTERA HISTORICA].[Razón social].&amp;[QUIROZ RESTREPO LUZ EDILIA]"/>
        <member name="[CARTERA HISTORICA].[Razón social].&amp;[RAMIREZ  ALVAREZ ANA MARIA]"/>
        <member name="[CARTERA HISTORICA].[Razón social].&amp;[RAMIREZ CUARTAS JUAN DAVID]"/>
        <member name="[CARTERA HISTORICA].[Razón social].&amp;[RAMIREZ DE MOLANO CAROLINA]"/>
        <member name="[CARTERA HISTORICA].[Razón social].&amp;[RAMIREZ GOMEZ PEDRO ALONSO]"/>
        <member name="[CARTERA HISTORICA].[Razón social].&amp;[RAMIREZ GONZALEZ LUZ NELLY]"/>
        <member name="[CARTERA HISTORICA].[Razón social].&amp;[RAMIREZ GUTIERREZ MAURICIO]"/>
        <member name="[CARTERA HISTORICA].[Razón social].&amp;[RAMIREZ MUÑOZ JOSE RODRIGO]"/>
        <member name="[CARTERA HISTORICA].[Razón social].&amp;[RAMIREZ OROZCO EDGAR DAVID]"/>
        <member name="[CARTERA HISTORICA].[Razón social].&amp;[RAMIREZ SERNA BLANCA OLIVA]"/>
        <member name="[CARTERA HISTORICA].[Razón social].&amp;[RAMIREZ TORRES ERIKA PAOLA]"/>
        <member name="[CARTERA HISTORICA].[Razón social].&amp;[RAMOS MOTATO MARIA EUGENIA]"/>
        <member name="[CARTERA HISTORICA].[Razón social].&amp;[RHENALS TRESPALACIO GERMAN]"/>
        <member name="[CARTERA HISTORICA].[Razón social].&amp;[RINCON ARCILA OMAR ARNOBIS]"/>
        <member name="[CARTERA HISTORICA].[Razón social].&amp;[RINCON CASTRO ABOGADOS SAS]"/>
        <member name="[CARTERA HISTORICA].[Razón social].&amp;[RINCON GIRALDO RUTH ASTRID]"/>
        <member name="[CARTERA HISTORICA].[Razón social].&amp;[RIVAS POSADA SANDRA MILENA]"/>
        <member name="[CARTERA HISTORICA].[Razón social].&amp;[RIVERA ARIAS JAIME ENRIQUE]"/>
        <member name="[CARTERA HISTORICA].[Razón social].&amp;[RIVERA CIFUENTES ANA MARIA]"/>
        <member name="[CARTERA HISTORICA].[Razón social].&amp;[RIVERA CORREA MIGUEL ANGEL]"/>
        <member name="[CARTERA HISTORICA].[Razón social].&amp;[RIVERA LAGUNA JOSE ANTONIO]"/>
        <member name="[CARTERA HISTORICA].[Razón social].&amp;[RIVERA TENJO JULIAN ANDRES]"/>
        <member name="[CARTERA HISTORICA].[Razón social].&amp;[ROBAYO RODRIGUEZ SEBASTIAN]"/>
        <member name="[CARTERA HISTORICA].[Razón social].&amp;[ROBLES FERREIRA OLGA LUCIA]"/>
        <member name="[CARTERA HISTORICA].[Razón social].&amp;[RODAS ARROYAVE LUZ ADRIANA]"/>
        <member name="[CARTERA HISTORICA].[Razón social].&amp;[RODRIGUEZ MEDINA JUAN JOSE]"/>
        <member name="[CARTERA HISTORICA].[Razón social].&amp;[RODRIGUEZ ROA MARIA CAMILA]"/>
        <member name="[CARTERA HISTORICA].[Razón social].&amp;[RODRIGUEZ ROJAS LINA MARIA]"/>
        <member name="[CARTERA HISTORICA].[Razón social].&amp;[ROJAS GOMEZ DANIEL ESTEBAN]"/>
        <member name="[CARTERA HISTORICA].[Razón social].&amp;[ROJAS MARTINEZ LILIA ESTER]"/>
        <member name="[CARTERA HISTORICA].[Razón social].&amp;[ROJAS MARTINEZ NURY JAZMIN]"/>
        <member name="[CARTERA HISTORICA].[Razón social].&amp;[ROJAS PEREZ LILIA CAROLINA]"/>
        <member name="[CARTERA HISTORICA].[Razón social].&amp;[ROMAN VELASCO MARIA CAMILA]"/>
        <member name="[CARTERA HISTORICA].[Razón social].&amp;[ROMERO BOTERO MARIA CAMILA]"/>
        <member name="[CARTERA HISTORICA].[Razón social].&amp;[RONDON SUAREZ KAREN XIMENA]"/>
        <member name="[CARTERA HISTORICA].[Razón social].&amp;[RUEDA SIERRA JAVIER ALONSO]"/>
        <member name="[CARTERA HISTORICA].[Razón social].&amp;[RUIZ CORREA JOHANA MARIETH]"/>
        <member name="[CARTERA HISTORICA].[Razón social].&amp;[RUIZ DUQUE LISETH CAROLINA]"/>
        <member name="[CARTERA HISTORICA].[Razón social].&amp;[RUIZ HERNANDEZ LEIDY ROCIO]"/>
        <member name="[CARTERA HISTORICA].[Razón social].&amp;[SALAZAR LOPEZ OSCAR ANIBAL]"/>
        <member name="[CARTERA HISTORICA].[Razón social].&amp;[SALAZAR MOSQUERA ALEJANDRA]"/>
        <member name="[CARTERA HISTORICA].[Razón social].&amp;[SALAZAR SUA MARIA FERNANDA]"/>
        <member name="[CARTERA HISTORICA].[Razón social].&amp;[SALAZAR VELEZ DAVID JULIAN]"/>
        <member name="[CARTERA HISTORICA].[Razón social].&amp;[SALCEDO CASTRO JUAN CARLOS]"/>
        <member name="[CARTERA HISTORICA].[Razón social].&amp;[SALINAS LUNA CAMILA ANDREA]"/>
        <member name="[CARTERA HISTORICA].[Razón social].&amp;[SANA COMMERCE LATAM S.A.S.]"/>
        <member name="[CARTERA HISTORICA].[Razón social].&amp;[SANCHEZ MONCADA JOHN BAIRO]"/>
        <member name="[CARTERA HISTORICA].[Razón social].&amp;[SANCHEZ URUEÑA LUIS DANIEL]"/>
        <member name="[CARTERA HISTORICA].[Razón social].&amp;[SANTORSOLA LOPEZ VALENTINO]"/>
        <member name="[CARTERA HISTORICA].[Razón social].&amp;[SANTOS MALDONADO ALEJANDRA]"/>
        <member name="[CARTERA HISTORICA].[Razón social].&amp;[SERNA BOTERO OREIL SALOMON]"/>
        <member name="[CARTERA HISTORICA].[Razón social].&amp;[SERNA MUÑOZ CARLOS ALFONSO]"/>
        <member name="[CARTERA HISTORICA].[Razón social].&amp;[SERNA PALACIO DANA FAUSULY]"/>
        <member name="[CARTERA HISTORICA].[Razón social].&amp;[SIERRA AVILA CARLOS ARTURO]"/>
        <member name="[CARTERA HISTORICA].[Razón social].&amp;[SIERRA MADERA STEVEN DAVID]"/>
        <member name="[CARTERA HISTORICA].[Razón social].&amp;[SILVA BARRERA LUIS LIBARDO]"/>
        <member name="[CARTERA HISTORICA].[Razón social].&amp;[SILVA CIFUENTES ALBA NELLY]"/>
        <member name="[CARTERA HISTORICA].[Razón social].&amp;[SOLCAFE DE COLOMBIA S.A.S.]"/>
        <member name="[CARTERA HISTORICA].[Razón social].&amp;[SOSA MARTINEZ MARIA SORAYA]"/>
        <member name="[CARTERA HISTORICA].[Razón social].&amp;[SOTO AVENDAÑO LIZETH PAOLA]"/>
        <member name="[CARTERA HISTORICA].[Razón social].&amp;[SOTO BURITICA DIANA MILENA]"/>
        <member name="[CARTERA HISTORICA].[Razón social].&amp;[SOTO BUSTOS LEIDY CRISTINA]"/>
        <member name="[CARTERA HISTORICA].[Razón social].&amp;[SOTO GIRALDO CESAR AUGUSTO]"/>
        <member name="[CARTERA HISTORICA].[Razón social].&amp;[SUAREZ GIRALDO GINNA PAOLA]"/>
        <member name="[CARTERA HISTORICA].[Razón social].&amp;[SUAREZ MARTINEZ JUAN DIEGO]"/>
        <member name="[CARTERA HISTORICA].[Razón social].&amp;[TABARES PEREZ CARLOS ARIEL]"/>
        <member name="[CARTERA HISTORICA].[Razón social].&amp;[TAPIA GONGORA EDWIN MANUEL]"/>
        <member name="[CARTERA HISTORICA].[Razón social].&amp;[TATIS GONZALEZ CINDY PAOLA]"/>
        <member name="[CARTERA HISTORICA].[Razón social].&amp;[TECNOFARMA COLOMBIA S.A.S.]"/>
        <member name="[CARTERA HISTORICA].[Razón social].&amp;[TELLEZ LENGUA LINA JULIETH]"/>
        <member name="[CARTERA HISTORICA].[Razón social].&amp;[TEUTA RIVERA MONICA YINETH]"/>
        <member name="[CARTERA HISTORICA].[Razón social].&amp;[TIENDA FITNESS ECO SAS BIC]"/>
        <member name="[CARTERA HISTORICA].[Razón social].&amp;[TORRADO COTE RAFAEL ANDRES]"/>
        <member name="[CARTERA HISTORICA].[Razón social].&amp;[TORRES JURADO MARIA ISABEL]"/>
        <member name="[CARTERA HISTORICA].[Razón social].&amp;[TORRES ORTEGON FANY JULIED]"/>
        <member name="[CARTERA HISTORICA].[Razón social].&amp;[TOVAR PEREZ OSCAR MAURICIO]"/>
        <member name="[CARTERA HISTORICA].[Razón social].&amp;[TOVAR VALDES ALVARO GENTIL]"/>
        <member name="[CARTERA HISTORICA].[Razón social].&amp;[TRIMBOLI GOMEZ EDGAR DAVIS]"/>
        <member name="[CARTERA HISTORICA].[Razón social].&amp;[UCROS SIERRA ALVARO JAVIER]"/>
        <member name="[CARTERA HISTORICA].[Razón social].&amp;[UETA INC SUCURSAL COLOMBIA]"/>
        <member name="[CARTERA HISTORICA].[Razón social].&amp;[VACCA CASTAÑO PAOLA ANDREA]"/>
        <member name="[CARTERA HISTORICA].[Razón social].&amp;[VALENCIA RAMIREZ JUAN JOSE]"/>
        <member name="[CARTERA HISTORICA].[Razón social].&amp;[VARELA MARIN JESUS ORLANDO]"/>
        <member name="[CARTERA HISTORICA].[Razón social].&amp;[VARGAS PRADA AILIN YARITZA]"/>
        <member name="[CARTERA HISTORICA].[Razón social].&amp;[VELASQUEZ GIRALDO CAROLINA]"/>
        <member name="[CARTERA HISTORICA].[Razón social].&amp;[VERA MARROQUIN JUAN DANIEL]"/>
        <member name="[CARTERA HISTORICA].[Razón social].&amp;[VERA MEJIA PEDRO ALEXANDER]"/>
        <member name="[CARTERA HISTORICA].[Razón social].&amp;[VICTORIA BONILLA ANA PAOLA]"/>
        <member name="[CARTERA HISTORICA].[Razón social].&amp;[VIDAL LEON CARLOS ALEANDRO]"/>
        <member name="[CARTERA HISTORICA].[Razón social].&amp;[VIDAL VARGAS YESICA ANDREA]"/>
        <member name="[CARTERA HISTORICA].[Razón social].&amp;[VILLA PEREZ CARLOS ESTEBAN]"/>
        <member name="[CARTERA HISTORICA].[Razón social].&amp;[VILLAQUIRAN TORRES CLAUDIO]"/>
        <member name="[CARTERA HISTORICA].[Razón social].&amp;[VILLARRAGA NARANJO FLAMINY]"/>
        <member name="[CARTERA HISTORICA].[Razón social].&amp;[VIQUE GUZMAN JUAN DE JESUS]"/>
        <member name="[CARTERA HISTORICA].[Razón social].&amp;[VIVEROS RUIZ JUAN FERNANDO]"/>
        <member name="[CARTERA HISTORICA].[Razón social].&amp;[ZABALA BRAN LUISA FERNANDA]"/>
        <member name="[CARTERA HISTORICA].[Razón social].&amp;[ZULETA ARIAS WILSON ANDRES]"/>
        <member name="[CARTERA HISTORICA].[Razón social].&amp;[ZULUAGA LOPEZ DIANA MILENA]"/>
        <member name="[CARTERA HISTORICA].[Razón social].&amp;[ZULUAGA MESA KAREN JOHANNA]"/>
        <member name="[CARTERA HISTORICA].[Razón social].&amp;[ACCOR LUXURY COLOMBIA S.A.S]"/>
        <member name="[CARTERA HISTORICA].[Razón social].&amp;[ACOSTA CAMACHO JHONNER JOSE]"/>
        <member name="[CARTERA HISTORICA].[Razón social].&amp;[ACOSTA ROBLES ANGELA JOHANA]"/>
        <member name="[CARTERA HISTORICA].[Razón social].&amp;[AGUIRRE ARANGO LAURA ELVIRA]"/>
        <member name="[CARTERA HISTORICA].[Razón social].&amp;[AGUIRRE COLORADO JUAN PABLO]"/>
        <member name="[CARTERA HISTORICA].[Razón social].&amp;[ALARCON VARGAS ANGELA MARIA]"/>
        <member name="[CARTERA HISTORICA].[Razón social].&amp;[ALCALA SANCHEZ KIARA MILENA]"/>
        <member name="[CARTERA HISTORICA].[Razón social].&amp;[ALLIANZ SEGUROS DE VIDA S.A]"/>
        <member name="[CARTERA HISTORICA].[Razón social].&amp;[ALVAREZ MURILLO KAREN PAOLA]"/>
        <member name="[CARTERA HISTORICA].[Razón social].&amp;[ALVAREZ ROSERO LAURA RAQUEL]"/>
        <member name="[CARTERA HISTORICA].[Razón social].&amp;[ALZATE LOZANO MITCHELL RAUL]"/>
        <member name="[CARTERA HISTORICA].[Razón social].&amp;[ANDREA KATHERINE VERA BASTO]"/>
        <member name="[CARTERA HISTORICA].[Razón social].&amp;[ANGARITA LAUCOUTURE HELOISA]"/>
        <member name="[CARTERA HISTORICA].[Razón social].&amp;[ANGARITA OROZCO RUDEN DARIO]"/>
        <member name="[CARTERA HISTORICA].[Razón social].&amp;[ANGEL SANCHEZ VANESSA MARIA]"/>
        <member name="[CARTERA HISTORICA].[Razón social].&amp;[ARANGO MUÑOZ DAYANA MARCELA]"/>
        <member name="[CARTERA HISTORICA].[Razón social].&amp;[ARBELAEZ MARIÑO JUAN CAMILO]"/>
        <member name="[CARTERA HISTORICA].[Razón social].&amp;[ARCHROMA COLOMBIA S . A . S]"/>
        <member name="[CARTERA HISTORICA].[Razón social].&amp;[ARCILA LOZANO FRANCIA ELENA]"/>
        <member name="[CARTERA HISTORICA].[Razón social].&amp;[ARCINIEGAS CARMONA SANTIAGO]"/>
        <member name="[CARTERA HISTORICA].[Razón social].&amp;[ARIAS MEDINA OSCAR MAURICIO]"/>
        <member name="[CARTERA HISTORICA].[Razón social].&amp;[ARIZA FLOREZ DAYANE MARTINA]"/>
        <member name="[CARTERA HISTORICA].[Razón social].&amp;[ARRIETA REGINO DEISY ESTHER]"/>
        <member name="[CARTERA HISTORICA].[Razón social].&amp;[ARTESANIAS DOF E HIJAS LTDA]"/>
        <member name="[CARTERA HISTORICA].[Razón social].&amp;[ASTRAZENECA COLOMBIA S.A.S.]"/>
        <member name="[CARTERA HISTORICA].[Razón social].&amp;[ATEHORTUA OCHOA CARLOS IVAN]"/>
        <member name="[CARTERA HISTORICA].[Razón social].&amp;[AVILA SANTOS LAURA PATRICIA]"/>
        <member name="[CARTERA HISTORICA].[Razón social].&amp;[AYA TOVAR NATHALIA FERNANDA]"/>
        <member name="[CARTERA HISTORICA].[Razón social].&amp;[AYALA MARIN STEFANY DAHIANN]"/>
        <member name="[CARTERA HISTORICA].[Razón social].&amp;[BALLEN RINCON ANDRES FELIPE]"/>
        <member name="[CARTERA HISTORICA].[Razón social].&amp;[BALLESTEROS CORONEL MAYERLY]"/>
        <member name="[CARTERA HISTORICA].[Razón social].&amp;[BARRERA MARIN LAURA BANESSA]"/>
        <member name="[CARTERA HISTORICA].[Razón social].&amp;[BARROS RAISH JESSICA NACIRA]"/>
        <member name="[CARTERA HISTORICA].[Razón social].&amp;[BECERRA LUNA GINA ALEXANDRA]"/>
        <member name="[CARTERA HISTORICA].[Razón social].&amp;[BECERRA TOBAR LUIS FERNANDO]"/>
        <member name="[CARTERA HISTORICA].[Razón social].&amp;[BERMUDEZ ARQUITECTOS S.A.S.]"/>
        <member name="[CARTERA HISTORICA].[Razón social].&amp;[BERNAL PORRAS MARIA CECILIA]"/>
        <member name="[CARTERA HISTORICA].[Razón social].&amp;[BLANCO RIVERA IVETT YESENIA]"/>
        <member name="[CARTERA HISTORICA].[Razón social].&amp;[BORRAS CARRASCO JUAN CARLOS]"/>
        <member name="[CARTERA HISTORICA].[Razón social].&amp;[BUENO TAPASCO NIDIA JEANETH]"/>
        <member name="[CARTERA HISTORICA].[Razón social].&amp;[BURGOS VALENCIA CLARA ROCIO]"/>
        <member name="[CARTERA HISTORICA].[Razón social].&amp;[CALVO AMADOR MAIKOLL ANDRES]"/>
        <member name="[CARTERA HISTORICA].[Razón social].&amp;[CAMARGO BAUTISTA LINA MARIA]"/>
        <member name="[CARTERA HISTORICA].[Razón social].&amp;[CANO ALVAREZ DANIEL ALFREDO]"/>
        <member name="[CARTERA HISTORICA].[Razón social].&amp;[CANO PATIÑO JULIO SEBASTIAN]"/>
        <member name="[CARTERA HISTORICA].[Razón social].&amp;[CARRILLO REINA KEVIN STEVEN]"/>
        <member name="[CARTERA HISTORICA].[Razón social].&amp;[CASAS JIMENEZ MARIA JULIANA]"/>
        <member name="[CARTERA HISTORICA].[Razón social].&amp;[CASAS MENDOZA JORGE ENRIQUE]"/>
        <member name="[CARTERA HISTORICA].[Razón social].&amp;[CASTILLO ARANGO JHOAN MATEO]"/>
        <member name="[CARTERA HISTORICA].[Razón social].&amp;[CASTILLO GOMEZ PAULA ANDREA]"/>
        <member name="[CARTERA HISTORICA].[Razón social].&amp;[CASTILLO GONZALEZ ALEJANDRA]"/>
        <member name="[CARTERA HISTORICA].[Razón social].&amp;[CASTILLO VELA CARLOS ANDRES]"/>
        <member name="[CARTERA HISTORICA].[Razón social].&amp;[CATUCHE HOYOS JAIMEN ANDRES]"/>
        <member name="[CARTERA HISTORICA].[Razón social].&amp;[CENTRO JURIDICO MAPASCO SAS]"/>
        <member name="[CARTERA HISTORICA].[Razón social].&amp;[CHAVES ESTRADA PAULA ANDREA]"/>
        <member name="[CARTERA HISTORICA].[Razón social].&amp;[COLOMBIANA DE COMERCIO S.A.]"/>
        <member name="[CARTERA HISTORICA].[Razón social].&amp;[COLORADO MENDEZ ANA CECILIA]"/>
        <member name="[CARTERA HISTORICA].[Razón social].&amp;[COMERCIALIZADORA AXM S.A.S.]"/>
        <member name="[CARTERA HISTORICA].[Razón social].&amp;[COMERCIALIZADORA G.P.H. SAS]"/>
        <member name="[CARTERA HISTORICA].[Razón social].&amp;[CORDOBA SUAREZ PAOLA ANDREA]"/>
        <member name="[CARTERA HISTORICA].[Razón social].&amp;[CORONEL LOPEZ DEISSY GLORIA]"/>
        <member name="[CARTERA HISTORICA].[Razón social].&amp;[CORREA PRIETO LIZETH DAYANA]"/>
        <member name="[CARTERA HISTORICA].[Razón social].&amp;[CORRO MELGAREJO JOSE MANUEL]"/>
        <member name="[CARTERA HISTORICA].[Razón social].&amp;[CORTES GARZON BLANCA JAZMIN]"/>
        <member name="[CARTERA HISTORICA].[Razón social].&amp;[CORVENTAS DE COLOMBIA S.A.S]"/>
        <member name="[CARTERA HISTORICA].[Razón social].&amp;[CRUZ MARTINEZ DANILO ANDRES]"/>
        <member name="[CARTERA HISTORICA].[Razón social].&amp;[CUBIDES RIOS DAVID FERNANDO]"/>
        <member name="[CARTERA HISTORICA].[Razón social].&amp;[CUERVO OSPINA ANDRES FELIPE]"/>
        <member name="[CARTERA HISTORICA].[Razón social].&amp;[CUERVO TORRES JORGE ENRIQUE]"/>
        <member name="[CARTERA HISTORICA].[Razón social].&amp;[CUEVAS CACERES JOSE GABRIEL]"/>
        <member name="[CARTERA HISTORICA].[Razón social].&amp;[DE AVILA CHARRIS MARIA JOSE]"/>
        <member name="[CARTERA HISTORICA].[Razón social].&amp;[DELCORTE COROMINAS SANTIAGO]"/>
        <member name="[CARTERA HISTORICA].[Razón social].&amp;[DUQUE OROZCO LUISA FERNANDA]"/>
        <member name="[CARTERA HISTORICA].[Razón social].&amp;[EL  RINCON DE LO TIPICO SAS]"/>
        <member name="[CARTERA HISTORICA].[Razón social].&amp;[ESCOBAR GONZALEZ ALBA LUCIA]"/>
        <member name="[CARTERA HISTORICA].[Razón social].&amp;[EUSSE BUILES MARIA CONSUELO]"/>
        <member name="[CARTERA HISTORICA].[Razón social].&amp;[FIERRO URREGO SANDRA MILENA]"/>
        <member name="[CARTERA HISTORICA].[Razón social].&amp;[FLOREZ BELLO JOSE ALEJANDRO]"/>
        <member name="[CARTERA HISTORICA].[Razón social].&amp;[FLOREZ TAMAYO JORGE ALBERTO]"/>
        <member name="[CARTERA HISTORICA].[Razón social].&amp;[FORERO GUERRERO ANGIE PAOLA]"/>
        <member name="[CARTERA HISTORICA].[Razón social].&amp;[FORERO TRIANA CARLOS ARTURO]"/>
        <member name="[CARTERA HISTORICA].[Razón social].&amp;[FP SOLUCIONES GOURMET S.A.S]"/>
        <member name="[CARTERA HISTORICA].[Razón social].&amp;[FRANCO GIRALDO FABIO ALONSO]"/>
        <member name="[CARTERA HISTORICA].[Razón social].&amp;[FUNDACION ALEJANDRO LONDOÑO]"/>
        <member name="[CARTERA HISTORICA].[Razón social].&amp;[FUNDACION LAZOS DE SONRISAS]"/>
        <member name="[CARTERA HISTORICA].[Razón social].&amp;[FUNDACION SANTAFE DE BOGOTA]"/>
        <member name="[CARTERA HISTORICA].[Razón social].&amp;[GAITAN VASQUEZ MARIA CAMILA]"/>
        <member name="[CARTERA HISTORICA].[Razón social].&amp;[GALEANO GOMEZ ANDRES FELIPE]"/>
        <member name="[CARTERA HISTORICA].[Razón social].&amp;[GALINDO CARDENAS JHON JAMES]"/>
        <member name="[CARTERA HISTORICA].[Razón social].&amp;[GALINDO HERNANDEZ NAUM JOSE]"/>
        <member name="[CARTERA HISTORICA].[Razón social].&amp;[GALLEGO GONZALEZ JUAN DAVID]"/>
        <member name="[CARTERA HISTORICA].[Razón social].&amp;[GALVAN ENCIZO ANDRES FELIPE]"/>
        <member name="[CARTERA HISTORICA].[Razón social].&amp;[GALVAN PRADA JESSICA MILENA]"/>
        <member name="[CARTERA HISTORICA].[Razón social].&amp;[GALVAN RUIZ MARIA ELIZABETH]"/>
        <member name="[CARTERA HISTORICA].[Razón social].&amp;[GALVIS ZAPATA MARIA MARJORI]"/>
        <member name="[CARTERA HISTORICA].[Razón social].&amp;[GARCIA BERNAL MARIA NATALIA]"/>
        <member name="[CARTERA HISTORICA].[Razón social].&amp;[GARCIA LOZANO JEIZON ANDRES]"/>
        <member name="[CARTERA HISTORICA].[Razón social].&amp;[GARCIA MARTINEZ RUBEN DARIO]"/>
        <member name="[CARTERA HISTORICA].[Razón social].&amp;[GARCIA MEDINA WUILKA DAYANA]"/>
        <member name="[CARTERA HISTORICA].[Razón social].&amp;[GARCIA PARDO YURANY MARCELA]"/>
        <member name="[CARTERA HISTORICA].[Razón social].&amp;[GARCIA PEÑA KATHERINE YULIE]"/>
        <member name="[CARTERA HISTORICA].[Razón social].&amp;[GARCIA ROJAS MARTHA CECILIA]"/>
        <member name="[CARTERA HISTORICA].[Razón social].&amp;[GARCIA RUIZ GLORIA PATRICIA]"/>
        <member name="[CARTERA HISTORICA].[Razón social].&amp;[GARCIA SIERRA DANIEL ANDRES]"/>
        <member name="[CARTERA HISTORICA].[Razón social].&amp;[GIL BARCELO MONICA PATRICIA]"/>
        <member name="[CARTERA HISTORICA].[Razón social].&amp;[GIRALDO GALLO YURANY ANDREA]"/>
        <member name="[CARTERA HISTORICA].[Razón social].&amp;[GIRALDO GARCÍA CARLOS DAVID]"/>
        <member name="[CARTERA HISTORICA].[Razón social].&amp;[GIRALDO PELAEZ BLANCA NUBIA]"/>
        <member name="[CARTERA HISTORICA].[Razón social].&amp;[GOMEZ ARCILA GUILLERMO LEON]"/>
        <member name="[CARTERA HISTORICA].[Razón social].&amp;[GOMEZ CORTES LUISA FERNANDA]"/>
        <member name="[CARTERA HISTORICA].[Razón social].&amp;[GOMEZ GIRALDO JULIAN ANDRES]"/>
        <member name="[CARTERA HISTORICA].[Razón social].&amp;[GOMEZ LARROTA BRAYAN STIVEN]"/>
        <member name="[CARTERA HISTORICA].[Razón social].&amp;[GOMEZ PALMET ELVIRA CECILIA]"/>
        <member name="[CARTERA HISTORICA].[Razón social].&amp;[GOMEZ VALENCIA HECTOR MARIO]"/>
        <member name="[CARTERA HISTORICA].[Razón social].&amp;[GONZALEZ CAMELO JUAN MARTIN]"/>
        <member name="[CARTERA HISTORICA].[Razón social].&amp;[GONZALEZ GONZALEZ WILDERSON]"/>
        <member name="[CARTERA HISTORICA].[Razón social].&amp;[GONZALEZ RECUERO GINA PAOLA]"/>
        <member name="[CARTERA HISTORICA].[Razón social].&amp;[GREIFFENSTEIN ARANGO MIGUEL]"/>
        <member name="[CARTERA HISTORICA].[Razón social].&amp;[GRIJALBA TOBAR CARLOS MARIO]"/>
        <member name="[CARTERA HISTORICA].[Razón social].&amp;[GRUPO EMPRESARIAL ICONO SAS]"/>
        <member name="[CARTERA HISTORICA].[Razón social].&amp;[GUALTERO MERA DAVID ALFONSO]"/>
        <member name="[CARTERA HISTORICA].[Razón social].&amp;[GUAMANGA ROJAS OSCAR JAVIER]"/>
        <member name="[CARTERA HISTORICA].[Razón social].&amp;[GUASCO CIFUENTES JUAN PABLO]"/>
        <member name="[CARTERA HISTORICA].[Razón social].&amp;[GUERRA RUEDA ROCIO PATRICIA]"/>
        <member name="[CARTERA HISTORICA].[Razón social].&amp;[GUTIERREZ ACEVEDO JOSE JOSE]"/>
        <member name="[CARTERA HISTORICA].[Razón social].&amp;[GUTIERREZ GRANADOS CAROLINA]"/>
        <member name="[CARTERA HISTORICA].[Razón social].&amp;[GUTIERREZ USUGA LEIDY YOANA]"/>
        <member name="[CARTERA HISTORICA].[Razón social].&amp;[GUZMAN ARANDA NORMA NATALIA]"/>
        <member name="[CARTERA HISTORICA].[Razón social].&amp;[HENAO  ESCOBAR LAURA VANESA]"/>
        <member name="[CARTERA HISTORICA].[Razón social].&amp;[HENAO OSORIO JENIFER ANDREA]"/>
        <member name="[CARTERA HISTORICA].[Razón social].&amp;[HENAO VASQUEZ ANDRES FELIPE]"/>
        <member name="[CARTERA HISTORICA].[Razón social].&amp;[HERNANDEZ OSSA INGRID ALINA]"/>
        <member name="[CARTERA HISTORICA].[Razón social].&amp;[HERRERA MAHECHA HELIO FABIO]"/>
        <member name="[CARTERA HISTORICA].[Razón social].&amp;[HIGUITA OQUENDO DORA EMILCE]"/>
        <member name="[CARTERA HISTORICA].[Razón social].&amp;[HINCAPIE SANCHEZ LINA MARIA]"/>
        <member name="[CARTERA HISTORICA].[Razón social].&amp;[HINCAPIE VELASQUEZ PATRICIA]"/>
        <member name="[CARTERA HISTORICA].[Razón social].&amp;[HORTA QUINCHE VIVIVAN ROCIO]"/>
        <member name="[CARTERA HISTORICA].[Razón social].&amp;[HOTELES DE EXPERIENCIAS SAS]"/>
        <member name="[CARTERA HISTORICA].[Razón social].&amp;[HURTADO JIMENEZ JUAN CAMILO]"/>
        <member name="[CARTERA HISTORICA].[Razón social].&amp;[IBAGUE MOSCOSO JOSE NICOLAS]"/>
        <member name="[CARTERA HISTORICA].[Razón social].&amp;[IDROBO MENDEZ ANNY JHULIETH]"/>
        <member name="[CARTERA HISTORICA].[Razón social].&amp;[IMAGENES GRAFICAS BIC S.A.S]"/>
        <member name="[CARTERA HISTORICA].[Razón social].&amp;[IMBRECTH BELEÑO SANDY PAOLA]"/>
        <member name="[CARTERA HISTORICA].[Razón social].&amp;[INDUSTRIAL DE BELLEZA S.A.S]"/>
        <member name="[CARTERA HISTORICA].[Razón social].&amp;[INMOBILIARIA TONCHALA S.A.S]"/>
        <member name="[CARTERA HISTORICA].[Razón social].&amp;[INVERCOMER DEL CARIBE S.A.S]"/>
        <member name="[CARTERA HISTORICA].[Razón social].&amp;[INVERSIONES SEMILLAN S.A.S.]"/>
        <member name="[CARTERA HISTORICA].[Razón social].&amp;[JAIMES IBAÑEZ YALITZA PAOLA]"/>
        <member name="[CARTERA HISTORICA].[Razón social].&amp;[JARAMILLO BENITEZ KATHERINE]"/>
        <member name="[CARTERA HISTORICA].[Razón social].&amp;[JARAMILLO GARCIA JACQUELINE]"/>
        <member name="[CARTERA HISTORICA].[Razón social].&amp;[JIMENEZ MEJIA NESTOR MIGUEL]"/>
        <member name="[CARTERA HISTORICA].[Razón social].&amp;[JOSE CATALICNO ORTEGA PEREZ]"/>
        <member name="[CARTERA HISTORICA].[Razón social].&amp;[LA BOHEME RESTAURANTE S.A.S]"/>
        <member name="[CARTERA HISTORICA].[Razón social].&amp;[LEACCOTT ARTEGA LINDA LUCIA]"/>
        <member name="[CARTERA HISTORICA].[Razón social].&amp;[LEON ALVAREZ JUAN SEBASTIAN]"/>
        <member name="[CARTERA HISTORICA].[Razón social].&amp;[LEON BAUTISTA NICOL JULIETH]"/>
        <member name="[CARTERA HISTORICA].[Razón social].&amp;[LEON CADENA DAYANA CAROLINA]"/>
        <member name="[CARTERA HISTORICA].[Razón social].&amp;[LEON GARCIA ANDREA CAROLINA]"/>
        <member name="[CARTERA HISTORICA].[Razón social].&amp;[LLANOS CHAPARRO JUAN MANUEL]"/>
        <member name="[CARTERA HISTORICA].[Razón social].&amp;[LOAIZA CARDONA KELLY JOHANA]"/>
        <member name="[CARTERA HISTORICA].[Razón social].&amp;[LOAIZA CASTAÑO LINA MARCELA]"/>
        <member name="[CARTERA HISTORICA].[Razón social].&amp;[LOAIZA LONDOÑO JOSE WILLIAM]"/>
        <member name="[CARTERA HISTORICA].[Razón social].&amp;[LOAIZA SEPULVEDA LUZ MIRIAM]"/>
        <member name="[CARTERA HISTORICA].[Razón social].&amp;[LONDOÑO HENAO MARIA EUGENIA]"/>
        <member name="[CARTERA HISTORICA].[Razón social].&amp;[LOPEZ AGUIRRE MARIA EUGENIA]"/>
        <member name="[CARTERA HISTORICA].[Razón social].&amp;[LOPEZ CALCETO INGRID YULIED]"/>
        <member name="[CARTERA HISTORICA].[Razón social].&amp;[LOPEZ CARDONA MONICA SIRLEY]"/>
        <member name="[CARTERA HISTORICA].[Razón social].&amp;[LOPEZ CONTRERAS MARIA LEILA]"/>
        <member name="[CARTERA HISTORICA].[Razón social].&amp;[LOPEZ FUENTES HEILEN YARINE]"/>
        <member name="[CARTERA HISTORICA].[Razón social].&amp;[LOPEZ GARCIA DIEGO FERNANDO]"/>
        <member name="[CARTERA HISTORICA].[Razón social].&amp;[LOPEZ MEJIA MARIA ALEXANDRA]"/>
        <member name="[CARTERA HISTORICA].[Razón social].&amp;[MARTIN GAMEZ DIANA CAROLINA]"/>
        <member name="[CARTERA HISTORICA].[Razón social].&amp;[MARTINEZ CASTRO LAURA MARIA]"/>
        <member name="[CARTERA HISTORICA].[Razón social].&amp;[MARTINEZ CORTES VICTOR HUGO]"/>
        <member name="[CARTERA HISTORICA].[Razón social].&amp;[MARTINEZ PATERNINA LOREDANA]"/>
        <member name="[CARTERA HISTORICA].[Razón social].&amp;[MATTA FLOREZ LUISA FERNANDA]"/>
        <member name="[CARTERA HISTORICA].[Razón social].&amp;[MAYA MONTOYA MONICA MARCELA]"/>
        <member name="[CARTERA HISTORICA].[Razón social].&amp;[MAYORGA SANCHEZ ROSA ALEYDA]"/>
        <member name="[CARTERA HISTORICA].[Razón social].&amp;[MEJIA ALZATE OSCAR DE JESUS]"/>
        <member name="[CARTERA HISTORICA].[Razón social].&amp;[MENDEZ MELO WILLIAM EDUARDO]"/>
        <member name="[CARTERA HISTORICA].[Razón social].&amp;[MENDOZA ANGULO MARIA CAMILA]"/>
        <member name="[CARTERA HISTORICA].[Razón social].&amp;[MENDOZA ORTIZ VIVIANA PAOLA]"/>
        <member name="[CARTERA HISTORICA].[Razón social].&amp;[MENDOZA SOCHA WILMA FABIOLA]"/>
        <member name="[CARTERA HISTORICA].[Razón social].&amp;[MERCHAN LOPEZ CINDY TATIANA]"/>
        <member name="[CARTERA HISTORICA].[Razón social].&amp;[MILLAN CELIS MARIA FERNANDA]"/>
        <member name="[CARTERA HISTORICA].[Razón social].&amp;[MOJICA PINEDA GLADYS TERESA]"/>
        <member name="[CARTERA HISTORICA].[Razón social].&amp;[MOLANO CALDERON DORA ALICIA]"/>
        <member name="[CARTERA HISTORICA].[Razón social].&amp;[MONCADA TABORDA CAMILO JOSE]"/>
        <member name="[CARTERA HISTORICA].[Razón social].&amp;[MONDRAGON MOLINA ALBA LUCIA]"/>
        <member name="[CARTERA HISTORICA].[Razón social].&amp;[MONTACARGAS SERVIYAZ S.A.S.]"/>
        <member name="[CARTERA HISTORICA].[Razón social].&amp;[MONTAÑA ARIZA WILLIAM DARIO]"/>
        <member name="[CARTERA HISTORICA].[Razón social].&amp;[MONTAÑEZ DAZA MARIA DANIELA]"/>
        <member name="[CARTERA HISTORICA].[Razón social].&amp;[MONTOYA NARANJO JUAN DANIEL]"/>
        <member name="[CARTERA HISTORICA].[Razón social].&amp;[MORA APONTE CHRISTIAN HENRY]"/>
        <member name="[CARTERA HISTORICA].[Razón social].&amp;[MORENO MOLANO DANIEL FELIPE]"/>
        <member name="[CARTERA HISTORICA].[Razón social].&amp;[MORENO SANCHEZ LEIDY JOANNA]"/>
        <member name="[CARTERA HISTORICA].[Razón social].&amp;[MOTATO ARAGON YERLI DANIELA]"/>
        <member name="[CARTERA HISTORICA].[Razón social].&amp;[MOTORES Y MÁQUINAS S.A. BIC]"/>
        <member name="[CARTERA HISTORICA].[Razón social].&amp;[MOYA CASTAÑEDA MIGUEL ANGEL]"/>
        <member name="[CARTERA HISTORICA].[Razón social].&amp;[MR. PANINO TRATTORIA S.A.S.]"/>
        <member name="[CARTERA HISTORICA].[Razón social].&amp;[MURILLO LOAIZA MIGUEL ANGEL]"/>
        <member name="[CARTERA HISTORICA].[Razón social].&amp;[MUÑOZ FRANCO NATALIA LORENA]"/>
        <member name="[CARTERA HISTORICA].[Razón social].&amp;[MUÑOZ VELASQUEZ JUAN MANUEL]"/>
        <member name="[CARTERA HISTORICA].[Razón social].&amp;[NARVAEZ MOLINA ANYELI PAOLA]"/>
        <member name="[CARTERA HISTORICA].[Razón social].&amp;[NIÑO PADILLA JAVIER ALBERTO]"/>
        <member name="[CARTERA HISTORICA].[Razón social].&amp;[NOVO NORDISK COLOMBIA S.A.S]"/>
        <member name="[CARTERA HISTORICA].[Razón social].&amp;[NOVOA MELISSA ANGIE MELISSA]"/>
        <member name="[CARTERA HISTORICA].[Razón social].&amp;[OBANDO LOPEZ MARIA FERNANDA]"/>
        <member name="[CARTERA HISTORICA].[Razón social].&amp;[OCAMPO FRANCO DAHIANA LUCIA]"/>
        <member name="[CARTERA HISTORICA].[Razón social].&amp;[OCORO LUCUMI MANUEL ANTONIO]"/>
        <member name="[CARTERA HISTORICA].[Razón social].&amp;[OLARTE MATEUS SANDRA JANETH]"/>
        <member name="[CARTERA HISTORICA].[Razón social].&amp;[OPERADORA SAN AGUSTIN S.A.S]"/>
        <member name="[CARTERA HISTORICA].[Razón social].&amp;[ORREGO CORTES MARIAN CAMILA]"/>
        <member name="[CARTERA HISTORICA].[Razón social].&amp;[OSORIO ARISTIZABAL CAROLINA]"/>
        <member name="[CARTERA HISTORICA].[Razón social].&amp;[OSORIO PEREZ MARIA GRACIELA]"/>
        <member name="[CARTERA HISTORICA].[Razón social].&amp;[OSPINA  DE AVILA  RUBY JOSE]"/>
        <member name="[CARTERA HISTORICA].[Razón social].&amp;[PALACIO DUARTE SANDRA PAOLA]"/>
        <member name="[CARTERA HISTORICA].[Razón social].&amp;[PALACIO GARCIA DEISY STELLA]"/>
        <member name="[CARTERA HISTORICA].[Razón social].&amp;[PALACIO PELAEZ MARIA OFELIA]"/>
        <member name="[CARTERA HISTORICA].[Razón social].&amp;[PAREJA CUERVO DIANA MARCELA]"/>
        <member name="[CARTERA HISTORICA].[Razón social].&amp;[PARRA BERMUDEZ YOSSY SAEIDY]"/>
        <member name="[CARTERA HISTORICA].[Razón social].&amp;[PARRA MARIN ANDRES LEONARDO]"/>
        <member name="[CARTERA HISTORICA].[Razón social].&amp;[PARRADO ORTIZ JEISSON DAVID]"/>
        <member name="[CARTERA HISTORICA].[Razón social].&amp;[PATIÑO GALLEGO CARLOS MARIO]"/>
        <member name="[CARTERA HISTORICA].[Razón social].&amp;[PATIÑO PEREZ DIEGO FERNANDO]"/>
        <member name="[CARTERA HISTORICA].[Razón social].&amp;[PELAEZ NARANJO MARIA ALICIA]"/>
        <member name="[CARTERA HISTORICA].[Razón social].&amp;[PEREZ  CASANOVA ANA MARCELY]"/>
        <member name="[CARTERA HISTORICA].[Razón social].&amp;[PEREZ HIDALGO CRISTIAN RENE]"/>
        <member name="[CARTERA HISTORICA].[Razón social].&amp;[PEREZ MORALES FANNY MARGOTH]"/>
        <member name="[CARTERA HISTORICA].[Razón social].&amp;[PEREZ TOBON JOHANNA PASTORA]"/>
        <member name="[CARTERA HISTORICA].[Razón social].&amp;[PEROZO GONZALEZ SUSAN ELENA]"/>
        <member name="[CARTERA HISTORICA].[Razón social].&amp;[PEÑA LOZADA CRISTIAN JULIAN]"/>
        <member name="[CARTERA HISTORICA].[Razón social].&amp;[PEÑA ORTEGA JAIME STEVENSON]"/>
        <member name="[CARTERA HISTORICA].[Razón social].&amp;[PEÑA TORRES MONICA PATRICIA]"/>
        <member name="[CARTERA HISTORICA].[Razón social].&amp;[PINEDA ARTEAGA NHORA ISABEL]"/>
        <member name="[CARTERA HISTORICA].[Razón social].&amp;[PIRELA ZUÑIGA GILARIS PAOLA]"/>
        <member name="[CARTERA HISTORICA].[Razón social].&amp;[PITA MURILLO TANIA CAROLINA]"/>
        <member name="[CARTERA HISTORICA].[Razón social].&amp;[POVEDA CAICEDO OSCAR FABIAN]"/>
        <member name="[CARTERA HISTORICA].[Razón social].&amp;[POVEDA PARRA MARIA VICTORIA]"/>
        <member name="[CARTERA HISTORICA].[Razón social].&amp;[PRADA MORALES ELBERTH DAVID]"/>
        <member name="[CARTERA HISTORICA].[Razón social].&amp;[PRECIADO RINCON DIANA SOFIA]"/>
        <member name="[CARTERA HISTORICA].[Razón social].&amp;[PULGARIN LOPEZ JIMMY NORLAY]"/>
        <member name="[CARTERA HISTORICA].[Razón social].&amp;[PULGARIN NIETO FRANCY YICEL]"/>
        <member name="[CARTERA HISTORICA].[Razón social].&amp;[PULIDO VEGA DIEGO ALEJANDRO]"/>
        <member name="[CARTERA HISTORICA].[Razón social].&amp;[QUINTERO ALARCON WILLINGTON]"/>
        <member name="[CARTERA HISTORICA].[Razón social].&amp;[QUINTERO MARIN NANCY JOHANA]"/>
        <member name="[CARTERA HISTORICA].[Razón social].&amp;[QUIROZ GAITAN KAREN DAYANNE]"/>
        <member name="[CARTERA HISTORICA].[Razón social].&amp;[RAMIREZ CASTAÑEDA GERALDINE]"/>
        <member name="[CARTERA HISTORICA].[Razón social].&amp;[RAMIREZ GONZALEZ ANA JUDITH]"/>
        <member name="[CARTERA HISTORICA].[Razón social].&amp;[RAMIREZ HENAO JORGE EDUARDO]"/>
        <member name="[CARTERA HISTORICA].[Razón social].&amp;[RAMIREZ RAMIREZ FABIO DENIS]"/>
        <member name="[CARTERA HISTORICA].[Razón social].&amp;[RAMIREZ VARGAS MARIA ALEYDA]"/>
        <member name="[CARTERA HISTORICA].[Razón social].&amp;[RAMOS CASTILLO JESUS ALIRIO]"/>
        <member name="[CARTERA HISTORICA].[Razón social].&amp;[RANGEL GARCIA CARMEN HELENA]"/>
        <member name="[CARTERA HISTORICA].[Razón social].&amp;[RAYON QUINTANA MARIA OMAIRA]"/>
        <member name="[CARTERA HISTORICA].[Razón social].&amp;[RENDON VELASQUEZ JUAN DAVID]"/>
        <member name="[CARTERA HISTORICA].[Razón social].&amp;[RESTAURANTE EL ROBLE S.A.S.]"/>
        <member name="[CARTERA HISTORICA].[Razón social].&amp;[RINCON LLANOS LEIDY VIVIANA]"/>
        <member name="[CARTERA HISTORICA].[Razón social].&amp;[RINCON TALERO KAREN TATIANA]"/>
        <member name="[CARTERA HISTORICA].[Razón social].&amp;[RIVERA LONDOÑO MIGUEL ANGEL]"/>
        <member name="[CARTERA HISTORICA].[Razón social].&amp;[RODRIGUEZ CASTLLO ALEXANDER]"/>
        <member name="[CARTERA HISTORICA].[Razón social].&amp;[RODRIGUEZ CONTRERAS ROSALBA]"/>
        <member name="[CARTERA HISTORICA].[Razón social].&amp;[RODRIGUEZ CRUZ MARIA CAMILA]"/>
        <member name="[CARTERA HISTORICA].[Razón social].&amp;[RODRIGUEZ DUEÑAS EDNA ROCIO]"/>
        <member name="[CARTERA HISTORICA].[Razón social].&amp;[RODRIGUEZ NIETO LUIS CARLOS]"/>
        <member name="[CARTERA HISTORICA].[Razón social].&amp;[ROJAS ANGULO PAULA CRISTINA]"/>
        <member name="[CARTERA HISTORICA].[Razón social].&amp;[ROJAS NAVARRETE EMMA SORAYA]"/>
        <member name="[CARTERA HISTORICA].[Razón social].&amp;[ROJAS POLANIA KAREN JULIETH]"/>
        <member name="[CARTERA HISTORICA].[Razón social].&amp;[ROJAS REYES KIMBERLY JAZMIN]"/>
        <member name="[CARTERA HISTORICA].[Razón social].&amp;[ROLDAN SANCHEZ EDITH JOHANA]"/>
        <member name="[CARTERA HISTORICA].[Razón social].&amp;[ROMERO BERNAL HECTOR ANDRES]"/>
        <member name="[CARTERA HISTORICA].[Razón social].&amp;[ROMERO MALO MELISSA VIVIANA]"/>
        <member name="[CARTERA HISTORICA].[Razón social].&amp;[ROSENDO ALTA REPOSTERIA E.U]"/>
        <member name="[CARTERA HISTORICA].[Razón social].&amp;[RUIZ JIMENEZ JAIME DE JESUS]"/>
        <member name="[CARTERA HISTORICA].[Razón social].&amp;[SABOGAL JIMENEZ MARIA ADYLE]"/>
        <member name="[CARTERA HISTORICA].[Razón social].&amp;[SALAZAR TORRES CESAR HERNAN]"/>
        <member name="[CARTERA HISTORICA].[Razón social].&amp;[SAMPAIO LOUSA RICARDO JORGE]"/>
        <member name="[CARTERA HISTORICA].[Razón social].&amp;[SANCHEZ CARO ANYI KATHERINE]"/>
        <member name="[CARTERA HISTORICA].[Razón social].&amp;[SANCHEZ CRUZ FRANCY MAYERLY]"/>
        <member name="[CARTERA HISTORICA].[Razón social].&amp;[SANDINO GOMEZ YAZMIN ANDREA]"/>
        <member name="[CARTERA HISTORICA].[Razón social].&amp;[SANTA VALENCIA LEIDY YOHANA]"/>
        <member name="[CARTERA HISTORICA].[Razón social].&amp;[SANTOS ROCHA SANDRA JANNETH]"/>
        <member name="[CARTERA HISTORICA].[Razón social].&amp;[SARAY MUÑOZ NANCY ESPERANZA]"/>
        <member name="[CARTERA HISTORICA].[Razón social].&amp;[SCHORTBORGH ROMERO JENNIFER]"/>
        <member name="[CARTERA HISTORICA].[Razón social].&amp;[SERNA ZULUAGA ELKIN EDUARDO]"/>
        <member name="[CARTERA HISTORICA].[Razón social].&amp;[SIERRACOL ENERGY ARAUCA LLC]"/>
        <member name="[CARTERA HISTORICA].[Razón social].&amp;[SILVA ESPINOSA ANGEE LORENA]"/>
        <member name="[CARTERA HISTORICA].[Razón social].&amp;[SILVA SANABRIA LUIS RODRIGO]"/>
        <member name="[CARTERA HISTORICA].[Razón social].&amp;[SINAN CONSTRUCCIONES S.A.S.]"/>
        <member name="[CARTERA HISTORICA].[Razón social].&amp;[SMARTSHOP SOLUCIONES S.A.S.]"/>
        <member name="[CARTERA HISTORICA].[Razón social].&amp;[SOCIEDAD G &amp; GIRALDO S.A.S.]"/>
        <member name="[CARTERA HISTORICA].[Razón social].&amp;[SOLANO LESME ANGUIE STEFANY]"/>
        <member name="[CARTERA HISTORICA].[Razón social].&amp;[SPECIALIZED COLOMBIA S.A.S.]"/>
        <member name="[CARTERA HISTORICA].[Razón social].&amp;[SUAREZ MARTINEZ FABIAN ELOY]"/>
        <member name="[CARTERA HISTORICA].[Razón social].&amp;[SUAREZ VILLAREAL MARIA JOSE]"/>
        <member name="[CARTERA HISTORICA].[Razón social].&amp;[SUPERMERCADO MERCOMAX S.A.S]"/>
        <member name="[CARTERA HISTORICA].[Razón social].&amp;[TABORDA CUERVO PAULA ANDREA]"/>
        <member name="[CARTERA HISTORICA].[Razón social].&amp;[TEJADA AGUIRRE PAOLA ANDREA]"/>
        <member name="[CARTERA HISTORICA].[Razón social].&amp;[TIPICOS Y CAFÉ COLOMBIA SAS]"/>
        <member name="[CARTERA HISTORICA].[Razón social].&amp;[TOLOZA ALFONSO MIGUEL ANGEL]"/>
        <member name="[CARTERA HISTORICA].[Razón social].&amp;[TORO ESCOBAR CARLOS ENRIQUE]"/>
        <member name="[CARTERA HISTORICA].[Razón social].&amp;[TORO MARQUEZ CARLOS ALBERTO]"/>
        <member name="[CARTERA HISTORICA].[Razón social].&amp;[TORRES MONCADA EYDER STIVEN]"/>
        <member name="[CARTERA HISTORICA].[Razón social].&amp;[TOVAR MARTINEZ LUISA ISABEL]"/>
        <member name="[CARTERA HISTORICA].[Razón social].&amp;[TOVAR TOVAR SONIA ALEXANDRA]"/>
        <member name="[CARTERA HISTORICA].[Razón social].&amp;[TRIANA MORA ANDRES MAURICIO]"/>
        <member name="[CARTERA HISTORICA].[Razón social].&amp;[UBAQUE DE DIAZ MARIA ELVIRA]"/>
        <member name="[CARTERA HISTORICA].[Razón social].&amp;[URREA CASTAÑO OSCAR ALBERTO]"/>
        <member name="[CARTERA HISTORICA].[Razón social].&amp;[URUETA CABRERA YEISNER JOSE]"/>
        <member name="[CARTERA HISTORICA].[Razón social].&amp;[USMA SALAZAR LAURA VICTORIA]"/>
        <member name="[CARTERA HISTORICA].[Razón social].&amp;[VALDERRAMA PORRAS SEBASTIAN]"/>
        <member name="[CARTERA HISTORICA].[Razón social].&amp;[VALENCIA BETANCOURT MARIBEL]"/>
        <member name="[CARTERA HISTORICA].[Razón social].&amp;[VALENCIA MARULANDA HUMBERTO]"/>
        <member name="[CARTERA HISTORICA].[Razón social].&amp;[VANEGAS BOVEA HERNAN ALONSO]"/>
        <member name="[CARTERA HISTORICA].[Razón social].&amp;[VANEGAS FARFAN MARIA TERESA]"/>
        <member name="[CARTERA HISTORICA].[Razón social].&amp;[VARELA CASTRILLON ESTEFANIA]"/>
        <member name="[CARTERA HISTORICA].[Razón social].&amp;[VARELAS ALVAREZ PEDRO ARLEY]"/>
        <member name="[CARTERA HISTORICA].[Razón social].&amp;[VARGAS REINA DIEGO FERNANDO]"/>
        <member name="[CARTERA HISTORICA].[Razón social].&amp;[VASQUEZ MOYA DAMARYS REBECA]"/>
        <member name="[CARTERA HISTORICA].[Razón social].&amp;[VEGA VELASQUEZ AYDA MARITZA]"/>
        <member name="[CARTERA HISTORICA].[Razón social].&amp;[VELEZ DOMINGUEZ DIANA MARIA]"/>
        <member name="[CARTERA HISTORICA].[Razón social].&amp;[VELEZ PAREJA JANETH VIVIANA]"/>
        <member name="[CARTERA HISTORICA].[Razón social].&amp;[VERA BASTO ANDREA KATHERINE]"/>
        <member name="[CARTERA HISTORICA].[Razón social].&amp;[VERGARA SALCEDO LUIS FELIPE]"/>
        <member name="[CARTERA HISTORICA].[Razón social].&amp;[YEPES ACEVEDO TATIANA MARIA]"/>
        <member name="[CARTERA HISTORICA].[Razón social].&amp;[ZAMBRANO BURGOS ANGIE PAOLA]"/>
        <member name="[CARTERA HISTORICA].[Razón social].&amp;[ZAMUDIO TOLE LUISA FERNANDA]"/>
        <member name="[CARTERA HISTORICA].[Razón social].&amp;[ZAPATA DELGADO FABIO ANDRES]"/>
        <member name="[CARTERA HISTORICA].[Razón social].&amp;[ZAPATA OROZCO JORGE ENRIQUE]"/>
        <member name="[CARTERA HISTORICA].[Razón social].&amp;[ZAPATA PLAZA YULIANA ANDREA]"/>
        <member name="[CARTERA HISTORICA].[Razón social].&amp;[ZAPATA RAMIREZ YASMIN EDITH]"/>
        <member name="[CARTERA HISTORICA].[Razón social].&amp;[ZAPATA RINCON BRAYAN ALEXIS]"/>
        <member name="[CARTERA HISTORICA].[Razón social].&amp;[ZAPATA ZAPATA JOSE FERNANDO]"/>
        <member name="[CARTERA HISTORICA].[Razón social].&amp;[ZAYAS CORDERO AMAURY MIGUEL]"/>
        <member name="[CARTERA HISTORICA].[Razón social].&amp;[A&amp;C INGENIERIA Y CONFORT SAS]"/>
        <member name="[CARTERA HISTORICA].[Razón social].&amp;[ACEVEDO CUELLAR MONICA MARIA]"/>
        <member name="[CARTERA HISTORICA].[Razón social].&amp;[ACEVEDO CUELLAR PABLO FELIPE]"/>
        <member name="[CARTERA HISTORICA].[Razón social].&amp;[ACOSTA GORDILLO LUIS ALBERTO]"/>
        <member name="[CARTERA HISTORICA].[Razón social].&amp;[AGROPECUARIA SORRENTO S.A.S.]"/>
        <member name="[CARTERA HISTORICA].[Razón social].&amp;[AGUDELO GUTIERREZ JUAN PABLO]"/>
        <member name="[CARTERA HISTORICA].[Razón social].&amp;[AGUIRRE LOPEZ JUAN SEBASTIAN]"/>
        <member name="[CARTERA HISTORICA].[Razón social].&amp;[AGUIRRE MARTINEZ JHON ADOLFO]"/>
        <member name="[CARTERA HISTORICA].[Razón social].&amp;[AGUIRRE OROZCO MARIO ANCIZAR]"/>
        <member name="[CARTERA HISTORICA].[Razón social].&amp;[AGUIRRE QUINTANA JENNY LUCIA]"/>
        <member name="[CARTERA HISTORICA].[Razón social].&amp;[AGUIRRE ZAPATA ALEX ROBINSON]"/>
        <member name="[CARTERA HISTORICA].[Razón social].&amp;[ALARCON NOVOA JOAN SEBASTIAN]"/>
        <member name="[CARTERA HISTORICA].[Razón social].&amp;[ALDANA VARGAS JONATAN ANDRES]"/>
        <member name="[CARTERA HISTORICA].[Razón social].&amp;[ALFONSO DUARTE DIANA MARCELA]"/>
        <member name="[CARTERA HISTORICA].[Razón social].&amp;[ALMANZA FUENTES NUBIA STELLA]"/>
        <member name="[CARTERA HISTORICA].[Razón social].&amp;[AMADO ORTEGON INGRID VIVIANA]"/>
        <member name="[CARTERA HISTORICA].[Razón social].&amp;[AMAYA ZULUAGA OSCAR DE JESUS]"/>
        <member name="[CARTERA HISTORICA].[Razón social].&amp;[ANDREA JULIANA DUARTE ARANDA]"/>
        <member name="[CARTERA HISTORICA].[Razón social].&amp;[ANGULO DIAZ GUILLERMO ANDRES]"/>
        <member name="[CARTERA HISTORICA].[Razón social].&amp;[ANGULO SANCLEMENTE VALENTINA]"/>
        <member name="[CARTERA HISTORICA].[Razón social].&amp;[ARANGO CASTAÑO JORGE ESTEBAN]"/>
        <member name="[CARTERA HISTORICA].[Razón social].&amp;[ARANGO QUINTERO PAULA ANDREA]"/>
        <member name="[CARTERA HISTORICA].[Razón social].&amp;[ARANGO RAMIREZ JOSE GILBERTO]"/>
        <member name="[CARTERA HISTORICA].[Razón social].&amp;[ARCILA CORTES JIMY ALEXANDER]"/>
        <member name="[CARTERA HISTORICA].[Razón social].&amp;[ARDILA DURAN CRISTIAN ANDRES]"/>
        <member name="[CARTERA HISTORICA].[Razón social].&amp;[ARIAS RODRIGUEZ DANNA GISELA]"/>
        <member name="[CARTERA HISTORICA].[Razón social].&amp;[ARIAS SANCHEZ MARIA CATALINA]"/>
        <member name="[CARTERA HISTORICA].[Razón social].&amp;[ARISTIZABAL SANCHEZ CAROLINA]"/>
        <member name="[CARTERA HISTORICA].[Razón social].&amp;[ARRIETA PACHECO MERLEY SUGEY]"/>
        <member name="[CARTERA HISTORICA].[Razón social].&amp;[AYALA RENGIFO MARTHA CECILIA]"/>
        <member name="[CARTERA HISTORICA].[Razón social].&amp;[BAR RESTAURANTE ZAMAN S.A.S.]"/>
        <member name="[CARTERA HISTORICA].[Razón social].&amp;[BARON GERMAN GABRIEL ESTEBAN]"/>
        <member name="[CARTERA HISTORICA].[Razón social].&amp;[BASTIDAS DIAZ IVONE YULLIETH]"/>
        <member name="[CARTERA HISTORICA].[Razón social].&amp;[BAYTER NARANJO MARIA EUGENIA]"/>
        <member name="[CARTERA HISTORICA].[Razón social].&amp;[BEDOYA CARDONA PAULA NATALIA]"/>
        <member name="[CARTERA HISTORICA].[Razón social].&amp;[BEDOYA MARIN JESSICA JULIANA]"/>
        <member name="[CARTERA HISTORICA].[Razón social].&amp;[BEJARANO GARZON MABEL DAYANA]"/>
        <member name="[CARTERA HISTORICA].[Razón social].&amp;[BELLO RAMIREZ HEIDY CAROLINA]"/>
        <member name="[CARTERA HISTORICA].[Razón social].&amp;[BELTRAN  ALVAREZ JOICE ANGEL]"/>
        <member name="[CARTERA HISTORICA].[Razón social].&amp;[BELTRAN MEDELLIN EDGAR DARIO]"/>
        <member name="[CARTERA HISTORICA].[Razón social].&amp;[BELTRAN RIOS MARIA DEL PILAR]"/>
        <member name="[CARTERA HISTORICA].[Razón social].&amp;[BELTRAN URREGO MARTIN EMILIO]"/>
        <member name="[CARTERA HISTORICA].[Razón social].&amp;[BENITEZ VARGAS ADRIANA PAOLA]"/>
        <member name="[CARTERA HISTORICA].[Razón social].&amp;[BERNAL BERNAL DIANA CAROLINA]"/>
        <member name="[CARTERA HISTORICA].[Razón social].&amp;[BETANCUR GRAJALES JUAN DIEGO]"/>
        <member name="[CARTERA HISTORICA].[Razón social].&amp;[BETANCUR MOLINA HENRY ADOLFO]"/>
        <member name="[CARTERA HISTORICA].[Razón social].&amp;[BETANCUR SALGUERO JORGE IVAN]"/>
        <member name="[CARTERA HISTORICA].[Razón social].&amp;[BLANCO CAMARGO DAVID ALFONSO]"/>
        <member name="[CARTERA HISTORICA].[Razón social].&amp;[BOLIVAR VERGARA YESICA MARIA]"/>
        <member name="[CARTERA HISTORICA].[Razón social].&amp;[BRICEÑO QUINTANA ALBA ISABEL]"/>
        <member name="[CARTERA HISTORICA].[Razón social].&amp;[BUILES ALVAREZ MANUEL ADOLFO]"/>
        <member name="[CARTERA HISTORICA].[Razón social].&amp;[CABRERA MARINEZ JAIRO ALEXIS]"/>
        <member name="[CARTERA HISTORICA].[Razón social].&amp;[CAICEDO ARIAS JERSSON STEVEN]"/>
        <member name="[CARTERA HISTORICA].[Razón social].&amp;[CALDERON ORDUZ LEYDY TATIANA]"/>
        <member name="[CARTERA HISTORICA].[Razón social].&amp;[CALVO  AMADOR MAIKOLL ANDRES]"/>
        <member name="[CARTERA HISTORICA].[Razón social].&amp;[CAMACHO JARAMILLO JOHN FABER]"/>
        <member name="[CARTERA HISTORICA].[Razón social].&amp;[CAMPILLO CARDENAS MARIA JOSE]"/>
        <member name="[CARTERA HISTORICA].[Razón social].&amp;[CANASTO JIMENEZ EDGAR FELIPE]"/>
        <member name="[CARTERA HISTORICA].[Razón social].&amp;[CARDENAS ABELLO LUIS ALBERTO]"/>
        <member name="[CARTERA HISTORICA].[Razón social].&amp;[CARDONA RUBIANO LADI JOHANNA]"/>
        <member name="[CARTERA HISTORICA].[Razón social].&amp;[CARMONA MURIEL LEIDY VIVIANA]"/>
        <member name="[CARTERA HISTORICA].[Razón social].&amp;[CARO RODRIGUEZ ADRIANA MARIA]"/>
        <member name="[CARTERA HISTORICA].[Razón social].&amp;[CARREÑO PABON LEIDY CAROLINA]"/>
        <member name="[CARTERA HISTORICA].[Razón social].&amp;[CARVAJAL VEGA DIANA PATRICIA]"/>
        <member name="[CARTERA HISTORICA].[Razón social].&amp;[CASAS GONZALEZ GUIOMAR JOANA]"/>
        <member name="[CARTERA HISTORICA].[Razón social].&amp;[CASTAÑEDA GOMEZ JOHN BREINER]"/>
        <member name="[CARTERA HISTORICA].[Razón social].&amp;[CASTAÑEDA TALERO DIANA PAOLA]"/>
        <member name="[CARTERA HISTORICA].[Razón social].&amp;[CASTAÑO BUITRAGO LUZ ADRIANA]"/>
        <member name="[CARTERA HISTORICA].[Razón social].&amp;[CASTAÑO CARDONA EDWIN FERNEY]"/>
        <member name="[CARTERA HISTORICA].[Razón social].&amp;[CASTILLA DIAZ RICARDO ANDRES]"/>
        <member name="[CARTERA HISTORICA].[Razón social].&amp;[CASTILLA VASQUEZ JUAN MANUEL]"/>
        <member name="[CARTERA HISTORICA].[Razón social].&amp;[CASTRO BONILLA MARICELA INES]"/>
        <member name="[CARTERA HISTORICA].[Razón social].&amp;[CASTRO CAÑAS MYRIAM CONSUELO]"/>
        <member name="[CARTERA HISTORICA].[Razón social].&amp;[CASTRO VANEGAS YEISON ANDRES]"/>
        <member name="[CARTERA HISTORICA].[Razón social].&amp;[CETINA PACHECO ANDRES CAMILO]"/>
        <member name="[CARTERA HISTORICA].[Razón social].&amp;[CHACON GIRALDO RUBEN ORLANDO]"/>
        <member name="[CARTERA HISTORICA].[Razón social].&amp;[CHIVATA ARAGON GEIDY JOHANNA]"/>
        <member name="[CARTERA HISTORICA].[Razón social].&amp;[CLAVIJO YEPES LUISA FERNANDA]"/>
        <member name="[CARTERA HISTORICA].[Razón social].&amp;[COBOS TRILLOS RAFAEL EDUARDO]"/>
        <member name="[CARTERA HISTORICA].[Razón social].&amp;[CONCHA FLOREZ JOHN ALEXANDER]"/>
        <member name="[CARTERA HISTORICA].[Razón social].&amp;[CONDE RODRIGUEZ MAGDA LORENA]"/>
        <member name="[CARTERA HISTORICA].[Razón social].&amp;[CORREA ABONDANO MIGUEL ANGEL]"/>
        <member name="[CARTERA HISTORICA].[Razón social].&amp;[CORTES MOLINA MONICA EUGENIA]"/>
        <member name="[CARTERA HISTORICA].[Razón social].&amp;[CRISTO MARTIN NESTOR AUGUSTO]"/>
        <member name="[CARTERA HISTORICA].[Razón social].&amp;[CRUZ GOMEZ INVERSIONES S.A.S]"/>
        <member name="[CARTERA HISTORICA].[Razón social].&amp;[CUBIDES SUAREZ FRANCIA ELENA]"/>
        <member name="[CARTERA HISTORICA].[Razón social].&amp;[DAVILA GONZALEZ LINA MARCELA]"/>
        <member name="[CARTERA HISTORICA].[Razón social].&amp;[DDB WORLDWIDE COLOMBIA S.A.S]"/>
        <member name="[CARTERA HISTORICA].[Razón social].&amp;[DE ANGEL ZERDA DEIVIS JAVIER]"/>
        <member name="[CARTERA HISTORICA].[Razón social].&amp;[DIAZ CORTINA ESTER MARGARITA]"/>
        <member name="[CARTERA HISTORICA].[Razón social].&amp;[DIAZ DE MEJIA OLINDA AMERICA]"/>
        <member name="[CARTERA HISTORICA].[Razón social].&amp;[DIAZ GONZALEZ NELLY PATRICIA]"/>
        <member name="[CARTERA HISTORICA].[Razón social].&amp;[DIAZ MACHADO ISABEL CRISTINA]"/>
        <member name="[CARTERA HISTORICA].[Razón social].&amp;[DIAZ RICARDO DORIS MARGARITA]"/>
        <member name="[CARTERA HISTORICA].[Razón social].&amp;[DOMINGUEZ ROBLES SARA MILENA]"/>
        <member name="[CARTERA HISTORICA].[Razón social].&amp;[DUARTE ARANDA ANDREA JULIANA]"/>
        <member name="[CARTERA HISTORICA].[Razón social].&amp;[DUEÑAS HERRERA JORGE ALBERTO]"/>
        <member name="[CARTERA HISTORICA].[Razón social].&amp;[DUQUE QUINTERO JHOHAN ANDRES]"/>
        <member name="[CARTERA HISTORICA].[Razón social].&amp;[DURAN BARRIOS DIANA PATRICIA]"/>
        <member name="[CARTERA HISTORICA].[Razón social].&amp;[ECHEVERRI MERIZALDE CATALINA]"/>
        <member name="[CARTERA HISTORICA].[Razón social].&amp;[ECHEVERRY GONZALEZ LUZ ELENA]"/>
        <member name="[CARTERA HISTORICA].[Razón social].&amp;[ENCISO GAITAN GLADYS MARCELA]"/>
        <member name="[CARTERA HISTORICA].[Razón social].&amp;[ESCOBAR ESCOBAR MARIA TERESA]"/>
        <member name="[CARTERA HISTORICA].[Razón social].&amp;[ESTEBAN LOPEZ MIGUEL ALBERTO]"/>
        <member name="[CARTERA HISTORICA].[Razón social].&amp;[FAJARDO ROJAS CRISTIAN DAVID]"/>
        <member name="[CARTERA HISTORICA].[Razón social].&amp;[FEILO SYLVANIA COLOMBIA S.A.]"/>
        <member name="[CARTERA HISTORICA].[Razón social].&amp;[FIALLO AVENDAÑO LISA VIVIANA]"/>
        <member name="[CARTERA HISTORICA].[Razón social].&amp;[FIERRO GIRALDO YERLY YULIETH]"/>
        <member name="[CARTERA HISTORICA].[Razón social].&amp;[FINCA HOTEL LA MANUELA S.A.S]"/>
        <member name="[CARTERA HISTORICA].[Razón social].&amp;[FLIA GIRALDO INVERSIONES SAS]"/>
        <member name="[CARTERA HISTORICA].[Razón social].&amp;[FONSECA MAHECHA SANDRA ROCIO]"/>
        <member name="[CARTERA HISTORICA].[Razón social].&amp;[FONSECA PEREZ JENIFER JOHANA]"/>
        <member name="[CARTERA HISTORICA].[Razón social].&amp;[FORERO ARIZA DELCY ALEXANDRA]"/>
        <member name="[CARTERA HISTORICA].[Razón social].&amp;[FORERO BAZURTO CAMILO ANDRES]"/>
        <member name="[CARTERA HISTORICA].[Razón social].&amp;[FORERO MULET JHOANA CAROLINA]"/>
        <member name="[CARTERA HISTORICA].[Razón social].&amp;[GAITAN QUIROGA JOSE MAURICIO]"/>
        <member name="[CARTERA HISTORICA].[Razón social].&amp;[GALEANO SIERRA OSCAR ORLANDO]"/>
        <member name="[CARTERA HISTORICA].[Razón social].&amp;[GALLO LOAIZA DIEGO ALEJANDRO]"/>
        <member name="[CARTERA HISTORICA].[Razón social].&amp;[GALVIS BEDOYA LAURA CRISTINA]"/>
        <member name="[CARTERA HISTORICA].[Razón social].&amp;[GALVIS VILLAMIZAR LUZ KARIME]"/>
        <member name="[CARTERA HISTORICA].[Razón social].&amp;[GANEM BECHARA MARIA VICTORIA]"/>
        <member name="[CARTERA HISTORICA].[Razón social].&amp;[GARCIA CARVAJAL ANGIE CELENE]"/>
        <member name="[CARTERA HISTORICA].[Razón social].&amp;[GARCIA CORTES JULIAN ARMANDO]"/>
        <member name="[CARTERA HISTORICA].[Razón social].&amp;[GARCIA GARCIA DIANA CAROLINA]"/>
        <member name="[CARTERA HISTORICA].[Razón social].&amp;[GARCIA HERNANDEZ JOSE HARVEY]"/>
        <member name="[CARTERA HISTORICA].[Razón social].&amp;[GARCIA MARTINEZ DIANA MILENA]"/>
        <member name="[CARTERA HISTORICA].[Razón social].&amp;[GARCIA SEGURA ANGELICA MARIA]"/>
        <member name="[CARTERA HISTORICA].[Razón social].&amp;[GARCIA TORRES MARIA ANGELICA]"/>
        <member name="[CARTERA HISTORICA].[Razón social].&amp;[GAVIRIA GOMEZ LUISA FERNANDA]"/>
        <member name="[CARTERA HISTORICA].[Razón social].&amp;[GINER GARCIA CLARA DEL PILAR]"/>
        <member name="[CARTERA HISTORICA].[Razón social].&amp;[GIRALDO CARDONA MARIA ISABEL]"/>
        <member name="[CARTERA HISTORICA].[Razón social].&amp;[GIRALDO GIRALDO MARIA ANDREA]"/>
        <member name="[CARTERA HISTORICA].[Razón social].&amp;[GIRALDO VALENCIA JUAN CAMILO]"/>
        <member name="[CARTERA HISTORICA].[Razón social].&amp;[GIRALDO ZAMORA JORGE EDUARDO]"/>
        <member name="[CARTERA HISTORICA].[Razón social].&amp;[GONZALEZ CADENA DIANA ISABEL]"/>
        <member name="[CARTERA HISTORICA].[Razón social].&amp;[GONZALEZ CAMELO ANGY VANESSA]"/>
        <member name="[CARTERA HISTORICA].[Razón social].&amp;[GONZALEZ RIOS ANGELICA MARIA]"/>
        <member name="[CARTERA HISTORICA].[Razón social].&amp;[GONZALEZ ROJAS FABIAN ANDRES]"/>
        <member name="[CARTERA HISTORICA].[Razón social].&amp;[GONZALEZ SANCHES FRANCY EDIT]"/>
        <member name="[CARTERA HISTORICA].[Razón social].&amp;[GOURMET FAMILY REGALOS S.A.S]"/>
        <member name="[CARTERA HISTORICA].[Razón social].&amp;[GRANADOS MORA ABOGADOS S.A.S]"/>
        <member name="[CARTERA HISTORICA].[Razón social].&amp;[GRAND BRAND PUBLICIDAD S.A.S]"/>
        <member name="[CARTERA HISTORICA].[Razón social].&amp;[GRUPO ITECOM DE COLOMBIA SAS]"/>
        <member name="[CARTERA HISTORICA].[Razón social].&amp;[GRUPO Y SOLUCIONES H&amp;E S.A.S]"/>
        <member name="[CARTERA HISTORICA].[Razón social].&amp;[GUERRA PABON MARIA ESPERANZA]"/>
        <member name="[CARTERA HISTORICA].[Razón social].&amp;[GUTIERREZ TORO YULI ANGELICA]"/>
        <member name="[CARTERA HISTORICA].[Razón social].&amp;[GUTIERREZ ZAPATA LUZ ADRIANA]"/>
        <member name="[CARTERA HISTORICA].[Razón social].&amp;[GUZMAN HOLGUIN BEATRIZ DIANA]"/>
        <member name="[CARTERA HISTORICA].[Razón social].&amp;[GUZMAN RAMIREZ ANGIE TATIANA]"/>
        <member name="[CARTERA HISTORICA].[Razón social].&amp;[GUZMAN RAMIREZ JESUS ENRIQUE]"/>
        <member name="[CARTERA HISTORICA].[Razón social].&amp;[GUZMAN VELA JULIANA CAROLINA]"/>
        <member name="[CARTERA HISTORICA].[Razón social].&amp;[HENAO RESTREPO EDISON ADRIAN]"/>
        <member name="[CARTERA HISTORICA].[Razón social].&amp;[HENAO VELASQUEZ OLGA LEONORA]"/>
        <member name="[CARTERA HISTORICA].[Razón social].&amp;[HENRY DANILO MOTTA RODRIGUEZ]"/>
        <member name="[CARTERA HISTORICA].[Razón social].&amp;[HERNANDEZ DIAZ MARTHA ISABEL]"/>
        <member name="[CARTERA HISTORICA].[Razón social].&amp;[HERNANDEZ FORERO LINA ISABEL]"/>
        <member name="[CARTERA HISTORICA].[Razón social].&amp;[HERRERA SAENZ MARGARITA ROSA]"/>
        <member name="[CARTERA HISTORICA].[Razón social].&amp;[HIGH TECH RETAIL SUPPORT SAS]"/>
        <member name="[CARTERA HISTORICA].[Razón social].&amp;[HINCAPIE OCAMPO ANGELA MARIA]"/>
        <member name="[CARTERA HISTORICA].[Razón social].&amp;[HOYOS NARANJO WILLIAM ANDRES]"/>
        <member name="[CARTERA HISTORICA].[Razón social].&amp;[HURTADO MUÑOZ ANGELICA MARIA]"/>
        <member name="[CARTERA HISTORICA].[Razón social].&amp;[IBARRA AYERBE YASMITH FARIDY]"/>
        <member name="[CARTERA HISTORICA].[Razón social].&amp;[IBARRA CHICACAUSA ARISTOBULO]"/>
        <member name="[CARTERA HISTORICA].[Razón social].&amp;[IBAÑEZ LOSADA MARTHA CECILIA]"/>
        <member name="[CARTERA HISTORICA].[Razón social].&amp;[IBAÑEZ ORTIZ LUISA  FERNANDA]"/>
        <member name="[CARTERA HISTORICA].[Razón social].&amp;[IBAÑEZ PATERNINA MIGUELANGEL]"/>
        <member name="[CARTERA HISTORICA].[Razón social].&amp;[IMPORTADORA JOTAPARTES S.A.S]"/>
        <member name="[CARTERA HISTORICA].[Razón social].&amp;[INSUASTI GOMEZ DANA FERNANDA]"/>
        <member name="[CARTERA HISTORICA].[Razón social].&amp;[INVERSIONES EL DIAMANTE S.A.]"/>
        <member name="[CARTERA HISTORICA].[Razón social].&amp;[INVERSIONES MAGIC CITY S.A.S]"/>
        <member name="[CARTERA HISTORICA].[Razón social].&amp;[JARAMILLO DIAZ ANDRES YOBANY]"/>
        <member name="[CARTERA HISTORICA].[Razón social].&amp;[JARAMILLO HENNESSY ALEJANDRO]"/>
        <member name="[CARTERA HISTORICA].[Razón social].&amp;[JIMENEZ SALDARRIAGA DORA LUZ]"/>
        <member name="[CARTERA HISTORICA].[Razón social].&amp;[JIMENEZ TORRES CARLOS ANDRES]"/>
        <member name="[CARTERA HISTORICA].[Razón social].&amp;[JUAN ANDRES VASQUEZ MARTINEZ]"/>
        <member name="[CARTERA HISTORICA].[Razón social].&amp;[JULIO ALVAREZ UBALDO ANTONIO]"/>
        <member name="[CARTERA HISTORICA].[Razón social].&amp;[LABORATORIOS SIEGFRIED S.A.S]"/>
        <member name="[CARTERA HISTORICA].[Razón social].&amp;[LABRADOR BAUTISTA MARIA JOSE]"/>
        <member name="[CARTERA HISTORICA].[Razón social].&amp;[LEIVA ALIPIO GLORIA PATRICIA]"/>
        <member name="[CARTERA HISTORICA].[Razón social].&amp;[LINARES BAQUERO MARIA CAMILA]"/>
        <member name="[CARTERA HISTORICA].[Razón social].&amp;[LOAIZA QUINTERO ANGY NATALIA]"/>
        <member name="[CARTERA HISTORICA].[Razón social].&amp;[LOAIZA TAFUR CARLOS HUMBERTO]"/>
        <member name="[CARTERA HISTORICA].[Razón social].&amp;[LOMBANA ALVAREZ FABIAN DARIO]"/>
        <member name="[CARTERA HISTORICA].[Razón social].&amp;[LOMBANA ORTIZ DIEGO FERNANDO]"/>
        <member name="[CARTERA HISTORICA].[Razón social].&amp;[LONDOÑO AVILA MARIA CRISTINA]"/>
        <member name="[CARTERA HISTORICA].[Razón social].&amp;[LONDOÑO LIBMAN SANDRA MILENA]"/>
        <member name="[CARTERA HISTORICA].[Razón social].&amp;[LOPEZ ANZOLA LAURA ALEJANDRA]"/>
        <member name="[CARTERA HISTORICA].[Razón social].&amp;[LOPEZ FAJARDO ANGELA MARIVET]"/>
        <member name="[CARTERA HISTORICA].[Razón social].&amp;[LOPEZ GALLEGO DIANA PATRICIA]"/>
        <member name="[CARTERA HISTORICA].[Razón social].&amp;[LOPEZ IDARRAGA LAURA VIVIANA]"/>
        <member name="[CARTERA HISTORICA].[Razón social].&amp;[LOPEZ PEREZ CLAUDIA PATRICIA]"/>
        <member name="[CARTERA HISTORICA].[Razón social].&amp;[LOPEZ PEÑARETE RAFAEL LARCES]"/>
        <member name="[CARTERA HISTORICA].[Razón social].&amp;[LOPEZ RAMIREZ REINEL ANTONIO]"/>
        <member name="[CARTERA HISTORICA].[Razón social].&amp;[LOPEZ VARGAS CESAR ALEJANDRO]"/>
        <member name="[CARTERA HISTORICA].[Razón social].&amp;[MARIA EUGENIA MEJIA GUERRERO]"/>
        <member name="[CARTERA HISTORICA].[Razón social].&amp;[MARIN AGUILAR MONICA VIVIANA]"/>
        <member name="[CARTERA HISTORICA].[Razón social].&amp;[MARQUEZ ARANGO YULIAN FELIPE]"/>
        <member name="[CARTERA HISTORICA].[Razón social].&amp;[MARQUEZ ROMERO VICTOR DANIEL]"/>
        <member name="[CARTERA HISTORICA].[Razón social].&amp;[MARROQUIN BUITRAGO KATHERINE]"/>
        <member name="[CARTERA HISTORICA].[Razón social].&amp;[MARTINEZ CALDERON JUAN DIEGO]"/>
        <member name="[CARTERA HISTORICA].[Razón social].&amp;[MAYORGA RUBIO LUISA FERNANDA]"/>
        <member name="[CARTERA HISTORICA].[Razón social].&amp;[MEDIA MARATÓN QUINDIO S.A.S.]"/>
        <member name="[CARTERA HISTORICA].[Razón social].&amp;[MEDINA SILVA SANDRA PATRICIA]"/>
        <member name="[CARTERA HISTORICA].[Razón social].&amp;[MEJIA GUERRERO MARIA EUGENIA]"/>
        <member name="[CARTERA HISTORICA].[Razón social].&amp;[MEJIA VERGEL DALIDA CAROLINA]"/>
        <member name="[CARTERA HISTORICA].[Razón social].&amp;[MELCHOR GUEVARA DIANA MILENA]"/>
        <member name="[CARTERA HISTORICA].[Razón social].&amp;[MENDEZ CRUZ CARLOS FRANCISCO]"/>
        <member name="[CARTERA HISTORICA].[Razón social].&amp;[MILLAN BUITRAGO LEIDY LORENA]"/>
        <member name="[CARTERA HISTORICA].[Razón social].&amp;[MIRA QUIROGA CRISTIAN ANDRES]"/>
        <member name="[CARTERA HISTORICA].[Razón social].&amp;[MOLANO VELEZ CRISTIAN ANDRES]"/>
        <member name="[CARTERA HISTORICA].[Razón social].&amp;[MOLINA CAPACHO CARMEN TERESA]"/>
        <member name="[CARTERA HISTORICA].[Razón social].&amp;[MONCADA ANGARITA MARIA ELENA]"/>
        <member name="[CARTERA HISTORICA].[Razón social].&amp;[MONSALVE VANEGAS JAMES URLEY]"/>
        <member name="[CARTERA HISTORICA].[Razón social].&amp;[MONTAÑA ZARTA LAURA  DANIELA]"/>
        <member name="[CARTERA HISTORICA].[Razón social].&amp;[MONTEGRO PALACIO ALIS TERESA]"/>
        <member name="[CARTERA HISTORICA].[Razón social].&amp;[MONTILLA LUNA MARCIA YULITZA]"/>
        <member name="[CARTERA HISTORICA].[Razón social].&amp;[MORA RAMIREZ SANDRA PATRICIA]"/>
        <member name="[CARTERA HISTORICA].[Razón social].&amp;[MORALES BEDOYA JHOANNA MARIA]"/>
        <member name="[CARTERA HISTORICA].[Razón social].&amp;[MORALES LOPEZ MARIA FERNANDA]"/>
        <member name="[CARTERA HISTORICA].[Razón social].&amp;[MORENO APONTE OSCAR MAURICIO]"/>
        <member name="[CARTERA HISTORICA].[Razón social].&amp;[MORENO LOPEZ MARLEN CRISTINA]"/>
        <member name="[CARTERA HISTORICA].[Razón social].&amp;[MORENO SABOGAL JOSE LEONIDAS]"/>
        <member name="[CARTERA HISTORICA].[Razón social].&amp;[MOYA FORERO ADRIANA FERNANDA]"/>
        <member name="[CARTERA HISTORICA].[Razón social].&amp;[MQA BUSINESS CONSULTANTS S A]"/>
        <member name="[CARTERA HISTORICA].[Razón social].&amp;[MUEBLES HOSPITALARIOS MB SAS]"/>
        <member name="[CARTERA HISTORICA].[Razón social].&amp;[MULTICARRIER DE COLOMBIA SAS]"/>
        <member name="[CARTERA HISTORICA].[Razón social].&amp;[MURIEL VALENCIA PAULA ANDREA]"/>
        <member name="[CARTERA HISTORICA].[Razón social].&amp;[MUÑOZ ARISTIZABAL LINA MARIA]"/>
        <member name="[CARTERA HISTORICA].[Razón social].&amp;[MUÑOZ PINEDA JOHAN SEBASTIAN]"/>
        <member name="[CARTERA HISTORICA].[Razón social].&amp;[MUÑOZ SANABRIA CLARA LILIANA]"/>
        <member name="[CARTERA HISTORICA].[Razón social].&amp;[NARANJO RUBIO MARLON ESTEVEN]"/>
        <member name="[CARTERA HISTORICA].[Razón social].&amp;[NEIRA SALAZAR ANNGY CAROLINA]"/>
        <member name="[CARTERA HISTORICA].[Razón social].&amp;[NIÑO SANCHEZ HERMANOS S.A.S.]"/>
        <member name="[CARTERA HISTORICA].[Razón social].&amp;[OCAMPO CARDONA ANGIE MARCELA]"/>
        <member name="[CARTERA HISTORICA].[Razón social].&amp;[OLAYA GONZALEZ CARLOS ANDRES]"/>
        <member name="[CARTERA HISTORICA].[Razón social].&amp;[OLIVELLA URBINA LINA MARCELA]"/>
        <member name="[CARTERA HISTORICA].[Razón social].&amp;[OREJARENA PRADA CESAR ALONSO]"/>
        <member name="[CARTERA HISTORICA].[Razón social].&amp;[ORJUELA CASTAÑO LINA MARCELA]"/>
        <member name="[CARTERA HISTORICA].[Razón social].&amp;[OROZCO ARENAS CAMILO IGNACIO]"/>
        <member name="[CARTERA HISTORICA].[Razón social].&amp;[OROZCO DURAN MARIA ALEJANDRA]"/>
        <member name="[CARTERA HISTORICA].[Razón social].&amp;[OROZCO RESTREPO MARIA ISABEL]"/>
        <member name="[CARTERA HISTORICA].[Razón social].&amp;[ORTIZ IBAÑEZ DIANA ALEJANDRA]"/>
        <member name="[CARTERA HISTORICA].[Razón social].&amp;[ORTIZ REMOLINA JOSE FERNANDO]"/>
        <member name="[CARTERA HISTORICA].[Razón social].&amp;[OSPINA JIMENEZ SANDRA MILENA]"/>
        <member name="[CARTERA HISTORICA].[Razón social].&amp;[OSPINO MENDOZA MARITZA LUCIA]"/>
        <member name="[CARTERA HISTORICA].[Razón social].&amp;[PALACIO MUÑOZ NATALIA ANDREA]"/>
        <member name="[CARTERA HISTORICA].[Razón social].&amp;[PARDO CLAVIJO GILMA CRISTINA]"/>
        <member name="[CARTERA HISTORICA].[Razón social].&amp;[PARDO SARMIENTO BRENDA LINDA]"/>
        <member name="[CARTERA HISTORICA].[Razón social].&amp;[PARRA CLAROS ADRIANA MARCELA]"/>
        <member name="[CARTERA HISTORICA].[Razón social].&amp;[PARRA GUTIERREZ LINA JOHANNA]"/>
        <member name="[CARTERA HISTORICA].[Razón social].&amp;[PASTRANA ROJAS CLAUDIA ESTER]"/>
        <member name="[CARTERA HISTORICA].[Razón social].&amp;[PATERNINA GONZALEZ CHRISTIAN]"/>
        <member name="[CARTERA HISTORICA].[Razón social].&amp;[PATIÑO CONTRERAS JORGE MARIO]"/>
        <member name="[CARTERA HISTORICA].[Razón social].&amp;[PAVA PALACIO NICOLAS ENRIQUE]"/>
        <member name="[CARTERA HISTORICA].[Razón social].&amp;[PELAEZ GALLON LUISA FERNANDA]"/>
        <member name="[CARTERA HISTORICA].[Razón social].&amp;[PERAZA CARDENAS ANGIE LORENA]"/>
        <member name="[CARTERA HISTORICA].[Razón social].&amp;[PERNETH ESPITIA AISHA PAMELA]"/>
        <member name="[CARTERA HISTORICA].[Razón social].&amp;[PEÑA GALVIS CLAUDIA PATRICIA]"/>
        <member name="[CARTERA HISTORICA].[Razón social].&amp;[PEÑA MARTINEZ JHON ALEXANDER]"/>
        <member name="[CARTERA HISTORICA].[Razón social].&amp;[PIMENTEL MORENO LUIS EDUARDO]"/>
        <member name="[CARTERA HISTORICA].[Razón social].&amp;[PINEDA MENDIETA MABEL XIMENA]"/>
        <member name="[CARTERA HISTORICA].[Razón social].&amp;[PORRAS GONZALEZ JOSE ARMANDO]"/>
        <member name="[CARTERA HISTORICA].[Razón social].&amp;[PRASCA SEQUEDA MARIO ALBERTO]"/>
        <member name="[CARTERA HISTORICA].[Razón social].&amp;[PRECIADO MOLINA ANA VIRGINIA]"/>
        <member name="[CARTERA HISTORICA].[Razón social].&amp;[PREMIUM BOATING SERVICES SAS]"/>
        <member name="[CARTERA HISTORICA].[Razón social].&amp;[PRIETO FORERO DIANA CATALINA]"/>
        <member name="[CARTERA HISTORICA].[Razón social].&amp;[PRIETO QUINTERO DAVID DAMIAN]"/>
        <member name="[CARTERA HISTORICA].[Razón social].&amp;[PRODUCTOS LACTEOS PASCO S.A.]"/>
        <member name="[CARTERA HISTORICA].[Razón social].&amp;[PUENTE MARTINEZ MANUEL DAVID]"/>
        <member name="[CARTERA HISTORICA].[Razón social].&amp;[PUENTES OROZCO ANGIE MELISSA]"/>
        <member name="[CARTERA HISTORICA].[Razón social].&amp;[PUERTA ARCILA ROBERTO ARTURO]"/>
        <member name="[CARTERA HISTORICA].[Razón social].&amp;[PULIDO GONZALEZ ANGIE LORENA]"/>
        <member name="[CARTERA HISTORICA].[Razón social].&amp;[PULIDO GONZALEZ DIANA ANDREA]"/>
        <member name="[CARTERA HISTORICA].[Razón social].&amp;[PULIDO MORENO DAVID SANTIAGO]"/>
        <member name="[CARTERA HISTORICA].[Razón social].&amp;[QUINTERO GARCIA JHENNY PAOLA]"/>
        <member name="[CARTERA HISTORICA].[Razón social].&amp;[QUINTERO GELASIO WELFI SAMIR]"/>
        <member name="[CARTERA HISTORICA].[Razón social].&amp;[QUINTERO PORTO CARMEN TERESA]"/>
        <member name="[CARTERA HISTORICA].[Razón social].&amp;[QUIROZ TRIVIÑO GLORIA JIMENA]"/>
        <member name="[CARTERA HISTORICA].[Razón social].&amp;[QUITIAN QUITIAN MIGUEL DARIO]"/>
        <member name="[CARTERA HISTORICA].[Razón social].&amp;[RADIO CADENA NACIONAL S.A.S.]"/>
        <member name="[CARTERA HISTORICA].[Razón social].&amp;[RAIGOZA PARRA BORIS GIOVANNY]"/>
        <member name="[CARTERA HISTORICA].[Razón social].&amp;[RAMIREZ CLAVIJO RICARDO LEON]"/>
        <member name="[CARTERA HISTORICA].[Razón social].&amp;[RAMIREZ FLOREZ CESAR AUGUSTO]"/>
        <member name="[CARTERA HISTORICA].[Razón social].&amp;[RAMIREZ GALINDO JORGE ANDRES]"/>
        <member name="[CARTERA HISTORICA].[Razón social].&amp;[RAMIREZ HENAO BIBIANA ANDREA]"/>
        <member name="[CARTERA HISTORICA].[Razón social].&amp;[RAMIREZ MEDINA LAURA VANESSA]"/>
        <member name="[CARTERA HISTORICA].[Razón social].&amp;[RAMIREZ NIETO YUDY ALEXANDRA]"/>
        <member name="[CARTERA HISTORICA].[Razón social].&amp;[RAMIREZ PARRA LAURA FERNANDA]"/>
        <member name="[CARTERA HISTORICA].[Razón social].&amp;[RAMIREZ SERNA OSCAR HUMBERTO]"/>
        <member name="[CARTERA HISTORICA].[Razón social].&amp;[RAMIREZ TORRES LAURA TATIANA]"/>
        <member name="[CARTERA HISTORICA].[Razón social].&amp;[RANGEL VARGAS SANDRA VIVIANA]"/>
        <member name="[CARTERA HISTORICA].[Razón social].&amp;[REINALDY ANAYA LUIS FERNANDO]"/>
        <member name="[CARTERA HISTORICA].[Razón social].&amp;[RENDON FRANCO JONATHAN YESID]"/>
        <member name="[CARTERA HISTORICA].[Razón social].&amp;[RENTERIA NORIEGA LAURA LUCIA]"/>
        <member name="[CARTERA HISTORICA].[Razón social].&amp;[RESTREPO ANGEL CLARA EUGENIA]"/>
        <member name="[CARTERA HISTORICA].[Razón social].&amp;[RESTREPO GIRALDO LUZ VIVIANA]"/>
        <member name="[CARTERA HISTORICA].[Razón social].&amp;[RINCON CARDONA JAIME ALBERTO]"/>
        <member name="[CARTERA HISTORICA].[Razón social].&amp;[RINCON RODRIGUEZ JUAN ANDRES]"/>
        <member name="[CARTERA HISTORICA].[Razón social].&amp;[RINCON VARGAS DANIEL RICARDO]"/>
        <member name="[CARTERA HISTORICA].[Razón social].&amp;[RIVERA RODRIGUEZ CLARA IVETH]"/>
        <member name="[CARTERA HISTORICA].[Razón social].&amp;[ROCHA GONZALEZ JAIRO DOMINGO]"/>
        <member name="[CARTERA HISTORICA].[Razón social].&amp;[RODRIGUEZ APONTE EDWIN ARLEY]"/>
        <member name="[CARTERA HISTORICA].[Razón social].&amp;[RODRIGUEZ CASTIBLANCO SUSANA]"/>
        <member name="[CARTERA HISTORICA].[Razón social].&amp;[RODRIGUEZ GOMEZ DIANA ESTHER]"/>
        <member name="[CARTERA HISTORICA].[Razón social].&amp;[RODRIGUEZ MORENO DIANA LUCIA]"/>
        <member name="[CARTERA HISTORICA].[Razón social].&amp;[RODRIGUEZ OLMOS PAULA ANDREA]"/>
        <member name="[CARTERA HISTORICA].[Razón social].&amp;[RODRIGUEZ PATARROYO LUZ DARY]"/>
        <member name="[CARTERA HISTORICA].[Razón social].&amp;[RODRIGUEZ TORRES JOHN FREDDY]"/>
        <member name="[CARTERA HISTORICA].[Razón social].&amp;[RODRIGUEZ URREGO MABEL ROCIO]"/>
        <member name="[CARTERA HISTORICA].[Razón social].&amp;[ROJAS BAERERA MONICA LILIANA]"/>
        <member name="[CARTERA HISTORICA].[Razón social].&amp;[ROJAS PERALTA LUIZA FERNANDA]"/>
        <member name="[CARTERA HISTORICA].[Razón social].&amp;[ROMERO CASTRO MARIA CRISTINA]"/>
        <member name="[CARTERA HISTORICA].[Razón social].&amp;[ROPERO ROSILLO JAIRO ALBERTO]"/>
        <member name="[CARTERA HISTORICA].[Razón social].&amp;[RUBIANO ALVAREZ EDGAR ANDRES]"/>
        <member name="[CARTERA HISTORICA].[Razón social].&amp;[RUBIANO TOBAR MARCOS AUGUSTO]"/>
        <member name="[CARTERA HISTORICA].[Razón social].&amp;[RUGE VILLAMIL ELBA ESPERANZA]"/>
        <member name="[CARTERA HISTORICA].[Razón social].&amp;[RUIZ GARCIA MONICA ALEJANDRA]"/>
        <member name="[CARTERA HISTORICA].[Razón social].&amp;[SAAVEDRA CULQUICONDOR DARWIN]"/>
        <member name="[CARTERA HISTORICA].[Razón social].&amp;[SAINT HONORE DE COLOMBIA SAS]"/>
        <member name="[CARTERA HISTORICA].[Razón social].&amp;[SALAZAR MARTINEZ JUAN CAMILO]"/>
        <member name="[CARTERA HISTORICA].[Razón social].&amp;[SALAZAR RESTREPO ANA CECILIA]"/>
        <member name="[CARTERA HISTORICA].[Razón social].&amp;[SALCEDO PULIDO FABIAN ANDRES]"/>
        <member name="[CARTERA HISTORICA].[Razón social].&amp;[SALGADO MARIÑO JORGE EDUARDO]"/>
        <member name="[CARTERA HISTORICA].[Razón social].&amp;[SALINAS HERNADEZ MARIA LUCIA]"/>
        <member name="[CARTERA HISTORICA].[Razón social].&amp;[SANCHEZ CARMONA ANGY VANESSA]"/>
        <member name="[CARTERA HISTORICA].[Razón social].&amp;[SANCHEZ CASTELLANOS VIRGINIA]"/>
        <member name="[CARTERA HISTORICA].[Razón social].&amp;[SANCHEZ HENAO SANDRA VIVIANA]"/>
        <member name="[CARTERA HISTORICA].[Razón social].&amp;[SANCHEZ LONDOÑO LINA MARCELA]"/>
        <member name="[CARTERA HISTORICA].[Razón social].&amp;[SANCHEZ MARTINEZ MARIA ELENA]"/>
        <member name="[CARTERA HISTORICA].[Razón social].&amp;[SANCHEZ SANCHEZ CARLOS JULIO]"/>
        <member name="[CARTERA HISTORICA].[Razón social].&amp;[SANCHEZ SANCHEZ LUIS ORLANDO]"/>
        <member name="[CARTERA HISTORICA].[Razón social].&amp;[SANTILLAN MALES LUIS ROBERTO]"/>
        <member name="[CARTERA HISTORICA].[Razón social].&amp;[SANTOS SANTANDER JUAN CARLOS]"/>
        <member name="[CARTERA HISTORICA].[Razón social].&amp;[SAZAGUA OPERTURISTICO S.A.S.]"/>
        <member name="[CARTERA HISTORICA].[Razón social].&amp;[SERNA VALENCIA LAURA NATALIA]"/>
        <member name="[CARTERA HISTORICA].[Razón social].&amp;[SERRANO VARGAS GERMAN ANDRES]"/>
        <member name="[CARTERA HISTORICA].[Razón social].&amp;[SOLANO AMADO YEISON HERNANDO]"/>
        <member name="[CARTERA HISTORICA].[Razón social].&amp;[SOTO GRAJALES DIANA CAROLINA]"/>
        <member name="[CARTERA HISTORICA].[Razón social].&amp;[SUAREZ GAVIRIA MARIA PAULINA]"/>
        <member name="[CARTERA HISTORICA].[Razón social].&amp;[SUPERTIENDAS CAÑAVERAL S.A.S]"/>
        <member name="[CARTERA HISTORICA].[Razón social].&amp;[TABARES CAMPIÑO PAULA ANDREA]"/>
        <member name="[CARTERA HISTORICA].[Razón social].&amp;[TENJO GUTIERREZ LEIDY JOHANA]"/>
        <member name="[CARTERA HISTORICA].[Razón social].&amp;[TEXTILES MEDELLIN &amp; MODA SAS]"/>
        <member name="[CARTERA HISTORICA].[Razón social].&amp;[TIRADO ARBELAEZ MARIA CAMILA]"/>
        <member name="[CARTERA HISTORICA].[Razón social].&amp;[TOFIÑO RIVERA BEALTRIZ ELENA]"/>
        <member name="[CARTERA HISTORICA].[Razón social].&amp;[TORRES GALEANO JENYFER PAOLA]"/>
        <member name="[CARTERA HISTORICA].[Razón social].&amp;[TORRES GARCIA MARIA ANGELICA]"/>
        <member name="[CARTERA HISTORICA].[Razón social].&amp;[TORRES JIMENEZ CAMILO ANDRES]"/>
        <member name="[CARTERA HISTORICA].[Razón social].&amp;[TORRES MARTINEZ ZULY COREIMA]"/>
        <member name="[CARTERA HISTORICA].[Razón social].&amp;[TRAVEL PLANNERS COLOMBIA SAS]"/>
        <member name="[CARTERA HISTORICA].[Razón social].&amp;[TRIANA RIVERA SANDRA NATHALY]"/>
        <member name="[CARTERA HISTORICA].[Razón social].&amp;[TRUJILLO FLORIAN EVER ANDRES]"/>
        <member name="[CARTERA HISTORICA].[Razón social].&amp;[URIBE CASTAÑO LAURA VICTORIA]"/>
        <member name="[CARTERA HISTORICA].[Razón social].&amp;[URIBE MARTINEZ SANDRA MILENA]"/>
        <member name="[CARTERA HISTORICA].[Razón social].&amp;[URIBE RODRIGUEZ ANA FERNANDA]"/>
        <member name="[CARTERA HISTORICA].[Razón social].&amp;[URREA CLAVIJO ALVARO EDUARDO]"/>
        <member name="[CARTERA HISTORICA].[Razón social].&amp;[URUEÑA HERNANDEZ DIANA PAOLA]"/>
        <member name="[CARTERA HISTORICA].[Razón social].&amp;[USME SALDARRIAGA JUAN CAMILO]"/>
        <member name="[CARTERA HISTORICA].[Razón social].&amp;[VARELA MALAMBO INGRID GRISED]"/>
        <member name="[CARTERA HISTORICA].[Razón social].&amp;[VARGAS BARRERA LEIDY YULIETH]"/>
        <member name="[CARTERA HISTORICA].[Razón social].&amp;[VARGAS JIMENEZ ANDRY YULIANA]"/>
        <member name="[CARTERA HISTORICA].[Razón social].&amp;[VARGAS LADINO DIANA CAROLINA]"/>
        <member name="[CARTERA HISTORICA].[Razón social].&amp;[VARGAS LONDOÑO LAURA DANIELA]"/>
        <member name="[CARTERA HISTORICA].[Razón social].&amp;[VARGAS MANRIQUE MARIA JANETH]"/>
        <member name="[CARTERA HISTORICA].[Razón social].&amp;[VARGAS QUINTERO ERICK FABIAN]"/>
        <member name="[CARTERA HISTORICA].[Razón social].&amp;[VARGAS SANCHEZ JUAN FERNANDO]"/>
        <member name="[CARTERA HISTORICA].[Razón social].&amp;[VASQUEZ DE MONTOYA ANA LIBIA]"/>
        <member name="[CARTERA HISTORICA].[Razón social].&amp;[VASQUEZ HINCAPIE RUBEN DARIO]"/>
        <member name="[CARTERA HISTORICA].[Razón social].&amp;[VASQUEZ MARTINEZ JUAN ANDRES]"/>
        <member name="[CARTERA HISTORICA].[Razón social].&amp;[VASQUEZ VARGAS SERGIO ANDRES]"/>
        <member name="[CARTERA HISTORICA].[Razón social].&amp;[VELASQUEZ OROZCO JUAN CAMILO]"/>
        <member name="[CARTERA HISTORICA].[Razón social].&amp;[VELEZ GUTIERREZ ABOGADOS SAS]"/>
        <member name="[CARTERA HISTORICA].[Razón social].&amp;[VELEZ JARAMILLO MARIA CAMILA]"/>
        <member name="[CARTERA HISTORICA].[Razón social].&amp;[VELEZ QUINTERO CESAR AUGUSTO]"/>
        <member name="[CARTERA HISTORICA].[Razón social].&amp;[VENEGAS MONTOYA MIGUEL ANGEL]"/>
        <member name="[CARTERA HISTORICA].[Razón social].&amp;[VENTAS CONTADO POS COMERCIAL]"/>
        <member name="[CARTERA HISTORICA].[Razón social].&amp;[VERGARA GENERIS CARLOS MARIO]"/>
        <member name="[CARTERA HISTORICA].[Razón social].&amp;[VIDES CASADO MARTHA PATRICIA]"/>
        <member name="[CARTERA HISTORICA].[Razón social].&amp;[VILLA GARCIA LYNDA ESPERANZA]"/>
        <member name="[CARTERA HISTORICA].[Razón social].&amp;[VILLAMIZAR RUIZ MARIA CAMILA]"/>
        <member name="[CARTERA HISTORICA].[Razón social].&amp;[ZAMUDIO ARMENDARIS MARYCIELO]"/>
        <member name="[CARTERA HISTORICA].[Razón social].&amp;[ZAPATA CARDONA BEATRIZ ELENA]"/>
        <member name="[CARTERA HISTORICA].[Razón social].&amp;[ZULETA ARIAS DIEGO ALEJANDRO]"/>
        <member name="[CARTERA HISTORICA].[Razón social].&amp;[ZULETA RIVERA OSWALDO ANDRES]"/>
        <member name="[CARTERA HISTORICA].[Razón social].&amp;[ZULUAGA GOMEZ JOHANN ESTEBAN]"/>
        <member name="[CARTERA HISTORICA].[Razón social].&amp;[ZULUAGA LOPEZ JUAN ALEJANDRO]"/>
        <member name="[CARTERA HISTORICA].[Razón social].&amp;[ABRIL CHAVES MONICA ESPERANZA]"/>
        <member name="[CARTERA HISTORICA].[Razón social].&amp;[ACOSTA DELGADO JUAN SEBASTIAN]"/>
        <member name="[CARTERA HISTORICA].[Razón social].&amp;[ACOSTA JARAMILLO MARIA EMILIA]"/>
        <member name="[CARTERA HISTORICA].[Razón social].&amp;[ACUÑA MARTINEZ MARIA FERNANDA]"/>
        <member name="[CARTERA HISTORICA].[Razón social].&amp;[ACUÑA RODRIGUEZ MARIA DANIELA]"/>
        <member name="[CARTERA HISTORICA].[Razón social].&amp;[AGUDELO LAGOS JANETH CRISTINA]"/>
        <member name="[CARTERA HISTORICA].[Razón social].&amp;[AGUDELO PATINO SHARON DAYANNA]"/>
        <member name="[CARTERA HISTORICA].[Razón social].&amp;[AGUDELO RAMIREZ HUGO FERNANDO]"/>
        <member name="[CARTERA HISTORICA].[Razón social].&amp;[AGUIRRE ARCILA ELIANA MAYERLY]"/>
        <member name="[CARTERA HISTORICA].[Razón social].&amp;[AGUIRRE ARISTIZABAL ESTEFANIA]"/>
        <member name="[CARTERA HISTORICA].[Razón social].&amp;[AGUIRRE GALVEZ SONIA VICTORIA]"/>
        <member name="[CARTERA HISTORICA].[Razón social].&amp;[ALARCON ARIAS SANDRA CAROLINA]"/>
        <member name="[CARTERA HISTORICA].[Razón social].&amp;[ALARCON RAMIREZ LILIANA MARIA]"/>
        <member name="[CARTERA HISTORICA].[Razón social].&amp;[ALVARADO RESTREPO JOSE DANIEL]"/>
        <member name="[CARTERA HISTORICA].[Razón social].&amp;[ALVAREZ CAMARGO LAURA DANIELA]"/>
        <member name="[CARTERA HISTORICA].[Razón social].&amp;[ALVAREZ GALVIZ LAURA CRISTINA]"/>
        <member name="[CARTERA HISTORICA].[Razón social].&amp;[ALVAREZ LOPEZ EDUARDO ENRIQUE]"/>
        <member name="[CARTERA HISTORICA].[Razón social].&amp;[ALZATE SUAREZ SANDRA PATRICIA]"/>
        <member name="[CARTERA HISTORICA].[Razón social].&amp;[AMAYA PARRADO LAURA ALEJANDRA]"/>
        <member name="[CARTERA HISTORICA].[Razón social].&amp;[ANGULO NAVARRO NATALIA ANDREA]"/>
        <member name="[CARTERA HISTORICA].[Razón social].&amp;[ANNEAR CAMERO ISABEL CRISTINA]"/>
        <member name="[CARTERA HISTORICA].[Razón social].&amp;[ARANDIA ROJAS CRISTIAN CAMILO]"/>
        <member name="[CARTERA HISTORICA].[Razón social].&amp;[ARANGO ACEVEDO LUIS GUILLERMO]"/>
        <member name="[CARTERA HISTORICA].[Razón social].&amp;[ARANGO BLANQUICETH EMPERATRIZ]"/>
        <member name="[CARTERA HISTORICA].[Razón social].&amp;[ARIAS FAJARDO ANDERSON FABIAN]"/>
        <member name="[CARTERA HISTORICA].[Razón social].&amp;[ARIAS RAMIREZ  YEISON SNEIDER]"/>
        <member name="[CARTERA HISTORICA].[Razón social].&amp;[ARISTIZABAL LOPEZ JUAN CAMILO]"/>
        <member name="[CARTERA HISTORICA].[Razón social].&amp;[ARISTIZABAL RINCON MARIA JOSE]"/>
        <member name="[CARTERA HISTORICA].[Razón social].&amp;[ARTESANIAS LA CALEÑITA S.A.S.]"/>
        <member name="[CARTERA HISTORICA].[Razón social].&amp;[ARTISTES FOLKS COLOMBIA S.A.S]"/>
        <member name="[CARTERA HISTORICA].[Razón social].&amp;[AVILA BUSTAMANTE OSCAR HERNAN]"/>
        <member name="[CARTERA HISTORICA].[Razón social].&amp;[BARACALDO ROMERO NUBIA STELLA]"/>
        <member name="[CARTERA HISTORICA].[Razón social].&amp;[BAREÑO SUAREZ SONIA ESPERANZA]"/>
        <member name="[CARTERA HISTORICA].[Razón social].&amp;[BARRETO FORERO JHON ALEXANDER]"/>
        <member name="[CARTERA HISTORICA].[Razón social].&amp;[BARRETO GUILLEN ALVARO JAVIER]"/>
        <member name="[CARTERA HISTORICA].[Razón social].&amp;[BARRIOS ALVAREZ CARLOS ANDRES]"/>
        <member name="[CARTERA HISTORICA].[Razón social].&amp;[BECERRA MENDEZ HUMBERTO EMIRO]"/>
        <member name="[CARTERA HISTORICA].[Razón social].&amp;[BECERRA PEÑUELA SERGIO ANDRES]"/>
        <member name="[CARTERA HISTORICA].[Razón social].&amp;[BEDOYA MARULANDA KAROL JOHANA]"/>
        <member name="[CARTERA HISTORICA].[Razón social].&amp;[BELTRAN MARTINEZ RAFAEL DAVID]"/>
        <member name="[CARTERA HISTORICA].[Razón social].&amp;[BENITEZ OROZCO CLAUDIA LORENA]"/>
        <member name="[CARTERA HISTORICA].[Razón social].&amp;[BERMEJO ZARATE NILSA MERCEDES]"/>
        <member name="[CARTERA HISTORICA].[Razón social].&amp;[BETANCOURT NOVA ELSY CAROLINA]"/>
        <member name="[CARTERA HISTORICA].[Razón social].&amp;[BETANCOURT VEGA WALTER ANDRES]"/>
        <member name="[CARTERA HISTORICA].[Razón social].&amp;[BETANCOURTH ARCILA FLOR MARIA]"/>
        <member name="[CARTERA HISTORICA].[Razón social].&amp;[BLUEFIELDS FINANCIAL COLOMBIA]"/>
        <member name="[CARTERA HISTORICA].[Razón social].&amp;[BONILLA MORALES OSCAR EDUARDO]"/>
        <member name="[CARTERA HISTORICA].[Razón social].&amp;[BORJA TORRALVO WENDY CAROLINA]"/>
        <member name="[CARTERA HISTORICA].[Razón social].&amp;[BRISSETTI BARRERO FORTUNATINA]"/>
        <member name="[CARTERA HISTORICA].[Razón social].&amp;[BURBANO LOPEZ CRISTIAN ANDRES]"/>
        <member name="[CARTERA HISTORICA].[Razón social].&amp;[C.I. FAJAS MYD COLOMBIA S.A.S]"/>
        <member name="[CARTERA HISTORICA].[Razón social].&amp;[CABALLERO PARRA JOSE SALVADOR]"/>
        <member name="[CARTERA HISTORICA].[Razón social].&amp;[CABEZAS CORTES SERGIO ROLANDO]"/>
        <member name="[CARTERA HISTORICA].[Razón social].&amp;[CACUA LOPEZ ADRIANA MARGARITA]"/>
        <member name="[CARTERA HISTORICA].[Razón social].&amp;[CADENA HERRAN XIMENA PATRICIA]"/>
        <member name="[CARTERA HISTORICA].[Razón social].&amp;[CAFE DEL MONTE PASTELERIA SAS]"/>
        <member name="[CARTERA HISTORICA].[Razón social].&amp;[CALDERON SEGURA KAREN TATIANA]"/>
        <member name="[CARTERA HISTORICA].[Razón social].&amp;[CALDERON ZULUAGA LINA MARCELA]"/>
        <member name="[CARTERA HISTORICA].[Razón social].&amp;[CAMACHO GONZALEZ JENNY AMPARO]"/>
        <member name="[CARTERA HISTORICA].[Razón social].&amp;[CAMACHO HERRERA LAURA DANIELA]"/>
        <member name="[CARTERA HISTORICA].[Razón social].&amp;[CAMACHO PARALES MAIBER CARINA]"/>
        <member name="[CARTERA HISTORICA].[Razón social].&amp;[CAMARGO CHAPARRO LIANA YANETH]"/>
        <member name="[CARTERA HISTORICA].[Razón social].&amp;[CAMPUZANO MAYA GERMAN ANTONIO]"/>
        <member name="[CARTERA HISTORICA].[Razón social].&amp;[CARDENAS GUERRERO YOHN JAIVER]"/>
        <member name="[CARTERA HISTORICA].[Razón social].&amp;[CARDENAS RINCON JULIAN ANDRES]"/>
        <member name="[CARTERA HISTORICA].[Razón social].&amp;[CARDENAS SUAREZ DANIEL FABIAN]"/>
        <member name="[CARTERA HISTORICA].[Razón social].&amp;[CARDEÑO SANCHEZ KAROL JULIETH]"/>
        <member name="[CARTERA HISTORICA].[Razón social].&amp;[CARDONA BERMUDEZ LUIS ALPIDIO]"/>
        <member name="[CARTERA HISTORICA].[Razón social].&amp;[CARDONA MORENO LAURA CRISTINA]"/>
        <member name="[CARTERA HISTORICA].[Razón social].&amp;[CARDONA MUÑOZ ANDREA STEFANIA]"/>
        <member name="[CARTERA HISTORICA].[Razón social].&amp;[CARDONA OSORIO YEHIMI NATHALY]"/>
        <member name="[CARTERA HISTORICA].[Razón social].&amp;[CARDONA PERDOMO DANIEL FELIPE]"/>
        <member name="[CARTERA HISTORICA].[Razón social].&amp;[CARDOZO GRANDA NATALIA ANDREA]"/>
        <member name="[CARTERA HISTORICA].[Razón social].&amp;[CARDOZO SANABRIA CARMEN ELISA]"/>
        <member name="[CARTERA HISTORICA].[Razón social].&amp;[CARILLO CLAROS GREYSSS ANDREA]"/>
        <member name="[CARTERA HISTORICA].[Razón social].&amp;[CARMONA BETANCOURT LUZ STELLA]"/>
        <member name="[CARTERA HISTORICA].[Razón social].&amp;[CARMONA MARTINEZ ROBETO JULIO]"/>
        <member name="[CARTERA HISTORICA].[Razón social].&amp;[CARRERO SANTANA LEYDI JHOANNA]"/>
        <member name="[CARTERA HISTORICA].[Razón social].&amp;[CARREÑO SARMIENTO WILMAR JOAO]"/>
        <member name="[CARTERA HISTORICA].[Razón social].&amp;[CARRILLO OVANDO MAGDA YORLENY]"/>
        <member name="[CARTERA HISTORICA].[Razón social].&amp;[CASAS QUINTERO NESTOR ENRIQUE]"/>
        <member name="[CARTERA HISTORICA].[Razón social].&amp;[CASSIANO LOPEZ MIGUEL ESTEBAN]"/>
        <member name="[CARTERA HISTORICA].[Razón social].&amp;[CASTAÑO HERRERA HERNAN FELIPE]"/>
        <member name="[CARTERA HISTORICA].[Razón social].&amp;[CASTAÑO TRIANA EDINSON ANDRES]"/>
        <member name="[CARTERA HISTORICA].[Razón social].&amp;[CASTILLA LARA ZAIRA ALEJANDRA]"/>
        <member name="[CARTERA HISTORICA].[Razón social].&amp;[CASTILLO MUÑOZ MARTHA CECILIA]"/>
        <member name="[CARTERA HISTORICA].[Razón social].&amp;[CASTILLO VERGARA LIDA MARCELA]"/>
        <member name="[CARTERA HISTORICA].[Razón social].&amp;[CASTRILLON PEREZ DIANA LORENA]"/>
        <member name="[CARTERA HISTORICA].[Razón social].&amp;[CASTRO GAVIRIA GINA ELIZABETH]"/>
        <member name="[CARTERA HISTORICA].[Razón social].&amp;[CASTRO MANTALLANA JENNY PAOLA]"/>
        <member name="[CARTERA HISTORICA].[Razón social].&amp;[CASTRO QUIROGA NATALIA ANDREA]"/>
        <member name="[CARTERA HISTORICA].[Razón social].&amp;[CEBALLOS HOLGUIN OSCAR ANDRES]"/>
        <member name="[CARTERA HISTORICA].[Razón social].&amp;[CEBALLOS RICO JESSICA MARCELA]"/>
        <member name="[CARTERA HISTORICA].[Razón social].&amp;[CHAMORRO VILLADA MARIA CAMILA]"/>
        <member name="[CARTERA HISTORICA].[Razón social].&amp;[CHAPARRO GOMEZ OSCAR MAURICIO]"/>
        <member name="[CARTERA HISTORICA].[Razón social].&amp;[CHAVES CORDOBA LUISA FERNANDA]"/>
        <member name="[CARTERA HISTORICA].[Razón social].&amp;[CLAROS CALDERON ANGEL EDUARDO]"/>
        <member name="[CARTERA HISTORICA].[Razón social].&amp;[COBO ESPINOSA JOHNY ALEXANDER]"/>
        <member name="[CARTERA HISTORICA].[Razón social].&amp;[COMERCIALIZADORA SANBACAR SAS]"/>
        <member name="[CARTERA HISTORICA].[Razón social].&amp;[CONSOLIDANDO EXPERIENCIAS SAS]"/>
        <member name="[CARTERA HISTORICA].[Razón social].&amp;[CONSTRUCTORA ICONO LIVING SAS]"/>
        <member name="[CARTERA HISTORICA].[Razón social].&amp;[CONTRERAS DIAZ MARIA FERNANDA]"/>
        <member name="[CARTERA HISTORICA].[Razón social].&amp;[CONTRERAS PLATA JOSE GREGORIO]"/>
        <member name="[CARTERA HISTORICA].[Razón social].&amp;[CORPORACION BOLO CLUB ARMENIA]"/>
        <member name="[CARTERA HISTORICA].[Razón social].&amp;[CORREALES MOSQUERA SARA SOFIA]"/>
        <member name="[CARTERA HISTORICA].[Razón social].&amp;[CORTES SALAZAR DIANA CAROLINA]"/>
        <member name="[CARTERA HISTORICA].[Razón social].&amp;[CORZO FABIAN GERALDINE MELISA]"/>
        <member name="[CARTERA HISTORICA].[Razón social].&amp;[CRIOLLO JIMENEZ LEIDY JOHANNA]"/>
        <member name="[CARTERA HISTORICA].[Razón social].&amp;[CRISTANCHO DE MIRANDA MARLENY]"/>
        <member name="[CARTERA HISTORICA].[Razón social].&amp;[CRUZ CEBALLOS WILLIAM FABIANY]"/>
        <member name="[CARTERA HISTORICA].[Razón social].&amp;[CUBILLOS DE SALGADO ESPERANZA]"/>
        <member name="[CARTERA HISTORICA].[Razón social].&amp;[DEULOFEU VARGAS BLANCA ALICIA]"/>
        <member name="[CARTERA HISTORICA].[Razón social].&amp;[DEVIA ZAMBRANO SERGIO ANTONIO]"/>
        <member name="[CARTERA HISTORICA].[Razón social].&amp;[DIAZ MARTINEZ SANDRA CAROLINA]"/>
        <member name="[CARTERA HISTORICA].[Razón social].&amp;[DISTRIBUCIONES GRAJALES S.A.S]"/>
        <member name="[CARTERA HISTORICA].[Razón social].&amp;[DISTRIBUIDORA PAPELROD S.A.S.]"/>
        <member name="[CARTERA HISTORICA].[Razón social].&amp;[DORADO BARACALDO PAOLA ANDREA]"/>
        <member name="[CARTERA HISTORICA].[Razón social].&amp;[DUEÑAS CRIADO KAREN ALEXANDRA]"/>
        <member name="[CARTERA HISTORICA].[Razón social].&amp;[DURAN GALEANO LAURA ALEXANDRA]"/>
        <member name="[CARTERA HISTORICA].[Razón social].&amp;[ECHEVERRY LONDOÑO JOSE MIGUEL]"/>
        <member name="[CARTERA HISTORICA].[Razón social].&amp;[ERAZO GIRALDO CLAUDIA MARCELA]"/>
        <member name="[CARTERA HISTORICA].[Razón social].&amp;[ESCOBAR SALAZAR OLGA CATALINA]"/>
        <member name="[CARTERA HISTORICA].[Razón social].&amp;[ESPITIA BOLIVAR MAYCOL ANDRES]"/>
        <member name="[CARTERA HISTORICA].[Razón social].&amp;[ESPITIA FLOREZ HELBERTH YESID]"/>
        <member name="[CARTERA HISTORICA].[Razón social].&amp;[ESQUEMA LEGAL ABOGADOS S.A.S.]"/>
        <member name="[CARTERA HISTORICA].[Razón social].&amp;[FAGUNDEZ CEPEDA ANGEL GABRIEL]"/>
        <member name="[CARTERA HISTORICA].[Razón social].&amp;[FANDIÑO IBARRA LAURA CRISTINA]"/>
        <member name="[CARTERA HISTORICA].[Razón social].&amp;[FERNANDEZ GOMEZ VICTOR MANUEL]"/>
        <member name="[CARTERA HISTORICA].[Razón social].&amp;[FERRIN PUENTES YENIFER LIZETH]"/>
        <member name="[CARTERA HISTORICA].[Razón social].&amp;[FLOREZ BERTEL JULIANA BEATRIZ]"/>
        <member name="[CARTERA HISTORICA].[Razón social].&amp;[FRANKLIN VASQUEZ CESAR YOVANY]"/>
        <member name="[CARTERA HISTORICA].[Razón social].&amp;[FRIGORIFICO LA PARISIENNE S.A]"/>
        <member name="[CARTERA HISTORICA].[Razón social].&amp;[GALINDO GUTIERREZ JUAN MANUEL]"/>
        <member name="[CARTERA HISTORICA].[Razón social].&amp;[GALVIS JORDAN EDWAR ALEXANDER]"/>
        <member name="[CARTERA HISTORICA].[Razón social].&amp;[GARCIA AGUIRRE LUISA FERNANDA]"/>
        <member name="[CARTERA HISTORICA].[Razón social].&amp;[GARCIA CUELLAR JONATHAN DAVID]"/>
        <member name="[CARTERA HISTORICA].[Razón social].&amp;[GARCIA JARAMILLO JUAN ESTEBAN]"/>
        <member name="[CARTERA HISTORICA].[Razón social].&amp;[GARCIA MURILLO JHON ALEJANDRO]"/>
        <member name="[CARTERA HISTORICA].[Razón social].&amp;[GARCIA VASQUEZ ANGIE KATERINE]"/>
        <member name="[CARTERA HISTORICA].[Razón social].&amp;[GARZON MALAGON ANGELA MARCELA]"/>
        <member name="[CARTERA HISTORICA].[Razón social].&amp;[GIRALDO BEDOYA JUAN SEBASTIAN]"/>
        <member name="[CARTERA HISTORICA].[Razón social].&amp;[GIRALDO HERRERA MARIA EUGENIA]"/>
        <member name="[CARTERA HISTORICA].[Razón social].&amp;[GIRALDO JARAMILLO JOSE MIGUEL]"/>
        <member name="[CARTERA HISTORICA].[Razón social].&amp;[GIRALDO MONTES JENNY CAROLINA]"/>
        <member name="[CARTERA HISTORICA].[Razón social].&amp;[GIRALDO NARVAEZ MARIA EUGENIA]"/>
        <member name="[CARTERA HISTORICA].[Razón social].&amp;[GIRALDO PIMENTEL MARIA CAMILA]"/>
        <member name="[CARTERA HISTORICA].[Razón social].&amp;[GIRALDO RAMIREZ MARIA JULIETA]"/>
        <member name="[CARTERA HISTORICA].[Razón social].&amp;[GIRALDO VILLEGAS CARLOS ARIEL]"/>
        <member name="[CARTERA HISTORICA].[Razón social].&amp;[GLOBAL OPERADORA HOTELERA SAS]"/>
        <member name="[CARTERA HISTORICA].[Razón social].&amp;[GOMEZ HERNANDEZ SANDRA YANETH]"/>
        <member name="[CARTERA HISTORICA].[Razón social].&amp;[GOMEZ MONDRAGON ANDRES FELIPE]"/>
        <member name="[CARTERA HISTORICA].[Razón social].&amp;[GONZALEZ ALZATE FABIOLA MARIA]"/>
        <member name="[CARTERA HISTORICA].[Razón social].&amp;[GONZALEZ ARAQUE JULIAN ANDRES]"/>
        <member name="[CARTERA HISTORICA].[Razón social].&amp;[GONZALEZ CARDONA BLANCA NELLY]"/>
        <member name="[CARTERA HISTORICA].[Razón social].&amp;[GONZALEZ CASTRILLON JOEL ENOC]"/>
        <member name="[CARTERA HISTORICA].[Razón social].&amp;[GONZALEZ GOMEZ SANDRA FABIOLA]"/>
        <member name="[CARTERA HISTORICA].[Razón social].&amp;[GONZALEZ LOPEZ LINA MARGARITA]"/>
        <member name="[CARTERA HISTORICA].[Razón social].&amp;[GONZALEZ SUAREZ DIANA MARCELA]"/>
        <member name="[CARTERA HISTORICA].[Razón social].&amp;[GONZALEZ VELANDIA JULIO CESAR]"/>
        <member name="[CARTERA HISTORICA].[Razón social].&amp;[GRUPO CENTRAL CIPAQUIRA S.A.S]"/>
        <member name="[CARTERA HISTORICA].[Razón social].&amp;[GRUPO EMPRESARIAL MEGOZ S.A.S]"/>
        <member name="[CARTERA HISTORICA].[Razón social].&amp;[GUEVARA CASTAÑO YAMID LEANDRO]"/>
        <member name="[CARTERA HISTORICA].[Razón social].&amp;[GUEVARA LONDOÑO DORIS TATIANA]"/>
        <member name="[CARTERA HISTORICA].[Razón social].&amp;[GUTIERREZ RODRIGUEZ CATHERINE]"/>
        <member name="[CARTERA HISTORICA].[Razón social].&amp;[GUZMAN GONZALEZ MARIA ARACELY]"/>
        <member name="[CARTERA HISTORICA].[Razón social].&amp;[HENAO MARULANDA ANDRES FELIPE]"/>
        <member name="[CARTERA HISTORICA].[Razón social].&amp;[HENAO MURIEL CLAUDIA PATRICIA]"/>
        <member name="[CARTERA HISTORICA].[Razón social].&amp;[HENAO PARRA MARIA LUZ DANELLY]"/>
        <member name="[CARTERA HISTORICA].[Razón social].&amp;[HERNANDEZ CARDONA LIDA YANETH]"/>
        <member name="[CARTERA HISTORICA].[Razón social].&amp;[HERNANDEZ DELGADO MARIA PAULA]"/>
        <member name="[CARTERA HISTORICA].[Razón social].&amp;[HERNANDEZ HINCAPIE ANA KARINA]"/>
        <member name="[CARTERA HISTORICA].[Razón social].&amp;[HERNANDEZ LEON HERNAN BALMORE]"/>
        <member name="[CARTERA HISTORICA].[Razón social].&amp;[HERRERA GIRALDO JAIME ORLANDO]"/>
        <member name="[CARTERA HISTORICA].[Razón social].&amp;[HERRERA PINEDA JOHANA LETICIA]"/>
        <member name="[CARTERA HISTORICA].[Razón social].&amp;[HERRERA RODRIGUEZ RUBEN DARIO]"/>
        <member name="[CARTERA HISTORICA].[Razón social].&amp;[HOOKER BARRIOS INGRID JOHANNA]"/>
        <member name="[CARTERA HISTORICA].[Razón social].&amp;[IGLESIA CRISTIANA DE COLOMBIA]"/>
        <member name="[CARTERA HISTORICA].[Razón social].&amp;[INVERSIONES MENDEZ OROZCO SAS]"/>
        <member name="[CARTERA HISTORICA].[Razón social].&amp;[INVERSIONES SAN RAYSEL S.A.S.]"/>
        <member name="[CARTERA HISTORICA].[Razón social].&amp;[ISIDRO PARDO VICTOR ALEXANDER]"/>
        <member name="[CARTERA HISTORICA].[Razón social].&amp;[JAIMES GONZALEZ ANGIE JULIETH]"/>
        <member name="[CARTERA HISTORICA].[Razón social].&amp;[JARAMILLO JARAMILLO ALEJANDRO]"/>
        <member name="[CARTERA HISTORICA].[Razón social].&amp;[JERONIMO MARTINS COLOMBIA SAS]"/>
        <member name="[CARTERA HISTORICA].[Razón social].&amp;[JESUS ALBERTO CONTRERAS DURAN]"/>
        <member name="[CARTERA HISTORICA].[Razón social].&amp;[JIMENEZ BAUTISTA ANGIE LORENA]"/>
        <member name="[CARTERA HISTORICA].[Razón social].&amp;[JIMENEZ GUERRERO MIGUEL ANGEL]"/>
        <member name="[CARTERA HISTORICA].[Razón social].&amp;[JIMENEZ VIEDMA TANIA CRISTINA]"/>
        <member name="[CARTERA HISTORICA].[Razón social].&amp;[JIMENEZ ZULUAGA DORIS EUGENIA]"/>
        <member name="[CARTERA HISTORICA].[Razón social].&amp;[LEDESMA RAIGOS ARNEY DE JESUS]"/>
        <member name="[CARTERA HISTORICA].[Razón social].&amp;[LENUS CAPITAL PARTNERS S.A.S.]"/>
        <member name="[CARTERA HISTORICA].[Razón social].&amp;[LICO DISTRITRIBUCIONES S.A.S.]"/>
        <member name="[CARTERA HISTORICA].[Razón social].&amp;[LIEVANO RAMIREZ DEDIAN ANDRES]"/>
        <member name="[CARTERA HISTORICA].[Razón social].&amp;[LOPEZ QUINTERO NAHUM FERNANDO]"/>
        <member name="[CARTERA HISTORICA].[Razón social].&amp;[LOPEZ VARGAS EUGENIA PATRICIA]"/>
        <member name="[CARTERA HISTORICA].[Razón social].&amp;[LOZADA CHIMBACO KARLA VIVIANA]"/>
        <member name="[CARTERA HISTORICA].[Razón social].&amp;[MALDONADO CAMARGO ANA DOLORES]"/>
        <member name="[CARTERA HISTORICA].[Razón social].&amp;[MALDONADO PABON JULIAN ANDRES]"/>
        <member name="[CARTERA HISTORICA].[Razón social].&amp;[MARATHON DISTRIBUCIONES S A S]"/>
        <member name="[CARTERA HISTORICA].[Razón social].&amp;[MARIN GARCIA MARLLELY GIOMARA]"/>
        <member name="[CARTERA HISTORICA].[Razón social].&amp;[MARIN GIRALDO DAYANA CAROLINA]"/>
        <member name="[CARTERA HISTORICA].[Razón social].&amp;[MARRUGO SIMANCAS TAIDY JOHANA]"/>
        <member name="[CARTERA HISTORICA].[Razón social].&amp;[MARTINEZ  MACHADO ESLID RUBEN]"/>
        <member name="[CARTERA HISTORICA].[Razón social].&amp;[MARTINEZ COCONUBO LUIS CARLOS]"/>
        <member name="[CARTERA HISTORICA].[Razón social].&amp;[MARTINEZ MELENDEZ JEAN CARLOS]"/>
        <member name="[CARTERA HISTORICA].[Razón social].&amp;[MARTINEZ MORALES SARA JULIANA]"/>
        <member name="[CARTERA HISTORICA].[Razón social].&amp;[MARTINEZ POSADA ANDREA CAMILA]"/>
        <member name="[CARTERA HISTORICA].[Razón social].&amp;[MARTINEZ TORRES MEYLIN LIZETH]"/>
        <member name="[CARTERA HISTORICA].[Razón social].&amp;[MAYA GUTIERREZ TATIANA ANDREA]"/>
        <member name="[CARTERA HISTORICA].[Razón social].&amp;[MEJIA MARTINEZ JUAN SEBASTIAN]"/>
        <member name="[CARTERA HISTORICA].[Razón social].&amp;[MELO RODRIGUEZ CLAUDIA STELLA]"/>
        <member name="[CARTERA HISTORICA].[Razón social].&amp;[MENDOZA QUINTERO CARLOS MAURO]"/>
        <member name="[CARTERA HISTORICA].[Razón social].&amp;[MONTOYA GONZALEZ SOR CONSUELO]"/>
        <member name="[CARTERA HISTORICA].[Razón social].&amp;[MONTOYA MEJIA CRISTIAN CAMILO]"/>
        <member name="[CARTERA HISTORICA].[Razón social].&amp;[MORA HASBUM XIOMARA ELIZABETH]"/>
        <member name="[CARTERA HISTORICA].[Razón social].&amp;[MORA RODRIGUEZ LUNA VALENTINA]"/>
        <member name="[CARTERA HISTORICA].[Razón social].&amp;[MORA VILLAMIZAR  WILLIAM JOSE]"/>
        <member name="[CARTERA HISTORICA].[Razón social].&amp;[MORALES ALZATE CLAUDIA ISABEL]"/>
        <member name="[CARTERA HISTORICA].[Razón social].&amp;[MORALES GONZALEZ DIANA MILENA]"/>
        <member name="[CARTERA HISTORICA].[Razón social].&amp;[MORALEZ GONZALEZ DIANA MILENA]"/>
        <member name="[CARTERA HISTORICA].[Razón social].&amp;[MOSQUERA ARBELAEZ IVAN CAMILO]"/>
        <member name="[CARTERA HISTORICA].[Razón social].&amp;[MOSQUERA GUEVARA YEISY LORENA]"/>
        <member name="[CARTERA HISTORICA].[Razón social].&amp;[MUNERA MUNERA SANTIAGO PASTOR]"/>
        <member name="[CARTERA HISTORICA].[Razón social].&amp;[MURCIA ALARCON WILMER ESTIBEN]"/>
        <member name="[CARTERA HISTORICA].[Razón social].&amp;[MURIEL CORRALES FABIAN ANDRES]"/>
        <member name="[CARTERA HISTORICA].[Razón social].&amp;[MUÑOZ MUÑOZ JESSICA ALEJANDRA]"/>
        <member name="[CARTERA HISTORICA].[Razón social].&amp;[NARANJO MARTINEZ PAULA ANDREA]"/>
        <member name="[CARTERA HISTORICA].[Razón social].&amp;[NARVAEZ BOTERO LILIANA XIMENA]"/>
        <member name="[CARTERA HISTORICA].[Razón social].&amp;[NAVARRO PEÑA ZIVANNA SCARLETT]"/>
        <member name="[CARTERA HISTORICA].[Razón social].&amp;[NIEVES ACOSTA AREANES BEATRIZ]"/>
        <member name="[CARTERA HISTORICA].[Razón social].&amp;[NIÑO SANCHEZ DANIEL ALEJANDRO]"/>
        <member name="[CARTERA HISTORICA].[Razón social].&amp;[NOREÑA JARAMILLO FABIO ANDRES]"/>
        <member name="[CARTERA HISTORICA].[Razón social].&amp;[OCACIONES SERNA KAORY MARCELA]"/>
        <member name="[CARTERA HISTORICA].[Razón social].&amp;[OPERADORA MOCAWA PLAZA S.A.S.]"/>
        <member name="[CARTERA HISTORICA].[Razón social].&amp;[ORDOÑEZ CAMARGO MARTIN EMILIO]"/>
        <member name="[CARTERA HISTORICA].[Razón social].&amp;[ORJUELA APONTE MIGUEL ANTONIO]"/>
        <member name="[CARTERA HISTORICA].[Razón social].&amp;[ORJUELA SALAZAR  SARA MELISSA]"/>
        <member name="[CARTERA HISTORICA].[Razón social].&amp;[OROZCO HENAO MONICA ALEXANDRA]"/>
        <member name="[CARTERA HISTORICA].[Razón social].&amp;[ORTEGA BETANCUR MARIA ANTONIA]"/>
        <member name="[CARTERA HISTORICA].[Razón social].&amp;[OSORIO CUELLAR LINA ESPERANZA]"/>
        <member name="[CARTERA HISTORICA].[Razón social].&amp;[OSORIO GOMEZ WILLIAM MAURICIO]"/>
        <member name="[CARTERA HISTORICA].[Razón social].&amp;[OSORIO GUERRERO CINDY JHOANNA]"/>
        <member name="[CARTERA HISTORICA].[Razón social].&amp;[OSORNO  ARENAS MONICA MILDRED]"/>
        <member name="[CARTERA HISTORICA].[Razón social].&amp;[OSPINA ARISTIZABAL DAIRO JOSE]"/>
        <member name="[CARTERA HISTORICA].[Razón social].&amp;[OSPINA GONZALEZ LINDA TATIANA]"/>
        <member name="[CARTERA HISTORICA].[Razón social].&amp;[OSPINA MARIN JENNIFER JULIETH]"/>
        <member name="[CARTERA HISTORICA].[Razón social].&amp;[OSPINA RODRIGUEZ MIGUEL ANGEL]"/>
        <member name="[CARTERA HISTORICA].[Razón social].&amp;[OTALVARO MOSQUERA YENNY ERIKA]"/>
        <member name="[CARTERA HISTORICA].[Razón social].&amp;[PABON CASTRO JOHANNA CATALINA]"/>
        <member name="[CARTERA HISTORICA].[Razón social].&amp;[PACHON SUESCUN CESAR GIOVANNY]"/>
        <member name="[CARTERA HISTORICA].[Razón social].&amp;[PALACIOS GONZALEZ CARMEN ALIX]"/>
        <member name="[CARTERA HISTORICA].[Razón social].&amp;[PAMPLONA PEREZ LILIANA ANDREA]"/>
        <member name="[CARTERA HISTORICA].[Razón social].&amp;[PARRA MARTINEZ JEFFERSON RAUL]"/>
        <member name="[CARTERA HISTORICA].[Razón social].&amp;[PARRA TORREALBA WILFREDO JOSE]"/>
        <member name="[CARTERA HISTORICA].[Razón social].&amp;[PARRADO VALENCIA CARLOS JULIO]"/>
        <member name="[CARTERA HISTORICA].[Razón social].&amp;[PATIÑO  CORREA  WILSON ANDRES]"/>
        <member name="[CARTERA HISTORICA].[Razón social].&amp;[PATIÑO CARRASCAL ANTONIO JOSE]"/>
        <member name="[CARTERA HISTORICA].[Razón social].&amp;[PELAEZ VALENCIA CINDY TATIANA]"/>
        <member name="[CARTERA HISTORICA].[Razón social].&amp;[PENALOZA AVELLA ANDRES FELIPE]"/>
        <member name="[CARTERA HISTORICA].[Razón social].&amp;[PERDOMO  LOPEZ ESTEFANI ZULEY]"/>
        <member name="[CARTERA HISTORICA].[Razón social].&amp;[PERDOMO GONZALEZ KELLY JOHANA]"/>
        <member name="[CARTERA HISTORICA].[Razón social].&amp;[PEREZ GUTIERREZ LAURA DANIELA]"/>
        <member name="[CARTERA HISTORICA].[Razón social].&amp;[PEREZ MEDINA STEFANNY JULIETH]"/>
        <member name="[CARTERA HISTORICA].[Razón social].&amp;[PEREZ ROA ESPERANZA KATHERINE]"/>
        <member name="[CARTERA HISTORICA].[Razón social].&amp;[PERLAZA ALOMIA RUTH YARISSLEY]"/>
        <member name="[CARTERA HISTORICA].[Razón social].&amp;[PETRO CARDONA ANGELICIA MARIA]"/>
        <member name="[CARTERA HISTORICA].[Razón social].&amp;[PEÑARETE CASTRILLON JEFFERSON]"/>
        <member name="[CARTERA HISTORICA].[Razón social].&amp;[PEÑUELA MONTOYA CARLOS ANDRES]"/>
        <member name="[CARTERA HISTORICA].[Razón social].&amp;[PINEDA HINCAPIE JENNY JULIETH]"/>
        <member name="[CARTERA HISTORICA].[Razón social].&amp;[PINEDA VEJAR SERGIO ALEJANDRO]"/>
        <member name="[CARTERA HISTORICA].[Razón social].&amp;[PINILLA GRANADA MAGDA LILIANA]"/>
        <member name="[CARTERA HISTORICA].[Razón social].&amp;[PINILLA VASQUEZ SERGIO ANDRES]"/>
        <member name="[CARTERA HISTORICA].[Razón social].&amp;[PINZON SERRANO LUIS GUILLERMO]"/>
        <member name="[CARTERA HISTORICA].[Razón social].&amp;[PORRAS TABORDA DARLY CAROLINA]"/>
        <member name="[CARTERA HISTORICA].[Razón social].&amp;[PORTILLA GALVIZ JORGE ARMANDO]"/>
        <member name="[CARTERA HISTORICA].[Razón social].&amp;[PRECIADO GOMEZ DIANA PATRICIA]"/>
        <member name="[CARTERA HISTORICA].[Razón social].&amp;[QUINTERO ARANGO MARIA JULIANA]"/>
        <member name="[CARTERA HISTORICA].[Razón social].&amp;[QUINTERO CASTELLANOS CATERINE]"/>
        <member name="[CARTERA HISTORICA].[Razón social].&amp;[QUINTERO HERNANDEZ JUAN DAVID]"/>
        <member name="[CARTERA HISTORICA].[Razón social].&amp;[QUINTERO LOPEZ NICOLE VALERIA]"/>
        <member name="[CARTERA HISTORICA].[Razón social].&amp;[QUINTERO MARIN LUIS ALEJANDRO]"/>
        <member name="[CARTERA HISTORICA].[Razón social].&amp;[RAMIREZ GIRALDO ANDRES FELIPE]"/>
        <member name="[CARTERA HISTORICA].[Razón social].&amp;[RAMIREZ GIRALDO OSCAR AUGUSTO]"/>
        <member name="[CARTERA HISTORICA].[Razón social].&amp;[RAMIREZ ZAPATA CARLOS EDUARDO]"/>
        <member name="[CARTERA HISTORICA].[Razón social].&amp;[REALPE ORTEGA ESTEBAN ORLANDO]"/>
        <member name="[CARTERA HISTORICA].[Razón social].&amp;[REINOSO ARROYAVE MARIA CAMILA]"/>
        <member name="[CARTERA HISTORICA].[Razón social].&amp;[RESTREPO GAÑAN MARIA FERNANDA]"/>
        <member name="[CARTERA HISTORICA].[Razón social].&amp;[RESTREPO VANEGAS LAURA MILENA]"/>
        <member name="[CARTERA HISTORICA].[Razón social].&amp;[RINCON LOPEZ ADRIANA CAROLINA]"/>
        <member name="[CARTERA HISTORICA].[Razón social].&amp;[RIOS CHIQUILLO ERICKA YULIETH]"/>
        <member name="[CARTERA HISTORICA].[Razón social].&amp;[RODRIGUEZ LOPEZ ANGIE DANIELA]"/>
        <member name="[CARTERA HISTORICA].[Razón social].&amp;[RODRIGUEZ MELO BRAYANT STIVEN]"/>
        <member name="[CARTERA HISTORICA].[Razón social].&amp;[ROJAS VARGAS NATHALIE JHOJANA]"/>
        <member name="[CARTERA HISTORICA].[Razón social].&amp;[ROJAS ZULUAGA PAOLA ALEJANDRA]"/>
        <member name="[CARTERA HISTORICA].[Razón social].&amp;[ROMERO CARRILLO CAMILO ANDRES]"/>
        <member name="[CARTERA HISTORICA].[Razón social].&amp;[RUA SEGUROS SOCIEDAD LIMITADA]"/>
        <member name="[CARTERA HISTORICA].[Razón social].&amp;[RUBIANO  TOBAR MARCOS AUGUSTO]"/>
        <member name="[CARTERA HISTORICA].[Razón social].&amp;[RUGE SOLORZANO MARIA ANGELICA]"/>
        <member name="[CARTERA HISTORICA].[Razón social].&amp;[RUGELES PERALTA FREDDY ANDRES]"/>
        <member name="[CARTERA HISTORICA].[Razón social].&amp;[RUIZ CHAVARRO CARLOS MAURICIO]"/>
        <member name="[CARTERA HISTORICA].[Razón social].&amp;[RUIZ MARTINEZ DIANA ELIZABETH]"/>
        <member name="[CARTERA HISTORICA].[Razón social].&amp;[RUIZ RODRIGUEZ MARIA CRISTINA]"/>
        <member name="[CARTERA HISTORICA].[Razón social].&amp;[SAAVEDRA TAMAYO DANIEL FELIPE]"/>
        <member name="[CARTERA HISTORICA].[Razón social].&amp;[SALAZAR BUENDIA ANGIE JULIETH]"/>
        <member name="[CARTERA HISTORICA].[Razón social].&amp;[SALCEDO GARZON MARTHA CECILIA]"/>
        <member name="[CARTERA HISTORICA].[Razón social].&amp;[SANCHEZ AMARANTO KATTY MILENA]"/>
        <member name="[CARTERA HISTORICA].[Razón social].&amp;[SANCHEZ GOODY NORMA CONSTANZA]"/>
        <member name="[CARTERA HISTORICA].[Razón social].&amp;[SANCHEZ MARIN ALONSO DE JESUS]"/>
        <member name="[CARTERA HISTORICA].[Razón social].&amp;[SANCHEZ OSORIO JUAN SEBASTIAN]"/>
        <member name="[CARTERA HISTORICA].[Razón social].&amp;[SANCHEZ OSPINA CARLOS ALBERTO]"/>
        <member name="[CARTERA HISTORICA].[Razón social].&amp;[SANCHEZ RAMIREZ MARIA EUGENIA]"/>
        <member name="[CARTERA HISTORICA].[Razón social].&amp;[SANCHEZ SALAMANCA JUAN CARLOS]"/>
        <member name="[CARTERA HISTORICA].[Razón social].&amp;[SANCHEZ SUAREZ INGRID JULIETH]"/>
        <member name="[CARTERA HISTORICA].[Razón social].&amp;[SANCHEZ VILLEGAS MARIA SILVIA]"/>
        <member name="[CARTERA HISTORICA].[Razón social].&amp;[SANDOVAL SANDOVAL JUAN FELIPE]"/>
        <member name="[CARTERA HISTORICA].[Razón social].&amp;[SANTANA AREVALO SANDRA XIMENA]"/>
        <member name="[CARTERA HISTORICA].[Razón social].&amp;[SANZ IZQUIERDO MARIA CAROLINA]"/>
        <member name="[CARTERA HISTORICA].[Razón social].&amp;[SIERRA DEL CORRAL MARIA EDITH]"/>
        <member name="[CARTERA HISTORICA].[Razón social].&amp;[SIERRA MORENO ERIKA ALEJANDRA]"/>
        <member name="[CARTERA HISTORICA].[Razón social].&amp;[SILVA MARTINEZ CLAUDIA XIMENA]"/>
        <member name="[CARTERA HISTORICA].[Razón social].&amp;[SOCARRAS GARZON MARIA PAULINA]"/>
        <member name="[CARTERA HISTORICA].[Razón social].&amp;[SOLANO BARRETO DIANA CAROLINA]"/>
        <member name="[CARTERA HISTORICA].[Razón social].&amp;[SOLANO CASTRO CRISTIAN CAMILO]"/>
        <member name="[CARTERA HISTORICA].[Razón social].&amp;[SOLETANCHE BACHY COLOMBIA SAS]"/>
        <member name="[CARTERA HISTORICA].[Razón social].&amp;[SOLIS LOTERO LEONARDO SEGUNDO]"/>
        <member name="[CARTERA HISTORICA].[Razón social].&amp;[SOLORZA CHICA ANDREA CATALINA]"/>
        <member name="[CARTERA HISTORICA].[Razón social].&amp;[SOTELO GUEVARA JUDITH TATIANA]"/>
        <member name="[CARTERA HISTORICA].[Razón social].&amp;[SOTO ARGUELLO MARTIN HUMBERTO]"/>
        <member name="[CARTERA HISTORICA].[Razón social].&amp;[SOTO RODRIGUEZ MIRYAM FABIOLA]"/>
        <member name="[CARTERA HISTORICA].[Razón social].&amp;[SOTO SANCHEZ OSCAR JOHN JAIRO]"/>
        <member name="[CARTERA HISTORICA].[Razón social].&amp;[TABARES SOSSA LILIANA JANNETH]"/>
        <member name="[CARTERA HISTORICA].[Razón social].&amp;[TAMAYO BLANDON RICARDO ALONSO]"/>
        <member name="[CARTERA HISTORICA].[Razón social].&amp;[TARRIFA AREVALO ALEXIS RAFAEL]"/>
        <member name="[CARTERA HISTORICA].[Razón social].&amp;[TELARES MEDELLIN HOGAR S.A.S.]"/>
        <member name="[CARTERA HISTORICA].[Razón social].&amp;[TEQUIA RIVERA MARIA GERALDINE]"/>
        <member name="[CARTERA HISTORICA].[Razón social].&amp;[TIPICOS Y CAFE COLOMBIA S.A.S]"/>
        <member name="[CARTERA HISTORICA].[Razón social].&amp;[TOBON HERNANDEZ LESLY DANIELA]"/>
        <member name="[CARTERA HISTORICA].[Razón social].&amp;[TORO BUITRAGO ADIELA PATRICIA]"/>
        <member name="[CARTERA HISTORICA].[Razón social].&amp;[TORRES HERRERA JOHEL NORBERTO]"/>
        <member name="[CARTERA HISTORICA].[Razón social].&amp;[TORRES PERDOMO SANDRA LILIANA]"/>
        <member name="[CARTERA HISTORICA].[Razón social].&amp;[TORRES PEREZ GUILLERMO ALONSO]"/>
        <member name="[CARTERA HISTORICA].[Razón social].&amp;[TORRES RAMIREZ MARIA FERNANDA]"/>
        <member name="[CARTERA HISTORICA].[Razón social].&amp;[TORRES VERGARA FABIAN ALBERTO]"/>
        <member name="[CARTERA HISTORICA].[Razón social].&amp;[TUBERQUIA GRACIANO LEIDY RUTH]"/>
        <member name="[CARTERA HISTORICA].[Razón social].&amp;[URREGO HUERTAS ANGELICA PAOLA]"/>
        <member name="[CARTERA HISTORICA].[Razón social].&amp;[VALDES VALENCIA NELIS BEATRIZ]"/>
        <member name="[CARTERA HISTORICA].[Razón social].&amp;[VALENCIA CASTAÑO LAURA VANESA]"/>
        <member name="[CARTERA HISTORICA].[Razón social].&amp;[VARELA MARTINEZ JESSICA DAYAN]"/>
        <member name="[CARTERA HISTORICA].[Razón social].&amp;[VARGAS BAZURTO MARIA CATALINA]"/>
        <member name="[CARTERA HISTORICA].[Razón social].&amp;[VARGAS GIRALDO MARIA ANGELICA]"/>
        <member name="[CARTERA HISTORICA].[Razón social].&amp;[VARGAS PAMPLONA YENI CAROLINA]"/>
        <member name="[CARTERA HISTORICA].[Razón social].&amp;[VASQUEZ ROJAS ERIKA KATHERINE]"/>
        <member name="[CARTERA HISTORICA].[Razón social].&amp;[VASQUEZ SAENZ MARIA ALEXANDRA]"/>
        <member name="[CARTERA HISTORICA].[Razón social].&amp;[VELEZ LONDOÑO JOHAN SEBASTIAN]"/>
        <member name="[CARTERA HISTORICA].[Razón social].&amp;[VELOSA ESCOBAR GLORIA LILIANA]"/>
        <member name="[CARTERA HISTORICA].[Razón social].&amp;[VERA TORRADO MILDRED CAROLINA]"/>
        <member name="[CARTERA HISTORICA].[Razón social].&amp;[VICTORIA OSORIO JESUS ANTONIO]"/>
        <member name="[CARTERA HISTORICA].[Razón social].&amp;[VILLA SANCHEZ CRISTIAN CAMILO]"/>
        <member name="[CARTERA HISTORICA].[Razón social].&amp;[VILLABONA ARENAS LIZ NATHALIA]"/>
        <member name="[CARTERA HISTORICA].[Razón social].&amp;[VILLABONA RANGEL EDGAR ALONSO]"/>
        <member name="[CARTERA HISTORICA].[Razón social].&amp;[VILLADA DAVILA KATHERIN PAOLA]"/>
        <member name="[CARTERA HISTORICA].[Razón social].&amp;[VILLAVECES NIÑO MARTA JUANITA]"/>
        <member name="[CARTERA HISTORICA].[Razón social].&amp;[VILLEGAS GUANIPA SABBAT LUCIA]"/>
        <member name="[CARTERA HISTORICA].[Razón social].&amp;[WILCHES YEPES MONICA PATRICIA]"/>
        <member name="[CARTERA HISTORICA].[Razón social].&amp;[WILDLIFE CONSERVATION SOCIETY]"/>
        <member name="[CARTERA HISTORICA].[Razón social].&amp;[YARA GUTIERREZ LUISA FERNANDA]"/>
        <member name="[CARTERA HISTORICA].[Razón social].&amp;[YAÑEZ TORREGROZA JOSE ANTONIO]"/>
        <member name="[CARTERA HISTORICA].[Razón social].&amp;[ZAMBRANO IBARRA YINETH LISMAR]"/>
        <member name="[CARTERA HISTORICA].[Razón social].&amp;[ZAPATA ALVARADO MARTHA YANETH]"/>
        <member name="[CARTERA HISTORICA].[Razón social].&amp;[ZAPATA VARGAS LILIANA MARCELA]"/>
        <member name="[CARTERA HISTORICA].[Razón social].&amp;[ZORRILLA BELTRAN SULLY ANDREA]"/>
        <member name="[CARTERA HISTORICA].[Razón social].&amp;[ZULUAGA GUEVARA PAOLA VANESSA]"/>
        <member name="[CARTERA HISTORICA].[Razón social].&amp;[ZULUAGA REDONDO JULIANA MARIA]"/>
        <member name="[CARTERA HISTORICA].[Razón social].&amp;[ZUÑIGA PATIÑO ANDRES MAURICIO]"/>
        <member name="[CARTERA HISTORICA].[Razón social].&amp;[ACEVEDO GOMEZ KATHERINNE YISED]"/>
        <member name="[CARTERA HISTORICA].[Razón social].&amp;[ACOSTA GONZALEZ JUAN SEBASTIAN]"/>
        <member name="[CARTERA HISTORICA].[Razón social].&amp;[ACOSTA GORDILLO HECTOR ORLANDO]"/>
        <member name="[CARTERA HISTORICA].[Razón social].&amp;[AGUDELO AGUDELO ANGELA MARCELA]"/>
        <member name="[CARTERA HISTORICA].[Razón social].&amp;[AGUDELO QUINTERO YESSICA LUCIA]"/>
        <member name="[CARTERA HISTORICA].[Razón social].&amp;[AHUMADA GUERRERO KEYLA DANIELA]"/>
        <member name="[CARTERA HISTORICA].[Razón social].&amp;[ALEGRIA MENESES HENRY MAURICIO]"/>
        <member name="[CARTERA HISTORICA].[Razón social].&amp;[ALTAMIRANO VILCHE LUIS ERNESTO]"/>
        <member name="[CARTERA HISTORICA].[Razón social].&amp;[ALVAREZ CARDOZO MILTON ALFONSO]"/>
        <member name="[CARTERA HISTORICA].[Razón social].&amp;[ALVAREZ ESCOBAR RAMIRO ALFONSO]"/>
        <member name="[CARTERA HISTORICA].[Razón social].&amp;[ALZATE MARIN JULIETH KATHERINI]"/>
        <member name="[CARTERA HISTORICA].[Razón social].&amp;[ANGELA MARCELA AGUDELO AGUDELO]"/>
        <member name="[CARTERA HISTORICA].[Razón social].&amp;[ARAMAYO DAVILA CARLA PRISCILLA]"/>
        <member name="[CARTERA HISTORICA].[Razón social].&amp;[ARBELAEZ REYES GICELA PATRICIA]"/>
        <member name="[CARTERA HISTORICA].[Razón social].&amp;[ARENAS LONDOÑO DAHIANA MARCELA]"/>
        <member name="[CARTERA HISTORICA].[Razón social].&amp;[ARISTIZABAL VILLADA MARIA RUBY]"/>
        <member name="[CARTERA HISTORICA].[Razón social].&amp;[AVELLANA VARGAS KEVIN SANTIAGO]"/>
        <member name="[CARTERA HISTORICA].[Razón social].&amp;[AVENDAÑO CANTOR RICARDO ANDRES]"/>
        <member name="[CARTERA HISTORICA].[Razón social].&amp;[BAENA ATEHORTUA GLADIS EUGENIA]"/>
        <member name="[CARTERA HISTORICA].[Razón social].&amp;[BALLESTEROS RAMIREZ RUTH DIVIA]"/>
        <member name="[CARTERA HISTORICA].[Razón social].&amp;[BARRETO CASTILLO ANGEL TERCERO]"/>
        <member name="[CARTERA HISTORICA].[Razón social].&amp;[BARRUETO MOTATO YEIMI CAROLINA]"/>
        <member name="[CARTERA HISTORICA].[Razón social].&amp;[BECERRA HORTUA MARIA CONSTANZA]"/>
        <member name="[CARTERA HISTORICA].[Razón social].&amp;[BEJARANO GARZON CRISTIAN ARVEY]"/>
        <member name="[CARTERA HISTORICA].[Razón social].&amp;[BEJARANO GARZON JAIVER ALBERTO]"/>
        <member name="[CARTERA HISTORICA].[Razón social].&amp;[BELTRAN  BUILES ANGELICA MARIA]"/>
        <member name="[CARTERA HISTORICA].[Razón social].&amp;[BELTRAN GRANDE ALEIDA PATRICIA]"/>
        <member name="[CARTERA HISTORICA].[Razón social].&amp;[BENAVIDES RODRIGUEZ PEDRO JOSE]"/>
        <member name="[CARTERA HISTORICA].[Razón social].&amp;[BENITEZ RONDON NELSON UMBERNEY]"/>
        <member name="[CARTERA HISTORICA].[Razón social].&amp;[BOHORQUEZ CASTRO JULIAN ANDRES]"/>
        <member name="[CARTERA HISTORICA].[Razón social].&amp;[BONILLA OBANDO LAURA ALEJANDRA]"/>
        <member name="[CARTERA HISTORICA].[Razón social].&amp;[BUITRAGO SANTANA LAURA DANIELA]"/>
        <member name="[CARTERA HISTORICA].[Razón social].&amp;[BURITICA SIERRA ANGIE CRISTINA]"/>
        <member name="[CARTERA HISTORICA].[Razón social].&amp;[CABRERA VARGAS ANGIE ELIZABETH]"/>
        <member name="[CARTERA HISTORICA].[Razón social].&amp;[CAMARGO FONSECA JHON SEBASTIAN]"/>
        <member name="[CARTERA HISTORICA].[Razón social].&amp;[CARDENAS GUEVARA JULIAN ANDRES]"/>
        <member name="[CARTERA HISTORICA].[Razón social].&amp;[CARDENAS ROMERO BRAYAN ESTIBEN]"/>
        <member name="[CARTERA HISTORICA].[Razón social].&amp;[CARDONA HERNANDEZ LINA JULIETH]"/>
        <member name="[CARTERA HISTORICA].[Razón social].&amp;[CARDONA MORALES JUAN SEBASTIAN]"/>
        <member name="[CARTERA HISTORICA].[Razón social].&amp;[CARDONA OSORIO MAIRA ALEJANDRA]"/>
        <member name="[CARTERA HISTORICA].[Razón social].&amp;[CARDOZO SANABRIA MARTIN ALONSO]"/>
        <member name="[CARTERA HISTORICA].[Razón social].&amp;[CARLOSAMA SAAVEDRA DARWIN RAUL]"/>
        <member name="[CARTERA HISTORICA].[Razón social].&amp;[CARMONA SERNA DANIEL ALEJANDRO]"/>
        <member name="[CARTERA HISTORICA].[Razón social].&amp;[CARRETERO ROJAS MARTHA CECILIA]"/>
        <member name="[CARTERA HISTORICA].[Razón social].&amp;[CARRILLO VIZCAINO ELIANA ROCIO]"/>
        <member name="[CARTERA HISTORICA].[Razón social].&amp;[CARVAJAL DE LOPEZ ALBA AZUCENA]"/>
        <member name="[CARTERA HISTORICA].[Razón social].&amp;[CARVAJAL GONZALEZ AURA MARCELA]"/>
        <member name="[CARTERA HISTORICA].[Razón social].&amp;[CASILIMAS CANASTERO JOSE DAVID]"/>
        <member name="[CARTERA HISTORICA].[Razón social].&amp;[CASTAÑO GIRALDO JORGE HERNANDO]"/>
        <member name="[CARTERA HISTORICA].[Razón social].&amp;[CASTELLANOS PINTO JENNY ANDREA]"/>
        <member name="[CARTERA HISTORICA].[Razón social].&amp;[CASTIBLACO CASTRO  MAXIMILIANO]"/>
        <member name="[CARTERA HISTORICA].[Razón social].&amp;[CASTILLA ROBLEDO ANDRES FELIPE]"/>
        <member name="[CARTERA HISTORICA].[Razón social].&amp;[CASTRILLON BEDOYA FRANCY ELENA]"/>
        <member name="[CARTERA HISTORICA].[Razón social].&amp;[CASTRO ARANGO JOHANA ALEJANDRA]"/>
        <member name="[CARTERA HISTORICA].[Razón social].&amp;[CEBALLOS RIVERA MELIDEN DAYANA]"/>
        <member name="[CARTERA HISTORICA].[Razón social].&amp;[CESPEDES VELEZ YEISY ALEJANDRA]"/>
        <member name="[CARTERA HISTORICA].[Razón social].&amp;[CHAFUEL GARCIA MAURICIO GERALD]"/>
        <member name="[CARTERA HISTORICA].[Razón social].&amp;[CHARRIA MORENO PATRICIA IVONNE]"/>
        <member name="[CARTERA HISTORICA].[Razón social].&amp;[CIFUENTES SAUMETH JORGE ANDRES]"/>
        <member name="[CARTERA HISTORICA].[Razón social].&amp;[CONSOLIDANDO PROPIEDADES S.A.S]"/>
        <member name="[CARTERA HISTORICA].[Razón social].&amp;[CONTRERAS COMBITA JENY MARCELA]"/>
        <member name="[CARTERA HISTORICA].[Razón social].&amp;[COOMEVA MEDICINA PREPAGADA S.A]"/>
        <member name="[CARTERA HISTORICA].[Razón social].&amp;[CORRALES VARGAS YERLIN MARIANA]"/>
        <member name="[CARTERA HISTORICA].[Razón social].&amp;[CORREA GIRALDO NATALIA EUGENIA]"/>
        <member name="[CARTERA HISTORICA].[Razón social].&amp;[CORREDOR GONZALEZ JORGE RAMIRO]"/>
        <member name="[CARTERA HISTORICA].[Razón social].&amp;[CORTES ZAPATA MARIA DEL CARMEN]"/>
        <member name="[CARTERA HISTORICA].[Razón social].&amp;[CRIOLLO BONILLA DANA ESTEFANIA]"/>
        <member name="[CARTERA HISTORICA].[Razón social].&amp;[CUELLAR ESTUPIÑAN LAURA MILENA]"/>
        <member name="[CARTERA HISTORICA].[Razón social].&amp;[CUENCA ARMELLA NATALIA EUGENIA]"/>
        <member name="[CARTERA HISTORICA].[Razón social].&amp;[DAVID CASTAÑO MARIA DEL CARMEN]"/>
        <member name="[CARTERA HISTORICA].[Razón social].&amp;[DUARTE CHACON GERMAN ALEJANDRO]"/>
        <member name="[CARTERA HISTORICA].[Razón social].&amp;[ECHAVARRIA ALZATE ANGEL CAMILO]"/>
        <member name="[CARTERA HISTORICA].[Razón social].&amp;[ELIAS DEL RIASCO ADRIANA MARIA]"/>
        <member name="[CARTERA HISTORICA].[Razón social].&amp;[EMPRENDER S.A SOCIEDAD ANONIMA]"/>
        <member name="[CARTERA HISTORICA].[Razón social].&amp;[ESCOBAR BUITRAGO DANILO ANDRES]"/>
        <member name="[CARTERA HISTORICA].[Razón social].&amp;[ESPAÑA BUITRAGO JHON ALEXANDER]"/>
        <member name="[CARTERA HISTORICA].[Razón social].&amp;[FAJARDO MEDINA MARIA DEL PILAR]"/>
        <member name="[CARTERA HISTORICA].[Razón social].&amp;[FERNANDEZ VERGARA OSCAR HERNAN]"/>
        <member name="[CARTERA HISTORICA].[Razón social].&amp;[FLOREZ JARAMILLO JAIME ENRIQUE]"/>
        <member name="[CARTERA HISTORICA].[Razón social].&amp;[FLOREZ PACHECO CAROLINA JUDITH]"/>
        <member name="[CARTERA HISTORICA].[Razón social].&amp;[FRIAS DE LA CRUZ ADRIANA MARIA]"/>
        <member name="[CARTERA HISTORICA].[Razón social].&amp;[FUCIÑOS MANRIQUE RAUL LEONARDO]"/>
        <member name="[CARTERA HISTORICA].[Razón social].&amp;[FULLEQUIPOS Y DOTACIONES S.A.S]"/>
        <member name="[CARTERA HISTORICA].[Razón social].&amp;[GALINDO MOSQUERA NICOL YULIANA]"/>
        <member name="[CARTERA HISTORICA].[Razón social].&amp;[GALINDO VILLEGAS JENIFER PAOLA]"/>
        <member name="[CARTERA HISTORICA].[Razón social].&amp;[GALLEGO ZULETA ISABEL CRISTINA]"/>
        <member name="[CARTERA HISTORICA].[Razón social].&amp;[GALVIS ARCILA CLAUDIA PATRICIA]"/>
        <member name="[CARTERA HISTORICA].[Razón social].&amp;[GALVIS RESTREPO TANIA CRISTINA]"/>
        <member name="[CARTERA HISTORICA].[Razón social].&amp;[GARCIA GIRALDO MARIA ALEJANDRA]"/>
        <member name="[CARTERA HISTORICA].[Razón social].&amp;[GARCIA RODRIGUEZ DIANA MARCELA]"/>
        <member name="[CARTERA HISTORICA].[Razón social].&amp;[GARCIA RODRIGUEZ HERNANDO LEON]"/>
        <member name="[CARTERA HISTORICA].[Razón social].&amp;[GARNICA ACEVEDO DIANA PATRICIA]"/>
        <member name="[CARTERA HISTORICA].[Razón social].&amp;[GARZON LOPEZ TERESITA DE JESUS]"/>
        <member name="[CARTERA HISTORICA].[Razón social].&amp;[GARZON RAMIREZ ANDRES MAURICIO]"/>
        <member name="[CARTERA HISTORICA].[Razón social].&amp;[GEOMETRY GLOBAL COLOMBIA S.A.S]"/>
        <member name="[CARTERA HISTORICA].[Razón social].&amp;[GIRALDO SALAZAR MARIELA EMILSE]"/>
        <member name="[CARTERA HISTORICA].[Razón social].&amp;[GIRALDO VILLEGAS JORGE ELIECER]"/>
        <member name="[CARTERA HISTORICA].[Razón social].&amp;[GOLDEN SWISS HOSPITALITY S.A.S]"/>
        <member name="[CARTERA HISTORICA].[Razón social].&amp;[GOMEZ ARISTIZABAL OSCAR GERMAN]"/>
        <member name="[CARTERA HISTORICA].[Razón social].&amp;[GOMEZ CASTAÑEDA JAIME LEONARDO]"/>
        <member name="[CARTERA HISTORICA].[Razón social].&amp;[GOMEZ CASTILLO PAULA ALEJANDRA]"/>
        <member name="[CARTERA HISTORICA].[Razón social].&amp;[GOMEZ MARTINEZ MARILYN DANIELA]"/>
        <member name="[CARTERA HISTORICA].[Razón social].&amp;[GOMEZ RODRIGUEZ KELLY GUISELLE]"/>
        <member name="[CARTERA HISTORICA].[Razón social].&amp;[GONZALEZ RESTREPO MARIA KAMILA]"/>
        <member name="[CARTERA HISTORICA].[Razón social].&amp;[GONZALEZ VARONA GUSTAVO ADOLFO]"/>
        <member name="[CARTERA HISTORICA].[Razón social].&amp;[GRACIA MARTINEZ JOSE ALEJANDRO]"/>
        <member name="[CARTERA HISTORICA].[Razón social].&amp;[GRAJALES HOYOS JOHAN SEBASTIAN]"/>
        <member name="[CARTERA HISTORICA].[Razón social].&amp;[GRANADOS RAMIREZ DIANA MARCELA]"/>
        <member name="[CARTERA HISTORICA].[Razón social].&amp;[GUAPACHA AGUIRRE DELCY JOHANNA]"/>
        <member name="[CARTERA HISTORICA].[Razón social].&amp;[GUAPACHO MOSQUERA PAOLA ANDREA]"/>
        <member name="[CARTERA HISTORICA].[Razón social].&amp;[GUAYANA BERNAL DIEGO ALEJANDRO]"/>
        <member name="[CARTERA HISTORICA].[Razón social].&amp;[GUERRERO CORREDOR PAOLA ANDREA]"/>
        <member name="[CARTERA HISTORICA].[Razón social].&amp;[GUERRERO RUBIANO DIANA MARCELA]"/>
        <member name="[CARTERA HISTORICA].[Razón social].&amp;[GUILLERMO ANTONIO PACHECO VEGA]"/>
        <member name="[CARTERA HISTORICA].[Razón social].&amp;[GUZMAN SUAREZ CRISTHIAN DEYVIS]"/>
        <member name="[CARTERA HISTORICA].[Razón social].&amp;[HENRIQUEZ DIAZ JOHELIS JOSELIN]"/>
        <member name="[CARTERA HISTORICA].[Razón social].&amp;[HERAZO NAJERA JAQUELIN EUGENIA]"/>
        <member name="[CARTERA HISTORICA].[Razón social].&amp;[HERNANDEZ APONTE SANDRA MILENA]"/>
        <member name="[CARTERA HISTORICA].[Razón social].&amp;[HERNANDEZ CORREA MARIA DOLORES]"/>
        <member name="[CARTERA HISTORICA].[Razón social].&amp;[HERNANDEZ HENAO IVAN ALEJANDRO]"/>
        <member name="[CARTERA HISTORICA].[Razón social].&amp;[HERNANDEZ LOPEZ YENNY CRISTINA]"/>
        <member name="[CARTERA HISTORICA].[Razón social].&amp;[HINCAPIE OSPINA CARLOS AUGUSTO]"/>
        <member name="[CARTERA HISTORICA].[Razón social].&amp;[HINCAPIE PASTRANA ANDRES DAVID]"/>
        <member name="[CARTERA HISTORICA].[Razón social].&amp;[HINCAPIE ZULUAGA BEATRIZ MARIA]"/>
        <member name="[CARTERA HISTORICA].[Razón social].&amp;[HOTEL MOMOTUS COCORA ZOMAC SAS]"/>
        <member name="[CARTERA HISTORICA].[Razón social].&amp;[HURTADO ARANGO MAGNOLIA AMPARO]"/>
        <member name="[CARTERA HISTORICA].[Razón social].&amp;[HURTADO RAMIREZ JEISSON CAMILO]"/>
        <member name="[CARTERA HISTORICA].[Razón social].&amp;[HURTADO ZAPATA MARIA ALEJANDRA]"/>
        <member name="[CARTERA HISTORICA].[Razón social].&amp;[IBAGON VERA ANGELICA ALEJANDRA]"/>
        <member name="[CARTERA HISTORICA].[Razón social].&amp;[INVERSIONES CARDONA MUÑOZ LTDA]"/>
        <member name="[CARTERA HISTORICA].[Razón social].&amp;[INVERSIONES GIRALDO BEDOYA SAS]"/>
        <member name="[CARTERA HISTORICA].[Razón social].&amp;[JAIME CAMILO QUIÑONES HINCAPIE]"/>
        <member name="[CARTERA HISTORICA].[Razón social].&amp;[JARAMILLO GONZALEZ LUZ ENSUEÑO]"/>
        <member name="[CARTERA HISTORICA].[Razón social].&amp;[JARAMILLO JIMENEZ MARIA CAMILA]"/>
        <member name="[CARTERA HISTORICA].[Razón social].&amp;[JARAMILLO ROLDAN ERIKA YULIETH]"/>
        <member name="[CARTERA HISTORICA].[Razón social].&amp;[JARAMILLO URREGO YERLI DANIELA]"/>
        <member name="[CARTERA HISTORICA].[Razón social].&amp;[JEREZ PUCCINI VICTORIA EUGENIA]"/>
        <member name="[CARTERA HISTORICA].[Razón social].&amp;[JIMENEZ RODRIGUEZ PAULA ANDREA]"/>
        <member name="[CARTERA HISTORICA].[Razón social].&amp;[LARRAHONDO SALINAS LINDA ELENA]"/>
        <member name="[CARTERA HISTORICA].[Razón social].&amp;[LAVERDE DIAZ JOHANNA CATHERINE]"/>
        <member name="[CARTERA HISTORICA].[Razón social].&amp;[LIEVANO GASPAR CRISTIAN ANDRES]"/>
        <member name="[CARTERA HISTORICA].[Razón social].&amp;[LOAIZA HERNANDEZ ANDRES FELIPE]"/>
        <member name="[CARTERA HISTORICA].[Razón social].&amp;[LONDOÑO MARTINEZ LEIDY VIVIANA]"/>
        <member name="[CARTERA HISTORICA].[Razón social].&amp;[LONDOÑO VALLEJO JUAN SEBASTIAN]"/>
        <member name="[CARTERA HISTORICA].[Razón social].&amp;[LOPEZ NORIEGA SERGIO ADALBERTO]"/>
        <member name="[CARTERA HISTORICA].[Razón social].&amp;[MACIAS BOLAÑO ADRIANA PATRICIA]"/>
        <member name="[CARTERA HISTORICA].[Razón social].&amp;[MARIN OSPINA TATIANA VALENTINA]"/>
        <member name="[CARTERA HISTORICA].[Razón social].&amp;[MARIÑO SANCHEZ GABRIEL ANTONIO]"/>
        <member name="[CARTERA HISTORICA].[Razón social].&amp;[MARROQUIN CORTES GINA ANGELICA]"/>
        <member name="[CARTERA HISTORICA].[Razón social].&amp;[MARTINEZ BAQUERO MARIA CLAUDIA]"/>
        <member name="[CARTERA HISTORICA].[Razón social].&amp;[MARTINEZ BERMUDEZ LUIS EDUARDO]"/>
        <member name="[CARTERA HISTORICA].[Razón social].&amp;[MARTINEZ GIRALDO NIDIA EUGENIA]"/>
        <member name="[CARTERA HISTORICA].[Razón social].&amp;[MARTINEZ OJEDA RODRIGO ANTONIO]"/>
        <member name="[CARTERA HISTORICA].[Razón social].&amp;[MEJIA TORRES CLAUDIA ALEXANDRA]"/>
        <member name="[CARTERA HISTORICA].[Razón social].&amp;[MENCIAS ROJAS ROSELIN VERONICA]"/>
        <member name="[CARTERA HISTORICA].[Razón social].&amp;[MENDOZA GONZALEZ DIANA MARCELA]"/>
        <member name="[CARTERA HISTORICA].[Razón social].&amp;[MOLINA RESTREPO CARLOS ALBERTO]"/>
        <member name="[CARTERA HISTORICA].[Razón social].&amp;[MONROY CARDONA ANDRES MAURICIO]"/>
        <member name="[CARTERA HISTORICA].[Razón social].&amp;[MONSALVE HERRERA LUZ ESPERANZA]"/>
        <member name="[CARTERA HISTORICA].[Razón social].&amp;[MONTIEL RODRIGUEZ DELIA ISABEL]"/>
        <member name="[CARTERA HISTORICA].[Razón social].&amp;[MONTOYA HERRERA NICOOLL DAIANA]"/>
        <member name="[CARTERA HISTORICA].[Razón social].&amp;[MORA FRANCO ALHEN LORENA KAREN]"/>
        <member name="[CARTERA HISTORICA].[Razón social].&amp;[MORALES CALDERON MILENA ANDREA]"/>
        <member name="[CARTERA HISTORICA].[Razón social].&amp;[MORENO AGUIRRE JULIAN MAURICIO]"/>
        <member name="[CARTERA HISTORICA].[Razón social].&amp;[MORENO ANDRAUS ISRAEL DE JESUS]"/>
        <member name="[CARTERA HISTORICA].[Razón social].&amp;[MORENO SANDOVAL LAURA CATALINA]"/>
        <member name="[CARTERA HISTORICA].[Razón social].&amp;[MORENO VALENCIA VIVIANA ANDREA]"/>
        <member name="[CARTERA HISTORICA].[Razón social].&amp;[MOSQUERA  ARBELAEZ IVAN CAMILO]"/>
        <member name="[CARTERA HISTORICA].[Razón social].&amp;[MOSQUERA QUINTERO YURI PAULINE]"/>
        <member name="[CARTERA HISTORICA].[Razón social].&amp;[MUÑOZ NIETO JEANNETTE PATRICIA]"/>
        <member name="[CARTERA HISTORICA].[Razón social].&amp;[NAVARRETE PEREZ CARLOS EDUARDO]"/>
        <member name="[CARTERA HISTORICA].[Razón social].&amp;[NAVARRO MARTINEZ ANDRES FELIPE]"/>
        <member name="[CARTERA HISTORICA].[Razón social].&amp;[NIETO BERMUDEZ WILSON FERNANDO]"/>
        <member name="[CARTERA HISTORICA].[Razón social].&amp;[NOGUERA PEREZ YALENY ESPERANZA]"/>
        <member name="[CARTERA HISTORICA].[Razón social].&amp;[OCAMPO CASTILLO DIANA CAROLINA]"/>
        <member name="[CARTERA HISTORICA].[Razón social].&amp;[OLIER IGLESIAS EDGARDO ANTONIO]"/>
        <member name="[CARTERA HISTORICA].[Razón social].&amp;[ON OFF SOLUCIONES EN LINEA SAS]"/>
        <member name="[CARTERA HISTORICA].[Razón social].&amp;[ONCOLOGOS DEL OCCIDENTE S.A.S.]"/>
        <member name="[CARTERA HISTORICA].[Razón social].&amp;[OPERADORA MOCAWA RESORT S.A.S.]"/>
        <member name="[CARTERA HISTORICA].[Razón social].&amp;[ORDOÑEZ ORTEGON LUISA FERNANDA]"/>
        <member name="[CARTERA HISTORICA].[Razón social].&amp;[OROZCO HERRERA MARIA ALEJANDRA]"/>
        <member name="[CARTERA HISTORICA].[Razón social].&amp;[OROZCO LOAIZA MANUEL ALEJANDRO]"/>
        <member name="[CARTERA HISTORICA].[Razón social].&amp;[ORTEGA MUNEVAR MARIA ALEJANDRA]"/>
        <member name="[CARTERA HISTORICA].[Razón social].&amp;[ORTIZ ALARCON JHONNY ALEXANDER]"/>
        <member name="[CARTERA HISTORICA].[Razón social].&amp;[OSPINA GONZALEZ DIEGO FERNANDO]"/>
        <member name="[CARTERA HISTORICA].[Razón social].&amp;[OTALVARO CASTRO ANDREA LILIANA]"/>
        <member name="[CARTERA HISTORICA].[Razón social].&amp;[PACACIRA LEON CLAUDIA PATRICIA]"/>
        <member name="[CARTERA HISTORICA].[Razón social].&amp;[PACHECO TORRES JOHAN SEBASTIAN]"/>
        <member name="[CARTERA HISTORICA].[Razón social].&amp;[PALOMINO VASQUEZ BRAYAN STIVEN]"/>
        <member name="[CARTERA HISTORICA].[Razón social].&amp;[PARADA JAUREGUI RICHARD ALEXIS]"/>
        <member name="[CARTERA HISTORICA].[Razón social].&amp;[PARGA ECHEVERRI ANGELICA MARIA]"/>
        <member name="[CARTERA HISTORICA].[Razón social].&amp;[PARRADO VARGAS  SANDRA LILIANA]"/>
        <member name="[CARTERA HISTORICA].[Razón social].&amp;[PATIÑO ROSALES JOHAN SEBASTIAN]"/>
        <member name="[CARTERA HISTORICA].[Razón social].&amp;[PELAEZ OSORIO LEONICIO ANTONIO]"/>
        <member name="[CARTERA HISTORICA].[Razón social].&amp;[PEREYRA ZANZI ROMINA ALEJANDRA]"/>
        <member name="[CARTERA HISTORICA].[Razón social].&amp;[PEREZ SANCHEZ VICTOR ALEJANDRO]"/>
        <member name="[CARTERA HISTORICA].[Razón social].&amp;[PIANETA DE ARQUEZ GILMA ESTHER]"/>
        <member name="[CARTERA HISTORICA].[Razón social].&amp;[POP UP MARKETING SOLUTIONS SAS]"/>
        <member name="[CARTERA HISTORICA].[Razón social].&amp;[QUINTERO ALVARAN DIANA MARCELA]"/>
        <member name="[CARTERA HISTORICA].[Razón social].&amp;[QUINTERO OSORIO JUAN SEBASTIAN]"/>
        <member name="[CARTERA HISTORICA].[Razón social].&amp;[QUIROGA GARCIA CRISTHIAN DAVID]"/>
        <member name="[CARTERA HISTORICA].[Razón social].&amp;[QUIROGA HERNANDEZ ANGELA ROCIO]"/>
        <member name="[CARTERA HISTORICA].[Razón social].&amp;[QUIÑONEZ HINCAPIE JAIME CAMILO]"/>
        <member name="[CARTERA HISTORICA].[Razón social].&amp;[RAMIREZ IDARRAGA DIANA CECILIA]"/>
        <member name="[CARTERA HISTORICA].[Razón social].&amp;[RAMIREZ RODRIGUEZ DIEGO ANDRES]"/>
        <member name="[CARTERA HISTORICA].[Razón social].&amp;[RAMOS SANCHEZ JULIETH STEPHANY]"/>
        <member name="[CARTERA HISTORICA].[Razón social].&amp;[RESTREPO ARRUBLA JEISON STIVEN]"/>
        <member name="[CARTERA HISTORICA].[Razón social].&amp;[RESTREPO RESTREPO LUIS GABRIEL]"/>
        <member name="[CARTERA HISTORICA].[Razón social].&amp;[RIVERA CHAVEZ SEBASTIAN CAMILO]"/>
        <member name="[CARTERA HISTORICA].[Razón social].&amp;[ROBAYO CIFUENTES JULIO ALFREDO]"/>
        <member name="[CARTERA HISTORICA].[Razón social].&amp;[ROBLES JIMENEZ FREDY ALEJANDRO]"/>
        <member name="[CARTERA HISTORICA].[Razón social].&amp;[RODRIGUEZ BOLAÑOS PAULA ISABEL]"/>
        <member name="[CARTERA HISTORICA].[Razón social].&amp;[RODRIGUEZ CEDEÑO ADRIANA MARIA]"/>
        <member name="[CARTERA HISTORICA].[Razón social].&amp;[RODRIGUEZ CORREA JORGE EDINSON]"/>
        <member name="[CARTERA HISTORICA].[Razón social].&amp;[RODRIGUEZ DIAZ VLADIMIR ANDREI]"/>
        <member name="[CARTERA HISTORICA].[Razón social].&amp;[RODRIGUEZ FRANCO JESUS ALBERTO]"/>
        <member name="[CARTERA HISTORICA].[Razón social].&amp;[RODRIGUEZ GARZON EDGAR ARMANDO]"/>
        <member name="[CARTERA HISTORICA].[Razón social].&amp;[RODRIGUEZ GAVIRIA PAOLA ANDREA]"/>
        <member name="[CARTERA HISTORICA].[Razón social].&amp;[RODRIGUEZ SANTOS GLADYS ANDREA]"/>
        <member name="[CARTERA HISTORICA].[Razón social].&amp;[ROJAS CAÑAS JANNEYRIS CATALINA]"/>
        <member name="[CARTERA HISTORICA].[Razón social].&amp;[ROJAS HERNANDEZ ANGELICA MARIA]"/>
        <member name="[CARTERA HISTORICA].[Razón social].&amp;[ROJAS MANRIQUE GLORIA PATRICIA]"/>
        <member name="[CARTERA HISTORICA].[Razón social].&amp;[ROJAS MULETT WALBERTO DE JESUS]"/>
        <member name="[CARTERA HISTORICA].[Razón social].&amp;[ROMERO MARTINEZ DANIELA ANDREA]"/>
        <member name="[CARTERA HISTORICA].[Razón social].&amp;[ROMERO PIEDRAHITA JUAN GABRIEL]"/>
        <member name="[CARTERA HISTORICA].[Razón social].&amp;[ROSADO TERRAZA ADRIANA MARCELA]"/>
        <member name="[CARTERA HISTORICA].[Razón social].&amp;[ROSAS VALENCIA GERMAN FERNANDO]"/>
        <member name="[CARTERA HISTORICA].[Razón social].&amp;[ROSERO CHANCHI VIVIANA YULETSY]"/>
        <member name="[CARTERA HISTORICA].[Razón social].&amp;[SAAVEDRA CASTRO DIANA CAROLINA]"/>
        <member name="[CARTERA HISTORICA].[Razón social].&amp;[SABOGAL YANQUEN WENDI SOLANGEL]"/>
        <member name="[CARTERA HISTORICA].[Razón social].&amp;[SALAS MARTINEZ FERNANDO ANDRES]"/>
        <member name="[CARTERA HISTORICA].[Razón social].&amp;[SALUD GLOBAL DE COLOMBIA S.A.S]"/>
        <member name="[CARTERA HISTORICA].[Razón social].&amp;[SANABRIA DELGADO JESUS ANTONIO]"/>
        <member name="[CARTERA HISTORICA].[Razón social].&amp;[SANCHEZ GONZALEZ MARIA CECILIA]"/>
        <member name="[CARTERA HISTORICA].[Razón social].&amp;[SANCHEZ VELANDIA JORGE EDUARDO]"/>
        <member name="[CARTERA HISTORICA].[Razón social].&amp;[SANDOVAL MARTINEZ ANGIE DAYANA]"/>
        <member name="[CARTERA HISTORICA].[Razón social].&amp;[SANTA MONICA INVESTMENT S.A.S.]"/>
        <member name="[CARTERA HISTORICA].[Razón social].&amp;[SARMIENTO AGUILAR MARIA CAMILA]"/>
        <member name="[CARTERA HISTORICA].[Razón social].&amp;[SARMIENTO RAMOS ANGIE CATALINA]"/>
        <member name="[CARTERA HISTORICA].[Razón social].&amp;[SEPULVEDA SILVA MARIA ANGELICA]"/>
        <member name="[CARTERA HISTORICA].[Razón social].&amp;[SERVICIOS INTEGRALES GML S.A.S]"/>
        <member name="[CARTERA HISTORICA].[Razón social].&amp;[SOCHE FORERO ALISSON CATHERINE]"/>
        <member name="[CARTERA HISTORICA].[Razón social].&amp;[SOLANO MONTALVO LUIS GUILLERMO]"/>
        <member name="[CARTERA HISTORICA].[Razón social].&amp;[SOTELO CORONADO LILIANA ESTHER]"/>
        <member name="[CARTERA HISTORICA].[Razón social].&amp;[STOZITZKY SERNA LAURA VICTORIA]"/>
        <member name="[CARTERA HISTORICA].[Razón social].&amp;[SU PRESENCIA PRODUCCIONES LTDA]"/>
        <member name="[CARTERA HISTORICA].[Razón social].&amp;[SUAREZ CABALLERO CLARA VALERIA]"/>
        <member name="[CARTERA HISTORICA].[Razón social].&amp;[SUAREZ CONTRERAS TOMAS EDUARDO]"/>
        <member name="[CARTERA HISTORICA].[Razón social].&amp;[SUAREZ PALOMINO KEVENLY DAYANA]"/>
        <member name="[CARTERA HISTORICA].[Razón social].&amp;[SUPERMERCADO EXITO LA 16 S.A.S]"/>
        <member name="[CARTERA HISTORICA].[Razón social].&amp;[SUPERMERCADOS DEL CENTRO S.A.S]"/>
        <member name="[CARTERA HISTORICA].[Razón social].&amp;[TABARES LONDOÑO LUISA FERNANDA]"/>
        <member name="[CARTERA HISTORICA].[Razón social].&amp;[TABORDA GOMEZ ANDREA ESTEFANIA]"/>
        <member name="[CARTERA HISTORICA].[Razón social].&amp;[TAMAYO RODRIGUEZ EVELYN XIMENA]"/>
        <member name="[CARTERA HISTORICA].[Razón social].&amp;[TORRES MARTINEZ MIGUEL EDUARDO]"/>
        <member name="[CARTERA HISTORICA].[Razón social].&amp;[TORRES MONTERO ANGIE ESTEFANIA]"/>
        <member name="[CARTERA HISTORICA].[Razón social].&amp;[TRISTANCHO LOPEZ EDGAR RODOLDO]"/>
        <member name="[CARTERA HISTORICA].[Razón social].&amp;[TRUJILLO CADAVID CARLOS ARTURO]"/>
        <member name="[CARTERA HISTORICA].[Razón social].&amp;[TRUJILLO ORDOÑEZ ANDRES FELIPE]"/>
        <member name="[CARTERA HISTORICA].[Razón social].&amp;[URIBE ALVARADO ALEJANDRA MARIA]"/>
        <member name="[CARTERA HISTORICA].[Razón social].&amp;[URIBE BETANCUR JESSICA MELISSA]"/>
        <member name="[CARTERA HISTORICA].[Razón social].&amp;[VALENCIA GUEVARA ANDRES FELIPE]"/>
        <member name="[CARTERA HISTORICA].[Razón social].&amp;[VALENCIA VELASQUE MARIA LUCERO]"/>
        <member name="[CARTERA HISTORICA].[Razón social].&amp;[VALLEJO VILLA CAMILO ALEXANDER]"/>
        <member name="[CARTERA HISTORICA].[Razón social].&amp;[VELANDA DONADO KATHERINE PAOLA]"/>
        <member name="[CARTERA HISTORICA].[Razón social].&amp;[VELASQUEZ UBAQUE NELSON JAVIER]"/>
        <member name="[CARTERA HISTORICA].[Razón social].&amp;[VELLOJIN SALGADO NEBER SEGUNDO]"/>
        <member name="[CARTERA HISTORICA].[Razón social].&amp;[VILLALBA PINEDA CESAR HUMBERTO]"/>
        <member name="[CARTERA HISTORICA].[Razón social].&amp;[VILLAMIL NAVARRO ANDRES FELIPE]"/>
        <member name="[CARTERA HISTORICA].[Razón social].&amp;[VILLERO CHIQUILLO PAULA ANDREA]"/>
        <member name="[CARTERA HISTORICA].[Razón social].&amp;[VIZCAYA MARTINEZ GLORY MARYURY]"/>
        <member name="[CARTERA HISTORICA].[Razón social].&amp;[ZAMUDIO CARRILLO JORGE ENRIQUE]"/>
        <member name="[CARTERA HISTORICA].[Razón social].&amp;[ZAPATA DE LOS RIOS JORGE EDUAR]"/>
        <member name="[CARTERA HISTORICA].[Razón social].&amp;[ZARATE TABINBA ILVERZON FERLEY]"/>
        <member name="[CARTERA HISTORICA].[Razón social].&amp;[ZEMANATE ARAUJO RUBY CONSTANZA]"/>
        <member name="[CARTERA HISTORICA].[Razón social].&amp;[ZULUAGA VANEGAS CARLOS ENRIQUE]"/>
        <member name="[CARTERA HISTORICA].[Razón social].&amp;[ZULUAGA ZULUAGA CRISTIAN DAVID]"/>
        <member name="[CARTERA HISTORICA].[Razón social].&amp;[https://cafequi MEDINA ADRIANA]"/>
        <member name="[CARTERA HISTORICA].[Razón social].&amp;[AFANADOR DELGADILLO AURA XIMENA]"/>
        <member name="[CARTERA HISTORICA].[Razón social].&amp;[AGREDO CARDONA YEFFERSON FABIAN]"/>
        <member name="[CARTERA HISTORICA].[Razón social].&amp;[AGUIRRE LONDOÑO DANIELA MARCELA]"/>
        <member name="[CARTERA HISTORICA].[Razón social].&amp;[ALVARADO LIZARAZO ANDRES FELIPE]"/>
        <member name="[CARTERA HISTORICA].[Razón social].&amp;[ALVAREZ CARDOZO TATIANA MARCELA]"/>
        <member name="[CARTERA HISTORICA].[Razón social].&amp;[ALVAREZ VALENCIA CRISTIAN DAVID]"/>
        <member name="[CARTERA HISTORICA].[Razón social].&amp;[ALZATE MARIN JULIETH _x0009_KATHERINI]"/>
        <member name="[CARTERA HISTORICA].[Razón social].&amp;[ALZATE PEREZ GIOVANNY ALEXANDER]"/>
        <member name="[CARTERA HISTORICA].[Razón social].&amp;[AMEZQUITA ORTIZ DANIEL SANTIAGO]"/>
        <member name="[CARTERA HISTORICA].[Razón social].&amp;[ANGULO LADISH LUIS CARLOS EDUAR]"/>
        <member name="[CARTERA HISTORICA].[Razón social].&amp;[ANGULO VALENCIA DIEGO ALEJANDRO]"/>
        <member name="[CARTERA HISTORICA].[Razón social].&amp;[ARAQUE ALVAREZ ANDREA KATHERINE]"/>
        <member name="[CARTERA HISTORICA].[Razón social].&amp;[ARBOLEDA GARCIA DIEGO ALEJANDRO]"/>
        <member name="[CARTERA HISTORICA].[Razón social].&amp;[ARENAS SANTACRUZ MARIXA LILIANA]"/>
        <member name="[CARTERA HISTORICA].[Razón social].&amp;[AREVALO LIZARAZO LUISA FERNANDA]"/>
        <member name="[CARTERA HISTORICA].[Razón social].&amp;[ARGUELLO TORRES JULIO ALEXANDER]"/>
        <member name="[CARTERA HISTORICA].[Razón social].&amp;[ARIAS BOCANEGRA ABOGADOS S.A.S.]"/>
        <member name="[CARTERA HISTORICA].[Razón social].&amp;[ARTUNDUAGA CUPA DIANA VALENTINA]"/>
        <member name="[CARTERA HISTORICA].[Razón social].&amp;[BADILLO LIZARAZO FABIOLA ANDREA]"/>
        <member name="[CARTERA HISTORICA].[Razón social].&amp;[BALAGUERA MAYORGA SANDRA MILENA]"/>
        <member name="[CARTERA HISTORICA].[Razón social].&amp;[BALLESTEROS NEIRA KEIDY DANIELA]"/>
        <member name="[CARTERA HISTORICA].[Razón social].&amp;[BARRAZA  PEREA JORCELY PATRICIA]"/>
        <member name="[CARTERA HISTORICA].[Razón social].&amp;[BAUMGARTNER GUILLEN KARIN IRENE]"/>
        <member name="[CARTERA HISTORICA].[Razón social].&amp;[BEDOYA MARTINEZ GLORIA PATRICIA]"/>
        <member name="[CARTERA HISTORICA].[Razón social].&amp;[BELTRAN  CARDONA NADIA CONSUELO]"/>
        <member name="[CARTERA HISTORICA].[Razón social].&amp;[BENITEZ SALAZAR KEVIN ALEJANDRO]"/>
        <member name="[CARTERA HISTORICA].[Razón social].&amp;[BERMUDEZ BERNAL FREDDY HERNANDO]"/>
        <member name="[CARTERA HISTORICA].[Razón social].&amp;[BERNAL HERNANDEZ SONIA CRISTINA]"/>
        <member name="[CARTERA HISTORICA].[Razón social].&amp;[BETANCUR MONTOYA MARIA CRISTINA]"/>
        <member name="[CARTERA HISTORICA].[Razón social].&amp;[BOHORQUEZ ROMERO ANDRES ALBERTO]"/>
        <member name="[CARTERA HISTORICA].[Razón social].&amp;[BONILLA CEBALLOS KARINA MARCELA]"/>
        <member name="[CARTERA HISTORICA].[Razón social].&amp;[BRIÑEZ CASTRILLON KELLY DAJANNA]"/>
        <member name="[CARTERA HISTORICA].[Razón social].&amp;[BRIÑEZ RODRIGUEZ MARIA FERNANDA]"/>
        <member name="[CARTERA HISTORICA].[Razón social].&amp;[CACERES FERRARI GLORIA PATRICIA]"/>
        <member name="[CARTERA HISTORICA].[Razón social].&amp;[CADAVID BALDOVINO MARIA PAULINA]"/>
        <member name="[CARTERA HISTORICA].[Razón social].&amp;[CARDENAS PINZON DANNA VALENTINA]"/>
        <member name="[CARTERA HISTORICA].[Razón social].&amp;[CARDONA BERRIO YULIANA CATALINA]"/>
        <member name="[CARTERA HISTORICA].[Razón social].&amp;[CARDONA GIRALDO CLAUDIA LILIANA]"/>
        <member name="[CARTERA HISTORICA].[Razón social].&amp;[CARDONA GONZALEZ ANDREINA PAOLA]"/>
        <member name="[CARTERA HISTORICA].[Razón social].&amp;[CARDONA VIDALES YISLEIDI MELISA]"/>
        <member name="[CARTERA HISTORICA].[Razón social].&amp;[CARRASCAL CAMPILLO LUIS ENRIQUE]"/>
        <member name="[CARTERA HISTORICA].[Razón social].&amp;[CARRASCO VILLATE MARIA PATRICIA]"/>
        <member name="[CARTERA HISTORICA].[Razón social].&amp;[CARVAJAL QUICENO ASTRID DANIELA]"/>
        <member name="[CARTERA HISTORICA].[Razón social].&amp;[CASTAÑEDA HURTADO JORGE ALBERTO]"/>
        <member name="[CARTERA HISTORICA].[Razón social].&amp;[CASTAÑO GRISALES JHONATAN SMITH]"/>
        <member name="[CARTERA HISTORICA].[Razón social].&amp;[CASTIBLANCO ALARCON JOSE JAVIER]"/>
        <member name="[CARTERA HISTORICA].[Razón social].&amp;[CASTILLA OROZCO CARLOS HERNANDO]"/>
        <member name="[CARTERA HISTORICA].[Razón social].&amp;[CASTILLO MONDRAGÓN PAULA ANDREA]"/>
        <member name="[CARTERA HISTORICA].[Razón social].&amp;[CASTILLO QUINTERO MARIA YURLEDY]"/>
        <member name="[CARTERA HISTORICA].[Razón social].&amp;[CEBALLOS ESCOBAR MARTHA CECILIA]"/>
        <member name="[CARTERA HISTORICA].[Razón social].&amp;[CENTANARO OLASCOAGA GINA KARINA]"/>
        <member name="[CARTERA HISTORICA].[Razón social].&amp;[CERVANTES RUIZ ALEXANDER ANDRES]"/>
        <member name="[CARTERA HISTORICA].[Razón social].&amp;[CHARLOTTE PASTELERIA BOGOTA SAS]"/>
        <member name="[CARTERA HISTORICA].[Razón social].&amp;[CHAVES ESPINOSA FABIO ALEJANDRO]"/>
        <member name="[CARTERA HISTORICA].[Razón social].&amp;[CHEVERONNI ICE CREAM COFFEE SAS]"/>
        <member name="[CARTERA HISTORICA].[Razón social].&amp;[CITARELLA CAMARGO NATALIA MARIA]"/>
        <member name="[CARTERA HISTORICA].[Razón social].&amp;[CLUB DE BANQUEROS Y EMPRESARIOS]"/>
        <member name="[CARTERA HISTORICA].[Razón social].&amp;[COHEN SAUMETH DONALDO GUILLERMO]"/>
        <member name="[CARTERA HISTORICA].[Razón social].&amp;[COMERCIALIZADORA INSUASEO S.A.S]"/>
        <member name="[CARTERA HISTORICA].[Razón social].&amp;[COMERCIALIZADORA MERCALDAS S.A.]"/>
        <member name="[CARTERA HISTORICA].[Razón social].&amp;[CONTRERAS ESTEBAN DIEGO ALFONSO]"/>
        <member name="[CARTERA HISTORICA].[Razón social].&amp;[CORPORACION QUINDIO COMPETITIVO]"/>
        <member name="[CARTERA HISTORICA].[Razón social].&amp;[CORRAL SAAVEDRA CLAUDIA MARCELA]"/>
        <member name="[CARTERA HISTORICA].[Razón social].&amp;[CORREDOR SIERRA MANUEL YOLFREDO]"/>
        <member name="[CARTERA HISTORICA].[Razón social].&amp;[CORTES HERNANDEZ LUISA FERNANDA]"/>
        <member name="[CARTERA HISTORICA].[Razón social].&amp;[CUARTAS ARISMENDY ANDRES FELIPE]"/>
        <member name="[CARTERA HISTORICA].[Razón social].&amp;[CUELLAR CASTAÑEDA GERMAN ANDRES]"/>
        <member name="[CARTERA HISTORICA].[Razón social].&amp;[CUERO SINISTERRA HILLARY STEYCI]"/>
        <member name="[CARTERA HISTORICA].[Razón social].&amp;[DOMICO VALDERRAMA LUZ CATHERINE]"/>
        <member name="[CARTERA HISTORICA].[Razón social].&amp;[DUARTE BUITRAGO LAURA CONSTANZA]"/>
        <member name="[CARTERA HISTORICA].[Razón social].&amp;[ECHAVARRIA CATAÑO MARTIN ALONSO]"/>
        <member name="[CARTERA HISTORICA].[Razón social].&amp;[ECHEVERRY BOLIVAR MARTA CECILIA]"/>
        <member name="[CARTERA HISTORICA].[Razón social].&amp;[ECHEVERRY ZULUAGA MARIA ESTELLA]"/>
        <member name="[CARTERA HISTORICA].[Razón social].&amp;[ESPITIA PULGARIN LINDA BETSABET]"/>
        <member name="[CARTERA HISTORICA].[Razón social].&amp;[ESTACION CENTRAL DEL CAFÉ S.A.S]"/>
        <member name="[CARTERA HISTORICA].[Razón social].&amp;[FERNANDEZ TABARES MARIA CARLOTA]"/>
        <member name="[CARTERA HISTORICA].[Razón social].&amp;[FORERO MENDOZA FRANCISCO ANDRES]"/>
        <member name="[CARTERA HISTORICA].[Razón social].&amp;[GALEANO CUBILLOS LAURA CAROLINA]"/>
        <member name="[CARTERA HISTORICA].[Razón social].&amp;[GALINDO RODRIGUEZ NUBIA YULIETH]"/>
        <member name="[CARTERA HISTORICA].[Razón social].&amp;[GALLEGO CARDONA CRISTIAN ANDRES]"/>
        <member name="[CARTERA HISTORICA].[Razón social].&amp;[GIRALDO BETANCOURT GERMAN DAVID]"/>
        <member name="[CARTERA HISTORICA].[Razón social].&amp;[GIRALDO SALAZAR SANDRA CATALINA]"/>
        <member name="[CARTERA HISTORICA].[Razón social].&amp;[GOMEZ VALLECILLA GUSTAVO FELIPE]"/>
        <member name="[CARTERA HISTORICA].[Razón social].&amp;[GONZALEZ GAVIRIA MARIA FERNANDA]"/>
        <member name="[CARTERA HISTORICA].[Razón social].&amp;[GONZALEZ GONZALEZ MARLENE EDITH]"/>
        <member name="[CARTERA HISTORICA].[Razón social].&amp;[GONZALEZ LARROTA LAURA STEFANNY]"/>
        <member name="[CARTERA HISTORICA].[Razón social].&amp;[GONZALEZ LOPEZ JESICA ALEJANDRA]"/>
        <member name="[CARTERA HISTORICA].[Razón social].&amp;[GONZALEZ POSADA MARIA ALEXANDRA]"/>
        <member name="[CARTERA HISTORICA].[Razón social].&amp;[GORDON GALINDRES YOSSELYN SARAY]"/>
        <member name="[CARTERA HISTORICA].[Razón social].&amp;[GRAJALES MONTOYA VICTOR ALFONSO]"/>
        <member name="[CARTERA HISTORICA].[Razón social].&amp;[GRUPO EMPRESARIAL EL MADERO SAS]"/>
        <member name="[CARTERA HISTORICA].[Razón social].&amp;[GRUPO MASTER INMOBILIARIO S A S]"/>
        <member name="[CARTERA HISTORICA].[Razón social].&amp;[GUTIERREZ ALVARADO PAOLA ANDREA]"/>
        <member name="[CARTERA HISTORICA].[Razón social].&amp;[GUTIERREZ PRADA MARIA ALEJANDRA]"/>
        <member name="[CARTERA HISTORICA].[Razón social].&amp;[GUTIERREZ RAMIREZ LEIDY VIVIANA]"/>
        <member name="[CARTERA HISTORICA].[Razón social].&amp;[HABANERO ALVARADO ERYINSON JOSE]"/>
        <member name="[CARTERA HISTORICA].[Razón social].&amp;[HERNANDEZ FLOREZ JHON ALEXANDER]"/>
        <member name="[CARTERA HISTORICA].[Razón social].&amp;[HERNANDEZ MUÑOZ CRISTIAN DANIEL]"/>
        <member name="[CARTERA HISTORICA].[Razón social].&amp;[HERNANDEZ SALAMANCA ERIKA PAOLA]"/>
        <member name="[CARTERA HISTORICA].[Razón social].&amp;[HERNANDEZ VARGAS GUSTAVO ANDRES]"/>
        <member name="[CARTERA HISTORICA].[Razón social].&amp;[HOTEL POBLADO ALEJANDRIA S.A.S.]"/>
        <member name="[CARTERA HISTORICA].[Razón social].&amp;[HUERTAS MARTINEZ ALISSON YUBELY]"/>
        <member name="[CARTERA HISTORICA].[Razón social].&amp;[IBAÑEZ IJUETA LISBETH MARGARITA]"/>
        <member name="[CARTERA HISTORICA].[Razón social].&amp;[INTERNATIONAL TOURISM GROUP SAS]"/>
        <member name="[CARTERA HISTORICA].[Razón social].&amp;[INUSUAL TIENDA ARTESANAL S.A.S.]"/>
        <member name="[CARTERA HISTORICA].[Razón social].&amp;[INVERSIONES ZIPA COLOMBIA S.A.S]"/>
        <member name="[CARTERA HISTORICA].[Razón social].&amp;[INX DO BRASIL SUCURSAL COLOMBIA]"/>
        <member name="[CARTERA HISTORICA].[Razón social].&amp;[JARAMILLO ERAZO DAYANNA KATERIN]"/>
        <member name="[CARTERA HISTORICA].[Razón social].&amp;[JARAMILLO OSORIO LEONARDO FABIO]"/>
        <member name="[CARTERA HISTORICA].[Razón social].&amp;[JIMENEZ GIRALDO MARIA ALEXANDRA]"/>
        <member name="[CARTERA HISTORICA].[Razón social].&amp;[JIMENEZ VELASCO JHOANA CAROLINA]"/>
        <member name="[CARTERA HISTORICA].[Razón social].&amp;[JIMENEZ ZULUAGA BRAHIAM STEVEEN]"/>
        <member name="[CARTERA HISTORICA].[Razón social].&amp;[JULIO ENRIQUE VELEZ Y CIA S.A.S]"/>
        <member name="[CARTERA HISTORICA].[Razón social].&amp;[LABRADOR GOMEZ DANIEL ALEXANDER]"/>
        <member name="[CARTERA HISTORICA].[Razón social].&amp;[LONDOÑO ALVAREZ MARIA ALEJANDRA]"/>
        <member name="[CARTERA HISTORICA].[Razón social].&amp;[LONDOÑO GRANADA SANDRA PATRICIA]"/>
        <member name="[CARTERA HISTORICA].[Razón social].&amp;[LOPEZ VALENCIA MONICA ALEXANDRA]"/>
        <member name="[CARTERA HISTORICA].[Razón social].&amp;[MARTINEZ ARTEAGA JUAN SEVASTIAN]"/>
        <member name="[CARTERA HISTORICA].[Razón social].&amp;[MARTINEZ CUELLAR NASSLY STEFANY]"/>
        <member name="[CARTERA HISTORICA].[Razón social].&amp;[MARTINEZ SUAREZ GERMAN DE JESUS]"/>
        <member name="[CARTERA HISTORICA].[Razón social].&amp;[MARTINEZ VILLALBA JONATAN DAVID]"/>
        <member name="[CARTERA HISTORICA].[Razón social].&amp;[MARTÍNEZ MONROY JENNY KATHERINE]"/>
        <member name="[CARTERA HISTORICA].[Razón social].&amp;[MATTHES WEINREICH PETER RODOLFO]"/>
        <member name="[CARTERA HISTORICA].[Razón social].&amp;[MODERA HERNANDEZ ANDREA JOHANNA]"/>
        <member name="[CARTERA HISTORICA].[Razón social].&amp;[MORALES CASTELLANOS JULY VANESA]"/>
        <member name="[CARTERA HISTORICA].[Razón social].&amp;[MORENO VILLALOBOS LAURA SAYARIY]"/>
        <member name="[CARTERA HISTORICA].[Razón social].&amp;[MORILLO MATA MARIANGEL ANDREINA]"/>
        <member name="[CARTERA HISTORICA].[Razón social].&amp;[MOSQUERA CASTRO DIEGO ALEXANDER]"/>
        <member name="[CARTERA HISTORICA].[Razón social].&amp;[MURILLO GONZALEZ ROBERTO CARLOS]"/>
        <member name="[CARTERA HISTORICA].[Razón social].&amp;[NARANJO RESTREPO RICARDO ARTURO]"/>
        <member name="[CARTERA HISTORICA].[Razón social].&amp;[NEYRA RODRIGUEZ JUANA VALENTINA]"/>
        <member name="[CARTERA HISTORICA].[Razón social].&amp;[NOREÑA GONZALEZ MAYRA ALEJANDRA]"/>
        <member name="[CARTERA HISTORICA].[Razón social].&amp;[OCAMPO CUELLAR ANDREA DEL PILAR]"/>
        <member name="[CARTERA HISTORICA].[Razón social].&amp;[OCAMPO MARTINEZ SANDRA PATRICIA]"/>
        <member name="[CARTERA HISTORICA].[Razón social].&amp;[OCHOA BELTRAN ANGELICA FERNANDA]"/>
        <member name="[CARTERA HISTORICA].[Razón social].&amp;[ORJUELA CORDOBA ANDREA STEFANIA]"/>
        <member name="[CARTERA HISTORICA].[Razón social].&amp;[ORTEGA BOHORQUEZ EUCARIS TOMASA]"/>
        <member name="[CARTERA HISTORICA].[Razón social].&amp;[ORTEGA LOPEZ CRISTIAN ALEJANDRO]"/>
        <member name="[CARTERA HISTORICA].[Razón social].&amp;[OSORIO CARVAJALINO ANGIE LORENA]"/>
        <member name="[CARTERA HISTORICA].[Razón social].&amp;[OSORIO MARTINEZ VIVIAN KATHERIN]"/>
        <member name="[CARTERA HISTORICA].[Razón social].&amp;[OSPINA SALAZAR DAYFENIS ADRIANA]"/>
        <member name="[CARTERA HISTORICA].[Razón social].&amp;[OYOLA MATUTE YURAIMA DEL CARMEN]"/>
        <member name="[CARTERA HISTORICA].[Razón social].&amp;[PATERNINA VELASQUEZ DIANA MARIA]"/>
        <member name="[CARTERA HISTORICA].[Razón social].&amp;[PELAEZ HOLGUIN CLAUDIA PATRICIA]"/>
        <member name="[CARTERA HISTORICA].[Razón social].&amp;[PERDOMO SALCEDO GERALDINE PAOLA]"/>
        <member name="[CARTERA HISTORICA].[Razón social].&amp;[PEÑALOZA LOPEZ ELIETH MARGARITA]"/>
        <member name="[CARTERA HISTORICA].[Razón social].&amp;[PIEDRAHITA LOAIZA MARTHA ISABEL]"/>
        <member name="[CARTERA HISTORICA].[Razón social].&amp;[PINZON AGUDELO DAIANA JASBLEYDY]"/>
        <member name="[CARTERA HISTORICA].[Razón social].&amp;[PORTILLA GELPUD MARIA ALEXANDRA]"/>
        <member name="[CARTERA HISTORICA].[Razón social].&amp;[PROFOREST  LATINOAMERICA  S.A.S]"/>
        <member name="[CARTERA HISTORICA].[Razón social].&amp;[QUIIÑONEZ HINCAPIE JAIME CAMILO]"/>
        <member name="[CARTERA HISTORICA].[Razón social].&amp;[QUIJANO HERNANDEZ IVAN LEONARDO]"/>
        <member name="[CARTERA HISTORICA].[Razón social].&amp;[QUINTERO CASTRO DIANA CATHERINE]"/>
        <member name="[CARTERA HISTORICA].[Razón social].&amp;[RAMIREZ ALVAREZ PAULA ALEJANDRA]"/>
        <member name="[CARTERA HISTORICA].[Razón social].&amp;[RAMIREZ CALDERON GLADYS CECILIA]"/>
        <member name="[CARTERA HISTORICA].[Razón social].&amp;[RAMIREZ GIRALDO DIEGO ALEJANDRO]"/>
        <member name="[CARTERA HISTORICA].[Razón social].&amp;[RAMIREZ RIVERA HERNAN ALEXANDER]"/>
        <member name="[CARTERA HISTORICA].[Razón social].&amp;[RAMIREZ SANCHEZ MARIA ALEJANDRA]"/>
        <member name="[CARTERA HISTORICA].[Razón social].&amp;[RESTREPO FLOREZ GILDARDO ANDRES]"/>
        <member name="[CARTERA HISTORICA].[Razón social].&amp;[REYES OVIEDO CRISTIAN GUILLERMO]"/>
        <member name="[CARTERA HISTORICA].[Razón social].&amp;[RODRIGUEZ ACOSTA ANTONIO ANDRES]"/>
        <member name="[CARTERA HISTORICA].[Razón social].&amp;[RODRIGUEZ DUQUE NESTOR MAURICIO]"/>
        <member name="[CARTERA HISTORICA].[Razón social].&amp;[RODRIGUEZ LARA JHONATAN ANTONIO]"/>
        <member name="[CARTERA HISTORICA].[Razón social].&amp;[RODRIGUEZ MARTINEZ JUAN GABRIEL]"/>
        <member name="[CARTERA HISTORICA].[Razón social].&amp;[RODRIGUEZ TAPIAS SANDRA MARCELA]"/>
        <member name="[CARTERA HISTORICA].[Razón social].&amp;[RUBIO BOHORQUEZ RICHARD NICOLAS]"/>
        <member name="[CARTERA HISTORICA].[Razón social].&amp;[RUEDA VALLEJO NATALIA MARGARITA]"/>
        <member name="[CARTERA HISTORICA].[Razón social].&amp;[RUGELES DURAN ARQUITECTOS S.A.S]"/>
        <member name="[CARTERA HISTORICA].[Razón social].&amp;[SALCEDO GARZON MARIA DEL CARMEN]"/>
        <member name="[CARTERA HISTORICA].[Razón social].&amp;[SALDARRIAGA MORALES MARCO TULIO]"/>
        <member name="[CARTERA HISTORICA].[Razón social].&amp;[SAN FRANCISCO INVESTMENTS S.A.S]"/>
        <member name="[CARTERA HISTORICA].[Razón social].&amp;[SANCHEZ BATISTA ESTEBAN LEONARD]"/>
        <member name="[CARTERA HISTORICA].[Razón social].&amp;[SANCHEZ BERMUDEZ CARLOS ALBERTO]"/>
        <member name="[CARTERA HISTORICA].[Razón social].&amp;[SANCHEZ HERNANDEZ MIKE JONATHAN]"/>
        <member name="[CARTERA HISTORICA].[Razón social].&amp;[SANCHEZ MORENO MARIA DEL CARMEN]"/>
        <member name="[CARTERA HISTORICA].[Razón social].&amp;[SANDOVAL CALDERON MELANY ANDREA]"/>
        <member name="[CARTERA HISTORICA].[Razón social].&amp;[SANDOVAL MEDINA FERNANDO ANDRES]"/>
        <member name="[CARTERA HISTORICA].[Razón social].&amp;[SCIOVILLE TOBAR RICARDO ALBERTO]"/>
        <member name="[CARTERA HISTORICA].[Razón social].&amp;[SUPERMERCADOS MERCACENTRO S.A.S]"/>
        <member name="[CARTERA HISTORICA].[Razón social].&amp;[SUPERMERCADOS RAPIMERQUE S.A.S.]"/>
        <member name="[CARTERA HISTORICA].[Razón social].&amp;[TARQUINO CHACON KAREN ALEJANDRA]"/>
        <member name="[CARTERA HISTORICA].[Razón social].&amp;[TATICUAN HORMAZA LADY ALEJANDRA]"/>
        <member name="[CARTERA HISTORICA].[Razón social].&amp;[TELLEZ RONCHAQUIRA MARIA HELENA]"/>
        <member name="[CARTERA HISTORICA].[Razón social].&amp;[TORRES CARABALLO CRISTINA SOFIA]"/>
        <member name="[CARTERA HISTORICA].[Razón social].&amp;[TORRES HERNANDEZ LUIS SEBASTIAN]"/>
        <member name="[CARTERA HISTORICA].[Razón social].&amp;[TORRES VARGAS MARIANA ALEJANDRA]"/>
        <member name="[CARTERA HISTORICA].[Razón social].&amp;[UNION TEMPORAL MIRADOR DEL EDEN]"/>
        <member name="[CARTERA HISTORICA].[Razón social].&amp;[VALENCIA FLOREZ LAURA VALENTINA]"/>
        <member name="[CARTERA HISTORICA].[Razón social].&amp;[VALENCIA REBELLON ERIKA VIVIANA]"/>
        <member name="[CARTERA HISTORICA].[Razón social].&amp;[VALENCIA VELASQUEZ MARIA LUCERO]"/>
        <member name="[CARTERA HISTORICA].[Razón social].&amp;[VALENZUELA MORENO GERMAN ANDRES]"/>
        <member name="[CARTERA HISTORICA].[Razón social].&amp;[VANEGAS MORALES ANDREA CAROLINA]"/>
        <member name="[CARTERA HISTORICA].[Razón social].&amp;[VARELA JIMENEZ CLAUDIA PATRICIA]"/>
        <member name="[CARTERA HISTORICA].[Razón social].&amp;[VASQUEZ GUTIERREZ ZAYDA JULIETH]"/>
        <member name="[CARTERA HISTORICA].[Razón social].&amp;[VELASQUEZ TRUJILLO PAULA ANDREA]"/>
        <member name="[CARTERA HISTORICA].[Razón social].&amp;[VILLANUEVA SANCHEZ JAIRO ALEXIS]"/>
        <member name="[CARTERA HISTORICA].[Razón social].&amp;[VILLEGAS POSADA JAVIER LEONIDAS]"/>
        <member name="[CARTERA HISTORICA].[Razón social].&amp;[ZAMBRANO  CURCIO MARGARITA ROSA]"/>
        <member name="[CARTERA HISTORICA].[Razón social].&amp;[ZORRILLA AGUDELO LUISA FERNANDA]"/>
        <member name="[CARTERA HISTORICA].[Razón social].&amp;[ZULUAGA HERRERA LAURA ALEJANDRA]"/>
        <member name="[CARTERA HISTORICA].[Razón social].&amp;[ABISMAL COCINA Y CATERING S.A.S.]"/>
        <member name="[CARTERA HISTORICA].[Razón social].&amp;[AGUIRRE FANDIÑO MICHEL ALEXANDRA]"/>
        <member name="[CARTERA HISTORICA].[Razón social].&amp;[AHUMADA NIETO GLORIA DEL ROSARIO]"/>
        <member name="[CARTERA HISTORICA].[Razón social].&amp;[ALDANA BECERRA HERNANDNDO JAVIER]"/>
        <member name="[CARTERA HISTORICA].[Razón social].&amp;[ALVAREZ DELGADO KRISTLE MICHELLE]"/>
        <member name="[CARTERA HISTORICA].[Razón social].&amp;[ALVAREZ VELASQUEZ JENNY FERNANDA]"/>
        <member name="[CARTERA HISTORICA].[Razón social].&amp;[ARCILA HERNANDEZ ALBERTO ANTONIO]"/>
        <member name="[CARTERA HISTORICA].[Razón social].&amp;[ARISTIZABAL AGUDELO NESTOR JAIME]"/>
        <member name="[CARTERA HISTORICA].[Razón social].&amp;[ARRIETA ECHEVERRY ADRIANA ISABEL]"/>
        <member name="[CARTERA HISTORICA].[Razón social].&amp;[ATEHORTUA ARISTIZABAL JUAN DAVID]"/>
        <member name="[CARTERA HISTORICA].[Razón social].&amp;[ATEHORTUA RIVERA PAULA ALEXANDRA]"/>
        <member name="[CARTERA HISTORICA].[Razón social].&amp;[BACHILLER PARRA VERONICA NATALIA]"/>
        <member name="[CARTERA HISTORICA].[Razón social].&amp;[BAR ESCOCES E INVERSIONES S.A.S.]"/>
        <member name="[CARTERA HISTORICA].[Razón social].&amp;[BARRERA BUSTAMANTE DORALYS PAOLA]"/>
        <member name="[CARTERA HISTORICA].[Razón social].&amp;[BASTILLA ESPINOSA EDGAR MAURICIO]"/>
        <member name="[CARTERA HISTORICA].[Razón social].&amp;[BENAVIDES SOLARTE MARIO FERNANDO]"/>
        <member name="[CARTERA HISTORICA].[Razón social].&amp;[BETANCOURT CORREDOR JINETH PAOLA]"/>
        <member name="[CARTERA HISTORICA].[Razón social].&amp;[BETANCUR GONZALEZ GUSTAVO ADOLFO]"/>
        <member name="[CARTERA HISTORICA].[Razón social].&amp;[BOBADILLA GIRALDO DANIEL ANTONIO]"/>
        <member name="[CARTERA HISTORICA].[Razón social].&amp;[BOHORQUEZ BALLESTEROS LUZ ANGELA]"/>
        <member name="[CARTERA HISTORICA].[Razón social].&amp;[BOHORQUEZ RAMIREZ GLORIA NATALIA]"/>
        <member name="[CARTERA HISTORICA].[Razón social].&amp;[BOTERO VELASQUEZ MANUEL SANTIAGO]"/>
        <member name="[CARTERA HISTORICA].[Razón social].&amp;[BUITRAGO MESA JONATHAN ALEXANDER]"/>
        <member name="[CARTERA HISTORICA].[Razón social].&amp;[BURBANO ASTORQUIZA SANDRA AMPARO]"/>
        <member name="[CARTERA HISTORICA].[Razón social].&amp;[BURGOS RODRIGUEZ JESSICA JULIETH]"/>
        <member name="[CARTERA HISTORICA].[Razón social].&amp;[BURITICA HERNANDEZ ANDRES FELIPE]"/>
        <member name="[CARTERA HISTORICA].[Razón social].&amp;[BUSTOS HERNANDEZ JUANA VALENTINA]"/>
        <member name="[CARTERA HISTORICA].[Razón social].&amp;[CALVO CABALLERO VANESSA CAROLINA]"/>
        <member name="[CARTERA HISTORICA].[Razón social].&amp;[CAMARGO CAMARGO DAYRELIS FABIOLA]"/>
        <member name="[CARTERA HISTORICA].[Razón social].&amp;[CARDENAS CALDERON NELSON OSWALDO]"/>
        <member name="[CARTERA HISTORICA].[Razón social].&amp;[CARMONA NAVARRO ANDREA ESTEFANIA]"/>
        <member name="[CARTERA HISTORICA].[Razón social].&amp;[CARRIAZO GALINDO DAVID GUILLERMO]"/>
        <member name="[CARTERA HISTORICA].[Razón social].&amp;[CARVAJAL ESTUPIÑAN CHELY JANEIRA]"/>
        <member name="[CARTERA HISTORICA].[Razón social].&amp;[CASTELBLANCO CARDONA MARIA PAULA]"/>
        <member name="[CARTERA HISTORICA].[Razón social].&amp;[CASTELLANOS ROJAS AREN ALEJANDRA]"/>
        <member name="[CARTERA HISTORICA].[Razón social].&amp;[CASTELLANOS TRIANA YESSICA PAOLA]"/>
        <member name="[CARTERA HISTORICA].[Razón social].&amp;[CASTILLA OROZCO ADRIANA KAROLINA]"/>
        <member name="[CARTERA HISTORICA].[Razón social].&amp;[CASTILLO JARAMILLO CLAUDIA ELENA]"/>
        <member name="[CARTERA HISTORICA].[Razón social].&amp;[CASTILLO URQUIJO KAROL VALENTINA]"/>
        <member name="[CARTERA HISTORICA].[Razón social].&amp;[CASTRILLON HERRAN LUISA FERNANDA]"/>
        <member name="[CARTERA HISTORICA].[Razón social].&amp;[CHAPARRO CORDERO MARIA ALEJANDRA]"/>
        <member name="[CARTERA HISTORICA].[Razón social].&amp;[CHICAHEME RODRIGUEZ ANGIE NIKOOL]"/>
        <member name="[CARTERA HISTORICA].[Razón social].&amp;[CIFUENTES PRECIADO LIZETH JAILYN]"/>
        <member name="[CARTERA HISTORICA].[Razón social].&amp;[COMERCIALIZADORAELRANCHERO S.A.S]"/>
        <member name="[CARTERA HISTORICA].[Razón social].&amp;[CORREALES PULIDO CARLOS HUMBERTO]"/>
        <member name="[CARTERA HISTORICA].[Razón social].&amp;[CRISTANCHO IREGUI EDWARD PATRICK]"/>
        <member name="[CARTERA HISTORICA].[Razón social].&amp;[CUETO GOENAGA ALEJANDRO EZEQUIEL]"/>
        <member name="[CARTERA HISTORICA].[Razón social].&amp;[DE LOS RIOS LOPEZ MARIA FERNANDA]"/>
        <member name="[CARTERA HISTORICA].[Razón social].&amp;[DECAMERON CINCO HERRADURAS S.A.S]"/>
        <member name="[CARTERA HISTORICA].[Razón social].&amp;[DELGADILLO CARDONA GLADYS AMPARO]"/>
        <member name="[CARTERA HISTORICA].[Razón social].&amp;[DOMINGUEZ CHITIVA LAURA CONSUELO]"/>
        <member name="[CARTERA HISTORICA].[Razón social].&amp;[ECHEVERRY GRAJALES MARIA VANESSA]"/>
        <member name="[CARTERA HISTORICA].[Razón social].&amp;[ELEGANZA AGENCIA DE BODAS S.A.S.]"/>
        <member name="[CARTERA HISTORICA].[Razón social].&amp;[ESCOBAR VELASQUEZ FABIO LEONARDO]"/>
        <member name="[CARTERA HISTORICA].[Razón social].&amp;[FERNANDEZ ORREGO JESSICA TATIANA]"/>
        <member name="[CARTERA HISTORICA].[Razón social].&amp;[FIERRO VILLARREAL GLORIA EUGENIA]"/>
        <member name="[CARTERA HISTORICA].[Razón social].&amp;[FLOREZ HERNANDEZ JENNY ALEJANDRA]"/>
        <member name="[CARTERA HISTORICA].[Razón social].&amp;[FONTECHA TIDADUIZA LAURA MARCELA]"/>
        <member name="[CARTERA HISTORICA].[Razón social].&amp;[FRANCO BETANCURT ANDRES FERNANDO]"/>
        <member name="[CARTERA HISTORICA].[Razón social].&amp;[FRANCO CASTELLANOS LADY CAROLINA]"/>
        <member name="[CARTERA HISTORICA].[Razón social].&amp;[G&amp;C MARKETING Y PUBLICIDAD S.A.S]"/>
        <member name="[CARTERA HISTORICA].[Razón social].&amp;[G&amp;S CONGRESOS Y CONVENCIONES SAS]"/>
        <member name="[CARTERA HISTORICA].[Razón social].&amp;[GARCIA PEÑARANDA MARIA DEL PILAR]"/>
        <member name="[CARTERA HISTORICA].[Razón social].&amp;[GARRIDO GUARECUCO PAOLA COROMOTO]"/>
        <member name="[CARTERA HISTORICA].[Razón social].&amp;[GONZALEZ CALDERON KARENT VIVIANA]"/>
        <member name="[CARTERA HISTORICA].[Razón social].&amp;[GONZALEZ MUÑOZ CRISTIAN MAURICIO]"/>
        <member name="[CARTERA HISTORICA].[Razón social].&amp;[GONZALEZ PEREZ AUGUSTO ALEJANDRO]"/>
        <member name="[CARTERA HISTORICA].[Razón social].&amp;[GUERRERO ACEVEDO SERGIO LEONARDO]"/>
        <member name="[CARTERA HISTORICA].[Razón social].&amp;[HERNANDEZ AGUIRRE SANDRA LILIANA]"/>
        <member name="[CARTERA HISTORICA].[Razón social].&amp;[HERNANDEZ BAQUERO FELIPE ESTEBAN]"/>
        <member name="[CARTERA HISTORICA].[Razón social].&amp;[HERNANDEZ GONZALEZ JESSICA MARIA]"/>
        <member name="[CARTERA HISTORICA].[Razón social].&amp;[HERNANDEZ GUARIN CRISTIAN CAMILO]"/>
        <member name="[CARTERA HISTORICA].[Razón social].&amp;[HERNANDEZ GUTIERREZ EDWIN FABIAN]"/>
        <member name="[CARTERA HISTORICA].[Razón social].&amp;[HERRERA PARRA JENNIFFER PATRICIA]"/>
        <member name="[CARTERA HISTORICA].[Razón social].&amp;[HERRERA RODRIGUEZ VIVIANA ANDREA]"/>
        <member name="[CARTERA HISTORICA].[Razón social].&amp;[HOTEL CAMPESTRE MONTECARLO S.A.S]"/>
        <member name="[CARTERA HISTORICA].[Razón social].&amp;[IBARRA RESTREPO EDUARD ALEXANDER]"/>
        <member name="[CARTERA HISTORICA].[Razón social].&amp;[IGLESIAS ESPINOSA MIGUEL ENRIQUE]"/>
        <member name="[CARTERA HISTORICA].[Razón social].&amp;[INVERSIONES EN ARTESANÍAS S.A.S.]"/>
        <member name="[CARTERA HISTORICA].[Razón social].&amp;[IZQUIERDO CORONADO OLGA PATRICIA]"/>
        <member name="[CARTERA HISTORICA].[Razón social].&amp;[JIMENEZ VALENCIA SUSAN ALEJANDRA]"/>
        <member name="[CARTERA HISTORICA].[Razón social].&amp;[JORGE ELDINEBER SANCHEZ ARROYAVE]"/>
        <member name="[CARTERA HISTORICA].[Razón social].&amp;[LEGUIZAMON VASQUEZ YURIAM ANDREA]"/>
        <member name="[CARTERA HISTORICA].[Razón social].&amp;[LINALCA INFORMATICA S.A.S. - BIC]"/>
        <member name="[CARTERA HISTORICA].[Razón social].&amp;[LIVING TRIPS TOUR OPERADOR S.A.S]"/>
        <member name="[CARTERA HISTORICA].[Razón social].&amp;[LIZCANO GUTIERREZ CARLOS ALBERTO]"/>
        <member name="[CARTERA HISTORICA].[Razón social].&amp;[LOAIZA CONTRERAS MICHELL DAYANNE]"/>
        <member name="[CARTERA HISTORICA].[Razón social].&amp;[LONDOÑO BUITRAGO ANGELA PATRICIA]"/>
        <member name="[CARTERA HISTORICA].[Razón social].&amp;[LONDOÑO JARAMILLO BEATRIZ HELENA]"/>
        <member name="[CARTERA HISTORICA].[Razón social].&amp;[LONDOÑO ZULETA MARIA YORK GLADYS]"/>
        <member name="[CARTERA HISTORICA].[Razón social].&amp;[MAHECHA RODRIGUEZ WILSON ALFREDO]"/>
        <member name="[CARTERA HISTORICA].[Razón social].&amp;[MARIA GABRIELA MARTINEZ QUINTERO]"/>
        <member name="[CARTERA HISTORICA].[Razón social].&amp;[MARIN CASTRO JUAN CAMILO GONZALO]"/>
        <member name="[CARTERA HISTORICA].[Razón social].&amp;[MARQUEZ GUTIERREZ LUISA FERNANDA]"/>
        <member name="[CARTERA HISTORICA].[Razón social].&amp;[MARTHA TERESA ZAMOJCIN RODRIGUEZ]"/>
        <member name="[CARTERA HISTORICA].[Razón social].&amp;[MARTINEZ CARDOZO NIDIA ESPERANZA]"/>
        <member name="[CARTERA HISTORICA].[Razón social].&amp;[MARULANDA CASTILLO KELYN DUVIANA]"/>
        <member name="[CARTERA HISTORICA].[Razón social].&amp;[MEJIA CASTRILLON MARIA ALEJANDRA]"/>
        <member name="[CARTERA HISTORICA].[Razón social].&amp;[MENDOZA MARTINEZ CARMEN VERONICA]"/>
        <member name="[CARTERA HISTORICA].[Razón social].&amp;[MONSALVE TAPIAS NICOLAS HUMBERTO]"/>
        <member name="[CARTERA HISTORICA].[Razón social].&amp;[MONTOYA GOMEZ GUILLERMO DE JESUS]"/>
        <member name="[CARTERA HISTORICA].[Razón social].&amp;[MORALES GONZALEZ DANIEL SANTIAGO]"/>
        <member name="[CARTERA HISTORICA].[Razón social].&amp;[MORALES GONZALEZ MARIA ESPERANZA]"/>
        <member name="[CARTERA HISTORICA].[Razón social].&amp;[MURILLO CAMARGO VIVIANA CAROLINA]"/>
        <member name="[CARTERA HISTORICA].[Razón social].&amp;[MURILLO LOSADA CRISTIAN FERNANDO]"/>
        <member name="[CARTERA HISTORICA].[Razón social].&amp;[NAVARRO RODRIGUEZ JUAN SEBASTIAN]"/>
        <member name="[CARTERA HISTORICA].[Razón social].&amp;[NIETO CONTRERAS DANIEL ALEJANDRO]"/>
        <member name="[CARTERA HISTORICA].[Razón social].&amp;[NUÑES HUGUES MARGARETH ELIZABETH]"/>
        <member name="[CARTERA HISTORICA].[Razón social].&amp;[OLIVEROS RAMIREZ ELIANA CAROLINA]"/>
        <member name="[CARTERA HISTORICA].[Razón social].&amp;[OSORIO SANTACRUZ ANGEE ALEJANDRA]"/>
        <member name="[CARTERA HISTORICA].[Razón social].&amp;[OSVE BOUTIQUE APARTA HOTEL S.A.S]"/>
        <member name="[CARTERA HISTORICA].[Razón social].&amp;[OWKIN`S SOUVENIRS &amp; FOODS S.A.S.]"/>
        <member name="[CARTERA HISTORICA].[Razón social].&amp;[PEDREDOS APARICIO ERIKA JULIETTE]"/>
        <member name="[CARTERA HISTORICA].[Razón social].&amp;[PENILLA GONZALEZ ANGELA CRISTINA]"/>
        <member name="[CARTERA HISTORICA].[Razón social].&amp;[PEÑA SANCHEZ ELIZABETH DEL VALLE]"/>
        <member name="[CARTERA HISTORICA].[Razón social].&amp;[PINILLA CORREALES VIVIANA ANDREA]"/>
        <member name="[CARTERA HISTORICA].[Razón social].&amp;[QUITIAN TRIANA  WILMAR ALEXANDER]"/>
        <member name="[CARTERA HISTORICA].[Razón social].&amp;[RAMIREZ RAMIREZ LILIANA CAROLINA]"/>
        <member name="[CARTERA HISTORICA].[Razón social].&amp;[RAMIREZ SALDARRIAGA PAOLA ANDREA]"/>
        <member name="[CARTERA HISTORICA].[Razón social].&amp;[RED DE SERVICIO DEL QUINDIO S.A.]"/>
        <member name="[CARTERA HISTORICA].[Razón social].&amp;[RENGIFO MOSQUERA JENNIFER ANDREA]"/>
        <member name="[CARTERA HISTORICA].[Razón social].&amp;[RESTREPO MARTINEZ DIANA CAROLINA]"/>
        <member name="[CARTERA HISTORICA].[Razón social].&amp;[RESTREPO SALAZAR CLAUDIA LILIANA]"/>
        <member name="[CARTERA HISTORICA].[Razón social].&amp;[RIVERA ARCINIEGAS JONATHAN DAVID]"/>
        <member name="[CARTERA HISTORICA].[Razón social].&amp;[RIVERA RODRIGUEZ KATERIN XIOMARA]"/>
        <member name="[CARTERA HISTORICA].[Razón social].&amp;[RODRIGUEZ BELTRAN CARLOS ALBERTO]"/>
        <member name="[CARTERA HISTORICA].[Razón social].&amp;[RODRIGUEZ CUENCA SANDRA PATRICIA]"/>
        <member name="[CARTERA HISTORICA].[Razón social].&amp;[RODRIGUEZ DAZA MELISSA DEL PILAR]"/>
        <member name="[CARTERA HISTORICA].[Razón social].&amp;[RODRIGUEZ ESCOBAR YENNIFER LUCIA]"/>
        <member name="[CARTERA HISTORICA].[Razón social].&amp;[RODRIGUEZ PAEZ CARMENZA ELIZABET]"/>
        <member name="[CARTERA HISTORICA].[Razón social].&amp;[RODRIGUEZ ROMERO MARIA ALEJANDRA]"/>
        <member name="[CARTERA HISTORICA].[Razón social].&amp;[RODRIGUEZ SERRANO ALVARO AUGUSTO]"/>
        <member name="[CARTERA HISTORICA].[Razón social].&amp;[RODRIGUEZ TOLEDO JENNIFER LORENA]"/>
        <member name="[CARTERA HISTORICA].[Razón social].&amp;[RODRIGUEZ VILLAMIZAR ANA DOLORES]"/>
        <member name="[CARTERA HISTORICA].[Razón social].&amp;[ROSARIO PARRA CRISTIAN ALEXANDRO]"/>
        <member name="[CARTERA HISTORICA].[Razón social].&amp;[RUIZ ARISTIZABAL DIANA KATHERINE]"/>
        <member name="[CARTERA HISTORICA].[Razón social].&amp;[SALAZAR BALLESTEROS DORIS YANETH]"/>
        <member name="[CARTERA HISTORICA].[Razón social].&amp;[SANCHEZ ARROYAVE JORGE ELDINEBER]"/>
        <member name="[CARTERA HISTORICA].[Razón social].&amp;[SANCHEZ DUARTE GABRIELA ANDREINA]"/>
        <member name="[CARTERA HISTORICA].[Razón social].&amp;[SANCHEZ SAAVEDRA SOFIA VALENTINA]"/>
        <member name="[CARTERA HISTORICA].[Razón social].&amp;[SARMIENTO MENDIETA JAIRO ALBERTO]"/>
        <member name="[CARTERA HISTORICA].[Razón social].&amp;[SIERRA BETANCOURTH LAURA MARCELA]"/>
        <member name="[CARTERA HISTORICA].[Razón social].&amp;[SINOVAC BIOTECH (COLOMBIA) S.A.S]"/>
        <member name="[CARTERA HISTORICA].[Razón social].&amp;[TABARQUINO LADINO DIANA CAROLINA]"/>
        <member name="[CARTERA HISTORICA].[Razón social].&amp;[TRUJILLO RODRIGUEZ DAVID RICARDO]"/>
        <member name="[CARTERA HISTORICA].[Razón social].&amp;[TRUJILLO TRUJILLO LUISA FERNANDA]"/>
        <member name="[CARTERA HISTORICA].[Razón social].&amp;[URIBE NOGUERA CAROLINA ESPERANZA]"/>
        <member name="[CARTERA HISTORICA].[Razón social].&amp;[VALCARCEL VARGAS RUDDY CONSTANZA]"/>
        <member name="[CARTERA HISTORICA].[Razón social].&amp;[VALENCIA BETANCUR DIANA PATRICIA]"/>
        <member name="[CARTERA HISTORICA].[Razón social].&amp;[VALENCIA MORALES EDUARDO ANTONIO]"/>
        <member name="[CARTERA HISTORICA].[Razón social].&amp;[VELASQUEZ ALVAREZ SANDRA MARCELA]"/>
        <member name="[CARTERA HISTORICA].[Razón social].&amp;[VELASQUEZ HERRERA DANIEL ESTEBAN]"/>
        <member name="[CARTERA HISTORICA].[Razón social].&amp;[ZULETA LONDOÑO MARIA YORK GLADYS]"/>
        <member name="[CARTERA HISTORICA].[Razón social].&amp;[ZULUAGA CARDONA JENNIFER JULIANA]"/>
        <member name="[CARTERA HISTORICA].[Razón social].&amp;[ CITARELLA  CAMARGO NATALIA MARIA]"/>
        <member name="[CARTERA HISTORICA].[Razón social].&amp;[AGUDELO ECHEVERRI RICARDO ALFONSO]"/>
        <member name="[CARTERA HISTORICA].[Razón social].&amp;[AGUDELO URINA MADENIS DEL ROSARIO]"/>
        <member name="[CARTERA HISTORICA].[Razón social].&amp;[ALVAREZ ESCUDERO ADRIANA FERNANDA]"/>
        <member name="[CARTERA HISTORICA].[Razón social].&amp;[ARISTIZABAL CUELLAR JAIME ALBERTO]"/>
        <member name="[CARTERA HISTORICA].[Razón social].&amp;[ARISTIZABAL GUZMAN JUAN SEBASTIAN]"/>
        <member name="[CARTERA HISTORICA].[Razón social].&amp;[ASCEM DE COLOMBIA WORLD TRADE SAS]"/>
        <member name="[CARTERA HISTORICA].[Razón social].&amp;[AVENDAÑO ECHEVERRI MARIA CAROLINA]"/>
        <member name="[CARTERA HISTORICA].[Razón social].&amp;[BALAGUERA ESPINOSA IVON ALEXANDRA]"/>
        <member name="[CARTERA HISTORICA].[Razón social].&amp;[BARREIRO HERNANDEZ KELLY FERNANDA]"/>
        <member name="[CARTERA HISTORICA].[Razón social].&amp;[BARRETO RODRIGUEZ GLORIA ARAMINTA]"/>
        <member name="[CARTERA HISTORICA].[Razón social].&amp;[BELTRAN BELTRAN SUSANA DEL CARMEN]"/>
        <member name="[CARTERA HISTORICA].[Razón social].&amp;[BENITEZ RODRIGUEZ ADRIANA RAFAELA]"/>
        <member name="[CARTERA HISTORICA].[Razón social].&amp;[BETANCOURT CARDENAS MARIA YANETTE]"/>
        <member name="[CARTERA HISTORICA].[Razón social].&amp;[BOLAÑOS MOMPOTES JOHANNA FERNANDA]"/>
        <member name="[CARTERA HISTORICA].[Razón social].&amp;[CAMARGO HERNANDEZ MAICOL FERNANDO]"/>
        <member name="[CARTERA HISTORICA].[Razón social].&amp;[CARDENAS HERNANDEZ BRAYDON CAMILO]"/>
        <member name="[CARTERA HISTORICA].[Razón social].&amp;[CARDONA BEJARANO SERGIO ALEXANDER]"/>
        <member name="[CARTERA HISTORICA].[Razón social].&amp;[CARDOZO AMOROCHO LILIANA PATRICIA]"/>
        <member name="[CARTERA HISTORICA].[Razón social].&amp;[CARNES Y EMBUTIDOS SANTA RITA SAS]"/>
        <member name="[CARTERA HISTORICA].[Razón social].&amp;[CARRILLO BOLAÑOS CARLOS GUILLERMO]"/>
        <member name="[CARTERA HISTORICA].[Razón social].&amp;[CASAS LOPEZ GONZALO DAVID RICARDO]"/>
        <member name="[CARTERA HISTORICA].[Razón social].&amp;[CASTAÑO MARTINEZ CHRISTIAN CAMILO]"/>
        <member name="[CARTERA HISTORICA].[Razón social].&amp;[CEBALLOS GALLEGO NICOLAS BERNARDO]"/>
        <member name="[CARTERA HISTORICA].[Razón social].&amp;[CENTENO GARAVITO CHRISTIAN CAMILO]"/>
        <member name="[CARTERA HISTORICA].[Razón social].&amp;[COLOMBIA ACTIVA RUIZ DUFEU S.A.S.]"/>
        <member name="[CARTERA HISTORICA].[Razón social].&amp;[COMERCIALIZADORA MONTEVERDE S.A.S]"/>
        <member name="[CARTERA HISTORICA].[Razón social].&amp;[CONFERENCIA EPISCOPAL DE COLOMBIA]"/>
        <member name="[CARTERA HISTORICA].[Razón social].&amp;[CONSEJO EPISCOPAL LATINOAMERICANO]"/>
        <member name="[CARTERA HISTORICA].[Razón social].&amp;[CONTRERAS HERNANEDEZ LAURA CAMILA]"/>
        <member name="[CARTERA HISTORICA].[Razón social].&amp;[CRISTIAN RICARDO CRISTIAN RICARDO]"/>
        <member name="[CARTERA HISTORICA].[Razón social].&amp;[DE LA HOZ MORENO FERNANDO ENRIQUE]"/>
        <member name="[CARTERA HISTORICA].[Razón social].&amp;[DE LA PUENTE RAMIREZ MAIRA JUDITH]"/>
        <member name="[CARTERA HISTORICA].[Razón social].&amp;[DELGADILLO VELASQUEZ YENCY YISELL]"/>
        <member name="[CARTERA HISTORICA].[Razón social].&amp;[DISTRIBUCIONES CHAVA NORTE S.A.S.]"/>
        <member name="[CARTERA HISTORICA].[Razón social].&amp;[DISTRIBUCIONES EL DESCUENTO S.A.S]"/>
        <member name="[CARTERA HISTORICA].[Razón social].&amp;[E S E HOSPITAL MENTAL DE FILANDIA]"/>
        <member name="[CARTERA HISTORICA].[Razón social].&amp;[E-BUSINESS SOFTWARE FACTORY S.A.S]"/>
        <member name="[CARTERA HISTORICA].[Razón social].&amp;[ECHEVERRY CARDONA XIMENA CRISTINA]"/>
        <member name="[CARTERA HISTORICA].[Razón social].&amp;[EMBAJADA DE LA REPUBLICA DE COREA]"/>
        <member name="[CARTERA HISTORICA].[Razón social].&amp;[FRANCE MEDIAS MONDE LATINA S.A.S.]"/>
        <member name="[CARTERA HISTORICA].[Razón social].&amp;[GALARZA RAMIREZ CLAUDIA ALEXANDRA]"/>
        <member name="[CARTERA HISTORICA].[Razón social].&amp;[GALLEGO MARTINEZ WILLIAM DE JESUS]"/>
        <member name="[CARTERA HISTORICA].[Razón social].&amp;[GARCIA MARTINEZ KATHERINE MARCELA]"/>
        <member name="[CARTERA HISTORICA].[Razón social].&amp;[GESTION Y PROCESOS INTEGRALES SAS]"/>
        <member name="[CARTERA HISTORICA].[Razón social].&amp;[GODDARD CATERING GROUP BOGOTA SAS]"/>
        <member name="[CARTERA HISTORICA].[Razón social].&amp;[GONZALEZ ALZATE CLAUDIA ALEJANDRA]"/>
        <member name="[CARTERA HISTORICA].[Razón social].&amp;[GONZALEZ GONZALEZ SONIA JACKELINE]"/>
        <member name="[CARTERA HISTORICA].[Razón social].&amp;[GONZALEZ RODRIGUEZ JAVIER ENRIQUE]"/>
        <member name="[CARTERA HISTORICA].[Razón social].&amp;[GUERRERO FERNANDEZ ERICA PATRICIA]"/>
        <member name="[CARTERA HISTORICA].[Razón social].&amp;[GUEVARA RODRIGUEZ SANDRA PATRICIA]"/>
        <member name="[CARTERA HISTORICA].[Razón social].&amp;[HERNANDEZ BEDOYA LILIANA PATRICIA]"/>
        <member name="[CARTERA HISTORICA].[Razón social].&amp;[HERRERA DE AVILA WILLIAM BERNARDO]"/>
        <member name="[CARTERA HISTORICA].[Razón social].&amp;[HERRERA RAMIREZ VICTORIA ROBINSON]"/>
        <member name="[CARTERA HISTORICA].[Razón social].&amp;[HIGUERA BAQUERO ADRIANA DEL PILAR]"/>
        <member name="[CARTERA HISTORICA].[Razón social].&amp;[HIGUITA MURILLO NORBERTO DE JESUS]"/>
        <member name="[CARTERA HISTORICA].[Razón social].&amp;[HINESTROZA SABOGAL SIRLEY JOHANNA]"/>
        <member name="[CARTERA HISTORICA].[Razón social].&amp;[HIRSCH COLEMAN MARGARET ALEXANDRA]"/>
        <member name="[CARTERA HISTORICA].[Razón social].&amp;[INMOBILIARIA SOFIA CABRERA S.A.S.]"/>
        <member name="[CARTERA HISTORICA].[Razón social].&amp;[INVERSIONES SALUDABLES VITA S.A.S]"/>
        <member name="[CARTERA HISTORICA].[Razón social].&amp;[JARAMILLO  GARCIA SANDRA CATALINA]"/>
        <member name="[CARTERA HISTORICA].[Razón social].&amp;[JARAMILLO GRANADOS DIEGO FERNANDO]"/>
        <member name="[CARTERA HISTORICA].[Razón social].&amp;[JIMENEZ PALECHOR DEINER SEBASTIAN]"/>
        <member name="[CARTERA HISTORICA].[Razón social].&amp;[LANZZIANO LEMUS XIOMARA ALEJANDRA]"/>
        <member name="[CARTERA HISTORICA].[Razón social].&amp;[MARTINEZ RODRIGUEZ LINA CONSTANZA]"/>
        <member name="[CARTERA HISTORICA].[Razón social].&amp;[MERCADO ARTESANAL DE COLOMBIA BIC]"/>
        <member name="[CARTERA HISTORICA].[Razón social].&amp;[MERCAPLAZA RAMIREZ GONZALEZ S.A.S]"/>
        <member name="[CARTERA HISTORICA].[Razón social].&amp;[MOLINA MONTOYA CHRISTIAN LEONARDO]"/>
        <member name="[CARTERA HISTORICA].[Razón social].&amp;[MONTEALEGRE SANCHEZ CAMILO ANDRES]"/>
        <member name="[CARTERA HISTORICA].[Razón social].&amp;[MONTENEGRO ARROYAVE ANDRES CAMILO]"/>
        <member name="[CARTERA HISTORICA].[Razón social].&amp;[MONTERROZA FLETCHER INGRID YOLIMA]"/>
        <member name="[CARTERA HISTORICA].[Razón social].&amp;[NAVARRO ANTOLINEZ JOHANNA MARCELA]"/>
        <member name="[CARTERA HISTORICA].[Razón social].&amp;[ODONTO ESTETICA ESPECIALIZADA SAS]"/>
        <member name="[CARTERA HISTORICA].[Razón social].&amp;[ORJUELA HERNANDEZ ADRIANA ASTRITH]"/>
        <member name="[CARTERA HISTORICA].[Razón social].&amp;[OSORIO AGUIRRE CRISTIAN ALEXANDER]"/>
        <member name="[CARTERA HISTORICA].[Razón social].&amp;[OVIEDO GANEM PAULA ANDREA DEL MAR]"/>
        <member name="[CARTERA HISTORICA].[Razón social].&amp;[PALACIO JARAMILLO ADRIANA CECILIA]"/>
        <member name="[CARTERA HISTORICA].[Razón social].&amp;[PATRIA INVESTMENTS COLOMBIA S.A.S]"/>
        <member name="[CARTERA HISTORICA].[Razón social].&amp;[PEINADO DE LAS SALAS  LILIA STHER]"/>
        <member name="[CARTERA HISTORICA].[Razón social].&amp;[PEREZ DE LA ROSA JUSTY DEL CARMEN]"/>
        <member name="[CARTERA HISTORICA].[Razón social].&amp;[QUECAN VELASQUEZ JULIANA CHAYUTSE]"/>
        <member name="[CARTERA HISTORICA].[Razón social].&amp;[QUINTERO ARISTIZABAL JOSE ROBERTO]"/>
        <member name="[CARTERA HISTORICA].[Razón social].&amp;[QUINTERO VILLALOBOS BRAYAN DANILO]"/>
        <member name="[CARTERA HISTORICA].[Razón social].&amp;[RAMALHO DE ALMEIDA AGOSTINHO JOAO]"/>
        <member name="[CARTERA HISTORICA].[Razón social].&amp;[RAMIREZ MARTINEZ JENNIFER JULIETH]"/>
        <member name="[CARTERA HISTORICA].[Razón social].&amp;[RAMIREZ RODRIGUEZ MARIA ALEJANDRA]"/>
        <member name="[CARTERA HISTORICA].[Razón social].&amp;[REINALES BASTIDAS ADRIANA MARITZA]"/>
        <member name="[CARTERA HISTORICA].[Razón social].&amp;[RINCON CASTELLANOS GLORIA CECILIA]"/>
        <member name="[CARTERA HISTORICA].[Razón social].&amp;[RODRIGUEZ RODRIGUEZ GILMA EUDOXIA]"/>
        <member name="[CARTERA HISTORICA].[Razón social].&amp;[RODRIGUEZ SALAZAR CRISTIAN CAMILO]"/>
        <member name="[CARTERA HISTORICA].[Razón social].&amp;[RUBIO ZULUAGA JAIME DANIEL JAVIER]"/>
        <member name="[CARTERA HISTORICA].[Razón social].&amp;[RUSINKE IZQUIERDO MARIA DEL PILAR]"/>
        <member name="[CARTERA HISTORICA].[Razón social].&amp;[SAAVEDRA BETANCOURT ANDRES FELIPE]"/>
        <member name="[CARTERA HISTORICA].[Razón social].&amp;[SAFRA ARREGOCES PIEDAD BIENVENIDA]"/>
        <member name="[CARTERA HISTORICA].[Razón social].&amp;[SALAZAR VALENCIA ANGELICA VANESSA]"/>
        <member name="[CARTERA HISTORICA].[Razón social].&amp;[SAN MARTIN PALACIO HAROLD ALBERTO]"/>
        <member name="[CARTERA HISTORICA].[Razón social].&amp;[SARMIENTO CUELLAR MARIA MARGARITA]"/>
        <member name="[CARTERA HISTORICA].[Razón social].&amp;[SEPULVEDA CATAÑO JHONATAN ESTIVEN]"/>
        <member name="[CARTERA HISTORICA].[Razón social].&amp;[TC TECNICONCRETOS DE COLOMBIA SAS]"/>
        <member name="[CARTERA HISTORICA].[Razón social].&amp;[TERMOYOPAL GENERACION 2 S A S ESP]"/>
        <member name="[CARTERA HISTORICA].[Razón social].&amp;[TIBADUIZA ANGARITA BRAYAN LEANDRO]"/>
        <member name="[CARTERA HISTORICA].[Razón social].&amp;[TIGREROS PIZARRO LAURENT VICTORIA]"/>
        <member name="[CARTERA HISTORICA].[Razón social].&amp;[TRUJILLO DE LOS RIOS JOSE ANTONIO]"/>
        <member name="[CARTERA HISTORICA].[Razón social].&amp;[UNION TEMPORAL ASEO INTEGRAL 2024]"/>
        <member name="[CARTERA HISTORICA].[Razón social].&amp;[URIBE NOGUERA CAROLINA EESPERANZA]"/>
        <member name="[CARTERA HISTORICA].[Razón social].&amp;[URREA MORALES JHONATTAN ALEXANDER]"/>
        <member name="[CARTERA HISTORICA].[Razón social].&amp;[VALDERRAMA RENTERIA NELSON STIVEN]"/>
        <member name="[CARTERA HISTORICA].[Razón social].&amp;[VALENCIA ARISTIZABAL LUIS ORLANDO]"/>
        <member name="[CARTERA HISTORICA].[Razón social].&amp;[VALENCIA CEBALLOS MARIA DEL ROCIO]"/>
        <member name="[CARTERA HISTORICA].[Razón social].&amp;[VALENCIA MARTINEZ CRISTIAN CAMILO]"/>
        <member name="[CARTERA HISTORICA].[Razón social].&amp;[VALENCIA VALENCIA ASTRID CAROLINA]"/>
        <member name="[CARTERA HISTORICA].[Razón social].&amp;[VASQUEZ E HIJOS Y CIA. S. EN C. S]"/>
        <member name="[CARTERA HISTORICA].[Razón social].&amp;[VILLEGAS HINCAPIE SANDRA PATRICIA]"/>
        <member name="[CARTERA HISTORICA].[Razón social].&amp;[ALI ABDALLAH RIVERA SHADAY NATALIA]"/>
        <member name="[CARTERA HISTORICA].[Razón social].&amp;[AMAZON WEB SERVICES COLOMBIA S.A.S]"/>
        <member name="[CARTERA HISTORICA].[Razón social].&amp;[ARBELAEZ JARAMILLO MARIA ALEJANDRA]"/>
        <member name="[CARTERA HISTORICA].[Razón social].&amp;[ASPRILLA ALDANA KRISTHIAN MAURICIO]"/>
        <member name="[CARTERA HISTORICA].[Razón social].&amp;[BALLESTEROS FLOREZ SAMUEL LEONARDO]"/>
        <member name="[CARTERA HISTORICA].[Razón social].&amp;[BANCO INTERAMERICANO DE DESARROLLO]"/>
        <member name="[CARTERA HISTORICA].[Razón social].&amp;[BANGUERA VALENCIA ANDERSON SEGUNDO]"/>
        <member name="[CARTERA HISTORICA].[Razón social].&amp;[BELTRAN GUALTEROS CAMILO ALEJANDRO]"/>
        <member name="[CARTERA HISTORICA].[Razón social].&amp;[BERLINA TIENDA  DE VEHICULOS S.A.S]"/>
        <member name="[CARTERA HISTORICA].[Razón social].&amp;[BERMUDEZ BUENO ANDREINA DEL CARMEN]"/>
        <member name="[CARTERA HISTORICA].[Razón social].&amp;[BETANCOURT ARICAPA JEYMI ALEXANDRA]"/>
        <member name="[CARTERA HISTORICA].[Razón social].&amp;[BURITICA JARAMILLO ANDRES MAURICIO]"/>
        <member name="[CARTERA HISTORICA].[Razón social].&amp;[BURITICA JARAMILLO JOANNA MERCEDES]"/>
        <member name="[CARTERA HISTORICA].[Razón social].&amp;[CABARCAS MANJARREZ MAIRA ALEJANDRA]"/>
        <member name="[CARTERA HISTORICA].[Razón social].&amp;[CAMARGO CASTELLANOS CESAR FERNANDO]"/>
        <member name="[CARTERA HISTORICA].[Razón social].&amp;[CANGREJO GUTIERREZ ANDREA CAROLINA]"/>
        <member name="[CARTERA HISTORICA].[Razón social].&amp;[CARRILLO BADILLO KATHERINE JISSELL]"/>
        <member name="[CARTERA HISTORICA].[Razón social].&amp;[CASTAÑEDA CRISTANCHO YULIETH SOFIA]"/>
        <member name="[CARTERA HISTORICA].[Razón social].&amp;[COMERCIALIZADORA LA BONANZA S.A.S.]"/>
        <member name="[CARTERA HISTORICA].[Razón social].&amp;[CORDERO BAUTISTA DANIELA KATHERINE]"/>
        <member name="[CARTERA HISTORICA].[Razón social].&amp;[CORPORACION DE RESTAURANTES S.A.S.]"/>
        <member name="[CARTERA HISTORICA].[Razón social].&amp;[CRISTANCHO CORREDOR CAROLINA MARIA]"/>
        <member name="[CARTERA HISTORICA].[Razón social].&amp;[DISTRIBUIDORA LAS VEGAS No 1 S.A.S]"/>
        <member name="[CARTERA HISTORICA].[Razón social].&amp;[GONZALEZ CHINGATE ANDREA DEL PILAR]"/>
        <member name="[CARTERA HISTORICA].[Razón social].&amp;[HERNANDEZ BETANCOURT KEVIN GONZALO]"/>
        <member name="[CARTERA HISTORICA].[Razón social].&amp;[HERNANDEZ MONTOYA NAYELY ALEJANDRA]"/>
        <member name="[CARTERA HISTORICA].[Razón social].&amp;[INVERSIONES BOLUDO PARRILLA S.A.S.]"/>
        <member name="[CARTERA HISTORICA].[Razón social].&amp;[INVERSIONES GRAJALES CALARCA S.A.S]"/>
        <member name="[CARTERA HISTORICA].[Razón social].&amp;[JARAMILLO SEPULVEDA JULIAN ALBERTO]"/>
        <member name="[CARTERA HISTORICA].[Razón social].&amp;[JUAN GAVIRIA RESTREPO &amp; CIA S.A.S.]"/>
        <member name="[CARTERA HISTORICA].[Razón social].&amp;[LATTKE RODRIGUEZ MELISSA ALEXANDRA]"/>
        <member name="[CARTERA HISTORICA].[Razón social].&amp;[LONDOÑO RODRIGUEZ FRANCISCO JAVIER]"/>
        <member name="[CARTERA HISTORICA].[Razón social].&amp;[LOTENGO EVENTOS Y PRODUCCIONES SAS]"/>
        <member name="[CARTERA HISTORICA].[Razón social].&amp;[MALAVER BARACALDO ANDREA DEL PILAR]"/>
        <member name="[CARTERA HISTORICA].[Razón social].&amp;[MALDONADO GONZALEZ CRISTIAN FELIPE]"/>
        <member name="[CARTERA HISTORICA].[Razón social].&amp;[MALDONADO RESTREPO MAYRA ALEJANDRA]"/>
        <member name="[CARTERA HISTORICA].[Razón social].&amp;[MARTINEZ MARROQUIN FREDY ALEXANDER]"/>
        <member name="[CARTERA HISTORICA].[Razón social].&amp;[MONTERROZA RODRIGUEZ EDGAR ALFREDO]"/>
        <member name="[CARTERA HISTORICA].[Razón social].&amp;[PALACIO BETANCOURT HILLARY MARCELA]"/>
        <member name="[CARTERA HISTORICA].[Razón social].&amp;[PARRALES HERNANDDEZ FLOR ALEXANDRA]"/>
        <member name="[CARTERA HISTORICA].[Razón social].&amp;[PRADA RODRIGUEZ ANAELVYS ALEJANDRA]"/>
        <member name="[CARTERA HISTORICA].[Razón social].&amp;[REPRESENTACIONES DISTRIFOODS S.A.S]"/>
        <member name="[CARTERA HISTORICA].[Razón social].&amp;[RODRIGUEZ BENTANCUR DIEGO FERNANDO]"/>
        <member name="[CARTERA HISTORICA].[Razón social].&amp;[SALAZAR ARTUNDUAGA LAURA VALENTINA]"/>
        <member name="[CARTERA HISTORICA].[Razón social].&amp;[SALDARRIAGA MORALES CARLOS ESTEBAN]"/>
        <member name="[CARTERA HISTORICA].[Razón social].&amp;[SANFER CENTROAMERICA Y CARIBE S.A.]"/>
        <member name="[CARTERA HISTORICA].[Razón social].&amp;[SEGUROS GENERALES SURAMERICANA S.A]"/>
        <member name="[CARTERA HISTORICA].[Razón social].&amp;[SUPERMERCADO LA GRAN COLOMBIA S.A.]"/>
        <member name="[CARTERA HISTORICA].[Razón social].&amp;[VALENCIA HERNANDEZ CARLOS FERNANDO]"/>
        <member name="[CARTERA HISTORICA].[Razón social].&amp;[VCH TRAVEL-VIAJES CHAPINERO S.A.S.]"/>
        <member name="[CARTERA HISTORICA].[Razón social].&amp;[VELANDIA VALCARCEL JULLY ALEJANDRA]"/>
        <member name="[CARTERA HISTORICA].[Razón social].&amp;[VELASQUEZ HERNANDEZ MARIA NATHALIA]"/>
        <member name="[CARTERA HISTORICA].[Razón social].&amp;[VERONA PIZZA BAR RESTAURANTE S.A.S]"/>
        <member name="[CARTERA HISTORICA].[Razón social].&amp;[VILLALOBOS RAMIREZ LAIDY ALEJANDRA]"/>
        <member name="[CARTERA HISTORICA].[Razón social].&amp;[VILLAMIZAR MOGOLLON JUDITH ROSAURA]"/>
        <member name="[CARTERA HISTORICA].[Razón social].&amp;[VISION ESTRATEGICA INTEGRAL S.A.S.]"/>
        <member name="[CARTERA HISTORICA].[Razón social].&amp;[AMEZQUITA DELGADILLO JULIANA ANDREA]"/>
        <member name="[CARTERA HISTORICA].[Razón social].&amp;[APPLUS NORCONTROL COLOMBIA LIMITADA]"/>
        <member name="[CARTERA HISTORICA].[Razón social].&amp;[ARRIETA MANTILLA &amp; ASOCIADOS S.A.S.]"/>
        <member name="[CARTERA HISTORICA].[Razón social].&amp;[BLANDON MARULANDA TATIANA ALEXANDRA]"/>
        <member name="[CARTERA HISTORICA].[Razón social].&amp;[C.I. FAJAS MYD POSQUIRURGICAS S.A.S]"/>
        <member name="[CARTERA HISTORICA].[Razón social].&amp;[CAJA DE COMPENSACION FAMILIAR CAFAM]"/>
        <member name="[CARTERA HISTORICA].[Razón social].&amp;[CAMPUZANO RODRIGUEZ LAURA ALEJANDRA]"/>
        <member name="[CARTERA HISTORICA].[Razón social].&amp;[CASTAÑEDA MONCALEANO NAYER DASSMENY]"/>
        <member name="[CARTERA HISTORICA].[Razón social].&amp;[COMERCIALIZADORA RISARALDA Z3 S.A.S]"/>
        <member name="[CARTERA HISTORICA].[Razón social].&amp;[DISTRIBUIDORA LOS PAISAS RQAD S.A.S]"/>
        <member name="[CARTERA HISTORICA].[Razón social].&amp;[FORERO VILLANUEVA SHAROLL VALENTINA]"/>
        <member name="[CARTERA HISTORICA].[Razón social].&amp;[FUENTES TRESPALACIOS CANDY PATRICIA]"/>
        <member name="[CARTERA HISTORICA].[Razón social].&amp;[GARCIA TORRES WHESLY ALEXIS EDUARDO]"/>
        <member name="[CARTERA HISTORICA].[Razón social].&amp;[GRUPO EMPRESARIAL SHALOM GES S.A.S.]"/>
        <member name="[CARTERA HISTORICA].[Razón social].&amp;[HERNANDEZ HERNANDEZ GABRIEL ERNESTO]"/>
        <member name="[CARTERA HISTORICA].[Razón social].&amp;[HERNANDEZ MARTINEZ SANDRA JEANNETTE]"/>
        <member name="[CARTERA HISTORICA].[Razón social].&amp;[INVERSIONES LA SUPER CANASTA S.A.S.]"/>
        <member name="[CARTERA HISTORICA].[Razón social].&amp;[INVERSIONES LATORRE JARAMILLO S.A.S]"/>
        <member name="[CARTERA HISTORICA].[Razón social].&amp;[JUNGLA PARK BOLERA MANIZALES S.A.S.]"/>
        <member name="[CARTERA HISTORICA].[Razón social].&amp;[MARTINEZ CASTELLANOS FABIO LEONARDO]"/>
        <member name="[CARTERA HISTORICA].[Razón social].&amp;[MONTAÑES ALZATE JOSE ANDRES ALBERTO]"/>
        <member name="[CARTERA HISTORICA].[Razón social].&amp;[MONTEALEGRE MONTENEGRO MARIA ISABEL]"/>
        <member name="[CARTERA HISTORICA].[Razón social].&amp;[MOSQUERA SALDARRIAGA MARTHA CECILIA]"/>
        <member name="[CARTERA HISTORICA].[Razón social].&amp;[MULTISERVICIOS E INVERSIONES JS SAS]"/>
        <member name="[CARTERA HISTORICA].[Razón social].&amp;[PALACIOS VALLEJO CAROLINA ALEXANDRA]"/>
        <member name="[CARTERA HISTORICA].[Razón social].&amp;[PANADERIA ARTESANALA LA IDEAL S.A.S]"/>
        <member name="[CARTERA HISTORICA].[Razón social].&amp;[PIEDRAHITA SOLIS ELEYDA DEL SOCORRO]"/>
        <member name="[CARTERA HISTORICA].[Razón social].&amp;[PROARQUITECTURA CONSTRUCTORA S.A.S.]"/>
        <member name="[CARTERA HISTORICA].[Razón social].&amp;[REVOLLO CARREAZO ALEXANDER DE JESUS]"/>
        <member name="[CARTERA HISTORICA].[Razón social].&amp;[SALDARRIAGA SANDOVAL JEIMMY SAMANTA]"/>
        <member name="[CARTERA HISTORICA].[Razón social].&amp;[SANABRIA CASTELLANOS JUAN SEBASTIAN]"/>
        <member name="[CARTERA HISTORICA].[Razón social].&amp;[SARMIENTO RODRIGUEZ DENNIS VERONICA]"/>
        <member name="[CARTERA HISTORICA].[Razón social].&amp;[SUPPS &amp; FOODS INDUSTRY GROUP S.A.S.]"/>
        <member name="[CARTERA HISTORICA].[Razón social].&amp;[TORRECILLA GONZALEZ MARCELO ENRIQUE]"/>
        <member name="[CARTERA HISTORICA].[Razón social].&amp;[VIAJES EL CORTE INGLES COLOMBIA SAS]"/>
        <member name="[CARTERA HISTORICA].[Razón social].&amp;[ACABADOS Y ARQUITECTURA ECA S. A. S.]"/>
        <member name="[CARTERA HISTORICA].[Razón social].&amp;[ALL PRINT GRAPHIC &amp; MARKETING S.A.S.]"/>
        <member name="[CARTERA HISTORICA].[Razón social].&amp;[ASOCIACION CLUB CAMPESTRE DE ARMENIA]"/>
        <member name="[CARTERA HISTORICA].[Razón social].&amp;[CADENA COMERCIAL OXXO COLOMBIA S.A.S]"/>
        <member name="[CARTERA HISTORICA].[Razón social].&amp;[CASAMACHIN ATEHORTUA MAIRA ALEJANDRA]"/>
        <member name="[CARTERA HISTORICA].[Razón social].&amp;[CIFUENTES RODRIGUEZ JOHANNA CAROLINA]"/>
        <member name="[CARTERA HISTORICA].[Razón social].&amp;[DE LOS RIOS VILLAFAÑE MARIA FERNANDA]"/>
        <member name="[CARTERA HISTORICA].[Razón social].&amp;[GONZALEZ ARISTIZABAL THOMAS SANTIAGO]"/>
        <member name="[CARTERA HISTORICA].[Razón social].&amp;[GUAMIALAMAG CAISAGUANO WILSON ARTURO]"/>
        <member name="[CARTERA HISTORICA].[Razón social].&amp;[INVERSIONES ECHEVERRY TRUJILLO S.A.S]"/>
        <member name="[CARTERA HISTORICA].[Razón social].&amp;[MARRUGO BOLAÑO MADA LEIDY DEL CARMEN]"/>
        <member name="[CARTERA HISTORICA].[Razón social].&amp;[OCAMPO SALDARRIEGA LYLLYAM MARGARITA]"/>
        <member name="[CARTERA HISTORICA].[Razón social].&amp;[RECOLLECT SOLUCIONES OFFSHORE S.A.S.]"/>
        <member name="[CARTERA HISTORICA].[Razón social].&amp;[SOLUCIONES SOLARES Y LED-SOLED S.A.S]"/>
        <member name="[CARTERA HISTORICA].[Razón social].&amp;[TORRECILLA NAVARRO MARCELINO EDUARDO]"/>
        <member name="[CARTERA HISTORICA].[Razón social].&amp;[VILLAMIZAR CASTELLANOS CESAR AUGUSTO]"/>
        <member name="[CARTERA HISTORICA].[Razón social].&amp;[AMORTEGUI DE MARTINEZ HERMINDA STELLA]"/>
        <member name="[CARTERA HISTORICA].[Razón social].&amp;[ARISTIZABAL DE HERNANDEZ MARIA LUCERO]"/>
        <member name="[CARTERA HISTORICA].[Razón social].&amp;[BRITISH COLOMBIAN CHAMBER OF COMMERCE]"/>
        <member name="[CARTERA HISTORICA].[Razón social].&amp;[CASTELLANOS RODRIGUEZ ANDRES SANTIAGO]"/>
        <member name="[CARTERA HISTORICA].[Razón social].&amp;[CORPORACION QUINDIO CONVENTION BUREAU]"/>
        <member name="[CARTERA HISTORICA].[Razón social].&amp;[EDIFICIO MIRADOR DE SANTA MARIA S.A.S]"/>
        <member name="[CARTERA HISTORICA].[Razón social].&amp;[ENTREMES MAQUINAS DISPENSADORAS S.A.S]"/>
        <member name="[CARTERA HISTORICA].[Razón social].&amp;[FARKAS ACEVEDO SANDRA IVON DEL CARMEN]"/>
        <member name="[CARTERA HISTORICA].[Razón social].&amp;[FUNDACION JARDIN BOTANICO DEL QUINDIO]"/>
        <member name="[CARTERA HISTORICA].[Razón social].&amp;[GRUPO HOTELERO PLATANERAS ZOMAC S.A.S]"/>
        <member name="[CARTERA HISTORICA].[Razón social].&amp;[GUTIERREZ DE PIÑERES ESPINOLA JULIANA]"/>
        <member name="[CARTERA HISTORICA].[Razón social].&amp;[HERNANDEZ GOMEZ INGRID DE LOS ANGELES]"/>
        <member name="[CARTERA HISTORICA].[Razón social].&amp;[INVERSIONES Y SERVICIOS RENACER S.A.S]"/>
        <member name="[CARTERA HISTORICA].[Razón social].&amp;[MARIA ALEJANDRA DE LA FUENTE VALENCIA]"/>
        <member name="[CARTERA HISTORICA].[Razón social].&amp;[MERCADO ARTESANAL DE COLOMBIA SAS BIC]"/>
        <member name="[CARTERA HISTORICA].[Razón social].&amp;[MORALES DE MEDINA VIRGINIA DEL CARMEN]"/>
        <member name="[CARTERA HISTORICA].[Razón social].&amp;[PROMOTORA CASA DE LAS CARRETAS S.A.S.]"/>
        <member name="[CARTERA HISTORICA].[Razón social].&amp;[SALDARRIAGA SALDARRIAGA ANDRES CAMILO]"/>
        <member name="[CARTERA HISTORICA].[Razón social].&amp;[BIG FISH MARKETING &amp; ADVERTISING S.A.S]"/>
        <member name="[CARTERA HISTORICA].[Razón social].&amp;[CLINICA OFTALMOLOGICA DE MEDELLIN S.A.]"/>
        <member name="[CARTERA HISTORICA].[Razón social].&amp;[COLMENARES BETANCOURT ALEJANDRO EMILIO]"/>
        <member name="[CARTERA HISTORICA].[Razón social].&amp;[CRUZ ROJA COLOMBIANA SECCIONAL QUINDIO]"/>
        <member name="[CARTERA HISTORICA].[Razón social].&amp;[DURÁN MARTÍNEZ DEL RIO ABOGADOS S.A.S.]"/>
        <member name="[CARTERA HISTORICA].[Razón social].&amp;[EL VAQUERO ALMACEN AGROVETERINARIO SAS]"/>
        <member name="[CARTERA HISTORICA].[Razón social].&amp;[FORK CATERING AND EVENT PLANNING S.A.S]"/>
        <member name="[CARTERA HISTORICA].[Razón social].&amp;[GODDARD CATERING GROUP COLOMBIA S.A.S.]"/>
        <member name="[CARTERA HISTORICA].[Razón social].&amp;[GRUPO EMPRESARIAL LA SEBASTIANA S.A.S.]"/>
        <member name="[CARTERA HISTORICA].[Razón social].&amp;[HOSPITAL PIO X MUNICIPIO DE LA TEBAIDA]"/>
        <member name="[CARTERA HISTORICA].[Razón social].&amp;[JAVIER VILLEGAS POSADA ABOGADOS S.A.S.]"/>
        <member name="[CARTERA HISTORICA].[Razón social].&amp;[LATORRE &amp; DUTCH COFFEE COLOMBIA S.A.S.]"/>
        <member name="[CARTERA HISTORICA].[Razón social].&amp;[LICEO DE COLOMBIA CORREA Y CIA S..A..S]"/>
        <member name="[CARTERA HISTORICA].[Razón social].&amp;[RESTAURANTE EL BURLADOR DE SEVILLA SAS]"/>
        <member name="[CARTERA HISTORICA].[Razón social].&amp;[TORRES YEPES MARIA ESMERALDA DEL PILAR]"/>
        <member name="[CARTERA HISTORICA].[Razón social].&amp;[ANDRES PAEZ PRODUCCIONES CONTACTO S.A.S]"/>
        <member name="[CARTERA HISTORICA].[Razón social].&amp;[CENTRO RECREACIONAL DE OFICIALES BOGOTA]"/>
        <member name="[CARTERA HISTORICA].[Razón social].&amp;[COMERCIALIZADORA MULTIMILLONARIA S.A.S.]"/>
        <member name="[CARTERA HISTORICA].[Razón social].&amp;[FLUIR.D.LAB LABORATORIO DE DECISIÓN SAS]"/>
        <member name="[CARTERA HISTORICA].[Razón social].&amp;[FREYSSINET TIERRA ARMADA COLOMBIA S A S]"/>
        <member name="[CARTERA HISTORICA].[Razón social].&amp;[FUNDACION PARQUE DE LA CULTURA CAFETERA]"/>
        <member name="[CARTERA HISTORICA].[Razón social].&amp;[INMACULADA GUADALUPE Y AMIGOS EN CIA SA]"/>
        <member name="[CARTERA HISTORICA].[Razón social].&amp;[PERNALETE CARRASCO AARON JOSE JEFFERSON]"/>
        <member name="[CARTERA HISTORICA].[Razón social].&amp;[PROMOTORA COLOMBIANA DE RECREACION LTDA]"/>
        <member name="[CARTERA HISTORICA].[Razón social].&amp;[SAVINO LLOREDA PATRICIA DE LAS MERCEDES]"/>
        <member name="[CARTERA HISTORICA].[Razón social].&amp;[SOLUCIONES ACUSTICAS DE CALIDAD 360 SAS]"/>
        <member name="[CARTERA HISTORICA].[Razón social].&amp;[SOLUCIONES EN SEGUROS CONSULTORES LTDA.]"/>
        <member name="[CARTERA HISTORICA].[Razón social].&amp;[SUPERTIENDAS Y DROGUERIAS OLIMPICA S.A.]"/>
        <member name="[CARTERA HISTORICA].[Razón social].&amp;[AGENCIA DE VIAJES Y TURISMO AVIATUR S.A.]"/>
        <member name="[CARTERA HISTORICA].[Razón social].&amp;[ASOCIACIÓN COLOMBO FRANCESA DE ENSEÑANZA]"/>
        <member name="[CARTERA HISTORICA].[Razón social].&amp;[CECILIA PAYAN S.A. DULCES DEL VALLE S.A.]"/>
        <member name="[CARTERA HISTORICA].[Razón social].&amp;[COMERCIALIZADORA CLINICA Y DENTAL S.A.S.]"/>
        <member name="[CARTERA HISTORICA].[Razón social].&amp;[COMERCIALIZADORA INTERNACIONAL VTP S.A.S]"/>
        <member name="[CARTERA HISTORICA].[Razón social].&amp;[COMERCIALIZADORA LA CIMA ORTIZ GOMEZ SAS]"/>
        <member name="[CARTERA HISTORICA].[Razón social].&amp;[COMPAÑIA NACIONAL DE LEVADURA LEVAPAN SA]"/>
        <member name="[CARTERA HISTORICA].[Razón social].&amp;[CONCESIONARIA FÉRREA DE OCCIDENTE S.A.S.]"/>
        <member name="[CARTERA HISTORICA].[Razón social].&amp;[FRUVER DEL CAMPO ALIMENTOS FRESCOS S.A.S]"/>
        <member name="[CARTERA HISTORICA].[Razón social].&amp;[FUNDACION CRISTIANA GENERACION DEL REINO]"/>
        <member name="[CARTERA HISTORICA].[Razón social].&amp;[GONZALEZ PERDOMO VALERIA JULIANA ROSAURA]"/>
        <member name="[CARTERA HISTORICA].[Razón social].&amp;[INVERSIONES HOTEL PORTAL DEL NORTE S.A.S]"/>
        <member name="[CARTERA HISTORICA].[Razón social].&amp;[INVERSIONES Y DISTRIBUCIONES DIAMOND SAS]"/>
        <member name="[CARTERA HISTORICA].[Razón social].&amp;[RESTAURANTE PEPE ANCA LE MERIDIEM S.A.S.]"/>
        <member name="[CARTERA HISTORICA].[Razón social].&amp;[SALCEDO CAMARGO JORGE FITZGERALD ENRIQUE]"/>
        <member name="[CARTERA HISTORICA].[Razón social].&amp;[SERVICIOS ALIMENTICIOS ALDIMARK S. A. S.]"/>
        <member name="[CARTERA HISTORICA].[Razón social].&amp;[VACUUM ROBOTICS &amp; AUTOMATIC SYSTEMS LTDA]"/>
        <member name="[CARTERA HISTORICA].[Razón social].&amp;[YOLIS SOCIEDAD POR ACCIONES SIMPLIFICADA]"/>
        <member name="[CARTERA HISTORICA].[Razón social].&amp;[CIGARRERIA Y CONFITERIA AERODELICIAS LTDA]"/>
        <member name="[CARTERA HISTORICA].[Razón social].&amp;[COMPAÑIA DE REPRESENTACIONES ANDINAS S.A.]"/>
        <member name="[CARTERA HISTORICA].[Razón social].&amp;[CRUTEK SOCIEDAD POR ACCIONES SIMPLIFICADA]"/>
        <member name="[CARTERA HISTORICA].[Razón social].&amp;[DISTRIBUCIONES CRUZ GUATIBONZA Y CIA LTDA]"/>
        <member name="[CARTERA HISTORICA].[Razón social].&amp;[FUNDACION GIMNASIO INGLES DE ARMENIA GIAR]"/>
        <member name="[CARTERA HISTORICA].[Razón social].&amp;[MIGMAR LTDA SERVICIO INTEGRAL EMPRESARIAL]"/>
        <member name="[CARTERA HISTORICA].[Razón social].&amp;[RECIEN SOCIEDAD POR ACCIONES SIMPLIFICADA]"/>
        <member name="[CARTERA HISTORICA].[Razón social].&amp;[ASOCIACION COLOMBIANA DE NUTRICION CLINICA]"/>
        <member name="[CARTERA HISTORICA].[Razón social].&amp;[COMERCIALIZADORA INTERNACIONAL MAMBO S.A.S]"/>
        <member name="[CARTERA HISTORICA].[Razón social].&amp;[CONSULTORIA Y CONSTRUCCIONES CIVILES S.A.S]"/>
        <member name="[CARTERA HISTORICA].[Razón social].&amp;[DELIMA MARSH S.A.LOS CORREDORES DE SEGUROS]"/>
        <member name="[CARTERA HISTORICA].[Razón social].&amp;[DISTRIBUIDORA LA NACIONAL DE LICORES S.A.S]"/>
        <member name="[CARTERA HISTORICA].[Razón social].&amp;[HERNANDEZ DE MONTOYA ELIDA MARIA DE FATIMA]"/>
        <member name="[CARTERA HISTORICA].[Razón social].&amp;[IGLESIA CRISTINA  EL LUGAR DE SU PRESENCIA]"/>
        <member name="[CARTERA HISTORICA].[Razón social].&amp;[INVERSIONES ARAMBURO SANTAMARIA CIA S EN C]"/>
        <member name="[CARTERA HISTORICA].[Razón social].&amp;[PACHON BLANCO LEIDY CAROLINA PACHON BLANCO]"/>
        <member name="[CARTERA HISTORICA].[Razón social].&amp;[AGROVETERINARIA EL ESTABLO DEL ARIARI S.A.S]"/>
        <member name="[CARTERA HISTORICA].[Razón social].&amp;[CENTRO SOCIAL DE OFICIALES POLICIA NACIONAL]"/>
        <member name="[CARTERA HISTORICA].[Razón social].&amp;[COMERCIALIZADORA INTERNACIONAL LAYMAR S.A.S]"/>
        <member name="[CARTERA HISTORICA].[Razón social].&amp;[CONFEDERACION LATIONAMERICANA DE RELIGIOSOS]"/>
        <member name="[CARTERA HISTORICA].[Razón social].&amp;[GHL OPCO SOCIEDAD POR ACCIONES SIMPLIFICADA]"/>
        <member name="[CARTERA HISTORICA].[Razón social].&amp;[IGLESIA CRISTIANA DE LOS TESTIGOS DE JEHOVA]"/>
        <member name="[CARTERA HISTORICA].[Razón social].&amp;[LABORATORIO INTERNACIONAL DE COLOMBIA S.A.S]"/>
        <member name="[CARTERA HISTORICA].[Razón social].&amp;[BANCO DE COMERCIO EXTERIOR DE COLOMBIA S.A.S]"/>
        <member name="[CARTERA HISTORICA].[Razón social].&amp;[CAMARA DE COMERCIO DE LA LIANZA DEL PACIFICO]"/>
        <member name="[CARTERA HISTORICA].[Razón social].&amp;[CARIBBEAN SUPPORT AND FLIGHT SERVICES S.A.S.]"/>
        <member name="[CARTERA HISTORICA].[Razón social].&amp;[CONEXIÓN CENTRO DE LIDERAZGO Y BIENESTAR SAS]"/>
        <member name="[CARTERA HISTORICA].[Razón social].&amp;[FEDERACION NACIONAL DE CAFETEROS DE COLOMBIA]"/>
        <member name="[CARTERA HISTORICA].[Razón social].&amp;[SOLUCIONES DE INFRAESTRUCTURA Y DISEÑO S.A.S]"/>
        <member name="[CARTERA HISTORICA].[Razón social].&amp;[AGENCIA DE SEGUROS GARHEC &amp; COMPAÑIA LIMITADA]"/>
        <member name="[CARTERA HISTORICA].[Razón social].&amp;[GRUPO MIS SOCIEDAD POR ACCIONES SIMPLIFICADAS]"/>
        <member name="[CARTERA HISTORICA].[Razón social].&amp;[IMAGEN PERFECTA 7 ASESORES EN MARKETING S.A.S]"/>
        <member name="[CARTERA HISTORICA].[Razón social].&amp;[KANTAR WORLDPANEL PERU S.A. SUCURSAL COLOMBIA]"/>
        <member name="[CARTERA HISTORICA].[Razón social].&amp;[LOPCAR OPERACION TURISTICA E INMOBILIARIA SAS]"/>
        <member name="[CARTERA HISTORICA].[Razón social].&amp;[COMERCIALIZADORA INTERNACIONAL LAYMAR LIMITADA]"/>
        <member name="[CARTERA HISTORICA].[Razón social].&amp;[COOPERATIVA MULTIACTIVA DE ASOCIADOS DE AVANZA]"/>
        <member name="[CARTERA HISTORICA].[Razón social].&amp;[ORGANISMO NACIONAL DE ACREDITACION DE COLOMBIA]"/>
        <member name="[CARTERA HISTORICA].[Razón social].&amp;[PROMOTORA Y OPERADORA DE HOTELES PROMOTEL S.A.]"/>
        <member name="[CARTERA HISTORICA].[Razón social].&amp;[SPORT MEDICAL CENTER IPS GUSTAVO PORTELA S.A.S]"/>
        <member name="[CARTERA HISTORICA].[Razón social].&amp;[COOPERATIVA NACIONAL DE AHORRO Y CREDITO AVANZA]"/>
        <member name="[CARTERA HISTORICA].[Razón social].&amp;[INTEGRADORES LOGISTICOS DEL CARIBE INLOGCAR SAS]"/>
        <member name="[CARTERA HISTORICA].[Razón social].&amp;[PATRIMONIO AUTONOMOS FIDUCIARIA BANCOLOMBIA S.A]"/>
        <member name="[CARTERA HISTORICA].[Razón social].&amp;[S O S SOLUCIONES DE OFICINA &amp; SUMINISTROS S A S]"/>
        <member name="[CARTERA HISTORICA].[Razón social].&amp;[ALCAZAR BELLO MARIA ALEJANDRA CATALINA DEL PILAR]"/>
        <member name="[CARTERA HISTORICA].[Razón social].&amp;[CAJA COLOMBIANA DE SUBSIDIO FAMILIAR COLSUBSIDIO]"/>
        <member name="[CARTERA HISTORICA].[Razón social].&amp;[CAJA DE COMPENSACION FAMILIAR COMFENALCO QUINDIO]"/>
        <member name="[CARTERA HISTORICA].[Razón social].&amp;[CAJA DE COMPENSACION FAMILIAR DE BOYACA COMFABOY]"/>
        <member name="[CARTERA HISTORICA].[Razón social].&amp;[DISTRIBUCIONES Y SERVICIOS INTEGRALES MSL S.A.S.]"/>
        <member name="[CARTERA HISTORICA].[Razón social].&amp;[DISTRIBUIDORA ASEO LUZ PRODUCTOS INSTITUCIONALES]"/>
        <member name="[CARTERA HISTORICA].[Razón social].&amp;[FEDERACION DE ASEGURADORES COLOMBIANOS FASECOLDA]"/>
        <member name="[CARTERA HISTORICA].[Razón social].&amp;[INVERSIONES ARANEDA SPA INVERSIONES  ARANEDA SPA]"/>
        <member name="[CARTERA HISTORICA].[Razón social].&amp;[MODERN SPECIALITY COFFEE COMP  FOR FOOD SUPPLIES]"/>
        <member name="[CARTERA HISTORICA].[Razón social].&amp;[COOPERATIVA MULTIACTIVA DE ARTESANOS DE ANTIOQUIA]"/>
        <member name="[CARTERA HISTORICA].[Razón social].&amp;[EQUIMAN EQUIPOS Y MANTENIMIENTO INDUSTRIAL S.A.S.]"/>
        <member name="[CARTERA HISTORICA].[Razón social].&amp;[FIDEICOMISOS SOCIEDAD FIDUCIARIA DE OCCIDENTE S.A]"/>
        <member name="[CARTERA HISTORICA].[Razón social].&amp;[MATERIALES EMO SOCIEDAD POR ACCIONES SIMPLIFICADA]"/>
        <member name="[CARTERA HISTORICA].[Razón social].&amp;[SOCIEDAD LATINOAMERICANA DE ARTEROSCLEROSIS SOLAT]"/>
        <member name="[CARTERA HISTORICA].[Razón social].&amp;[CENTRAL MAYORISTAS DE ARMENIA PROPIEDAD HORIZONTAL]"/>
        <member name="[CARTERA HISTORICA].[Razón social].&amp;[CHINA HARBOUR ENGINEERING COMPANY LIMITED COLOMBIA]"/>
        <member name="[CARTERA HISTORICA].[Razón social].&amp;[COOPERATIVA DE TRANSPORTADORES DEL RISARALDA LTDA.]"/>
        <member name="[CARTERA HISTORICA].[Razón social].&amp;[COOPERATIVA MULTIACTIVA DE SERVICIOS SOLIDARIOS CO]"/>
        <member name="[CARTERA HISTORICA].[Razón social].&amp;[HOTELES EL LAGO SOCIEDAD POR ACCIONES SIMPLIFICADA]"/>
        <member name="[CARTERA HISTORICA].[Razón social].&amp;[MODERN SPECIALITY COFFEE COMPANY FOR FOOD SUPPLIES]"/>
        <member name="[CARTERA HISTORICA].[Razón social].&amp;[OPERADORES HOTELEROS Y TURISTICOS DE OCCIDENTE SAS]"/>
        <member name="[CARTERA HISTORICA].[Razón social].&amp;[ASOCIACIÓN DE BANCOS DE ALIMENTOS DE COLOMBIA ABACO]"/>
        <member name="[CARTERA HISTORICA].[Razón social].&amp;[CENTRO ESTRATÉGICO DE NEGOCIOS REGION DEL CAFE LTDA]"/>
        <member name="[CARTERA HISTORICA].[Razón social].&amp;[FONDO DE EMPLEADOS DE SERVICIOS ESPECIALES DE SALUD]"/>
        <member name="[CARTERA HISTORICA].[Razón social].&amp;[HOTELES DE GETSE SOCIEDAD POR ACCIONES SIMPLIFICADA]"/>
        <member name="[CARTERA HISTORICA].[Razón social].&amp;[SERVICIOS GEOLOGICOS INTEGRADOS S.A.S. S G I S.A.S.]"/>
        <member name="[CARTERA HISTORICA].[Razón social].&amp;[ASOCIACION COLOMBIANA DE LA INDUSTRIA DE LA COBRANZA]"/>
        <member name="[CARTERA HISTORICA].[Razón social].&amp;[CULTURA MUISCA &amp; CAFE - TRADICION, AROMA Y SABOR SAS]"/>
        <member name="[CARTERA HISTORICA].[Razón social].&amp;[CORPORACION ACCION POR EL QUINDIO ACTUAR FAMIEMPRESAS]"/>
        <member name="[CARTERA HISTORICA].[Razón social].&amp;[SOCIEDAD COMERCIALIZADORA Y DISTRIBUIDORA ESTRENA LTDA]"/>
        <member name="[CARTERA HISTORICA].[Razón social].&amp;[TRANSPORTE Y LOGISTICA PORTUARIA S.A. SOCIEDAD ANONIMA]"/>
        <member name="[CARTERA HISTORICA].[Razón social].&amp;[ASOCIACION COLOMBIANA DE NEUMOLOGIA Y CIRGUGIA DE TORAX]"/>
        <member name="[CARTERA HISTORICA].[Razón social].&amp;[SUPERIOR ENERGY SERVICES COLOMBIA LLC SUCURSAL COLOMBIA]"/>
        <member name="[CARTERA HISTORICA].[Razón social].&amp;[HOTELES DE LA ANTIGUA SOCIEDAD POR ACCIONES SIMPLIFICADA]"/>
        <member name="[CARTERA HISTORICA].[Razón social].&amp;[COMERCIALIZADORA DE PRODUCTOS DE CONSUMO Y VETERINARIA SA]"/>
        <member name="[CARTERA HISTORICA].[Razón social].&amp;[CORPORACION UNIVERSITARIA EMPRESARIAL ALEXANDER VON HUMBOLD]"/>
        <member name="[CARTERA HISTORICA].[Razón social].&amp;[SOCIEDAD COLOMBIANA DE CIRUGIA Y ORTOPEDICA Y TRAUMATOLOGIA]"/>
        <member name="[CARTERA HISTORICA].[Razón social].&amp;[AGENCIA DE VIAJES DE TURISMO RECEPTIVO DESTINO COLOMBIA S.A.S]"/>
        <member name="[CARTERA HISTORICA].[Razón social].&amp;[PC3 PROMOTORA DE CENTROS COMERCIALES DE LA CONSTRUCCIÓN S.A.S]"/>
        <member name="[CARTERA HISTORICA].[Razón social].&amp;[SERVICIOS INTEGRALES DE COBRANZAS Y ASESORIAS JURIDICAS S.A.S]"/>
        <member name="[CARTERA HISTORICA].[Razón social].&amp;[CHINA CIVIL ENGINEERING CONSTRUCTION CORPORATION SUCURSAL COLOMBIA]"/>
        <member name="[CARTERA HISTORICA].[Razón social].&amp;[SINDICATO DE TRABAJADORES DEL SECTOR SALUD EN COLOMBIA SINTRASACOL]"/>
        <member name="[CARTERA HISTORICA].[Razón social].&amp;[INTERNATIONAL RESCUE COMMITTEE COMITE INTERNACIONAL DE RESCATE. INC]"/>
        <member name="[CARTERA HISTORICA].[Razón social].&amp;[ACADEMIA NACIONAL DE ENTRENAMIENTO EN VIGILANCIA Y SEGURIDAD PRIVADA AESS LTDA]"/>
        <member name="[CARTERA HISTORICA].[Razón social].&amp;[LAING INVESTMENTS MANAGEMENT SERVICES (COLOMBIA) LIMITED - SUCURSAL EN COLOMBIA]"/>
        <member name="[CARTERA HISTORICA].[Razón social].&amp;[FONDO MIXTO DE PROMOCION CINEMATOGRAFICA PROIMAGENES COLOMBIA - PROIMAGENES COLOMBI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31" level="1">
        <member name=""/>
        <member name="[maestro de cupos].[Razón social vendedor].&amp;[Genérico]"/>
        <member name=""/>
        <member name=""/>
        <member name=""/>
        <member name=""/>
        <member name="[maestro de cupos].[Razón social vendedor].&amp;[VENTAS PUNTO]"/>
        <member name=""/>
        <member name="[maestro de cupos].[Razón social vendedor].&amp;[VENTAS BOYACA]"/>
        <member name=""/>
        <member name="[maestro de cupos].[Razón social vendedor].&amp;[VENTAS TIENDA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maestro de cupos].[Razón social vendedor].&amp;[VENTAS SANTANDER]"/>
        <member name=""/>
        <member name="[maestro de cupos].[Razón social vendedor].&amp;[CAFE QUINDIO S.A.S.]"/>
        <member name=""/>
        <member name=""/>
        <member name=""/>
        <member name="[maestro de cupos].[Razón social vendedor].&amp;[VENTAS TIENDA VIRTUAL]"/>
        <member name="[maestro de cupos].[Razón social vendedor].&amp;[AMAR RIAÑO AURA PATRICIA]"/>
        <member name="[maestro de cupos].[Razón social vendedor].&amp;[VENTAS CONTADO POS PEREIRA]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7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9444F-2E97-49A3-A537-18441C4F76EB}" name="PivotTable1" cacheId="2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11:E67" firstHeaderRow="1" firstDataRow="2" firstDataCol="2" rowPageCount="2" colPageCount="1"/>
  <pivotFields count="10"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dataSourceSort="1" defaultAttributeDrillState="1"/>
    <pivotField compact="0" allDrilled="1" outline="0" showAll="0" dataSourceSort="1" defaultAttributeDrillState="1"/>
    <pivotField compact="0" allDrilled="1" outline="0" showAll="0" dataSourceSort="1" defaultAttributeDrillState="1"/>
    <pivotField dataField="1" compact="0" outline="0" showAll="0"/>
    <pivotField dataField="1" compact="0" outline="0" showAll="0"/>
    <pivotField axis="axisRow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allDrilled="1" outline="0" showAll="0" dataSourceSort="1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</pivotFields>
  <rowFields count="2">
    <field x="6"/>
    <field x="7"/>
  </rowFields>
  <row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 v="12"/>
    </i>
    <i r="1">
      <x v="13"/>
    </i>
    <i r="1">
      <x v="14"/>
    </i>
    <i r="1">
      <x v="15"/>
    </i>
    <i t="default">
      <x v="1"/>
    </i>
    <i>
      <x v="2"/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default">
      <x v="2"/>
    </i>
    <i>
      <x v="3"/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3"/>
    </i>
    <i>
      <x v="4"/>
      <x v="42"/>
    </i>
    <i r="1">
      <x v="43"/>
    </i>
    <i t="default">
      <x v="4"/>
    </i>
    <i>
      <x v="5"/>
      <x v="44"/>
    </i>
    <i r="1">
      <x v="45"/>
    </i>
    <i t="default">
      <x v="5"/>
    </i>
    <i>
      <x v="6"/>
      <x v="46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191" name="[Calendario].[Mes].&amp;[marzo]" cap="marzo"/>
    <pageField fld="9" hier="445" name="[PRESUPUESTO TIENDAS].[Año].&amp;[2024]" cap="2024"/>
  </pageFields>
  <dataFields count="3">
    <dataField name="presupuesto TiendaS" fld="4" baseField="0" baseItem="0" numFmtId="164"/>
    <dataField name="VENTAS 2024" fld="5" baseField="7" baseItem="0"/>
    <dataField fld="8" baseField="0" baseItem="0" numFmtId="9"/>
  </dataFields>
  <formats count="20">
    <format dxfId="57">
      <pivotArea outline="0" collapsedLevelsAreSubtotals="1" fieldPosition="0"/>
    </format>
    <format dxfId="56">
      <pivotArea outline="0" fieldPosition="0">
        <references count="1">
          <reference field="4294967294" count="1" selected="0">
            <x v="0"/>
          </reference>
        </references>
      </pivotArea>
    </format>
    <format dxfId="55">
      <pivotArea outline="0" fieldPosition="0">
        <references count="1">
          <reference field="4294967294" count="1" selected="0">
            <x v="2"/>
          </reference>
        </references>
      </pivotArea>
    </format>
    <format dxfId="54">
      <pivotArea dataOnly="0" outline="0" fieldPosition="0">
        <references count="1">
          <reference field="6" count="0" defaultSubtotal="1"/>
        </references>
      </pivotArea>
    </format>
    <format dxfId="53">
      <pivotArea dataOnly="0" outline="0" fieldPosition="0">
        <references count="1">
          <reference field="6" count="0" defaultSubtotal="1"/>
        </references>
      </pivotArea>
    </format>
    <format dxfId="52">
      <pivotArea dataOnly="0" outline="0" fieldPosition="0">
        <references count="1">
          <reference field="6" count="0" defaultSubtotal="1"/>
        </references>
      </pivotArea>
    </format>
    <format dxfId="51">
      <pivotArea field="6" type="button" dataOnly="0" labelOnly="1" outline="0" axis="axisRow" fieldPosition="0"/>
    </format>
    <format dxfId="50">
      <pivotArea field="7" type="button" dataOnly="0" labelOnly="1" outline="0" axis="axisRow" fieldPosition="1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field="6" type="button" dataOnly="0" labelOnly="1" outline="0" axis="axisRow" fieldPosition="0"/>
    </format>
    <format dxfId="47">
      <pivotArea field="7" type="button" dataOnly="0" labelOnly="1" outline="0" axis="axisRow" fieldPosition="1"/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">
      <pivotArea outline="0" fieldPosition="0">
        <references count="1">
          <reference field="6" count="1" selected="0" defaultSubtotal="1">
            <x v="6"/>
          </reference>
        </references>
      </pivotArea>
    </format>
    <format dxfId="44">
      <pivotArea grandRow="1" outline="0" collapsedLevelsAreSubtotals="1" fieldPosition="0"/>
    </format>
    <format dxfId="43">
      <pivotArea dataOnly="0" labelOnly="1" outline="0" fieldPosition="0">
        <references count="1">
          <reference field="6" count="1" defaultSubtotal="1">
            <x v="6"/>
          </reference>
        </references>
      </pivotArea>
    </format>
    <format dxfId="42">
      <pivotArea dataOnly="0" labelOnly="1" grandRow="1" outline="0" fieldPosition="0"/>
    </format>
    <format dxfId="41">
      <pivotArea grandRow="1" outline="0" collapsedLevelsAreSubtotals="1" fieldPosition="0"/>
    </format>
    <format dxfId="40">
      <pivotArea dataOnly="0" labelOnly="1" grandRow="1" outline="0" fieldPosition="0"/>
    </format>
    <format dxfId="39">
      <pivotArea outline="0" fieldPosition="0">
        <references count="1">
          <reference field="6" count="1" selected="0" defaultSubtotal="1">
            <x v="6"/>
          </reference>
        </references>
      </pivotArea>
    </format>
    <format dxfId="38">
      <pivotArea dataOnly="0" labelOnly="1" outline="0" fieldPosition="0">
        <references count="1">
          <reference field="6" count="1" defaultSubtotal="1">
            <x v="6"/>
          </reference>
        </references>
      </pivotArea>
    </format>
  </formats>
  <pivotHierarchies count="16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marz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Nombre del mes].&amp;[marz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RESUPUESTO TIENDAS].[Año].&amp;[202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resupuesto Tiend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2024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700"/>
    <rowHierarchyUsage hierarchyUsage="699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C344-5D04-442A-B3EE-329526FD50B8}" name="PivotTable1" cacheId="2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11:K3888" firstHeaderRow="1" firstDataRow="3" firstDataCol="3" rowPageCount="2" colPageCount="1"/>
  <pivotFields count="10">
    <pivotField dataField="1" compact="0" outline="0" showAll="0"/>
    <pivotField axis="axisRow" compact="0" allDrilled="1" outline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compact="0" allDrilled="1" outline="0" showAll="0" dataSourceSort="1" defaultSubtotal="0" defaultAttributeDrillState="1">
      <items count="165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  <pivotField compact="0" allDrilled="1" outline="0" showAll="0" dataSourceSort="1" defaultAttributeDrillState="1"/>
    <pivotField compact="0" allDrilled="1" outline="0" showAll="0" dataSourceSort="1" defaultAttributeDrillState="1"/>
    <pivotField axis="axisCol" compact="0" allDrilled="1" outline="0" showAll="0" dataSourceSort="1" defaultAttributeDrillState="1">
      <items count="4">
        <item s="1" x="0"/>
        <item s="1" x="1"/>
        <item s="1" x="2"/>
        <item t="default"/>
      </items>
    </pivotField>
    <pivotField axis="axisRow" compact="0" allDrilled="1" outline="0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</pivotFields>
  <rowFields count="3">
    <field x="1"/>
    <field x="6"/>
    <field x="2"/>
  </rowFields>
  <rowItems count="387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t="default" r="1">
      <x/>
    </i>
    <i r="1">
      <x v="1"/>
      <x/>
    </i>
    <i r="2">
      <x v="1"/>
    </i>
    <i r="2">
      <x v="3"/>
    </i>
    <i r="2">
      <x v="4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t="default" r="1">
      <x v="1"/>
    </i>
    <i r="1">
      <x v="2"/>
      <x/>
    </i>
    <i r="2">
      <x v="1"/>
    </i>
    <i r="2">
      <x v="3"/>
    </i>
    <i r="2">
      <x v="4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4"/>
    </i>
    <i r="1">
      <x v="5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24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7"/>
    </i>
    <i r="1">
      <x v="8"/>
      <x/>
    </i>
    <i r="2">
      <x v="1"/>
    </i>
    <i r="2">
      <x v="3"/>
    </i>
    <i r="2">
      <x v="4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8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9"/>
    </i>
    <i r="1">
      <x v="10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10"/>
    </i>
    <i r="1">
      <x v="11"/>
      <x/>
    </i>
    <i r="2">
      <x v="1"/>
    </i>
    <i r="2">
      <x v="2"/>
    </i>
    <i r="2">
      <x v="3"/>
    </i>
    <i r="2">
      <x v="4"/>
    </i>
    <i r="2">
      <x v="7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11"/>
    </i>
    <i r="1">
      <x v="12"/>
      <x/>
    </i>
    <i r="2">
      <x v="1"/>
    </i>
    <i r="2">
      <x v="2"/>
    </i>
    <i r="2">
      <x v="3"/>
    </i>
    <i r="2">
      <x v="4"/>
    </i>
    <i r="2">
      <x v="7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12"/>
    </i>
    <i r="1">
      <x v="13"/>
      <x/>
    </i>
    <i r="2">
      <x v="1"/>
    </i>
    <i r="2">
      <x v="2"/>
    </i>
    <i r="2">
      <x v="3"/>
    </i>
    <i r="2">
      <x v="4"/>
    </i>
    <i r="2">
      <x v="12"/>
    </i>
    <i r="2">
      <x v="14"/>
    </i>
    <i r="2">
      <x v="16"/>
    </i>
    <i r="2">
      <x v="19"/>
    </i>
    <i r="2">
      <x v="20"/>
    </i>
    <i r="2">
      <x v="23"/>
    </i>
    <i t="default" r="1">
      <x v="13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t="default" r="1">
      <x v="14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14"/>
    </i>
    <i r="2">
      <x v="15"/>
    </i>
    <i r="2">
      <x v="16"/>
    </i>
    <i r="2">
      <x v="17"/>
    </i>
    <i r="2">
      <x v="19"/>
    </i>
    <i r="2">
      <x v="23"/>
    </i>
    <i t="default" r="1">
      <x v="15"/>
    </i>
    <i r="1">
      <x v="16"/>
      <x/>
    </i>
    <i r="2">
      <x v="1"/>
    </i>
    <i r="2">
      <x v="3"/>
    </i>
    <i r="2">
      <x v="4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16"/>
    </i>
    <i r="1">
      <x v="17"/>
      <x v="4"/>
    </i>
    <i t="default" r="1">
      <x v="17"/>
    </i>
    <i r="1">
      <x v="18"/>
      <x/>
    </i>
    <i r="2">
      <x v="1"/>
    </i>
    <i r="2">
      <x v="2"/>
    </i>
    <i r="2">
      <x v="3"/>
    </i>
    <i r="2">
      <x v="4"/>
    </i>
    <i r="2">
      <x v="7"/>
    </i>
    <i r="2">
      <x v="14"/>
    </i>
    <i r="2">
      <x v="16"/>
    </i>
    <i t="default" r="1">
      <x v="18"/>
    </i>
    <i r="1">
      <x v="19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10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19"/>
    </i>
    <i r="1">
      <x v="20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20"/>
    </i>
    <i r="1">
      <x v="21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3"/>
    </i>
    <i t="default" r="1">
      <x v="21"/>
    </i>
    <i r="1">
      <x v="22"/>
      <x/>
    </i>
    <i r="2">
      <x v="1"/>
    </i>
    <i r="2">
      <x v="2"/>
    </i>
    <i r="2">
      <x v="3"/>
    </i>
    <i r="2">
      <x v="4"/>
    </i>
    <i r="2">
      <x v="14"/>
    </i>
    <i r="2">
      <x v="15"/>
    </i>
    <i r="2">
      <x v="16"/>
    </i>
    <i r="2">
      <x v="17"/>
    </i>
    <i r="2">
      <x v="23"/>
    </i>
    <i t="default" r="1">
      <x v="22"/>
    </i>
    <i r="1">
      <x v="23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t="default" r="1">
      <x v="23"/>
    </i>
    <i r="1">
      <x v="24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2"/>
    </i>
    <i r="2">
      <x v="23"/>
    </i>
    <i t="default" r="1">
      <x v="24"/>
    </i>
    <i r="1">
      <x v="25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5"/>
    </i>
    <i r="1">
      <x v="26"/>
      <x v="14"/>
    </i>
    <i t="default" r="1">
      <x v="26"/>
    </i>
    <i r="1">
      <x v="2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7"/>
    </i>
    <i r="1">
      <x v="28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24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8"/>
    </i>
    <i r="1">
      <x v="29"/>
      <x/>
    </i>
    <i r="2">
      <x v="1"/>
    </i>
    <i r="2">
      <x v="2"/>
    </i>
    <i r="2">
      <x v="3"/>
    </i>
    <i r="2">
      <x v="4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29"/>
    </i>
    <i r="1">
      <x v="30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3"/>
    </i>
    <i t="default" r="1">
      <x v="30"/>
    </i>
    <i r="1">
      <x v="31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5"/>
    </i>
    <i r="2">
      <x v="21"/>
    </i>
    <i r="2">
      <x v="22"/>
    </i>
    <i r="2">
      <x v="23"/>
    </i>
    <i t="default" r="1">
      <x v="31"/>
    </i>
    <i r="1">
      <x v="32"/>
      <x/>
    </i>
    <i r="2">
      <x v="1"/>
    </i>
    <i r="2">
      <x v="2"/>
    </i>
    <i r="2">
      <x v="3"/>
    </i>
    <i r="2">
      <x v="4"/>
    </i>
    <i r="2">
      <x v="9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32"/>
    </i>
    <i r="1">
      <x v="33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33"/>
    </i>
    <i r="1">
      <x v="34"/>
      <x v="26"/>
    </i>
    <i r="2">
      <x v="27"/>
    </i>
    <i r="2">
      <x v="28"/>
    </i>
    <i r="2">
      <x v="29"/>
    </i>
    <i r="2"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30"/>
    </i>
    <i r="2">
      <x v="31"/>
    </i>
    <i r="2">
      <x v="32"/>
    </i>
    <i r="2">
      <x v="33"/>
    </i>
    <i r="2">
      <x v="18"/>
    </i>
    <i r="2">
      <x v="19"/>
    </i>
    <i r="2">
      <x v="20"/>
    </i>
    <i r="2">
      <x v="22"/>
    </i>
    <i r="2">
      <x v="23"/>
    </i>
    <i t="default" r="1">
      <x v="34"/>
    </i>
    <i r="1">
      <x v="35"/>
      <x/>
    </i>
    <i r="2">
      <x v="3"/>
    </i>
    <i r="2">
      <x v="4"/>
    </i>
    <i t="default" r="1">
      <x v="35"/>
    </i>
    <i t="default">
      <x/>
    </i>
    <i>
      <x v="1"/>
      <x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t="default" r="1">
      <x/>
    </i>
    <i r="1">
      <x v="1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81"/>
    </i>
    <i r="2">
      <x v="66"/>
    </i>
    <i r="2">
      <x v="69"/>
    </i>
    <i r="2">
      <x v="82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83"/>
    </i>
    <i r="2">
      <x v="79"/>
    </i>
    <i t="default" r="1">
      <x v="1"/>
    </i>
    <i r="1">
      <x v="2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2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t="default" r="1">
      <x v="2"/>
    </i>
    <i r="1">
      <x v="3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81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7"/>
    </i>
    <i r="2">
      <x v="79"/>
    </i>
    <i t="default" r="1">
      <x v="3"/>
    </i>
    <i r="1">
      <x v="4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3"/>
    </i>
    <i r="2">
      <x v="87"/>
    </i>
    <i r="2">
      <x v="79"/>
    </i>
    <i t="default" r="1">
      <x v="4"/>
    </i>
    <i r="1">
      <x v="5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t="default" r="1">
      <x v="5"/>
    </i>
    <i r="1">
      <x v="6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86"/>
    </i>
    <i t="default" r="1">
      <x v="6"/>
    </i>
    <i r="1">
      <x v="7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3"/>
    </i>
    <i t="default" r="1">
      <x v="7"/>
    </i>
    <i r="1">
      <x v="8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3"/>
    </i>
    <i r="2">
      <x v="87"/>
    </i>
    <i r="2">
      <x v="79"/>
    </i>
    <i t="default" r="1">
      <x v="8"/>
    </i>
    <i r="1">
      <x v="9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86"/>
    </i>
    <i r="2">
      <x v="78"/>
    </i>
    <i t="default" r="1">
      <x v="9"/>
    </i>
    <i r="1">
      <x v="10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79"/>
    </i>
    <i t="default" r="1">
      <x v="10"/>
    </i>
    <i r="1">
      <x v="11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3"/>
    </i>
    <i r="2">
      <x v="44"/>
    </i>
    <i r="2">
      <x v="46"/>
    </i>
    <i r="2">
      <x v="49"/>
    </i>
    <i r="2">
      <x v="50"/>
    </i>
    <i r="2">
      <x v="51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4"/>
    </i>
    <i r="2">
      <x v="67"/>
    </i>
    <i r="2">
      <x v="68"/>
    </i>
    <i r="2">
      <x v="69"/>
    </i>
    <i r="2">
      <x v="71"/>
    </i>
    <i r="2">
      <x v="72"/>
    </i>
    <i r="2">
      <x v="73"/>
    </i>
    <i r="2">
      <x v="76"/>
    </i>
    <i r="2">
      <x v="77"/>
    </i>
    <i r="2">
      <x v="78"/>
    </i>
    <i r="2">
      <x v="83"/>
    </i>
    <i t="default" r="1">
      <x v="11"/>
    </i>
    <i r="1">
      <x v="12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79"/>
    </i>
    <i t="default" r="1">
      <x v="12"/>
    </i>
    <i r="1">
      <x v="13"/>
      <x v="34"/>
    </i>
    <i r="2">
      <x v="36"/>
    </i>
    <i r="2">
      <x v="37"/>
    </i>
    <i r="2">
      <x v="40"/>
    </i>
    <i r="2">
      <x v="46"/>
    </i>
    <i r="2">
      <x v="58"/>
    </i>
    <i r="2">
      <x v="60"/>
    </i>
    <i r="2">
      <x v="61"/>
    </i>
    <i r="2">
      <x v="62"/>
    </i>
    <i r="2">
      <x v="64"/>
    </i>
    <i r="2">
      <x v="71"/>
    </i>
    <i r="2">
      <x v="72"/>
    </i>
    <i r="2">
      <x v="73"/>
    </i>
    <i t="default" r="1">
      <x v="13"/>
    </i>
    <i r="1">
      <x v="14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79"/>
    </i>
    <i t="default" r="1">
      <x v="14"/>
    </i>
    <i r="1">
      <x v="15"/>
      <x v="34"/>
    </i>
    <i r="2">
      <x v="35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58"/>
    </i>
    <i r="2">
      <x v="60"/>
    </i>
    <i r="2">
      <x v="61"/>
    </i>
    <i r="2">
      <x v="80"/>
    </i>
    <i r="2">
      <x v="63"/>
    </i>
    <i r="2">
      <x v="64"/>
    </i>
    <i r="2">
      <x v="68"/>
    </i>
    <i r="2">
      <x v="69"/>
    </i>
    <i r="2">
      <x v="71"/>
    </i>
    <i r="2">
      <x v="73"/>
    </i>
    <i r="2">
      <x v="75"/>
    </i>
    <i t="default" r="1">
      <x v="15"/>
    </i>
    <i r="1">
      <x v="16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8"/>
    </i>
    <i r="2">
      <x v="79"/>
    </i>
    <i t="default" r="1">
      <x v="16"/>
    </i>
    <i r="1">
      <x v="18"/>
      <x v="34"/>
    </i>
    <i r="2">
      <x v="35"/>
    </i>
    <i r="2">
      <x v="36"/>
    </i>
    <i r="2">
      <x v="37"/>
    </i>
    <i r="2">
      <x v="44"/>
    </i>
    <i r="2">
      <x v="46"/>
    </i>
    <i r="2">
      <x v="47"/>
    </i>
    <i r="2">
      <x v="48"/>
    </i>
    <i r="2">
      <x v="49"/>
    </i>
    <i r="2">
      <x v="52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8"/>
    </i>
    <i r="2">
      <x v="70"/>
    </i>
    <i r="2">
      <x v="71"/>
    </i>
    <i t="default" r="1">
      <x v="18"/>
    </i>
    <i r="1">
      <x v="19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3"/>
    </i>
    <i r="2">
      <x v="87"/>
    </i>
    <i r="2">
      <x v="79"/>
    </i>
    <i t="default" r="1">
      <x v="19"/>
    </i>
    <i r="1">
      <x v="20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7"/>
    </i>
    <i t="default" r="1">
      <x v="20"/>
    </i>
    <i r="1">
      <x v="21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86"/>
    </i>
    <i r="2">
      <x v="78"/>
    </i>
    <i r="2">
      <x v="79"/>
    </i>
    <i t="default" r="1">
      <x v="21"/>
    </i>
    <i r="1">
      <x v="22"/>
      <x v="34"/>
    </i>
    <i r="2">
      <x v="37"/>
    </i>
    <i r="2">
      <x v="41"/>
    </i>
    <i r="2">
      <x v="43"/>
    </i>
    <i r="2">
      <x v="47"/>
    </i>
    <i r="2">
      <x v="58"/>
    </i>
    <i r="2">
      <x v="59"/>
    </i>
    <i r="2">
      <x v="61"/>
    </i>
    <i r="2">
      <x v="80"/>
    </i>
    <i r="2">
      <x v="64"/>
    </i>
    <i r="2">
      <x v="75"/>
    </i>
    <i t="default" r="1">
      <x v="22"/>
    </i>
    <i r="1">
      <x v="23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86"/>
    </i>
    <i r="2">
      <x v="78"/>
    </i>
    <i r="2">
      <x v="83"/>
    </i>
    <i t="default" r="1">
      <x v="23"/>
    </i>
    <i r="1">
      <x v="24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3"/>
    </i>
    <i r="2">
      <x v="87"/>
    </i>
    <i r="2">
      <x v="79"/>
    </i>
    <i t="default" r="1">
      <x v="24"/>
    </i>
    <i r="1">
      <x v="25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8"/>
    </i>
    <i r="2">
      <x v="83"/>
    </i>
    <i r="2">
      <x v="79"/>
    </i>
    <i t="default" r="1">
      <x v="25"/>
    </i>
    <i r="1">
      <x v="27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85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88"/>
    </i>
    <i r="2">
      <x v="77"/>
    </i>
    <i r="2">
      <x v="86"/>
    </i>
    <i r="2">
      <x v="78"/>
    </i>
    <i r="2">
      <x v="83"/>
    </i>
    <i r="2">
      <x v="79"/>
    </i>
    <i r="2">
      <x v="89"/>
    </i>
    <i t="default" r="1">
      <x v="27"/>
    </i>
    <i r="1">
      <x v="28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3"/>
    </i>
    <i r="2">
      <x v="87"/>
    </i>
    <i t="default" r="1">
      <x v="28"/>
    </i>
    <i r="1">
      <x v="29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7"/>
    </i>
    <i r="2">
      <x v="68"/>
    </i>
    <i r="2">
      <x v="71"/>
    </i>
    <i r="2">
      <x v="72"/>
    </i>
    <i r="2">
      <x v="73"/>
    </i>
    <i r="2">
      <x v="76"/>
    </i>
    <i r="2">
      <x v="77"/>
    </i>
    <i r="2">
      <x v="78"/>
    </i>
    <i t="default" r="1">
      <x v="29"/>
    </i>
    <i r="1">
      <x v="30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85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83"/>
    </i>
    <i r="2">
      <x v="79"/>
    </i>
    <i t="default" r="1">
      <x v="30"/>
    </i>
    <i r="1">
      <x v="31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2"/>
    </i>
    <i r="2">
      <x v="56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81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t="default" r="1">
      <x v="31"/>
    </i>
    <i r="1">
      <x v="32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78"/>
    </i>
    <i r="2">
      <x v="83"/>
    </i>
    <i r="2">
      <x v="79"/>
    </i>
    <i t="default" r="1">
      <x v="32"/>
    </i>
    <i r="1">
      <x v="33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3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7"/>
    </i>
    <i t="default" r="1">
      <x v="33"/>
    </i>
    <i r="1">
      <x v="34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90"/>
    </i>
    <i r="2">
      <x v="91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92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93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77"/>
    </i>
    <i r="2">
      <x v="86"/>
    </i>
    <i r="2">
      <x v="78"/>
    </i>
    <i r="2">
      <x v="83"/>
    </i>
    <i t="default" r="1">
      <x v="34"/>
    </i>
    <i r="1">
      <x v="35"/>
      <x v="62"/>
    </i>
    <i r="2">
      <x v="64"/>
    </i>
    <i t="default" r="1">
      <x v="35"/>
    </i>
    <i t="default">
      <x v="1"/>
    </i>
    <i>
      <x v="2"/>
      <x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/>
    </i>
    <i r="1">
      <x v="1"/>
      <x v="101"/>
    </i>
    <i r="2">
      <x v="102"/>
    </i>
    <i r="2">
      <x v="103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9"/>
    </i>
    <i r="2">
      <x v="130"/>
    </i>
    <i r="2">
      <x v="131"/>
    </i>
    <i r="2">
      <x v="133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"/>
    </i>
    <i r="1">
      <x v="2"/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30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"/>
    </i>
    <i r="1">
      <x v="3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"/>
    </i>
    <i r="1">
      <x v="4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4"/>
    </i>
    <i r="1">
      <x v="5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5"/>
    </i>
    <i r="1">
      <x v="6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6"/>
    </i>
    <i r="1">
      <x v="7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7"/>
    </i>
    <i r="1">
      <x v="8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48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8"/>
    </i>
    <i r="1">
      <x v="9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9"/>
    </i>
    <i r="1">
      <x v="10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0"/>
    </i>
    <i r="1">
      <x v="11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1"/>
    </i>
    <i r="1">
      <x v="12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2"/>
    </i>
    <i r="1">
      <x v="13"/>
      <x v="101"/>
    </i>
    <i r="2">
      <x v="102"/>
    </i>
    <i r="2">
      <x v="103"/>
    </i>
    <i r="2">
      <x v="111"/>
    </i>
    <i r="2">
      <x v="113"/>
    </i>
    <i r="2">
      <x v="123"/>
    </i>
    <i r="2">
      <x v="125"/>
    </i>
    <i r="2">
      <x v="132"/>
    </i>
    <i r="2">
      <x v="135"/>
    </i>
    <i r="2">
      <x v="136"/>
    </i>
    <i r="2">
      <x v="139"/>
    </i>
    <i r="2">
      <x v="140"/>
    </i>
    <i r="2">
      <x v="141"/>
    </i>
    <i r="2">
      <x v="144"/>
    </i>
    <i r="2">
      <x v="145"/>
    </i>
    <i r="2">
      <x v="146"/>
    </i>
    <i t="default" r="1">
      <x v="13"/>
    </i>
    <i r="1">
      <x v="14"/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4"/>
    </i>
    <i r="1">
      <x v="15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9"/>
    </i>
    <i r="2">
      <x v="110"/>
    </i>
    <i r="2">
      <x v="111"/>
    </i>
    <i r="2">
      <x v="113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6"/>
    </i>
    <i r="2">
      <x v="127"/>
    </i>
    <i r="2">
      <x v="128"/>
    </i>
    <i r="2">
      <x v="129"/>
    </i>
    <i r="2">
      <x v="132"/>
    </i>
    <i r="2">
      <x v="133"/>
    </i>
    <i r="2">
      <x v="134"/>
    </i>
    <i r="2">
      <x v="135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5"/>
    </i>
    <i r="1">
      <x v="16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6"/>
    </i>
    <i r="1">
      <x v="17"/>
      <x v="103"/>
    </i>
    <i t="default" r="1">
      <x v="17"/>
    </i>
    <i r="1">
      <x v="18"/>
      <x v="101"/>
    </i>
    <i r="2">
      <x v="102"/>
    </i>
    <i r="2">
      <x v="109"/>
    </i>
    <i r="2">
      <x v="110"/>
    </i>
    <i r="2">
      <x v="111"/>
    </i>
    <i r="2">
      <x v="113"/>
    </i>
    <i r="2">
      <x v="116"/>
    </i>
    <i r="2">
      <x v="119"/>
    </i>
    <i r="2">
      <x v="121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8"/>
    </i>
    <i r="1">
      <x v="19"/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9"/>
    </i>
    <i r="1">
      <x v="20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0"/>
    </i>
    <i r="1">
      <x v="21"/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1"/>
    </i>
    <i r="1">
      <x v="22"/>
      <x v="102"/>
    </i>
    <i r="2">
      <x v="103"/>
    </i>
    <i r="2">
      <x v="104"/>
    </i>
    <i r="2">
      <x v="110"/>
    </i>
    <i r="2">
      <x v="113"/>
    </i>
    <i r="2">
      <x v="116"/>
    </i>
    <i r="2">
      <x v="119"/>
    </i>
    <i r="2">
      <x v="120"/>
    </i>
    <i r="2">
      <x v="122"/>
    </i>
    <i r="2">
      <x v="126"/>
    </i>
    <i r="2">
      <x v="129"/>
    </i>
    <i r="2">
      <x v="133"/>
    </i>
    <i r="2">
      <x v="135"/>
    </i>
    <i r="2">
      <x v="139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2"/>
    </i>
    <i r="1">
      <x v="23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47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3"/>
    </i>
    <i r="1">
      <x v="24"/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4"/>
    </i>
    <i r="1">
      <x v="25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5"/>
    </i>
    <i r="1">
      <x v="27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7"/>
    </i>
    <i r="1">
      <x v="28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8"/>
    </i>
    <i r="1">
      <x v="29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9"/>
    </i>
    <i r="1">
      <x v="30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0"/>
    </i>
    <i r="1">
      <x v="31"/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1"/>
    </i>
    <i r="1">
      <x v="32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2"/>
    </i>
    <i r="1">
      <x v="33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3"/>
    </i>
    <i r="1">
      <x v="34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49"/>
    </i>
    <i r="2">
      <x v="150"/>
    </i>
    <i r="2">
      <x v="15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4"/>
    </i>
    <i r="1">
      <x v="35"/>
      <x v="103"/>
    </i>
    <i r="2">
      <x v="108"/>
    </i>
    <i r="2">
      <x v="109"/>
    </i>
    <i r="2">
      <x v="110"/>
    </i>
    <i r="2">
      <x v="135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5"/>
    </i>
    <i t="default">
      <x v="2"/>
    </i>
    <i>
      <x v="3"/>
      <x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/>
    </i>
    <i r="1">
      <x v="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"/>
    </i>
    <i r="1">
      <x v="2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"/>
    </i>
    <i r="1">
      <x v="3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"/>
    </i>
    <i r="1">
      <x v="4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4"/>
    </i>
    <i r="1">
      <x v="5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t="default" r="1">
      <x v="5"/>
    </i>
    <i r="1">
      <x v="6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6"/>
    </i>
    <i r="1">
      <x v="7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7"/>
    </i>
    <i r="1">
      <x v="8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8"/>
    </i>
    <i r="1">
      <x v="9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9"/>
    </i>
    <i r="1">
      <x v="10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0"/>
    </i>
    <i r="1">
      <x v="1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1"/>
    </i>
    <i r="1">
      <x v="12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2"/>
    </i>
    <i r="1">
      <x v="13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3"/>
    </i>
    <i t="default" r="1">
      <x v="13"/>
    </i>
    <i r="1">
      <x v="14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4"/>
    </i>
    <i r="1">
      <x v="15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t="default" r="1">
      <x v="15"/>
    </i>
    <i r="1">
      <x v="16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6"/>
    </i>
    <i r="1">
      <x v="17"/>
      <x v="152"/>
    </i>
    <i t="default" r="1">
      <x v="17"/>
    </i>
    <i r="1">
      <x v="18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1"/>
    </i>
    <i r="2">
      <x v="162"/>
    </i>
    <i r="2">
      <x v="163"/>
    </i>
    <i t="default" r="1">
      <x v="18"/>
    </i>
    <i r="1">
      <x v="19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9"/>
    </i>
    <i r="1">
      <x v="20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t="default" r="1">
      <x v="20"/>
    </i>
    <i r="1">
      <x v="2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1"/>
    </i>
    <i r="1">
      <x v="22"/>
      <x v="152"/>
    </i>
    <i r="2">
      <x v="153"/>
    </i>
    <i r="2">
      <x v="154"/>
    </i>
    <i r="2">
      <x v="155"/>
    </i>
    <i r="2">
      <x v="157"/>
    </i>
    <i r="2">
      <x v="158"/>
    </i>
    <i r="2">
      <x v="159"/>
    </i>
    <i r="2">
      <x v="160"/>
    </i>
    <i r="2">
      <x v="162"/>
    </i>
    <i r="2">
      <x v="163"/>
    </i>
    <i t="default" r="1">
      <x v="22"/>
    </i>
    <i r="1">
      <x v="23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3"/>
    </i>
    <i r="1">
      <x v="24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4"/>
    </i>
    <i r="1">
      <x v="25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5"/>
    </i>
    <i r="1">
      <x v="27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7"/>
    </i>
    <i r="1">
      <x v="28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8"/>
    </i>
    <i r="1">
      <x v="29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9"/>
    </i>
    <i r="1">
      <x v="30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0"/>
    </i>
    <i r="1">
      <x v="3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1"/>
    </i>
    <i r="1">
      <x v="32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2"/>
    </i>
    <i r="1">
      <x v="33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3"/>
    </i>
    <i r="1">
      <x v="34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4"/>
    </i>
    <i r="1">
      <x v="35"/>
      <x v="156"/>
    </i>
    <i r="2">
      <x v="161"/>
    </i>
    <i r="2">
      <x v="162"/>
    </i>
    <i r="2">
      <x v="163"/>
    </i>
    <i t="default" r="1">
      <x v="35"/>
    </i>
    <i t="default">
      <x v="3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2">
    <pageField fld="8" hier="309" name="[ITEMS X HORAS].[Año].&amp;[2023]" cap="2023"/>
    <pageField fld="7" hier="317" name="[ITEMS X HORAS].[Día].[All]" cap="All"/>
  </pageFields>
  <dataFields count="2">
    <dataField fld="9" baseField="0" baseItem="0"/>
    <dataField fld="0" baseField="0" baseItem="0" numFmtId="3"/>
  </dataFields>
  <formats count="38">
    <format dxfId="37">
      <pivotArea outline="0" collapsedLevelsAreSubtotals="1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field="6" type="button" dataOnly="0" labelOnly="1" outline="0" axis="axisRow" fieldPosition="1"/>
    </format>
    <format dxfId="34">
      <pivotArea field="1" type="button" dataOnly="0" labelOnly="1" outline="0" axis="axisRow" fieldPosition="0"/>
    </format>
    <format dxfId="33">
      <pivotArea field="2" type="button" dataOnly="0" labelOnly="1" outline="0" axis="axisRow" fieldPosition="2"/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">
      <pivotArea field="6" type="button" dataOnly="0" labelOnly="1" outline="0" axis="axisRow" fieldPosition="1"/>
    </format>
    <format dxfId="30">
      <pivotArea field="1" type="button" dataOnly="0" labelOnly="1" outline="0" axis="axisRow" fieldPosition="0"/>
    </format>
    <format dxfId="29">
      <pivotArea field="2" type="button" dataOnly="0" labelOnly="1" outline="0" axis="axisRow" fieldPosition="2"/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field="6" type="button" dataOnly="0" labelOnly="1" outline="0" axis="axisRow" fieldPosition="1"/>
    </format>
    <format dxfId="26">
      <pivotArea field="1" type="button" dataOnly="0" labelOnly="1" outline="0" axis="axisRow" fieldPosition="0"/>
    </format>
    <format dxfId="25">
      <pivotArea field="2" type="button" dataOnly="0" labelOnly="1" outline="0" axis="axisRow" fieldPosition="2"/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field="6" type="button" dataOnly="0" labelOnly="1" outline="0" axis="axisRow" fieldPosition="1"/>
    </format>
    <format dxfId="22">
      <pivotArea field="1" type="button" dataOnly="0" labelOnly="1" outline="0" axis="axisRow" fieldPosition="0"/>
    </format>
    <format dxfId="21">
      <pivotArea field="2" type="button" dataOnly="0" labelOnly="1" outline="0" axis="axisRow" fieldPosition="2"/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field="6" type="button" dataOnly="0" labelOnly="1" outline="0" axis="axisRow" fieldPosition="1"/>
    </format>
    <format dxfId="18">
      <pivotArea field="1" type="button" dataOnly="0" labelOnly="1" outline="0" axis="axisRow" fieldPosition="0"/>
    </format>
    <format dxfId="17">
      <pivotArea field="2" type="button" dataOnly="0" labelOnly="1" outline="0" axis="axisRow" fieldPosition="2"/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field="6" type="button" dataOnly="0" labelOnly="1" outline="0" axis="axisRow" fieldPosition="1"/>
    </format>
    <format dxfId="14">
      <pivotArea field="1" type="button" dataOnly="0" labelOnly="1" outline="0" axis="axisRow" fieldPosition="0"/>
    </format>
    <format dxfId="13">
      <pivotArea field="2" type="button" dataOnly="0" labelOnly="1" outline="0" axis="axisRow" fieldPosition="2"/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field="6" type="button" dataOnly="0" labelOnly="1" outline="0" axis="axisRow" fieldPosition="1"/>
    </format>
    <format dxfId="10">
      <pivotArea field="1" type="button" dataOnly="0" labelOnly="1" outline="0" axis="axisRow" fieldPosition="0"/>
    </format>
    <format dxfId="9">
      <pivotArea field="2" type="button" dataOnly="0" labelOnly="1" outline="0" axis="axisRow" fieldPosition="2"/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field="6" type="button" dataOnly="0" labelOnly="1" outline="0" axis="axisRow" fieldPosition="1"/>
    </format>
    <format dxfId="6">
      <pivotArea field="1" type="button" dataOnly="0" labelOnly="1" outline="0" axis="axisRow" fieldPosition="0"/>
    </format>
    <format dxfId="5">
      <pivotArea field="2" type="button" dataOnly="0" labelOnly="1" outline="0" axis="axisRow" fieldPosition="2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dataOnly="0" outline="0" fieldPosition="0">
        <references count="1">
          <reference field="6" count="0" defaultSubtotal="1"/>
        </references>
      </pivotArea>
    </format>
    <format dxfId="0">
      <pivotArea dataOnly="0" outline="0" fieldPosition="0">
        <references count="1">
          <reference field="6" count="0" defaultSubtotal="1"/>
        </references>
      </pivotArea>
    </format>
  </formats>
  <pivotHierarchies count="16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3]"/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ITEMS X HORAS].[Año].&amp;[2023]"/>
        <member name="[ITEMS X HORAS].[Año].&amp;[2024]"/>
      </members>
    </pivotHierarchy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3">
    <rowHierarchyUsage hierarchyUsage="337"/>
    <rowHierarchyUsage hierarchyUsage="315"/>
    <rowHierarchyUsage hierarchyUsage="316"/>
  </rowHierarchiesUsage>
  <colHierarchiesUsage count="2">
    <colHierarchyUsage hierarchyUsage="329"/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C000"/>
  </sheetPr>
  <dimension ref="A4:AH48"/>
  <sheetViews>
    <sheetView showGridLines="0" zoomScale="68" zoomScaleNormal="68" zoomScaleSheetLayoutView="100" workbookViewId="0">
      <selection activeCell="B9" sqref="B9"/>
    </sheetView>
  </sheetViews>
  <sheetFormatPr baseColWidth="10" defaultColWidth="8.77734375" defaultRowHeight="14.4" x14ac:dyDescent="0.3"/>
  <cols>
    <col min="1" max="1" width="70.77734375" customWidth="1"/>
    <col min="2" max="2" width="46" customWidth="1"/>
    <col min="3" max="3" width="23.33203125" customWidth="1"/>
    <col min="4" max="4" width="13.6640625" bestFit="1" customWidth="1"/>
    <col min="5" max="29" width="25.109375" bestFit="1" customWidth="1"/>
    <col min="30" max="30" width="21.6640625" bestFit="1" customWidth="1"/>
    <col min="31" max="32" width="19.6640625" bestFit="1" customWidth="1"/>
    <col min="33" max="33" width="27.8867187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4" spans="1:34" ht="21" x14ac:dyDescent="0.4">
      <c r="B4" s="20" t="s">
        <v>124</v>
      </c>
      <c r="C4" s="21"/>
    </row>
    <row r="8" spans="1:34" x14ac:dyDescent="0.3">
      <c r="A8" s="11" t="s">
        <v>350</v>
      </c>
      <c r="B8" s="12" t="s" vm="5">
        <v>99</v>
      </c>
    </row>
    <row r="9" spans="1:34" x14ac:dyDescent="0.3">
      <c r="A9" s="11" t="s">
        <v>101</v>
      </c>
      <c r="B9" s="12" t="s" vm="1">
        <v>99</v>
      </c>
    </row>
    <row r="10" spans="1:34" x14ac:dyDescent="0.3">
      <c r="H10" s="63"/>
    </row>
    <row r="11" spans="1:34" x14ac:dyDescent="0.3">
      <c r="A11" s="1"/>
      <c r="B11" s="2"/>
      <c r="C11" s="2"/>
      <c r="D11" s="2"/>
      <c r="E11" s="5" t="s">
        <v>46</v>
      </c>
      <c r="F11" s="45" t="s">
        <v>39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 x14ac:dyDescent="0.3">
      <c r="A12" s="27"/>
      <c r="B12" s="46"/>
      <c r="C12" s="46"/>
      <c r="D12" s="46"/>
      <c r="E12" s="1" t="s">
        <v>332</v>
      </c>
      <c r="F12" s="2" t="s">
        <v>332</v>
      </c>
      <c r="G12" s="2" t="s">
        <v>332</v>
      </c>
      <c r="H12" s="2" t="s">
        <v>332</v>
      </c>
      <c r="I12" s="2" t="s">
        <v>332</v>
      </c>
      <c r="J12" s="1" t="s">
        <v>333</v>
      </c>
      <c r="K12" s="2" t="s">
        <v>333</v>
      </c>
      <c r="L12" s="2" t="s">
        <v>333</v>
      </c>
      <c r="M12" s="2" t="s">
        <v>333</v>
      </c>
      <c r="N12" s="2" t="s">
        <v>333</v>
      </c>
      <c r="O12" s="1" t="s">
        <v>98</v>
      </c>
      <c r="P12" s="2" t="s">
        <v>98</v>
      </c>
      <c r="Q12" s="2" t="s">
        <v>98</v>
      </c>
      <c r="R12" s="2" t="s">
        <v>98</v>
      </c>
      <c r="S12" s="2" t="s">
        <v>98</v>
      </c>
      <c r="T12" s="1" t="s">
        <v>339</v>
      </c>
      <c r="U12" s="2" t="s">
        <v>339</v>
      </c>
      <c r="V12" s="2" t="s">
        <v>339</v>
      </c>
      <c r="W12" s="2" t="s">
        <v>339</v>
      </c>
      <c r="X12" s="2" t="s">
        <v>339</v>
      </c>
      <c r="Y12" s="1" t="s">
        <v>340</v>
      </c>
      <c r="Z12" s="2" t="s">
        <v>340</v>
      </c>
      <c r="AA12" s="2" t="s">
        <v>340</v>
      </c>
      <c r="AB12" s="2" t="s">
        <v>340</v>
      </c>
      <c r="AC12" s="2" t="s">
        <v>340</v>
      </c>
      <c r="AD12" s="1" t="s">
        <v>322</v>
      </c>
      <c r="AE12" s="1" t="s">
        <v>323</v>
      </c>
      <c r="AF12" s="1" t="s">
        <v>336</v>
      </c>
      <c r="AG12" s="1" t="s">
        <v>337</v>
      </c>
      <c r="AH12" s="47" t="s">
        <v>341</v>
      </c>
    </row>
    <row r="13" spans="1:34" x14ac:dyDescent="0.3">
      <c r="A13" s="14" t="s">
        <v>42</v>
      </c>
      <c r="B13" s="14" t="s">
        <v>43</v>
      </c>
      <c r="C13" s="14" t="s">
        <v>44</v>
      </c>
      <c r="D13" s="14" t="s">
        <v>45</v>
      </c>
      <c r="E13" s="82" t="s">
        <v>105</v>
      </c>
      <c r="F13" s="17" t="s">
        <v>40</v>
      </c>
      <c r="G13" s="90" t="s">
        <v>102</v>
      </c>
      <c r="H13" s="90" t="s">
        <v>103</v>
      </c>
      <c r="I13" s="68" t="s">
        <v>342</v>
      </c>
      <c r="J13" s="82" t="s">
        <v>105</v>
      </c>
      <c r="K13" s="17" t="s">
        <v>40</v>
      </c>
      <c r="L13" s="90" t="s">
        <v>102</v>
      </c>
      <c r="M13" s="90" t="s">
        <v>103</v>
      </c>
      <c r="N13" s="68" t="s">
        <v>342</v>
      </c>
      <c r="O13" s="82" t="s">
        <v>105</v>
      </c>
      <c r="P13" s="17" t="s">
        <v>40</v>
      </c>
      <c r="Q13" s="90" t="s">
        <v>102</v>
      </c>
      <c r="R13" s="90" t="s">
        <v>103</v>
      </c>
      <c r="S13" s="68" t="s">
        <v>342</v>
      </c>
      <c r="T13" s="82" t="s">
        <v>105</v>
      </c>
      <c r="U13" s="17" t="s">
        <v>40</v>
      </c>
      <c r="V13" s="90" t="s">
        <v>102</v>
      </c>
      <c r="W13" s="90" t="s">
        <v>103</v>
      </c>
      <c r="X13" s="68" t="s">
        <v>342</v>
      </c>
      <c r="Y13" s="82" t="s">
        <v>105</v>
      </c>
      <c r="Z13" s="17" t="s">
        <v>40</v>
      </c>
      <c r="AA13" s="90" t="s">
        <v>102</v>
      </c>
      <c r="AB13" s="90" t="s">
        <v>103</v>
      </c>
      <c r="AC13" s="68" t="s">
        <v>342</v>
      </c>
      <c r="AD13" s="27"/>
      <c r="AE13" s="27"/>
      <c r="AF13" s="27"/>
      <c r="AG13" s="27"/>
      <c r="AH13" s="48"/>
    </row>
    <row r="14" spans="1:34" x14ac:dyDescent="0.3">
      <c r="A14" s="1" t="s">
        <v>47</v>
      </c>
      <c r="B14" s="2"/>
      <c r="C14" s="2"/>
      <c r="D14" s="2"/>
      <c r="E14" s="22">
        <v>97152507</v>
      </c>
      <c r="F14" s="8">
        <v>13962</v>
      </c>
      <c r="G14" s="8">
        <v>6074</v>
      </c>
      <c r="H14" s="18">
        <v>15994.815113598946</v>
      </c>
      <c r="I14" s="64"/>
      <c r="J14" s="22">
        <v>81766740</v>
      </c>
      <c r="K14" s="8">
        <v>11724</v>
      </c>
      <c r="L14" s="8">
        <v>5197</v>
      </c>
      <c r="M14" s="18">
        <v>15733.450067346546</v>
      </c>
      <c r="N14" s="64">
        <v>-0.15836716390653718</v>
      </c>
      <c r="O14" s="22">
        <v>99342496</v>
      </c>
      <c r="P14" s="8">
        <v>14323</v>
      </c>
      <c r="Q14" s="8">
        <v>6155</v>
      </c>
      <c r="R14" s="18">
        <v>16140.129325751421</v>
      </c>
      <c r="S14" s="64">
        <v>0.21494994174893117</v>
      </c>
      <c r="T14" s="22">
        <v>84044001</v>
      </c>
      <c r="U14" s="8">
        <v>12040</v>
      </c>
      <c r="V14" s="8">
        <v>5373</v>
      </c>
      <c r="W14" s="18">
        <v>15641.913456169737</v>
      </c>
      <c r="X14" s="64">
        <v>-0.15399748965437712</v>
      </c>
      <c r="Y14" s="22">
        <v>74928038</v>
      </c>
      <c r="Z14" s="8">
        <v>10824</v>
      </c>
      <c r="AA14" s="8">
        <v>4665</v>
      </c>
      <c r="AB14" s="18">
        <v>16061.74448017149</v>
      </c>
      <c r="AC14" s="64">
        <v>-0.10846655194342783</v>
      </c>
      <c r="AD14" s="22">
        <v>437233782</v>
      </c>
      <c r="AE14" s="61">
        <v>62873</v>
      </c>
      <c r="AF14" s="61">
        <v>27464</v>
      </c>
      <c r="AG14" s="30">
        <v>15920.251310806874</v>
      </c>
      <c r="AH14" s="65"/>
    </row>
    <row r="15" spans="1:34" x14ac:dyDescent="0.3">
      <c r="A15" s="1" t="s">
        <v>48</v>
      </c>
      <c r="B15" s="2"/>
      <c r="C15" s="2"/>
      <c r="D15" s="2"/>
      <c r="E15" s="22">
        <v>57654641</v>
      </c>
      <c r="F15" s="8">
        <v>7066</v>
      </c>
      <c r="G15" s="8">
        <v>3435</v>
      </c>
      <c r="H15" s="18">
        <v>16784.466084425036</v>
      </c>
      <c r="I15" s="64"/>
      <c r="J15" s="22">
        <v>59696345</v>
      </c>
      <c r="K15" s="8">
        <v>7263</v>
      </c>
      <c r="L15" s="8">
        <v>3696</v>
      </c>
      <c r="M15" s="18">
        <v>16151.608495670996</v>
      </c>
      <c r="N15" s="64">
        <v>3.5412656545723703E-2</v>
      </c>
      <c r="O15" s="22">
        <v>59480699</v>
      </c>
      <c r="P15" s="8">
        <v>6755</v>
      </c>
      <c r="Q15" s="8">
        <v>3125</v>
      </c>
      <c r="R15" s="18">
        <v>19033.823680000001</v>
      </c>
      <c r="S15" s="64">
        <v>-3.6123819640884211E-3</v>
      </c>
      <c r="T15" s="22">
        <v>74023254</v>
      </c>
      <c r="U15" s="8">
        <v>8767</v>
      </c>
      <c r="V15" s="8">
        <v>4247</v>
      </c>
      <c r="W15" s="18">
        <v>17429.539439604425</v>
      </c>
      <c r="X15" s="64">
        <v>0.24449199899281615</v>
      </c>
      <c r="Y15" s="22">
        <v>60361332</v>
      </c>
      <c r="Z15" s="8">
        <v>7087</v>
      </c>
      <c r="AA15" s="8">
        <v>3341</v>
      </c>
      <c r="AB15" s="18">
        <v>18066.845854534571</v>
      </c>
      <c r="AC15" s="64">
        <v>-0.18456257002698098</v>
      </c>
      <c r="AD15" s="22">
        <v>311216271</v>
      </c>
      <c r="AE15" s="61">
        <v>36938</v>
      </c>
      <c r="AF15" s="61">
        <v>17844</v>
      </c>
      <c r="AG15" s="30">
        <v>17440.947713517147</v>
      </c>
      <c r="AH15" s="65"/>
    </row>
    <row r="16" spans="1:34" x14ac:dyDescent="0.3">
      <c r="A16" s="1" t="s">
        <v>104</v>
      </c>
      <c r="B16" s="2"/>
      <c r="C16" s="2"/>
      <c r="D16" s="2"/>
      <c r="E16" s="22"/>
      <c r="F16" s="8"/>
      <c r="G16" s="8"/>
      <c r="H16" s="18"/>
      <c r="I16" s="64"/>
      <c r="J16" s="22"/>
      <c r="K16" s="8"/>
      <c r="L16" s="8"/>
      <c r="M16" s="18"/>
      <c r="N16" s="64">
        <v>0</v>
      </c>
      <c r="O16" s="22">
        <v>68084845</v>
      </c>
      <c r="P16" s="8">
        <v>6082</v>
      </c>
      <c r="Q16" s="8">
        <v>2268</v>
      </c>
      <c r="R16" s="18">
        <v>30019.772927689595</v>
      </c>
      <c r="S16" s="64"/>
      <c r="T16" s="22">
        <v>182745187</v>
      </c>
      <c r="U16" s="8">
        <v>16815</v>
      </c>
      <c r="V16" s="8">
        <v>6514</v>
      </c>
      <c r="W16" s="18">
        <v>28054.219680687751</v>
      </c>
      <c r="X16" s="64">
        <v>1.6840802384142903</v>
      </c>
      <c r="Y16" s="22">
        <v>179182424</v>
      </c>
      <c r="Z16" s="8">
        <v>15845</v>
      </c>
      <c r="AA16" s="8">
        <v>5930</v>
      </c>
      <c r="AB16" s="18">
        <v>30216.26037099494</v>
      </c>
      <c r="AC16" s="64">
        <v>-1.9495796625275827E-2</v>
      </c>
      <c r="AD16" s="22">
        <v>430012456</v>
      </c>
      <c r="AE16" s="61">
        <v>38742</v>
      </c>
      <c r="AF16" s="61">
        <v>14712</v>
      </c>
      <c r="AG16" s="30">
        <v>29228.687873844479</v>
      </c>
      <c r="AH16" s="65"/>
    </row>
    <row r="17" spans="1:34" x14ac:dyDescent="0.3">
      <c r="A17" s="1" t="s">
        <v>49</v>
      </c>
      <c r="B17" s="2"/>
      <c r="C17" s="2"/>
      <c r="D17" s="2"/>
      <c r="E17" s="22">
        <v>92102094</v>
      </c>
      <c r="F17" s="8">
        <v>10027</v>
      </c>
      <c r="G17" s="8">
        <v>3412</v>
      </c>
      <c r="H17" s="18">
        <v>26993.579718640092</v>
      </c>
      <c r="I17" s="64"/>
      <c r="J17" s="22">
        <v>52558821</v>
      </c>
      <c r="K17" s="8">
        <v>5523</v>
      </c>
      <c r="L17" s="8">
        <v>2077</v>
      </c>
      <c r="M17" s="18">
        <v>25305.161771786232</v>
      </c>
      <c r="N17" s="64">
        <v>-0.42934173679047949</v>
      </c>
      <c r="O17" s="22">
        <v>84833094</v>
      </c>
      <c r="P17" s="8">
        <v>8999</v>
      </c>
      <c r="Q17" s="8">
        <v>3200</v>
      </c>
      <c r="R17" s="18">
        <v>26510.341874999998</v>
      </c>
      <c r="S17" s="64">
        <v>0.61406006424687498</v>
      </c>
      <c r="T17" s="22">
        <v>40534369</v>
      </c>
      <c r="U17" s="8">
        <v>4475</v>
      </c>
      <c r="V17" s="8">
        <v>1654</v>
      </c>
      <c r="W17" s="18">
        <v>24506.873639661426</v>
      </c>
      <c r="X17" s="64">
        <v>-0.5221868366607022</v>
      </c>
      <c r="Y17" s="22">
        <v>45690681</v>
      </c>
      <c r="Z17" s="8">
        <v>4974</v>
      </c>
      <c r="AA17" s="8">
        <v>1776</v>
      </c>
      <c r="AB17" s="18">
        <v>25726.734797297297</v>
      </c>
      <c r="AC17" s="64">
        <v>0.12720839443682966</v>
      </c>
      <c r="AD17" s="22">
        <v>315719059</v>
      </c>
      <c r="AE17" s="61">
        <v>33998</v>
      </c>
      <c r="AF17" s="61">
        <v>12119</v>
      </c>
      <c r="AG17" s="30">
        <v>26051.5767802624</v>
      </c>
      <c r="AH17" s="65"/>
    </row>
    <row r="18" spans="1:34" x14ac:dyDescent="0.3">
      <c r="A18" s="1" t="s">
        <v>50</v>
      </c>
      <c r="B18" s="2"/>
      <c r="C18" s="2"/>
      <c r="D18" s="2"/>
      <c r="E18" s="22">
        <v>200519934</v>
      </c>
      <c r="F18" s="8">
        <v>17727</v>
      </c>
      <c r="G18" s="8">
        <v>6640</v>
      </c>
      <c r="H18" s="18">
        <v>30198.785240963854</v>
      </c>
      <c r="I18" s="64"/>
      <c r="J18" s="22">
        <v>196540445</v>
      </c>
      <c r="K18" s="8">
        <v>18171</v>
      </c>
      <c r="L18" s="8">
        <v>5947</v>
      </c>
      <c r="M18" s="18">
        <v>33048.670758365559</v>
      </c>
      <c r="N18" s="64">
        <v>-1.9845852333065302E-2</v>
      </c>
      <c r="O18" s="22">
        <v>225292748</v>
      </c>
      <c r="P18" s="8">
        <v>20794</v>
      </c>
      <c r="Q18" s="8">
        <v>6819</v>
      </c>
      <c r="R18" s="18">
        <v>33038.971696729728</v>
      </c>
      <c r="S18" s="64">
        <v>0.14629204182375796</v>
      </c>
      <c r="T18" s="22">
        <v>164691060</v>
      </c>
      <c r="U18" s="8">
        <v>13625</v>
      </c>
      <c r="V18" s="8">
        <v>5544</v>
      </c>
      <c r="W18" s="18">
        <v>29706.179653679654</v>
      </c>
      <c r="X18" s="64">
        <v>-0.26899085096161196</v>
      </c>
      <c r="Y18" s="22">
        <v>143202005</v>
      </c>
      <c r="Z18" s="8">
        <v>12077</v>
      </c>
      <c r="AA18" s="8">
        <v>4878</v>
      </c>
      <c r="AB18" s="18">
        <v>29356.70459204592</v>
      </c>
      <c r="AC18" s="64">
        <v>-0.13048100485843009</v>
      </c>
      <c r="AD18" s="22">
        <v>930246192</v>
      </c>
      <c r="AE18" s="61">
        <v>82394</v>
      </c>
      <c r="AF18" s="61">
        <v>29828</v>
      </c>
      <c r="AG18" s="30">
        <v>31187.011935094542</v>
      </c>
      <c r="AH18" s="65"/>
    </row>
    <row r="19" spans="1:34" x14ac:dyDescent="0.3">
      <c r="A19" s="1" t="s">
        <v>51</v>
      </c>
      <c r="B19" s="2"/>
      <c r="C19" s="2"/>
      <c r="D19" s="2"/>
      <c r="E19" s="22">
        <v>138524597</v>
      </c>
      <c r="F19" s="8">
        <v>14527</v>
      </c>
      <c r="G19" s="8">
        <v>6046</v>
      </c>
      <c r="H19" s="18">
        <v>22911.775884882569</v>
      </c>
      <c r="I19" s="64"/>
      <c r="J19" s="22">
        <v>134450706</v>
      </c>
      <c r="K19" s="8">
        <v>13863</v>
      </c>
      <c r="L19" s="8">
        <v>6112</v>
      </c>
      <c r="M19" s="18">
        <v>21997.824934554974</v>
      </c>
      <c r="N19" s="64">
        <v>-2.9409152513181467E-2</v>
      </c>
      <c r="O19" s="22">
        <v>156077678</v>
      </c>
      <c r="P19" s="8">
        <v>15469</v>
      </c>
      <c r="Q19" s="8">
        <v>6652</v>
      </c>
      <c r="R19" s="18">
        <v>23463.270895971138</v>
      </c>
      <c r="S19" s="64">
        <v>0.16085428365099103</v>
      </c>
      <c r="T19" s="22">
        <v>143158143</v>
      </c>
      <c r="U19" s="8">
        <v>14785</v>
      </c>
      <c r="V19" s="8">
        <v>6437</v>
      </c>
      <c r="W19" s="18">
        <v>22239.885505670343</v>
      </c>
      <c r="X19" s="64">
        <v>-8.2776314752709218E-2</v>
      </c>
      <c r="Y19" s="22">
        <v>125517818</v>
      </c>
      <c r="Z19" s="8">
        <v>12900</v>
      </c>
      <c r="AA19" s="8">
        <v>5549</v>
      </c>
      <c r="AB19" s="18">
        <v>22619.898720490179</v>
      </c>
      <c r="AC19" s="64">
        <v>-0.12322264476425906</v>
      </c>
      <c r="AD19" s="22">
        <v>697728942</v>
      </c>
      <c r="AE19" s="61">
        <v>71544</v>
      </c>
      <c r="AF19" s="61">
        <v>30796</v>
      </c>
      <c r="AG19" s="30">
        <v>22656.479477854267</v>
      </c>
      <c r="AH19" s="65"/>
    </row>
    <row r="20" spans="1:34" x14ac:dyDescent="0.3">
      <c r="A20" s="1" t="s">
        <v>52</v>
      </c>
      <c r="B20" s="2"/>
      <c r="C20" s="2"/>
      <c r="D20" s="2"/>
      <c r="E20" s="22">
        <v>90854385</v>
      </c>
      <c r="F20" s="8">
        <v>9969</v>
      </c>
      <c r="G20" s="8">
        <v>3436</v>
      </c>
      <c r="H20" s="18">
        <v>26441.90483119907</v>
      </c>
      <c r="I20" s="64"/>
      <c r="J20" s="22">
        <v>74817933</v>
      </c>
      <c r="K20" s="8">
        <v>8142</v>
      </c>
      <c r="L20" s="8">
        <v>3117</v>
      </c>
      <c r="M20" s="18">
        <v>24003.186717998076</v>
      </c>
      <c r="N20" s="64">
        <v>-0.17650718784789529</v>
      </c>
      <c r="O20" s="22">
        <v>86538089</v>
      </c>
      <c r="P20" s="8">
        <v>8947</v>
      </c>
      <c r="Q20" s="8">
        <v>3407</v>
      </c>
      <c r="R20" s="18">
        <v>25400.084825359554</v>
      </c>
      <c r="S20" s="64">
        <v>0.1566490215654581</v>
      </c>
      <c r="T20" s="22">
        <v>75004538</v>
      </c>
      <c r="U20" s="8">
        <v>8328</v>
      </c>
      <c r="V20" s="8">
        <v>3157</v>
      </c>
      <c r="W20" s="18">
        <v>23758.168514412417</v>
      </c>
      <c r="X20" s="64">
        <v>-0.13327716307671181</v>
      </c>
      <c r="Y20" s="22">
        <v>64393880</v>
      </c>
      <c r="Z20" s="8">
        <v>6846</v>
      </c>
      <c r="AA20" s="8">
        <v>2691</v>
      </c>
      <c r="AB20" s="18">
        <v>23929.349684132292</v>
      </c>
      <c r="AC20" s="64">
        <v>-0.14146688031062868</v>
      </c>
      <c r="AD20" s="22">
        <v>391608825</v>
      </c>
      <c r="AE20" s="61">
        <v>42232</v>
      </c>
      <c r="AF20" s="61">
        <v>15808</v>
      </c>
      <c r="AG20" s="30">
        <v>24772.825468117408</v>
      </c>
      <c r="AH20" s="65"/>
    </row>
    <row r="21" spans="1:34" x14ac:dyDescent="0.3">
      <c r="A21" s="1" t="s">
        <v>53</v>
      </c>
      <c r="B21" s="2"/>
      <c r="C21" s="2"/>
      <c r="D21" s="2"/>
      <c r="E21" s="22">
        <v>89295254</v>
      </c>
      <c r="F21" s="8">
        <v>9409</v>
      </c>
      <c r="G21" s="8">
        <v>4595</v>
      </c>
      <c r="H21" s="18">
        <v>19433.134711643092</v>
      </c>
      <c r="I21" s="64"/>
      <c r="J21" s="22">
        <v>81277371</v>
      </c>
      <c r="K21" s="8">
        <v>8472</v>
      </c>
      <c r="L21" s="8">
        <v>4181</v>
      </c>
      <c r="M21" s="18">
        <v>19439.696484094715</v>
      </c>
      <c r="N21" s="64">
        <v>-8.9790695931051392E-2</v>
      </c>
      <c r="O21" s="22">
        <v>101318535</v>
      </c>
      <c r="P21" s="8">
        <v>9275</v>
      </c>
      <c r="Q21" s="8">
        <v>4527</v>
      </c>
      <c r="R21" s="18">
        <v>22380.944333996023</v>
      </c>
      <c r="S21" s="64">
        <v>0.24657741451799664</v>
      </c>
      <c r="T21" s="22">
        <v>97071984</v>
      </c>
      <c r="U21" s="8">
        <v>10352</v>
      </c>
      <c r="V21" s="8">
        <v>5111</v>
      </c>
      <c r="W21" s="18">
        <v>18992.757581686557</v>
      </c>
      <c r="X21" s="64">
        <v>-4.1912874085674449E-2</v>
      </c>
      <c r="Y21" s="22">
        <v>82576376</v>
      </c>
      <c r="Z21" s="8">
        <v>8996</v>
      </c>
      <c r="AA21" s="8">
        <v>4498</v>
      </c>
      <c r="AB21" s="18">
        <v>18358.465095598043</v>
      </c>
      <c r="AC21" s="64">
        <v>-0.14932844063432349</v>
      </c>
      <c r="AD21" s="22">
        <v>451539520</v>
      </c>
      <c r="AE21" s="61">
        <v>46504</v>
      </c>
      <c r="AF21" s="61">
        <v>22912</v>
      </c>
      <c r="AG21" s="30">
        <v>19707.55586592179</v>
      </c>
      <c r="AH21" s="65"/>
    </row>
    <row r="22" spans="1:34" x14ac:dyDescent="0.3">
      <c r="A22" s="1" t="s">
        <v>54</v>
      </c>
      <c r="B22" s="2"/>
      <c r="C22" s="2"/>
      <c r="D22" s="2"/>
      <c r="E22" s="22">
        <v>120965618</v>
      </c>
      <c r="F22" s="8">
        <v>13134</v>
      </c>
      <c r="G22" s="8">
        <v>5458</v>
      </c>
      <c r="H22" s="18">
        <v>22162.993404177356</v>
      </c>
      <c r="I22" s="64"/>
      <c r="J22" s="22">
        <v>104007662</v>
      </c>
      <c r="K22" s="8">
        <v>10931</v>
      </c>
      <c r="L22" s="8">
        <v>4744</v>
      </c>
      <c r="M22" s="18">
        <v>21924.043423271502</v>
      </c>
      <c r="N22" s="64">
        <v>-0.14018823100626823</v>
      </c>
      <c r="O22" s="22">
        <v>120449461</v>
      </c>
      <c r="P22" s="8">
        <v>12493</v>
      </c>
      <c r="Q22" s="8">
        <v>5278</v>
      </c>
      <c r="R22" s="18">
        <v>22821.042250852595</v>
      </c>
      <c r="S22" s="64">
        <v>0.15808257472415829</v>
      </c>
      <c r="T22" s="22">
        <v>113544752</v>
      </c>
      <c r="U22" s="8">
        <v>11353</v>
      </c>
      <c r="V22" s="8">
        <v>4883</v>
      </c>
      <c r="W22" s="18">
        <v>23253.072291624001</v>
      </c>
      <c r="X22" s="64">
        <v>-5.732453215378025E-2</v>
      </c>
      <c r="Y22" s="22">
        <v>93559663</v>
      </c>
      <c r="Z22" s="8">
        <v>9790</v>
      </c>
      <c r="AA22" s="8">
        <v>4223</v>
      </c>
      <c r="AB22" s="18">
        <v>22154.786407766991</v>
      </c>
      <c r="AC22" s="64">
        <v>-0.17601067991235739</v>
      </c>
      <c r="AD22" s="22">
        <v>552527156</v>
      </c>
      <c r="AE22" s="61">
        <v>57701</v>
      </c>
      <c r="AF22" s="61">
        <v>24586</v>
      </c>
      <c r="AG22" s="30">
        <v>22473.243146506142</v>
      </c>
      <c r="AH22" s="65"/>
    </row>
    <row r="23" spans="1:34" x14ac:dyDescent="0.3">
      <c r="A23" s="1" t="s">
        <v>55</v>
      </c>
      <c r="B23" s="2"/>
      <c r="C23" s="2"/>
      <c r="D23" s="2"/>
      <c r="E23" s="22">
        <v>63204429</v>
      </c>
      <c r="F23" s="8">
        <v>9199</v>
      </c>
      <c r="G23" s="8">
        <v>3923</v>
      </c>
      <c r="H23" s="18">
        <v>16111.248789191945</v>
      </c>
      <c r="I23" s="64"/>
      <c r="J23" s="22">
        <v>53519674</v>
      </c>
      <c r="K23" s="8">
        <v>8029</v>
      </c>
      <c r="L23" s="8">
        <v>3434</v>
      </c>
      <c r="M23" s="18">
        <v>15585.22830518346</v>
      </c>
      <c r="N23" s="64">
        <v>-0.15322905614731525</v>
      </c>
      <c r="O23" s="22">
        <v>59239833</v>
      </c>
      <c r="P23" s="8">
        <v>8625</v>
      </c>
      <c r="Q23" s="8">
        <v>3472</v>
      </c>
      <c r="R23" s="18">
        <v>17062.163882488479</v>
      </c>
      <c r="S23" s="64">
        <v>0.10687955610491948</v>
      </c>
      <c r="T23" s="22">
        <v>55881943</v>
      </c>
      <c r="U23" s="8">
        <v>8208</v>
      </c>
      <c r="V23" s="8">
        <v>3332</v>
      </c>
      <c r="W23" s="18">
        <v>16771.291416566626</v>
      </c>
      <c r="X23" s="64">
        <v>-5.6682975456733647E-2</v>
      </c>
      <c r="Y23" s="22">
        <v>49675507</v>
      </c>
      <c r="Z23" s="8">
        <v>7501</v>
      </c>
      <c r="AA23" s="8">
        <v>2942</v>
      </c>
      <c r="AB23" s="18">
        <v>16884.944595513258</v>
      </c>
      <c r="AC23" s="64">
        <v>-0.11106335368474929</v>
      </c>
      <c r="AD23" s="22">
        <v>281521386</v>
      </c>
      <c r="AE23" s="61">
        <v>41562</v>
      </c>
      <c r="AF23" s="61">
        <v>17103</v>
      </c>
      <c r="AG23" s="30">
        <v>16460.351166462024</v>
      </c>
      <c r="AH23" s="65"/>
    </row>
    <row r="24" spans="1:34" x14ac:dyDescent="0.3">
      <c r="A24" s="1" t="s">
        <v>56</v>
      </c>
      <c r="B24" s="2"/>
      <c r="C24" s="2"/>
      <c r="D24" s="2"/>
      <c r="E24" s="22">
        <v>71019702</v>
      </c>
      <c r="F24" s="8">
        <v>9969</v>
      </c>
      <c r="G24" s="8">
        <v>4663</v>
      </c>
      <c r="H24" s="18">
        <v>15230.474372721425</v>
      </c>
      <c r="I24" s="64"/>
      <c r="J24" s="22">
        <v>59714189</v>
      </c>
      <c r="K24" s="8">
        <v>8389</v>
      </c>
      <c r="L24" s="8">
        <v>3867</v>
      </c>
      <c r="M24" s="18">
        <v>15441.993535040083</v>
      </c>
      <c r="N24" s="64">
        <v>-0.15918840380377827</v>
      </c>
      <c r="O24" s="22">
        <v>70085006</v>
      </c>
      <c r="P24" s="8">
        <v>9909</v>
      </c>
      <c r="Q24" s="8">
        <v>4554</v>
      </c>
      <c r="R24" s="18">
        <v>15389.768555116381</v>
      </c>
      <c r="S24" s="64">
        <v>0.17367425018532864</v>
      </c>
      <c r="T24" s="22">
        <v>61107804</v>
      </c>
      <c r="U24" s="8">
        <v>8841</v>
      </c>
      <c r="V24" s="8">
        <v>3884</v>
      </c>
      <c r="W24" s="18">
        <v>15733.214212152419</v>
      </c>
      <c r="X24" s="64">
        <v>-0.12809019378552952</v>
      </c>
      <c r="Y24" s="22">
        <v>55875359</v>
      </c>
      <c r="Z24" s="8">
        <v>8127</v>
      </c>
      <c r="AA24" s="8">
        <v>3586</v>
      </c>
      <c r="AB24" s="18">
        <v>15581.527886224205</v>
      </c>
      <c r="AC24" s="64">
        <v>-8.5626461065431189E-2</v>
      </c>
      <c r="AD24" s="22">
        <v>317802060</v>
      </c>
      <c r="AE24" s="61">
        <v>45235</v>
      </c>
      <c r="AF24" s="61">
        <v>20554</v>
      </c>
      <c r="AG24" s="30">
        <v>15461.810839739224</v>
      </c>
      <c r="AH24" s="65"/>
    </row>
    <row r="25" spans="1:34" x14ac:dyDescent="0.3">
      <c r="A25" s="1" t="s">
        <v>57</v>
      </c>
      <c r="B25" s="2"/>
      <c r="C25" s="2"/>
      <c r="D25" s="2"/>
      <c r="E25" s="22">
        <v>70041633</v>
      </c>
      <c r="F25" s="8">
        <v>10005</v>
      </c>
      <c r="G25" s="8">
        <v>4326</v>
      </c>
      <c r="H25" s="18">
        <v>16190.853675450762</v>
      </c>
      <c r="I25" s="64"/>
      <c r="J25" s="22">
        <v>51174260</v>
      </c>
      <c r="K25" s="8">
        <v>7641</v>
      </c>
      <c r="L25" s="8">
        <v>3535</v>
      </c>
      <c r="M25" s="18">
        <v>14476.45261669024</v>
      </c>
      <c r="N25" s="64">
        <v>-0.26937368807491968</v>
      </c>
      <c r="O25" s="22">
        <v>60994864</v>
      </c>
      <c r="P25" s="8">
        <v>8975</v>
      </c>
      <c r="Q25" s="8">
        <v>3867</v>
      </c>
      <c r="R25" s="18">
        <v>15773.174036720973</v>
      </c>
      <c r="S25" s="64">
        <v>0.19190514919023743</v>
      </c>
      <c r="T25" s="22">
        <v>53905321</v>
      </c>
      <c r="U25" s="8">
        <v>8163</v>
      </c>
      <c r="V25" s="8">
        <v>3284</v>
      </c>
      <c r="W25" s="18">
        <v>16414.531364190014</v>
      </c>
      <c r="X25" s="64">
        <v>-0.11623180273014462</v>
      </c>
      <c r="Y25" s="22">
        <v>51346516</v>
      </c>
      <c r="Z25" s="8">
        <v>7813</v>
      </c>
      <c r="AA25" s="8">
        <v>3223</v>
      </c>
      <c r="AB25" s="18">
        <v>15931.280173751164</v>
      </c>
      <c r="AC25" s="64">
        <v>-4.7468505010850412E-2</v>
      </c>
      <c r="AD25" s="22">
        <v>287462594</v>
      </c>
      <c r="AE25" s="61">
        <v>42597</v>
      </c>
      <c r="AF25" s="61">
        <v>18235</v>
      </c>
      <c r="AG25" s="30">
        <v>15764.331998903208</v>
      </c>
      <c r="AH25" s="65"/>
    </row>
    <row r="26" spans="1:34" x14ac:dyDescent="0.3">
      <c r="A26" s="1" t="s">
        <v>58</v>
      </c>
      <c r="B26" s="2"/>
      <c r="C26" s="2"/>
      <c r="D26" s="2"/>
      <c r="E26" s="22">
        <v>124893458</v>
      </c>
      <c r="F26" s="8">
        <v>13614</v>
      </c>
      <c r="G26" s="8">
        <v>3844</v>
      </c>
      <c r="H26" s="18">
        <v>32490.493756503642</v>
      </c>
      <c r="I26" s="64"/>
      <c r="J26" s="22">
        <v>62376706</v>
      </c>
      <c r="K26" s="8">
        <v>7154</v>
      </c>
      <c r="L26" s="8">
        <v>2292</v>
      </c>
      <c r="M26" s="18">
        <v>27214.967713787086</v>
      </c>
      <c r="N26" s="64">
        <v>-0.50056066187229764</v>
      </c>
      <c r="O26" s="22">
        <v>102313042</v>
      </c>
      <c r="P26" s="8">
        <v>11156</v>
      </c>
      <c r="Q26" s="8">
        <v>3181</v>
      </c>
      <c r="R26" s="18">
        <v>32163.798176674001</v>
      </c>
      <c r="S26" s="64">
        <v>0.64024438866649991</v>
      </c>
      <c r="T26" s="22">
        <v>51780437</v>
      </c>
      <c r="U26" s="8">
        <v>5725</v>
      </c>
      <c r="V26" s="8">
        <v>1937</v>
      </c>
      <c r="W26" s="18">
        <v>26732.28549303046</v>
      </c>
      <c r="X26" s="64">
        <v>-0.49390189180378391</v>
      </c>
      <c r="Y26" s="22">
        <v>54707522</v>
      </c>
      <c r="Z26" s="8">
        <v>6163</v>
      </c>
      <c r="AA26" s="8">
        <v>1862</v>
      </c>
      <c r="AB26" s="18">
        <v>29381.053705692804</v>
      </c>
      <c r="AC26" s="64">
        <v>5.652878132334032E-2</v>
      </c>
      <c r="AD26" s="22">
        <v>396071165</v>
      </c>
      <c r="AE26" s="61">
        <v>43812</v>
      </c>
      <c r="AF26" s="61">
        <v>13116</v>
      </c>
      <c r="AG26" s="30">
        <v>30197.557563281487</v>
      </c>
      <c r="AH26" s="65"/>
    </row>
    <row r="27" spans="1:34" x14ac:dyDescent="0.3">
      <c r="A27" s="1" t="s">
        <v>59</v>
      </c>
      <c r="B27" s="2"/>
      <c r="C27" s="2"/>
      <c r="D27" s="2"/>
      <c r="E27" s="22"/>
      <c r="F27" s="8"/>
      <c r="G27" s="8"/>
      <c r="H27" s="18"/>
      <c r="I27" s="64"/>
      <c r="J27" s="22"/>
      <c r="K27" s="8"/>
      <c r="L27" s="8"/>
      <c r="M27" s="18"/>
      <c r="N27" s="64">
        <v>0</v>
      </c>
      <c r="O27" s="22">
        <v>8316379</v>
      </c>
      <c r="P27" s="8">
        <v>1266</v>
      </c>
      <c r="Q27" s="8">
        <v>490</v>
      </c>
      <c r="R27" s="18">
        <v>16972.202040816326</v>
      </c>
      <c r="S27" s="64"/>
      <c r="T27" s="22">
        <v>7461831</v>
      </c>
      <c r="U27" s="8">
        <v>1170</v>
      </c>
      <c r="V27" s="8">
        <v>538</v>
      </c>
      <c r="W27" s="18">
        <v>13869.574349442379</v>
      </c>
      <c r="X27" s="64">
        <v>-0.10275481672973298</v>
      </c>
      <c r="Y27" s="22">
        <v>7456565</v>
      </c>
      <c r="Z27" s="8">
        <v>1164</v>
      </c>
      <c r="AA27" s="8">
        <v>628</v>
      </c>
      <c r="AB27" s="18">
        <v>11873.511146496816</v>
      </c>
      <c r="AC27" s="64">
        <v>-7.0572490853786421E-4</v>
      </c>
      <c r="AD27" s="22">
        <v>23234775</v>
      </c>
      <c r="AE27" s="61">
        <v>3600</v>
      </c>
      <c r="AF27" s="61">
        <v>1656</v>
      </c>
      <c r="AG27" s="30">
        <v>14030.661231884058</v>
      </c>
      <c r="AH27" s="65"/>
    </row>
    <row r="28" spans="1:34" x14ac:dyDescent="0.3">
      <c r="A28" s="1" t="s">
        <v>60</v>
      </c>
      <c r="B28" s="2"/>
      <c r="C28" s="2"/>
      <c r="D28" s="2"/>
      <c r="E28" s="22">
        <v>41137561</v>
      </c>
      <c r="F28" s="8">
        <v>4897</v>
      </c>
      <c r="G28" s="8">
        <v>1876</v>
      </c>
      <c r="H28" s="18">
        <v>21928.337420042644</v>
      </c>
      <c r="I28" s="64"/>
      <c r="J28" s="22">
        <v>32419688</v>
      </c>
      <c r="K28" s="8">
        <v>4086</v>
      </c>
      <c r="L28" s="8">
        <v>1688</v>
      </c>
      <c r="M28" s="18">
        <v>19205.976303317537</v>
      </c>
      <c r="N28" s="64">
        <v>-0.21192002608030164</v>
      </c>
      <c r="O28" s="22">
        <v>48732481</v>
      </c>
      <c r="P28" s="8">
        <v>6048</v>
      </c>
      <c r="Q28" s="8">
        <v>2417</v>
      </c>
      <c r="R28" s="18">
        <v>20162.38353330575</v>
      </c>
      <c r="S28" s="64">
        <v>0.50317550866004634</v>
      </c>
      <c r="T28" s="22">
        <v>45313739</v>
      </c>
      <c r="U28" s="8">
        <v>5463</v>
      </c>
      <c r="V28" s="8">
        <v>2119</v>
      </c>
      <c r="W28" s="18">
        <v>21384.492213308164</v>
      </c>
      <c r="X28" s="64">
        <v>-7.0153251585939158E-2</v>
      </c>
      <c r="Y28" s="22">
        <v>32080643</v>
      </c>
      <c r="Z28" s="8">
        <v>4089</v>
      </c>
      <c r="AA28" s="8">
        <v>1650</v>
      </c>
      <c r="AB28" s="18">
        <v>19442.813939393938</v>
      </c>
      <c r="AC28" s="64">
        <v>-0.29203275412783747</v>
      </c>
      <c r="AD28" s="22">
        <v>199684112</v>
      </c>
      <c r="AE28" s="61">
        <v>24583</v>
      </c>
      <c r="AF28" s="61">
        <v>9750</v>
      </c>
      <c r="AG28" s="30">
        <v>20480.421743589744</v>
      </c>
      <c r="AH28" s="65"/>
    </row>
    <row r="29" spans="1:34" x14ac:dyDescent="0.3">
      <c r="A29" s="1" t="s">
        <v>61</v>
      </c>
      <c r="B29" s="2"/>
      <c r="C29" s="2"/>
      <c r="D29" s="2"/>
      <c r="E29" s="22">
        <v>10200183</v>
      </c>
      <c r="F29" s="8">
        <v>1507</v>
      </c>
      <c r="G29" s="8">
        <v>753</v>
      </c>
      <c r="H29" s="18">
        <v>13546.059760956176</v>
      </c>
      <c r="I29" s="64"/>
      <c r="J29" s="22">
        <v>12315947</v>
      </c>
      <c r="K29" s="8">
        <v>1947</v>
      </c>
      <c r="L29" s="8">
        <v>1012</v>
      </c>
      <c r="M29" s="18">
        <v>12169.908102766798</v>
      </c>
      <c r="N29" s="64">
        <v>0.20742412170448316</v>
      </c>
      <c r="O29" s="22">
        <v>10611791</v>
      </c>
      <c r="P29" s="8">
        <v>1669</v>
      </c>
      <c r="Q29" s="8">
        <v>826</v>
      </c>
      <c r="R29" s="18">
        <v>12847.204600484261</v>
      </c>
      <c r="S29" s="64">
        <v>-0.13836987119220309</v>
      </c>
      <c r="T29" s="22">
        <v>14146962</v>
      </c>
      <c r="U29" s="8">
        <v>2192</v>
      </c>
      <c r="V29" s="8">
        <v>1139</v>
      </c>
      <c r="W29" s="18">
        <v>12420.510974539069</v>
      </c>
      <c r="X29" s="64">
        <v>0.33313613130903164</v>
      </c>
      <c r="Y29" s="22">
        <v>10316579</v>
      </c>
      <c r="Z29" s="8">
        <v>1573</v>
      </c>
      <c r="AA29" s="8">
        <v>808</v>
      </c>
      <c r="AB29" s="18">
        <v>12768.043316831683</v>
      </c>
      <c r="AC29" s="64">
        <v>-0.27075657657099805</v>
      </c>
      <c r="AD29" s="22">
        <v>57591462</v>
      </c>
      <c r="AE29" s="61">
        <v>8888</v>
      </c>
      <c r="AF29" s="61">
        <v>4538</v>
      </c>
      <c r="AG29" s="30">
        <v>12690.934773027766</v>
      </c>
      <c r="AH29" s="65"/>
    </row>
    <row r="30" spans="1:34" x14ac:dyDescent="0.3">
      <c r="A30" s="1" t="s">
        <v>62</v>
      </c>
      <c r="B30" s="2"/>
      <c r="C30" s="2"/>
      <c r="D30" s="2"/>
      <c r="E30" s="22">
        <v>61646224</v>
      </c>
      <c r="F30" s="8">
        <v>6563</v>
      </c>
      <c r="G30" s="8">
        <v>2968</v>
      </c>
      <c r="H30" s="18">
        <v>20770.291105121294</v>
      </c>
      <c r="I30" s="64"/>
      <c r="J30" s="22">
        <v>54776849</v>
      </c>
      <c r="K30" s="8">
        <v>6063</v>
      </c>
      <c r="L30" s="8">
        <v>2904</v>
      </c>
      <c r="M30" s="18">
        <v>18862.551308539943</v>
      </c>
      <c r="N30" s="64">
        <v>-0.11143221034916916</v>
      </c>
      <c r="O30" s="22">
        <v>52782944</v>
      </c>
      <c r="P30" s="8">
        <v>5866</v>
      </c>
      <c r="Q30" s="8">
        <v>2745</v>
      </c>
      <c r="R30" s="18">
        <v>19228.759198542804</v>
      </c>
      <c r="S30" s="64">
        <v>-3.6400505622366124E-2</v>
      </c>
      <c r="T30" s="22">
        <v>60421450</v>
      </c>
      <c r="U30" s="8">
        <v>6446</v>
      </c>
      <c r="V30" s="8">
        <v>2992</v>
      </c>
      <c r="W30" s="18">
        <v>20194.33489304813</v>
      </c>
      <c r="X30" s="64">
        <v>0.14471542170895205</v>
      </c>
      <c r="Y30" s="22">
        <v>47195298</v>
      </c>
      <c r="Z30" s="8">
        <v>5340</v>
      </c>
      <c r="AA30" s="8">
        <v>2503</v>
      </c>
      <c r="AB30" s="18">
        <v>18855.492608869357</v>
      </c>
      <c r="AC30" s="64">
        <v>-0.21889828860446084</v>
      </c>
      <c r="AD30" s="22">
        <v>276822765</v>
      </c>
      <c r="AE30" s="61">
        <v>30278</v>
      </c>
      <c r="AF30" s="61">
        <v>14112</v>
      </c>
      <c r="AG30" s="30">
        <v>19616.125637755104</v>
      </c>
      <c r="AH30" s="65"/>
    </row>
    <row r="31" spans="1:34" x14ac:dyDescent="0.3">
      <c r="A31" s="1" t="s">
        <v>63</v>
      </c>
      <c r="B31" s="2"/>
      <c r="C31" s="2"/>
      <c r="D31" s="2"/>
      <c r="E31" s="22">
        <v>10352708</v>
      </c>
      <c r="F31" s="8">
        <v>1136</v>
      </c>
      <c r="G31" s="8">
        <v>552</v>
      </c>
      <c r="H31" s="18">
        <v>18754.905797101448</v>
      </c>
      <c r="I31" s="64"/>
      <c r="J31" s="22">
        <v>11303941</v>
      </c>
      <c r="K31" s="8">
        <v>1204</v>
      </c>
      <c r="L31" s="8">
        <v>651</v>
      </c>
      <c r="M31" s="18">
        <v>17363.964669738863</v>
      </c>
      <c r="N31" s="64">
        <v>9.1882529672429672E-2</v>
      </c>
      <c r="O31" s="22">
        <v>12773363</v>
      </c>
      <c r="P31" s="8">
        <v>1261</v>
      </c>
      <c r="Q31" s="8">
        <v>611</v>
      </c>
      <c r="R31" s="18">
        <v>20905.667757774139</v>
      </c>
      <c r="S31" s="64">
        <v>0.12999200898164631</v>
      </c>
      <c r="T31" s="22">
        <v>14793750</v>
      </c>
      <c r="U31" s="8">
        <v>1389</v>
      </c>
      <c r="V31" s="8">
        <v>640</v>
      </c>
      <c r="W31" s="18">
        <v>23115.234375</v>
      </c>
      <c r="X31" s="64">
        <v>0.15817189255484246</v>
      </c>
      <c r="Y31" s="22">
        <v>8660077</v>
      </c>
      <c r="Z31" s="8">
        <v>866</v>
      </c>
      <c r="AA31" s="8">
        <v>449</v>
      </c>
      <c r="AB31" s="18">
        <v>19287.476614699332</v>
      </c>
      <c r="AC31" s="64">
        <v>-0.41461245458386142</v>
      </c>
      <c r="AD31" s="22">
        <v>57883839</v>
      </c>
      <c r="AE31" s="61">
        <v>5856</v>
      </c>
      <c r="AF31" s="61">
        <v>2903</v>
      </c>
      <c r="AG31" s="30">
        <v>19939.317602480194</v>
      </c>
      <c r="AH31" s="65"/>
    </row>
    <row r="32" spans="1:34" x14ac:dyDescent="0.3">
      <c r="A32" s="1" t="s">
        <v>64</v>
      </c>
      <c r="B32" s="2"/>
      <c r="C32" s="2"/>
      <c r="D32" s="2"/>
      <c r="E32" s="22">
        <v>135523905</v>
      </c>
      <c r="F32" s="8">
        <v>16059</v>
      </c>
      <c r="G32" s="8">
        <v>6969</v>
      </c>
      <c r="H32" s="18">
        <v>19446.678863538527</v>
      </c>
      <c r="I32" s="64"/>
      <c r="J32" s="22">
        <v>109323708</v>
      </c>
      <c r="K32" s="8">
        <v>13254</v>
      </c>
      <c r="L32" s="8">
        <v>6045</v>
      </c>
      <c r="M32" s="18">
        <v>18084.980645161289</v>
      </c>
      <c r="N32" s="64">
        <v>-0.19332528087941386</v>
      </c>
      <c r="O32" s="22">
        <v>119391377</v>
      </c>
      <c r="P32" s="8">
        <v>14585</v>
      </c>
      <c r="Q32" s="8">
        <v>6485</v>
      </c>
      <c r="R32" s="18">
        <v>18410.38966846569</v>
      </c>
      <c r="S32" s="64">
        <v>9.2090445743022178E-2</v>
      </c>
      <c r="T32" s="22">
        <v>107341922</v>
      </c>
      <c r="U32" s="8">
        <v>13172</v>
      </c>
      <c r="V32" s="8">
        <v>5910</v>
      </c>
      <c r="W32" s="18">
        <v>18162.761759729274</v>
      </c>
      <c r="X32" s="64">
        <v>-0.10092399721631487</v>
      </c>
      <c r="Y32" s="22">
        <v>93598643</v>
      </c>
      <c r="Z32" s="8">
        <v>11760</v>
      </c>
      <c r="AA32" s="8">
        <v>5262</v>
      </c>
      <c r="AB32" s="18">
        <v>17787.655454199925</v>
      </c>
      <c r="AC32" s="64">
        <v>-0.12803272704582278</v>
      </c>
      <c r="AD32" s="22">
        <v>565179555</v>
      </c>
      <c r="AE32" s="61">
        <v>68830</v>
      </c>
      <c r="AF32" s="61">
        <v>30671</v>
      </c>
      <c r="AG32" s="30">
        <v>18427.164259398127</v>
      </c>
      <c r="AH32" s="65"/>
    </row>
    <row r="33" spans="1:34" x14ac:dyDescent="0.3">
      <c r="A33" s="1" t="s">
        <v>65</v>
      </c>
      <c r="B33" s="2"/>
      <c r="C33" s="2"/>
      <c r="D33" s="2"/>
      <c r="E33" s="22">
        <v>139150485</v>
      </c>
      <c r="F33" s="8">
        <v>14243</v>
      </c>
      <c r="G33" s="8">
        <v>5209</v>
      </c>
      <c r="H33" s="18">
        <v>26713.473795354195</v>
      </c>
      <c r="I33" s="64"/>
      <c r="J33" s="22">
        <v>76641655</v>
      </c>
      <c r="K33" s="8">
        <v>8591</v>
      </c>
      <c r="L33" s="8">
        <v>3552</v>
      </c>
      <c r="M33" s="18">
        <v>21577.042511261261</v>
      </c>
      <c r="N33" s="64">
        <v>-0.44921747847303589</v>
      </c>
      <c r="O33" s="22">
        <v>120778015</v>
      </c>
      <c r="P33" s="8">
        <v>12613</v>
      </c>
      <c r="Q33" s="8">
        <v>4768</v>
      </c>
      <c r="R33" s="18">
        <v>25330.959521812081</v>
      </c>
      <c r="S33" s="64">
        <v>0.57587952660990949</v>
      </c>
      <c r="T33" s="22">
        <v>71726385</v>
      </c>
      <c r="U33" s="8">
        <v>8367</v>
      </c>
      <c r="V33" s="8">
        <v>3474</v>
      </c>
      <c r="W33" s="18">
        <v>20646.627806563039</v>
      </c>
      <c r="X33" s="64">
        <v>-0.40613045346042492</v>
      </c>
      <c r="Y33" s="22">
        <v>67105240</v>
      </c>
      <c r="Z33" s="8">
        <v>7616</v>
      </c>
      <c r="AA33" s="8">
        <v>3099</v>
      </c>
      <c r="AB33" s="18">
        <v>21653.836721523072</v>
      </c>
      <c r="AC33" s="64">
        <v>-6.4427407013472104E-2</v>
      </c>
      <c r="AD33" s="22">
        <v>475401780</v>
      </c>
      <c r="AE33" s="61">
        <v>51430</v>
      </c>
      <c r="AF33" s="61">
        <v>20102</v>
      </c>
      <c r="AG33" s="30">
        <v>23649.476668988162</v>
      </c>
      <c r="AH33" s="65"/>
    </row>
    <row r="34" spans="1:34" x14ac:dyDescent="0.3">
      <c r="A34" s="1" t="s">
        <v>66</v>
      </c>
      <c r="B34" s="2"/>
      <c r="C34" s="2"/>
      <c r="D34" s="2"/>
      <c r="E34" s="22">
        <v>62955946</v>
      </c>
      <c r="F34" s="8">
        <v>8859</v>
      </c>
      <c r="G34" s="8">
        <v>3515</v>
      </c>
      <c r="H34" s="18">
        <v>17910.653200568991</v>
      </c>
      <c r="I34" s="64"/>
      <c r="J34" s="22">
        <v>46094720</v>
      </c>
      <c r="K34" s="8">
        <v>6555</v>
      </c>
      <c r="L34" s="8">
        <v>2665</v>
      </c>
      <c r="M34" s="18">
        <v>17296.330206378985</v>
      </c>
      <c r="N34" s="64">
        <v>-0.26782579043447302</v>
      </c>
      <c r="O34" s="22">
        <v>60008796</v>
      </c>
      <c r="P34" s="8">
        <v>8348</v>
      </c>
      <c r="Q34" s="8">
        <v>3238</v>
      </c>
      <c r="R34" s="18">
        <v>18532.673255095739</v>
      </c>
      <c r="S34" s="64">
        <v>0.30185834733349071</v>
      </c>
      <c r="T34" s="22">
        <v>49507865</v>
      </c>
      <c r="U34" s="8">
        <v>7101</v>
      </c>
      <c r="V34" s="8">
        <v>2895</v>
      </c>
      <c r="W34" s="18">
        <v>17101.162348877373</v>
      </c>
      <c r="X34" s="64">
        <v>-0.17498986315272846</v>
      </c>
      <c r="Y34" s="22">
        <v>53281509</v>
      </c>
      <c r="Z34" s="8">
        <v>7555</v>
      </c>
      <c r="AA34" s="8">
        <v>2956</v>
      </c>
      <c r="AB34" s="18">
        <v>18024.867726657645</v>
      </c>
      <c r="AC34" s="64">
        <v>7.6223121316178755E-2</v>
      </c>
      <c r="AD34" s="22">
        <v>271848836</v>
      </c>
      <c r="AE34" s="61">
        <v>38418</v>
      </c>
      <c r="AF34" s="61">
        <v>15269</v>
      </c>
      <c r="AG34" s="30">
        <v>17803.97118344358</v>
      </c>
      <c r="AH34" s="65"/>
    </row>
    <row r="35" spans="1:34" x14ac:dyDescent="0.3">
      <c r="A35" s="1" t="s">
        <v>68</v>
      </c>
      <c r="B35" s="2"/>
      <c r="C35" s="2"/>
      <c r="D35" s="2"/>
      <c r="E35" s="22">
        <v>57120473</v>
      </c>
      <c r="F35" s="8">
        <v>4416</v>
      </c>
      <c r="G35" s="8">
        <v>1853</v>
      </c>
      <c r="H35" s="18">
        <v>30825.943335132219</v>
      </c>
      <c r="I35" s="64"/>
      <c r="J35" s="22">
        <v>60722034</v>
      </c>
      <c r="K35" s="8">
        <v>4927</v>
      </c>
      <c r="L35" s="8">
        <v>2056</v>
      </c>
      <c r="M35" s="18">
        <v>29534.063229571984</v>
      </c>
      <c r="N35" s="64">
        <v>6.30520163934917E-2</v>
      </c>
      <c r="O35" s="22">
        <v>53245472</v>
      </c>
      <c r="P35" s="8">
        <v>4294</v>
      </c>
      <c r="Q35" s="8">
        <v>1775</v>
      </c>
      <c r="R35" s="18">
        <v>29997.449014084508</v>
      </c>
      <c r="S35" s="64">
        <v>-0.12312766071044326</v>
      </c>
      <c r="T35" s="22">
        <v>63271403</v>
      </c>
      <c r="U35" s="8">
        <v>5229</v>
      </c>
      <c r="V35" s="8">
        <v>2148</v>
      </c>
      <c r="W35" s="18">
        <v>29455.9604283054</v>
      </c>
      <c r="X35" s="64">
        <v>0.18829640574883064</v>
      </c>
      <c r="Y35" s="22">
        <v>54866721</v>
      </c>
      <c r="Z35" s="8">
        <v>4064</v>
      </c>
      <c r="AA35" s="8">
        <v>1556</v>
      </c>
      <c r="AB35" s="18">
        <v>35261.388817480722</v>
      </c>
      <c r="AC35" s="64">
        <v>-0.13283539800753272</v>
      </c>
      <c r="AD35" s="22">
        <v>289226103</v>
      </c>
      <c r="AE35" s="61">
        <v>22930</v>
      </c>
      <c r="AF35" s="61">
        <v>9388</v>
      </c>
      <c r="AG35" s="30">
        <v>30808.063804857265</v>
      </c>
      <c r="AH35" s="65"/>
    </row>
    <row r="36" spans="1:34" x14ac:dyDescent="0.3">
      <c r="A36" s="1" t="s">
        <v>69</v>
      </c>
      <c r="B36" s="2"/>
      <c r="C36" s="2"/>
      <c r="D36" s="2"/>
      <c r="E36" s="22">
        <v>36436400</v>
      </c>
      <c r="F36" s="8">
        <v>4516</v>
      </c>
      <c r="G36" s="8">
        <v>2435</v>
      </c>
      <c r="H36" s="18">
        <v>14963.613963039013</v>
      </c>
      <c r="I36" s="64"/>
      <c r="J36" s="22">
        <v>44865112</v>
      </c>
      <c r="K36" s="8">
        <v>5529</v>
      </c>
      <c r="L36" s="8">
        <v>2938</v>
      </c>
      <c r="M36" s="18">
        <v>15270.630360789653</v>
      </c>
      <c r="N36" s="64">
        <v>0.23132669528273925</v>
      </c>
      <c r="O36" s="22">
        <v>33998512</v>
      </c>
      <c r="P36" s="8">
        <v>4099</v>
      </c>
      <c r="Q36" s="8">
        <v>2201</v>
      </c>
      <c r="R36" s="18">
        <v>15446.847796456157</v>
      </c>
      <c r="S36" s="64">
        <v>-0.24220601522180532</v>
      </c>
      <c r="T36" s="22">
        <v>47340637</v>
      </c>
      <c r="U36" s="8">
        <v>5916</v>
      </c>
      <c r="V36" s="8">
        <v>2797</v>
      </c>
      <c r="W36" s="18">
        <v>16925.504826599928</v>
      </c>
      <c r="X36" s="64">
        <v>0.39243261587448297</v>
      </c>
      <c r="Y36" s="22">
        <v>30236724</v>
      </c>
      <c r="Z36" s="8">
        <v>3994</v>
      </c>
      <c r="AA36" s="8">
        <v>1530</v>
      </c>
      <c r="AB36" s="18">
        <v>19762.564705882352</v>
      </c>
      <c r="AC36" s="64">
        <v>-0.36129452588481226</v>
      </c>
      <c r="AD36" s="22">
        <v>192877385</v>
      </c>
      <c r="AE36" s="61">
        <v>24054</v>
      </c>
      <c r="AF36" s="61">
        <v>11901</v>
      </c>
      <c r="AG36" s="30">
        <v>16206.821695655828</v>
      </c>
      <c r="AH36" s="65"/>
    </row>
    <row r="37" spans="1:34" x14ac:dyDescent="0.3">
      <c r="A37" s="1" t="s">
        <v>70</v>
      </c>
      <c r="B37" s="2"/>
      <c r="C37" s="2"/>
      <c r="D37" s="2"/>
      <c r="E37" s="22">
        <v>107388604</v>
      </c>
      <c r="F37" s="8">
        <v>14424</v>
      </c>
      <c r="G37" s="8">
        <v>6564</v>
      </c>
      <c r="H37" s="18">
        <v>16360.238269347959</v>
      </c>
      <c r="I37" s="64"/>
      <c r="J37" s="22">
        <v>87478808</v>
      </c>
      <c r="K37" s="8">
        <v>12055</v>
      </c>
      <c r="L37" s="8">
        <v>5672</v>
      </c>
      <c r="M37" s="18">
        <v>15422.92101551481</v>
      </c>
      <c r="N37" s="64">
        <v>-0.1853995233982183</v>
      </c>
      <c r="O37" s="22">
        <v>99216664</v>
      </c>
      <c r="P37" s="8">
        <v>13672</v>
      </c>
      <c r="Q37" s="8">
        <v>6312</v>
      </c>
      <c r="R37" s="18">
        <v>15718.736375158429</v>
      </c>
      <c r="S37" s="64">
        <v>0.13417942320384613</v>
      </c>
      <c r="T37" s="22">
        <v>100104657</v>
      </c>
      <c r="U37" s="8">
        <v>13899</v>
      </c>
      <c r="V37" s="8">
        <v>6421</v>
      </c>
      <c r="W37" s="18">
        <v>15590.197321289519</v>
      </c>
      <c r="X37" s="64">
        <v>8.9500388765338858E-3</v>
      </c>
      <c r="Y37" s="22">
        <v>85948498</v>
      </c>
      <c r="Z37" s="8">
        <v>12202</v>
      </c>
      <c r="AA37" s="8">
        <v>5459</v>
      </c>
      <c r="AB37" s="18">
        <v>15744.366733834035</v>
      </c>
      <c r="AC37" s="64">
        <v>-0.14141359077829915</v>
      </c>
      <c r="AD37" s="22">
        <v>480137231</v>
      </c>
      <c r="AE37" s="61">
        <v>66252</v>
      </c>
      <c r="AF37" s="61">
        <v>30428</v>
      </c>
      <c r="AG37" s="30">
        <v>15779.45415406862</v>
      </c>
      <c r="AH37" s="65"/>
    </row>
    <row r="38" spans="1:34" x14ac:dyDescent="0.3">
      <c r="A38" s="1" t="s">
        <v>72</v>
      </c>
      <c r="B38" s="2"/>
      <c r="C38" s="2"/>
      <c r="D38" s="2"/>
      <c r="E38" s="22">
        <v>131284973</v>
      </c>
      <c r="F38" s="8">
        <v>15847</v>
      </c>
      <c r="G38" s="8">
        <v>6581</v>
      </c>
      <c r="H38" s="18">
        <v>19949.091779364837</v>
      </c>
      <c r="I38" s="64"/>
      <c r="J38" s="22">
        <v>112552611</v>
      </c>
      <c r="K38" s="8">
        <v>13683</v>
      </c>
      <c r="L38" s="8">
        <v>5912</v>
      </c>
      <c r="M38" s="18">
        <v>19037.992388362651</v>
      </c>
      <c r="N38" s="64">
        <v>-0.14268473818401137</v>
      </c>
      <c r="O38" s="22">
        <v>124572763</v>
      </c>
      <c r="P38" s="8">
        <v>14910</v>
      </c>
      <c r="Q38" s="8">
        <v>6298</v>
      </c>
      <c r="R38" s="18">
        <v>19779.73372499206</v>
      </c>
      <c r="S38" s="64">
        <v>0.10679585211932578</v>
      </c>
      <c r="T38" s="22">
        <v>119371148</v>
      </c>
      <c r="U38" s="8">
        <v>14346</v>
      </c>
      <c r="V38" s="8">
        <v>6225</v>
      </c>
      <c r="W38" s="18">
        <v>19176.088032128515</v>
      </c>
      <c r="X38" s="64">
        <v>-4.1755636422706625E-2</v>
      </c>
      <c r="Y38" s="22">
        <v>112708215</v>
      </c>
      <c r="Z38" s="8">
        <v>13809</v>
      </c>
      <c r="AA38" s="8">
        <v>5814</v>
      </c>
      <c r="AB38" s="18">
        <v>19385.657894736843</v>
      </c>
      <c r="AC38" s="64">
        <v>-5.5816946654479692E-2</v>
      </c>
      <c r="AD38" s="22">
        <v>600489710</v>
      </c>
      <c r="AE38" s="61">
        <v>72595</v>
      </c>
      <c r="AF38" s="61">
        <v>30830</v>
      </c>
      <c r="AG38" s="30">
        <v>19477.447615958481</v>
      </c>
      <c r="AH38" s="65"/>
    </row>
    <row r="39" spans="1:34" x14ac:dyDescent="0.3">
      <c r="A39" s="1" t="s">
        <v>73</v>
      </c>
      <c r="B39" s="2"/>
      <c r="C39" s="2"/>
      <c r="D39" s="2"/>
      <c r="E39" s="22">
        <v>177165072</v>
      </c>
      <c r="F39" s="8">
        <v>18234</v>
      </c>
      <c r="G39" s="8">
        <v>7844</v>
      </c>
      <c r="H39" s="18">
        <v>22586.062213156554</v>
      </c>
      <c r="I39" s="64"/>
      <c r="J39" s="22">
        <v>160610359</v>
      </c>
      <c r="K39" s="8">
        <v>17523</v>
      </c>
      <c r="L39" s="8">
        <v>7697</v>
      </c>
      <c r="M39" s="18">
        <v>20866.618032999872</v>
      </c>
      <c r="N39" s="64">
        <v>-9.3442306731882224E-2</v>
      </c>
      <c r="O39" s="22">
        <v>173041810</v>
      </c>
      <c r="P39" s="8">
        <v>18385</v>
      </c>
      <c r="Q39" s="8">
        <v>7758</v>
      </c>
      <c r="R39" s="18">
        <v>22304.951018303687</v>
      </c>
      <c r="S39" s="64">
        <v>7.7401302614609063E-2</v>
      </c>
      <c r="T39" s="22">
        <v>175156947</v>
      </c>
      <c r="U39" s="8">
        <v>18977</v>
      </c>
      <c r="V39" s="8">
        <v>8325</v>
      </c>
      <c r="W39" s="18">
        <v>21039.873513513514</v>
      </c>
      <c r="X39" s="64">
        <v>1.2223271358523122E-2</v>
      </c>
      <c r="Y39" s="22">
        <v>144899913</v>
      </c>
      <c r="Z39" s="8">
        <v>15966</v>
      </c>
      <c r="AA39" s="8">
        <v>6757</v>
      </c>
      <c r="AB39" s="18">
        <v>21444.415125055497</v>
      </c>
      <c r="AC39" s="64">
        <v>-0.17274241483553604</v>
      </c>
      <c r="AD39" s="22">
        <v>830874101</v>
      </c>
      <c r="AE39" s="61">
        <v>89085</v>
      </c>
      <c r="AF39" s="61">
        <v>38381</v>
      </c>
      <c r="AG39" s="30">
        <v>21648.057658737394</v>
      </c>
      <c r="AH39" s="65"/>
    </row>
    <row r="40" spans="1:34" x14ac:dyDescent="0.3">
      <c r="A40" s="1" t="s">
        <v>74</v>
      </c>
      <c r="B40" s="2"/>
      <c r="C40" s="2"/>
      <c r="D40" s="2"/>
      <c r="E40" s="22">
        <v>115930612</v>
      </c>
      <c r="F40" s="8">
        <v>16155</v>
      </c>
      <c r="G40" s="8">
        <v>7228</v>
      </c>
      <c r="H40" s="18">
        <v>16039.099612617598</v>
      </c>
      <c r="I40" s="64"/>
      <c r="J40" s="22">
        <v>83038568</v>
      </c>
      <c r="K40" s="8">
        <v>12812</v>
      </c>
      <c r="L40" s="8">
        <v>6228</v>
      </c>
      <c r="M40" s="18">
        <v>13333.103403982017</v>
      </c>
      <c r="N40" s="64">
        <v>-0.28372181801300245</v>
      </c>
      <c r="O40" s="22">
        <v>99133168</v>
      </c>
      <c r="P40" s="8">
        <v>14926</v>
      </c>
      <c r="Q40" s="8">
        <v>7063</v>
      </c>
      <c r="R40" s="18">
        <v>14035.561093019964</v>
      </c>
      <c r="S40" s="64">
        <v>0.19382077976103826</v>
      </c>
      <c r="T40" s="22">
        <v>82626905</v>
      </c>
      <c r="U40" s="8">
        <v>12672</v>
      </c>
      <c r="V40" s="8">
        <v>6092</v>
      </c>
      <c r="W40" s="18">
        <v>13563.182042022325</v>
      </c>
      <c r="X40" s="64">
        <v>-0.16650595691645806</v>
      </c>
      <c r="Y40" s="22">
        <v>79518006</v>
      </c>
      <c r="Z40" s="8">
        <v>12363</v>
      </c>
      <c r="AA40" s="8">
        <v>5754</v>
      </c>
      <c r="AB40" s="18">
        <v>13819.60479666319</v>
      </c>
      <c r="AC40" s="64">
        <v>-3.7625746722571782E-2</v>
      </c>
      <c r="AD40" s="22">
        <v>460247259</v>
      </c>
      <c r="AE40" s="61">
        <v>68928</v>
      </c>
      <c r="AF40" s="61">
        <v>32365</v>
      </c>
      <c r="AG40" s="30">
        <v>14220.523991966631</v>
      </c>
      <c r="AH40" s="65"/>
    </row>
    <row r="41" spans="1:34" x14ac:dyDescent="0.3">
      <c r="A41" s="1" t="s">
        <v>75</v>
      </c>
      <c r="B41" s="2"/>
      <c r="C41" s="2"/>
      <c r="D41" s="2"/>
      <c r="E41" s="22">
        <v>52993779</v>
      </c>
      <c r="F41" s="8">
        <v>5401</v>
      </c>
      <c r="G41" s="8">
        <v>2036</v>
      </c>
      <c r="H41" s="18">
        <v>26028.378683693518</v>
      </c>
      <c r="I41" s="64"/>
      <c r="J41" s="22">
        <v>37891863</v>
      </c>
      <c r="K41" s="8">
        <v>4094</v>
      </c>
      <c r="L41" s="8">
        <v>1649</v>
      </c>
      <c r="M41" s="18">
        <v>22978.691934505761</v>
      </c>
      <c r="N41" s="64">
        <v>-0.28497526096412185</v>
      </c>
      <c r="O41" s="22">
        <v>61523206</v>
      </c>
      <c r="P41" s="8">
        <v>6275</v>
      </c>
      <c r="Q41" s="8">
        <v>2328</v>
      </c>
      <c r="R41" s="18">
        <v>26427.493986254296</v>
      </c>
      <c r="S41" s="64">
        <v>0.62365218094449459</v>
      </c>
      <c r="T41" s="22">
        <v>37729467</v>
      </c>
      <c r="U41" s="8">
        <v>4294</v>
      </c>
      <c r="V41" s="8">
        <v>1706</v>
      </c>
      <c r="W41" s="18">
        <v>22115.748534583821</v>
      </c>
      <c r="X41" s="64">
        <v>-0.3867441335875767</v>
      </c>
      <c r="Y41" s="22">
        <v>39409022</v>
      </c>
      <c r="Z41" s="8">
        <v>4385</v>
      </c>
      <c r="AA41" s="8">
        <v>1727</v>
      </c>
      <c r="AB41" s="18">
        <v>22819.352634626521</v>
      </c>
      <c r="AC41" s="64">
        <v>4.4515736201627229E-2</v>
      </c>
      <c r="AD41" s="22">
        <v>229547337</v>
      </c>
      <c r="AE41" s="61">
        <v>24449</v>
      </c>
      <c r="AF41" s="61">
        <v>9446</v>
      </c>
      <c r="AG41" s="30">
        <v>24301.009633707388</v>
      </c>
      <c r="AH41" s="65"/>
    </row>
    <row r="42" spans="1:34" x14ac:dyDescent="0.3">
      <c r="A42" s="1" t="s">
        <v>76</v>
      </c>
      <c r="B42" s="2"/>
      <c r="C42" s="2"/>
      <c r="D42" s="2"/>
      <c r="E42" s="22">
        <v>69265793</v>
      </c>
      <c r="F42" s="8">
        <v>6697</v>
      </c>
      <c r="G42" s="8">
        <v>2002</v>
      </c>
      <c r="H42" s="18">
        <v>34598.298201798199</v>
      </c>
      <c r="I42" s="64"/>
      <c r="J42" s="22">
        <v>22736547</v>
      </c>
      <c r="K42" s="8">
        <v>2562</v>
      </c>
      <c r="L42" s="8">
        <v>922</v>
      </c>
      <c r="M42" s="18">
        <v>24660.029284164859</v>
      </c>
      <c r="N42" s="64">
        <v>-0.67174927167873466</v>
      </c>
      <c r="O42" s="22">
        <v>49567720</v>
      </c>
      <c r="P42" s="8">
        <v>5251</v>
      </c>
      <c r="Q42" s="8">
        <v>1626</v>
      </c>
      <c r="R42" s="18">
        <v>30484.452644526446</v>
      </c>
      <c r="S42" s="64">
        <v>1.1800900550114315</v>
      </c>
      <c r="T42" s="22">
        <v>21724789</v>
      </c>
      <c r="U42" s="8">
        <v>2399</v>
      </c>
      <c r="V42" s="8">
        <v>863</v>
      </c>
      <c r="W42" s="18">
        <v>25173.567786790267</v>
      </c>
      <c r="X42" s="64">
        <v>-0.5617149830575221</v>
      </c>
      <c r="Y42" s="22">
        <v>23240527</v>
      </c>
      <c r="Z42" s="8">
        <v>2646</v>
      </c>
      <c r="AA42" s="8">
        <v>844</v>
      </c>
      <c r="AB42" s="18">
        <v>27536.169431279621</v>
      </c>
      <c r="AC42" s="64">
        <v>6.9769975671570394E-2</v>
      </c>
      <c r="AD42" s="22">
        <v>186535376</v>
      </c>
      <c r="AE42" s="61">
        <v>19555</v>
      </c>
      <c r="AF42" s="61">
        <v>6257</v>
      </c>
      <c r="AG42" s="30">
        <v>29812.270417132811</v>
      </c>
      <c r="AH42" s="65"/>
    </row>
    <row r="43" spans="1:34" x14ac:dyDescent="0.3">
      <c r="A43" s="1" t="s">
        <v>77</v>
      </c>
      <c r="B43" s="2"/>
      <c r="C43" s="2"/>
      <c r="D43" s="2"/>
      <c r="E43" s="22">
        <v>69126683</v>
      </c>
      <c r="F43" s="8">
        <v>9834</v>
      </c>
      <c r="G43" s="8">
        <v>4377</v>
      </c>
      <c r="H43" s="18">
        <v>15793.164953164267</v>
      </c>
      <c r="I43" s="64"/>
      <c r="J43" s="22">
        <v>49534269</v>
      </c>
      <c r="K43" s="8">
        <v>7421</v>
      </c>
      <c r="L43" s="8">
        <v>3571</v>
      </c>
      <c r="M43" s="18">
        <v>13871.259871184542</v>
      </c>
      <c r="N43" s="64">
        <v>-0.28342765990956054</v>
      </c>
      <c r="O43" s="22">
        <v>57816246</v>
      </c>
      <c r="P43" s="8">
        <v>8645</v>
      </c>
      <c r="Q43" s="8">
        <v>3999</v>
      </c>
      <c r="R43" s="18">
        <v>14457.675918979745</v>
      </c>
      <c r="S43" s="64">
        <v>0.16719691573524584</v>
      </c>
      <c r="T43" s="22">
        <v>50242963</v>
      </c>
      <c r="U43" s="8">
        <v>7729</v>
      </c>
      <c r="V43" s="8">
        <v>3745</v>
      </c>
      <c r="W43" s="18">
        <v>13416.011481975967</v>
      </c>
      <c r="X43" s="64">
        <v>-0.1309888400571701</v>
      </c>
      <c r="Y43" s="22">
        <v>48825043</v>
      </c>
      <c r="Z43" s="8">
        <v>7532</v>
      </c>
      <c r="AA43" s="8">
        <v>3481</v>
      </c>
      <c r="AB43" s="18">
        <v>14026.154266015512</v>
      </c>
      <c r="AC43" s="64">
        <v>-2.8221265533244923E-2</v>
      </c>
      <c r="AD43" s="22">
        <v>275545204</v>
      </c>
      <c r="AE43" s="61">
        <v>41161</v>
      </c>
      <c r="AF43" s="61">
        <v>19173</v>
      </c>
      <c r="AG43" s="30">
        <v>14371.522662076879</v>
      </c>
      <c r="AH43" s="65"/>
    </row>
    <row r="44" spans="1:34" x14ac:dyDescent="0.3">
      <c r="A44" s="1" t="s">
        <v>78</v>
      </c>
      <c r="B44" s="2"/>
      <c r="C44" s="2"/>
      <c r="D44" s="2"/>
      <c r="E44" s="22">
        <v>77251227</v>
      </c>
      <c r="F44" s="8">
        <v>9679</v>
      </c>
      <c r="G44" s="8">
        <v>4084</v>
      </c>
      <c r="H44" s="18">
        <v>18915.57957884427</v>
      </c>
      <c r="I44" s="64"/>
      <c r="J44" s="22">
        <v>52639649</v>
      </c>
      <c r="K44" s="8">
        <v>7058</v>
      </c>
      <c r="L44" s="8">
        <v>3214</v>
      </c>
      <c r="M44" s="18">
        <v>16378.235532047293</v>
      </c>
      <c r="N44" s="64">
        <v>-0.31859141861915019</v>
      </c>
      <c r="O44" s="22">
        <v>59777916</v>
      </c>
      <c r="P44" s="8">
        <v>8216</v>
      </c>
      <c r="Q44" s="8">
        <v>3665</v>
      </c>
      <c r="R44" s="18">
        <v>16310.481855388813</v>
      </c>
      <c r="S44" s="64">
        <v>0.13560628035342712</v>
      </c>
      <c r="T44" s="22">
        <v>53493482</v>
      </c>
      <c r="U44" s="8">
        <v>7339</v>
      </c>
      <c r="V44" s="8">
        <v>3331</v>
      </c>
      <c r="W44" s="18">
        <v>16059.286100270188</v>
      </c>
      <c r="X44" s="64">
        <v>-0.1051296937149833</v>
      </c>
      <c r="Y44" s="22">
        <v>45970578</v>
      </c>
      <c r="Z44" s="8">
        <v>6496</v>
      </c>
      <c r="AA44" s="8">
        <v>2994</v>
      </c>
      <c r="AB44" s="18">
        <v>15354.234468937875</v>
      </c>
      <c r="AC44" s="64">
        <v>-0.14063216150333979</v>
      </c>
      <c r="AD44" s="22">
        <v>289132852</v>
      </c>
      <c r="AE44" s="61">
        <v>38788</v>
      </c>
      <c r="AF44" s="61">
        <v>17288</v>
      </c>
      <c r="AG44" s="30">
        <v>16724.482415548358</v>
      </c>
      <c r="AH44" s="65"/>
    </row>
    <row r="45" spans="1:34" x14ac:dyDescent="0.3">
      <c r="A45" s="1" t="s">
        <v>338</v>
      </c>
      <c r="B45" s="2"/>
      <c r="C45" s="2"/>
      <c r="D45" s="2"/>
      <c r="E45" s="22"/>
      <c r="F45" s="8"/>
      <c r="G45" s="8"/>
      <c r="H45" s="18"/>
      <c r="I45" s="64"/>
      <c r="J45" s="22"/>
      <c r="K45" s="8"/>
      <c r="L45" s="8"/>
      <c r="M45" s="18"/>
      <c r="N45" s="64">
        <v>0</v>
      </c>
      <c r="O45" s="22"/>
      <c r="P45" s="8"/>
      <c r="Q45" s="8"/>
      <c r="R45" s="18"/>
      <c r="S45" s="64">
        <v>0</v>
      </c>
      <c r="T45" s="22">
        <v>13564932</v>
      </c>
      <c r="U45" s="8">
        <v>2008</v>
      </c>
      <c r="V45" s="8">
        <v>830</v>
      </c>
      <c r="W45" s="18">
        <v>16343.291566265059</v>
      </c>
      <c r="X45" s="64"/>
      <c r="Y45" s="22">
        <v>71976770</v>
      </c>
      <c r="Z45" s="8">
        <v>10205</v>
      </c>
      <c r="AA45" s="8">
        <v>4227</v>
      </c>
      <c r="AB45" s="18">
        <v>17027.861367400048</v>
      </c>
      <c r="AC45" s="64">
        <v>4.3060914717449377</v>
      </c>
      <c r="AD45" s="22">
        <v>85541702</v>
      </c>
      <c r="AE45" s="61">
        <v>12213</v>
      </c>
      <c r="AF45" s="61">
        <v>5057</v>
      </c>
      <c r="AG45" s="30">
        <v>16915.503658295431</v>
      </c>
      <c r="AH45" s="65"/>
    </row>
    <row r="46" spans="1:34" x14ac:dyDescent="0.3">
      <c r="A46" s="1" t="s">
        <v>79</v>
      </c>
      <c r="B46" s="2"/>
      <c r="C46" s="2"/>
      <c r="D46" s="2"/>
      <c r="E46" s="22">
        <v>263522010</v>
      </c>
      <c r="F46" s="8">
        <v>21432</v>
      </c>
      <c r="G46" s="8">
        <v>7708</v>
      </c>
      <c r="H46" s="18">
        <v>34188.117540217958</v>
      </c>
      <c r="I46" s="64"/>
      <c r="J46" s="22">
        <v>231243512</v>
      </c>
      <c r="K46" s="8">
        <v>19782</v>
      </c>
      <c r="L46" s="8">
        <v>7599</v>
      </c>
      <c r="M46" s="18">
        <v>30430.781944992763</v>
      </c>
      <c r="N46" s="64">
        <v>-0.12248881222483086</v>
      </c>
      <c r="O46" s="22">
        <v>244080942</v>
      </c>
      <c r="P46" s="8">
        <v>19766</v>
      </c>
      <c r="Q46" s="8">
        <v>7385</v>
      </c>
      <c r="R46" s="18">
        <v>33050.906161137442</v>
      </c>
      <c r="S46" s="64">
        <v>5.5514768345154696E-2</v>
      </c>
      <c r="T46" s="22">
        <v>230968858</v>
      </c>
      <c r="U46" s="8">
        <v>18902</v>
      </c>
      <c r="V46" s="8">
        <v>7440</v>
      </c>
      <c r="W46" s="18">
        <v>31044.201344086021</v>
      </c>
      <c r="X46" s="64">
        <v>-5.3720228595315729E-2</v>
      </c>
      <c r="Y46" s="22">
        <v>201387907</v>
      </c>
      <c r="Z46" s="8">
        <v>17502</v>
      </c>
      <c r="AA46" s="8">
        <v>6634</v>
      </c>
      <c r="AB46" s="18">
        <v>30356.93503165511</v>
      </c>
      <c r="AC46" s="64">
        <v>-0.12807333099425897</v>
      </c>
      <c r="AD46" s="22">
        <v>1171203229</v>
      </c>
      <c r="AE46" s="61">
        <v>97384</v>
      </c>
      <c r="AF46" s="61">
        <v>36766</v>
      </c>
      <c r="AG46" s="30">
        <v>31855.606511450798</v>
      </c>
      <c r="AH46" s="65"/>
    </row>
    <row r="47" spans="1:34" x14ac:dyDescent="0.3">
      <c r="A47" s="1" t="s">
        <v>80</v>
      </c>
      <c r="B47" s="2"/>
      <c r="C47" s="2"/>
      <c r="D47" s="2"/>
      <c r="E47" s="22">
        <v>59839092</v>
      </c>
      <c r="F47" s="8">
        <v>4832</v>
      </c>
      <c r="G47" s="8">
        <v>1082</v>
      </c>
      <c r="H47" s="18">
        <v>55304.151571164512</v>
      </c>
      <c r="I47" s="64"/>
      <c r="J47" s="22">
        <v>180569375</v>
      </c>
      <c r="K47" s="8">
        <v>13922</v>
      </c>
      <c r="L47" s="8">
        <v>3069</v>
      </c>
      <c r="M47" s="18">
        <v>58836.550993809062</v>
      </c>
      <c r="N47" s="64">
        <v>2.017582135103253</v>
      </c>
      <c r="O47" s="22">
        <v>232219659</v>
      </c>
      <c r="P47" s="8">
        <v>17360</v>
      </c>
      <c r="Q47" s="8">
        <v>3450</v>
      </c>
      <c r="R47" s="18">
        <v>67310.046086956529</v>
      </c>
      <c r="S47" s="64">
        <v>0.28604121822983547</v>
      </c>
      <c r="T47" s="22">
        <v>171503988</v>
      </c>
      <c r="U47" s="8">
        <v>13415</v>
      </c>
      <c r="V47" s="8">
        <v>2820</v>
      </c>
      <c r="W47" s="18">
        <v>60817.017021276595</v>
      </c>
      <c r="X47" s="64">
        <v>-0.26145792850380511</v>
      </c>
      <c r="Y47" s="22">
        <v>148994398</v>
      </c>
      <c r="Z47" s="8">
        <v>12077</v>
      </c>
      <c r="AA47" s="8">
        <v>2407</v>
      </c>
      <c r="AB47" s="18">
        <v>61900.456169505611</v>
      </c>
      <c r="AC47" s="64">
        <v>-0.13124820164531684</v>
      </c>
      <c r="AD47" s="22">
        <v>793126512</v>
      </c>
      <c r="AE47" s="61">
        <v>61606</v>
      </c>
      <c r="AF47" s="61">
        <v>12828</v>
      </c>
      <c r="AG47" s="30">
        <v>61827.760523854071</v>
      </c>
      <c r="AH47" s="65"/>
    </row>
    <row r="48" spans="1:34" x14ac:dyDescent="0.3">
      <c r="A48" s="6" t="s">
        <v>6</v>
      </c>
      <c r="B48" s="7"/>
      <c r="C48" s="7"/>
      <c r="D48" s="7"/>
      <c r="E48" s="24">
        <v>2894519982</v>
      </c>
      <c r="F48" s="9">
        <v>323339</v>
      </c>
      <c r="G48" s="9">
        <v>131488</v>
      </c>
      <c r="H48" s="19">
        <v>22013.567641153564</v>
      </c>
      <c r="I48" s="66"/>
      <c r="J48" s="24">
        <v>2478660067</v>
      </c>
      <c r="K48" s="9">
        <v>278370</v>
      </c>
      <c r="L48" s="9">
        <v>117243</v>
      </c>
      <c r="M48" s="19">
        <v>21141.220089898758</v>
      </c>
      <c r="N48" s="66">
        <v>-0.14367146110100684</v>
      </c>
      <c r="O48" s="24">
        <v>3015639614</v>
      </c>
      <c r="P48" s="9">
        <v>329257</v>
      </c>
      <c r="Q48" s="9">
        <v>131945</v>
      </c>
      <c r="R48" s="19">
        <v>22855.277683883436</v>
      </c>
      <c r="S48" s="66">
        <v>0.21664106109149658</v>
      </c>
      <c r="T48" s="24">
        <v>2735306873</v>
      </c>
      <c r="U48" s="9">
        <v>303902</v>
      </c>
      <c r="V48" s="9">
        <v>127807</v>
      </c>
      <c r="W48" s="19">
        <v>21401.854929698686</v>
      </c>
      <c r="X48" s="66">
        <v>-9.2959629426064436E-2</v>
      </c>
      <c r="Y48" s="24">
        <v>2488693997</v>
      </c>
      <c r="Z48" s="9">
        <v>282147</v>
      </c>
      <c r="AA48" s="9">
        <v>115703</v>
      </c>
      <c r="AB48" s="19">
        <v>21509.329896372608</v>
      </c>
      <c r="AC48" s="66">
        <v>-9.01591256302159E-2</v>
      </c>
      <c r="AD48" s="24">
        <v>13612820533</v>
      </c>
      <c r="AE48" s="62">
        <v>1517015</v>
      </c>
      <c r="AF48" s="62">
        <v>624186</v>
      </c>
      <c r="AG48" s="42">
        <v>21808.916786022117</v>
      </c>
      <c r="AH48" s="67"/>
    </row>
  </sheetData>
  <pageMargins left="0" right="0" top="0" bottom="0" header="0" footer="0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49E1-C8A5-4D76-85A5-D6E3CB23456D}">
  <sheetPr codeName="Hoja5">
    <tabColor rgb="FFFFC000"/>
  </sheetPr>
  <dimension ref="A4:Q67"/>
  <sheetViews>
    <sheetView showGridLines="0" zoomScale="68" zoomScaleNormal="68" zoomScaleSheetLayoutView="100" workbookViewId="0">
      <selection activeCell="C57" sqref="C57"/>
    </sheetView>
  </sheetViews>
  <sheetFormatPr baseColWidth="10" defaultColWidth="8.77734375" defaultRowHeight="14.4" x14ac:dyDescent="0.3"/>
  <cols>
    <col min="1" max="1" width="36.88671875" customWidth="1"/>
    <col min="2" max="2" width="23.109375" bestFit="1" customWidth="1"/>
    <col min="3" max="3" width="19.88671875" bestFit="1" customWidth="1"/>
    <col min="4" max="4" width="15.6640625" bestFit="1" customWidth="1"/>
    <col min="5" max="5" width="16" bestFit="1" customWidth="1"/>
    <col min="6" max="16" width="29.6640625" bestFit="1" customWidth="1"/>
  </cols>
  <sheetData>
    <row r="4" spans="1:17" ht="21" x14ac:dyDescent="0.4">
      <c r="B4" s="20" t="s">
        <v>122</v>
      </c>
      <c r="C4" s="21"/>
    </row>
    <row r="8" spans="1:17" x14ac:dyDescent="0.3">
      <c r="A8" s="11" t="s">
        <v>118</v>
      </c>
      <c r="B8" s="12" t="s" vm="3">
        <v>98</v>
      </c>
    </row>
    <row r="9" spans="1:17" x14ac:dyDescent="0.3">
      <c r="A9" s="11" t="s">
        <v>101</v>
      </c>
      <c r="B9" s="12" t="s" vm="4">
        <v>119</v>
      </c>
    </row>
    <row r="11" spans="1:17" x14ac:dyDescent="0.3">
      <c r="A11" s="1"/>
      <c r="B11" s="2"/>
      <c r="C11" s="5" t="s">
        <v>39</v>
      </c>
      <c r="D11" s="2"/>
      <c r="E11" s="3"/>
    </row>
    <row r="12" spans="1:17" x14ac:dyDescent="0.3">
      <c r="A12" s="81" t="s">
        <v>41</v>
      </c>
      <c r="B12" s="81" t="s">
        <v>42</v>
      </c>
      <c r="C12" s="81" t="s">
        <v>120</v>
      </c>
      <c r="D12" s="88" t="s">
        <v>123</v>
      </c>
      <c r="E12" s="89" t="s">
        <v>121</v>
      </c>
    </row>
    <row r="13" spans="1:17" x14ac:dyDescent="0.3">
      <c r="A13" s="1" t="s">
        <v>0</v>
      </c>
      <c r="B13" s="1" t="s">
        <v>7</v>
      </c>
      <c r="C13" s="30">
        <v>161000000</v>
      </c>
      <c r="D13" s="23">
        <v>156077678</v>
      </c>
      <c r="E13" s="25">
        <v>3.465375962732919</v>
      </c>
      <c r="Q13" s="26"/>
    </row>
    <row r="14" spans="1:17" x14ac:dyDescent="0.3">
      <c r="A14" s="27"/>
      <c r="B14" s="28" t="s">
        <v>8</v>
      </c>
      <c r="C14" s="31">
        <v>68401516</v>
      </c>
      <c r="D14" s="29">
        <v>52782944</v>
      </c>
      <c r="E14" s="32">
        <v>3.2974558634051325</v>
      </c>
    </row>
    <row r="15" spans="1:17" x14ac:dyDescent="0.3">
      <c r="A15" s="27"/>
      <c r="B15" s="28" t="s">
        <v>361</v>
      </c>
      <c r="C15" s="31"/>
      <c r="D15" s="29"/>
      <c r="E15" s="32">
        <v>0</v>
      </c>
    </row>
    <row r="16" spans="1:17" x14ac:dyDescent="0.3">
      <c r="A16" s="27"/>
      <c r="B16" s="28" t="s">
        <v>362</v>
      </c>
      <c r="C16" s="31"/>
      <c r="D16" s="29"/>
      <c r="E16" s="32">
        <v>0</v>
      </c>
    </row>
    <row r="17" spans="1:5" x14ac:dyDescent="0.3">
      <c r="A17" s="27"/>
      <c r="B17" s="28" t="s">
        <v>9</v>
      </c>
      <c r="C17" s="31">
        <v>50000000</v>
      </c>
      <c r="D17" s="29">
        <v>33998512</v>
      </c>
      <c r="E17" s="32">
        <v>1.60217012</v>
      </c>
    </row>
    <row r="18" spans="1:5" x14ac:dyDescent="0.3">
      <c r="A18" s="27"/>
      <c r="B18" s="28" t="s">
        <v>363</v>
      </c>
      <c r="C18" s="31"/>
      <c r="D18" s="29"/>
      <c r="E18" s="32">
        <v>0</v>
      </c>
    </row>
    <row r="19" spans="1:5" x14ac:dyDescent="0.3">
      <c r="A19" s="27"/>
      <c r="B19" s="28" t="s">
        <v>10</v>
      </c>
      <c r="C19" s="31">
        <v>72081603</v>
      </c>
      <c r="D19" s="29">
        <v>53245472</v>
      </c>
      <c r="E19" s="32">
        <v>3.4657219817933296</v>
      </c>
    </row>
    <row r="20" spans="1:5" x14ac:dyDescent="0.3">
      <c r="A20" s="27"/>
      <c r="B20" s="28" t="s">
        <v>11</v>
      </c>
      <c r="C20" s="31">
        <v>75000000</v>
      </c>
      <c r="D20" s="29">
        <v>59480699</v>
      </c>
      <c r="E20" s="32">
        <v>3.5817360133333334</v>
      </c>
    </row>
    <row r="21" spans="1:5" x14ac:dyDescent="0.3">
      <c r="A21" s="27"/>
      <c r="B21" s="28" t="s">
        <v>12</v>
      </c>
      <c r="C21" s="31">
        <v>151681381</v>
      </c>
      <c r="D21" s="29">
        <v>124572763</v>
      </c>
      <c r="E21" s="32">
        <v>3.5490669484344952</v>
      </c>
    </row>
    <row r="22" spans="1:5" x14ac:dyDescent="0.3">
      <c r="A22" s="27"/>
      <c r="B22" s="28" t="s">
        <v>13</v>
      </c>
      <c r="C22" s="31">
        <v>204909004</v>
      </c>
      <c r="D22" s="29">
        <v>173041810</v>
      </c>
      <c r="E22" s="32">
        <v>3.4216931531227393</v>
      </c>
    </row>
    <row r="23" spans="1:5" x14ac:dyDescent="0.3">
      <c r="A23" s="27"/>
      <c r="B23" s="28" t="s">
        <v>370</v>
      </c>
      <c r="C23" s="31"/>
      <c r="D23" s="29"/>
      <c r="E23" s="32">
        <v>0</v>
      </c>
    </row>
    <row r="24" spans="1:5" x14ac:dyDescent="0.3">
      <c r="A24" s="27"/>
      <c r="B24" s="28" t="s">
        <v>14</v>
      </c>
      <c r="C24" s="31">
        <v>275000000</v>
      </c>
      <c r="D24" s="29">
        <v>244080942</v>
      </c>
      <c r="E24" s="32">
        <v>3.3913219854545456</v>
      </c>
    </row>
    <row r="25" spans="1:5" x14ac:dyDescent="0.3">
      <c r="A25" s="82" t="s">
        <v>107</v>
      </c>
      <c r="B25" s="84"/>
      <c r="C25" s="85">
        <v>1058073504</v>
      </c>
      <c r="D25" s="86">
        <v>897280820</v>
      </c>
      <c r="E25" s="87">
        <v>3.7248865547624561</v>
      </c>
    </row>
    <row r="26" spans="1:5" x14ac:dyDescent="0.3">
      <c r="A26" s="1" t="s">
        <v>1</v>
      </c>
      <c r="B26" s="1" t="s">
        <v>357</v>
      </c>
      <c r="C26" s="30">
        <v>130000000</v>
      </c>
      <c r="D26" s="23">
        <v>120449461</v>
      </c>
      <c r="E26" s="25">
        <v>1.9603174384615385</v>
      </c>
    </row>
    <row r="27" spans="1:5" x14ac:dyDescent="0.3">
      <c r="A27" s="27"/>
      <c r="B27" s="28" t="s">
        <v>364</v>
      </c>
      <c r="C27" s="31"/>
      <c r="D27" s="29"/>
      <c r="E27" s="32">
        <v>0</v>
      </c>
    </row>
    <row r="28" spans="1:5" x14ac:dyDescent="0.3">
      <c r="A28" s="27"/>
      <c r="B28" s="28" t="s">
        <v>15</v>
      </c>
      <c r="C28" s="31">
        <v>240004381</v>
      </c>
      <c r="D28" s="29">
        <v>225292748</v>
      </c>
      <c r="E28" s="32">
        <v>3.1084987444458356</v>
      </c>
    </row>
    <row r="29" spans="1:5" x14ac:dyDescent="0.3">
      <c r="A29" s="27"/>
      <c r="B29" s="28" t="s">
        <v>117</v>
      </c>
      <c r="C29" s="31">
        <v>80000000</v>
      </c>
      <c r="D29" s="29">
        <v>68084845</v>
      </c>
      <c r="E29" s="32">
        <v>3.6741290124999999</v>
      </c>
    </row>
    <row r="30" spans="1:5" x14ac:dyDescent="0.3">
      <c r="A30" s="82" t="s">
        <v>108</v>
      </c>
      <c r="B30" s="84"/>
      <c r="C30" s="85">
        <v>450004381</v>
      </c>
      <c r="D30" s="86">
        <v>413827054</v>
      </c>
      <c r="E30" s="87">
        <v>2.9860440047582557</v>
      </c>
    </row>
    <row r="31" spans="1:5" x14ac:dyDescent="0.3">
      <c r="A31" s="1" t="s">
        <v>2</v>
      </c>
      <c r="B31" s="1" t="s">
        <v>17</v>
      </c>
      <c r="C31" s="30">
        <v>89000000</v>
      </c>
      <c r="D31" s="23">
        <v>101318535</v>
      </c>
      <c r="E31" s="25">
        <v>2.4341918089887642</v>
      </c>
    </row>
    <row r="32" spans="1:5" x14ac:dyDescent="0.3">
      <c r="A32" s="27"/>
      <c r="B32" s="28" t="s">
        <v>18</v>
      </c>
      <c r="C32" s="31">
        <v>96000000</v>
      </c>
      <c r="D32" s="29">
        <v>99342496</v>
      </c>
      <c r="E32" s="32">
        <v>2.6384670729166668</v>
      </c>
    </row>
    <row r="33" spans="1:5" x14ac:dyDescent="0.3">
      <c r="A33" s="27"/>
      <c r="B33" s="28" t="s">
        <v>19</v>
      </c>
      <c r="C33" s="31">
        <v>64929022</v>
      </c>
      <c r="D33" s="29">
        <v>60994864</v>
      </c>
      <c r="E33" s="32">
        <v>3.4380589776941348</v>
      </c>
    </row>
    <row r="34" spans="1:5" x14ac:dyDescent="0.3">
      <c r="A34" s="27"/>
      <c r="B34" s="28" t="s">
        <v>20</v>
      </c>
      <c r="C34" s="31">
        <v>38000000</v>
      </c>
      <c r="D34" s="29">
        <v>48732481</v>
      </c>
      <c r="E34" s="32">
        <v>2.5185863947368423</v>
      </c>
    </row>
    <row r="35" spans="1:5" x14ac:dyDescent="0.3">
      <c r="A35" s="27"/>
      <c r="B35" s="28" t="s">
        <v>365</v>
      </c>
      <c r="C35" s="31"/>
      <c r="D35" s="29"/>
      <c r="E35" s="32">
        <v>0</v>
      </c>
    </row>
    <row r="36" spans="1:5" x14ac:dyDescent="0.3">
      <c r="A36" s="27"/>
      <c r="B36" s="28" t="s">
        <v>21</v>
      </c>
      <c r="C36" s="31">
        <v>64262986</v>
      </c>
      <c r="D36" s="29">
        <v>60008796</v>
      </c>
      <c r="E36" s="32">
        <v>3.404155807512586</v>
      </c>
    </row>
    <row r="37" spans="1:5" x14ac:dyDescent="0.3">
      <c r="A37" s="27"/>
      <c r="B37" s="28" t="s">
        <v>22</v>
      </c>
      <c r="C37" s="31"/>
      <c r="D37" s="29"/>
      <c r="E37" s="32">
        <v>0</v>
      </c>
    </row>
    <row r="38" spans="1:5" x14ac:dyDescent="0.3">
      <c r="A38" s="27"/>
      <c r="B38" s="28" t="s">
        <v>23</v>
      </c>
      <c r="C38" s="31">
        <v>103520227</v>
      </c>
      <c r="D38" s="29">
        <v>99216664</v>
      </c>
      <c r="E38" s="32">
        <v>3.3663212214555904</v>
      </c>
    </row>
    <row r="39" spans="1:5" x14ac:dyDescent="0.3">
      <c r="A39" s="27"/>
      <c r="B39" s="28" t="s">
        <v>366</v>
      </c>
      <c r="C39" s="31"/>
      <c r="D39" s="29"/>
      <c r="E39" s="32">
        <v>0</v>
      </c>
    </row>
    <row r="40" spans="1:5" x14ac:dyDescent="0.3">
      <c r="A40" s="27"/>
      <c r="B40" s="28" t="s">
        <v>367</v>
      </c>
      <c r="C40" s="31"/>
      <c r="D40" s="29"/>
      <c r="E40" s="32">
        <v>0</v>
      </c>
    </row>
    <row r="41" spans="1:5" x14ac:dyDescent="0.3">
      <c r="A41" s="27"/>
      <c r="B41" s="28" t="s">
        <v>368</v>
      </c>
      <c r="C41" s="31"/>
      <c r="D41" s="29"/>
      <c r="E41" s="32">
        <v>0</v>
      </c>
    </row>
    <row r="42" spans="1:5" x14ac:dyDescent="0.3">
      <c r="A42" s="82" t="s">
        <v>109</v>
      </c>
      <c r="B42" s="84"/>
      <c r="C42" s="85">
        <v>455712235</v>
      </c>
      <c r="D42" s="86">
        <v>469613836</v>
      </c>
      <c r="E42" s="87">
        <v>3.6406339298746282</v>
      </c>
    </row>
    <row r="43" spans="1:5" x14ac:dyDescent="0.3">
      <c r="A43" s="1" t="s">
        <v>3</v>
      </c>
      <c r="B43" s="1" t="s">
        <v>24</v>
      </c>
      <c r="C43" s="30">
        <v>83000000</v>
      </c>
      <c r="D43" s="23">
        <v>86538089</v>
      </c>
      <c r="E43" s="25">
        <v>3.3243797349397592</v>
      </c>
    </row>
    <row r="44" spans="1:5" x14ac:dyDescent="0.3">
      <c r="A44" s="27"/>
      <c r="B44" s="28" t="s">
        <v>115</v>
      </c>
      <c r="C44" s="31">
        <v>8000000</v>
      </c>
      <c r="D44" s="29">
        <v>8316379</v>
      </c>
      <c r="E44" s="32">
        <v>2.8170255000000002</v>
      </c>
    </row>
    <row r="45" spans="1:5" x14ac:dyDescent="0.3">
      <c r="A45" s="27"/>
      <c r="B45" s="28" t="s">
        <v>25</v>
      </c>
      <c r="C45" s="31">
        <v>13000000</v>
      </c>
      <c r="D45" s="29">
        <v>10611791</v>
      </c>
      <c r="E45" s="32">
        <v>3.6929925384615383</v>
      </c>
    </row>
    <row r="46" spans="1:5" x14ac:dyDescent="0.3">
      <c r="A46" s="27"/>
      <c r="B46" s="28" t="s">
        <v>26</v>
      </c>
      <c r="C46" s="31">
        <v>66000000</v>
      </c>
      <c r="D46" s="29">
        <v>84833094</v>
      </c>
      <c r="E46" s="32">
        <v>3.232784484848485</v>
      </c>
    </row>
    <row r="47" spans="1:5" x14ac:dyDescent="0.3">
      <c r="A47" s="27"/>
      <c r="B47" s="28" t="s">
        <v>27</v>
      </c>
      <c r="C47" s="31">
        <v>105886079</v>
      </c>
      <c r="D47" s="29">
        <v>120778015</v>
      </c>
      <c r="E47" s="32">
        <v>3.8810850857930057</v>
      </c>
    </row>
    <row r="48" spans="1:5" x14ac:dyDescent="0.3">
      <c r="A48" s="27"/>
      <c r="B48" s="28" t="s">
        <v>28</v>
      </c>
      <c r="C48" s="31"/>
      <c r="D48" s="29"/>
      <c r="E48" s="32">
        <v>0</v>
      </c>
    </row>
    <row r="49" spans="1:5" x14ac:dyDescent="0.3">
      <c r="A49" s="27"/>
      <c r="B49" s="28" t="s">
        <v>29</v>
      </c>
      <c r="C49" s="31">
        <v>100486153</v>
      </c>
      <c r="D49" s="29">
        <v>99133168</v>
      </c>
      <c r="E49" s="32">
        <v>3.6633183180970219</v>
      </c>
    </row>
    <row r="50" spans="1:5" x14ac:dyDescent="0.3">
      <c r="A50" s="27"/>
      <c r="B50" s="28" t="s">
        <v>30</v>
      </c>
      <c r="C50" s="31">
        <v>215000000</v>
      </c>
      <c r="D50" s="29">
        <v>232219659</v>
      </c>
      <c r="E50" s="32">
        <v>3.3656940511627909</v>
      </c>
    </row>
    <row r="51" spans="1:5" x14ac:dyDescent="0.3">
      <c r="A51" s="27"/>
      <c r="B51" s="28" t="s">
        <v>31</v>
      </c>
      <c r="C51" s="31">
        <v>46000000</v>
      </c>
      <c r="D51" s="29">
        <v>61523206</v>
      </c>
      <c r="E51" s="32">
        <v>3.6816837391304347</v>
      </c>
    </row>
    <row r="52" spans="1:5" x14ac:dyDescent="0.3">
      <c r="A52" s="27"/>
      <c r="B52" s="28" t="s">
        <v>32</v>
      </c>
      <c r="C52" s="31">
        <v>31547012</v>
      </c>
      <c r="D52" s="29">
        <v>49567720</v>
      </c>
      <c r="E52" s="32">
        <v>3.9770875606222229</v>
      </c>
    </row>
    <row r="53" spans="1:5" x14ac:dyDescent="0.3">
      <c r="A53" s="27"/>
      <c r="B53" s="28" t="s">
        <v>33</v>
      </c>
      <c r="C53" s="31">
        <v>78000000</v>
      </c>
      <c r="D53" s="29">
        <v>102313042</v>
      </c>
      <c r="E53" s="32">
        <v>3.3740216153846152</v>
      </c>
    </row>
    <row r="54" spans="1:5" x14ac:dyDescent="0.3">
      <c r="A54" s="27"/>
      <c r="B54" s="28" t="s">
        <v>358</v>
      </c>
      <c r="C54" s="31"/>
      <c r="D54" s="29">
        <v>0</v>
      </c>
      <c r="E54" s="32">
        <v>0</v>
      </c>
    </row>
    <row r="55" spans="1:5" x14ac:dyDescent="0.3">
      <c r="A55" s="27"/>
      <c r="B55" s="28" t="s">
        <v>34</v>
      </c>
      <c r="C55" s="31">
        <v>11000000</v>
      </c>
      <c r="D55" s="29">
        <v>12773363</v>
      </c>
      <c r="E55" s="32">
        <v>2.2864976363636362</v>
      </c>
    </row>
    <row r="56" spans="1:5" x14ac:dyDescent="0.3">
      <c r="A56" s="27"/>
      <c r="B56" s="28" t="s">
        <v>35</v>
      </c>
      <c r="C56" s="31">
        <v>64288624</v>
      </c>
      <c r="D56" s="29">
        <v>59777916</v>
      </c>
      <c r="E56" s="32">
        <v>3.1095430818366872</v>
      </c>
    </row>
    <row r="57" spans="1:5" x14ac:dyDescent="0.3">
      <c r="A57" s="27"/>
      <c r="B57" s="28" t="s">
        <v>36</v>
      </c>
      <c r="C57" s="31">
        <v>64409418</v>
      </c>
      <c r="D57" s="29">
        <v>57816246</v>
      </c>
      <c r="E57" s="32">
        <v>3.3618368667762222</v>
      </c>
    </row>
    <row r="58" spans="1:5" x14ac:dyDescent="0.3">
      <c r="A58" s="82" t="s">
        <v>110</v>
      </c>
      <c r="B58" s="84"/>
      <c r="C58" s="85">
        <v>886617286</v>
      </c>
      <c r="D58" s="86">
        <v>986201688</v>
      </c>
      <c r="E58" s="87">
        <v>3.5111518816022724</v>
      </c>
    </row>
    <row r="59" spans="1:5" x14ac:dyDescent="0.3">
      <c r="A59" s="1" t="s">
        <v>4</v>
      </c>
      <c r="B59" s="1" t="s">
        <v>37</v>
      </c>
      <c r="C59" s="30">
        <v>73231277</v>
      </c>
      <c r="D59" s="23">
        <v>70085006</v>
      </c>
      <c r="E59" s="25">
        <v>3.3124934309147718</v>
      </c>
    </row>
    <row r="60" spans="1:5" x14ac:dyDescent="0.3">
      <c r="A60" s="27"/>
      <c r="B60" s="28" t="s">
        <v>38</v>
      </c>
      <c r="C60" s="31">
        <v>62833259</v>
      </c>
      <c r="D60" s="29">
        <v>59239833</v>
      </c>
      <c r="E60" s="32">
        <v>3.4627461389516658</v>
      </c>
    </row>
    <row r="61" spans="1:5" x14ac:dyDescent="0.3">
      <c r="A61" s="82" t="s">
        <v>111</v>
      </c>
      <c r="B61" s="84"/>
      <c r="C61" s="85">
        <v>136064536</v>
      </c>
      <c r="D61" s="86">
        <v>129324839</v>
      </c>
      <c r="E61" s="87">
        <v>3.3818786476440854</v>
      </c>
    </row>
    <row r="62" spans="1:5" x14ac:dyDescent="0.3">
      <c r="A62" s="1" t="s">
        <v>5</v>
      </c>
      <c r="B62" s="1" t="s">
        <v>369</v>
      </c>
      <c r="C62" s="30"/>
      <c r="D62" s="23"/>
      <c r="E62" s="25">
        <v>0</v>
      </c>
    </row>
    <row r="63" spans="1:5" x14ac:dyDescent="0.3">
      <c r="A63" s="27"/>
      <c r="B63" s="28" t="s">
        <v>116</v>
      </c>
      <c r="C63" s="31">
        <v>129523465</v>
      </c>
      <c r="D63" s="29">
        <v>119391377</v>
      </c>
      <c r="E63" s="32">
        <v>2.0735873611781463</v>
      </c>
    </row>
    <row r="64" spans="1:5" x14ac:dyDescent="0.3">
      <c r="A64" s="82" t="s">
        <v>112</v>
      </c>
      <c r="B64" s="84"/>
      <c r="C64" s="85">
        <v>129523465</v>
      </c>
      <c r="D64" s="86">
        <v>119391377</v>
      </c>
      <c r="E64" s="87">
        <v>3.0499159592433696</v>
      </c>
    </row>
    <row r="65" spans="1:5" x14ac:dyDescent="0.3">
      <c r="A65" s="1" t="s">
        <v>113</v>
      </c>
      <c r="B65" s="1"/>
      <c r="C65" s="30"/>
      <c r="D65" s="23">
        <v>17120423</v>
      </c>
      <c r="E65" s="25"/>
    </row>
    <row r="66" spans="1:5" x14ac:dyDescent="0.3">
      <c r="A66" s="14" t="s">
        <v>114</v>
      </c>
      <c r="B66" s="33"/>
      <c r="C66" s="34"/>
      <c r="D66" s="35">
        <v>17120423</v>
      </c>
      <c r="E66" s="36"/>
    </row>
    <row r="67" spans="1:5" x14ac:dyDescent="0.3">
      <c r="A67" s="37" t="s">
        <v>6</v>
      </c>
      <c r="B67" s="38"/>
      <c r="C67" s="39">
        <v>3115995407</v>
      </c>
      <c r="D67" s="40">
        <v>3032760037</v>
      </c>
      <c r="E67" s="41">
        <v>3.5020126915097216</v>
      </c>
    </row>
  </sheetData>
  <pageMargins left="0" right="0" top="0" bottom="0" header="0" footer="0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31B0-08F8-4856-BD31-94CAF11A6964}">
  <sheetPr codeName="Hoja6">
    <tabColor rgb="FFFFC000"/>
  </sheetPr>
  <dimension ref="A4:K3888"/>
  <sheetViews>
    <sheetView showGridLines="0" zoomScale="58" zoomScaleNormal="58" zoomScaleSheetLayoutView="100" workbookViewId="0">
      <selection activeCell="A11" sqref="A11:K3820"/>
    </sheetView>
  </sheetViews>
  <sheetFormatPr baseColWidth="10" defaultColWidth="8.77734375" defaultRowHeight="14.4" x14ac:dyDescent="0.3"/>
  <cols>
    <col min="1" max="1" width="70.77734375" customWidth="1"/>
    <col min="2" max="2" width="63" customWidth="1"/>
    <col min="3" max="3" width="57.5546875" bestFit="1" customWidth="1"/>
    <col min="4" max="9" width="21.33203125" bestFit="1" customWidth="1"/>
    <col min="10" max="10" width="23.44140625" bestFit="1" customWidth="1"/>
    <col min="11" max="11" width="21.21875" bestFit="1" customWidth="1"/>
    <col min="12" max="12" width="24.109375" bestFit="1" customWidth="1"/>
    <col min="13" max="13" width="23.44140625" bestFit="1" customWidth="1"/>
    <col min="14" max="14" width="21.21875" bestFit="1" customWidth="1"/>
    <col min="15" max="15" width="29.77734375" bestFit="1" customWidth="1"/>
    <col min="16" max="19" width="33.44140625" bestFit="1" customWidth="1"/>
  </cols>
  <sheetData>
    <row r="4" spans="1:11" ht="21" x14ac:dyDescent="0.4">
      <c r="B4" s="20" t="s">
        <v>124</v>
      </c>
      <c r="C4" s="21"/>
    </row>
    <row r="8" spans="1:11" x14ac:dyDescent="0.3">
      <c r="A8" s="11" t="s">
        <v>101</v>
      </c>
      <c r="B8" s="12" t="s" vm="1">
        <v>99</v>
      </c>
    </row>
    <row r="9" spans="1:11" x14ac:dyDescent="0.3">
      <c r="A9" s="11" t="s">
        <v>97</v>
      </c>
      <c r="B9" s="12" t="s" vm="2">
        <v>106</v>
      </c>
    </row>
    <row r="11" spans="1:11" x14ac:dyDescent="0.3">
      <c r="A11" s="1"/>
      <c r="B11" s="2"/>
      <c r="C11" s="2"/>
      <c r="D11" s="5" t="s">
        <v>46</v>
      </c>
      <c r="E11" s="45" t="s">
        <v>39</v>
      </c>
      <c r="F11" s="2"/>
      <c r="G11" s="2"/>
      <c r="H11" s="2"/>
      <c r="I11" s="2"/>
      <c r="J11" s="2"/>
      <c r="K11" s="3"/>
    </row>
    <row r="12" spans="1:11" x14ac:dyDescent="0.3">
      <c r="A12" s="27"/>
      <c r="B12" s="46"/>
      <c r="C12" s="46"/>
      <c r="D12" s="1" t="s">
        <v>332</v>
      </c>
      <c r="E12" s="2"/>
      <c r="F12" s="1" t="s">
        <v>333</v>
      </c>
      <c r="G12" s="2"/>
      <c r="H12" s="1" t="s">
        <v>98</v>
      </c>
      <c r="I12" s="2"/>
      <c r="J12" s="1" t="s">
        <v>322</v>
      </c>
      <c r="K12" s="47" t="s">
        <v>323</v>
      </c>
    </row>
    <row r="13" spans="1:11" x14ac:dyDescent="0.3">
      <c r="A13" s="14" t="s">
        <v>44</v>
      </c>
      <c r="B13" s="14" t="s">
        <v>42</v>
      </c>
      <c r="C13" s="14" t="s">
        <v>45</v>
      </c>
      <c r="D13" s="82" t="s">
        <v>105</v>
      </c>
      <c r="E13" s="17" t="s">
        <v>40</v>
      </c>
      <c r="F13" s="82" t="s">
        <v>105</v>
      </c>
      <c r="G13" s="17" t="s">
        <v>40</v>
      </c>
      <c r="H13" s="82" t="s">
        <v>105</v>
      </c>
      <c r="I13" s="17" t="s">
        <v>40</v>
      </c>
      <c r="J13" s="27"/>
      <c r="K13" s="48"/>
    </row>
    <row r="14" spans="1:11" x14ac:dyDescent="0.3">
      <c r="A14" s="1" t="s">
        <v>125</v>
      </c>
      <c r="B14" s="1" t="s">
        <v>47</v>
      </c>
      <c r="C14" s="1" t="s">
        <v>137</v>
      </c>
      <c r="D14" s="22">
        <v>589854</v>
      </c>
      <c r="E14" s="8">
        <v>91</v>
      </c>
      <c r="F14" s="22">
        <v>460214</v>
      </c>
      <c r="G14" s="8">
        <v>71</v>
      </c>
      <c r="H14" s="22">
        <v>414847</v>
      </c>
      <c r="I14" s="8">
        <v>64</v>
      </c>
      <c r="J14" s="22">
        <v>1464915</v>
      </c>
      <c r="K14" s="49">
        <v>226</v>
      </c>
    </row>
    <row r="15" spans="1:11" x14ac:dyDescent="0.3">
      <c r="A15" s="27"/>
      <c r="B15" s="27"/>
      <c r="C15" s="28" t="s">
        <v>138</v>
      </c>
      <c r="D15" s="43">
        <v>173602</v>
      </c>
      <c r="E15" s="4">
        <v>25</v>
      </c>
      <c r="F15" s="43">
        <v>145825</v>
      </c>
      <c r="G15" s="4">
        <v>21</v>
      </c>
      <c r="H15" s="43">
        <v>166657</v>
      </c>
      <c r="I15" s="4">
        <v>24</v>
      </c>
      <c r="J15" s="43">
        <v>486084</v>
      </c>
      <c r="K15" s="50">
        <v>70</v>
      </c>
    </row>
    <row r="16" spans="1:11" x14ac:dyDescent="0.3">
      <c r="A16" s="27"/>
      <c r="B16" s="27"/>
      <c r="C16" s="28" t="s">
        <v>139</v>
      </c>
      <c r="D16" s="43">
        <v>606684</v>
      </c>
      <c r="E16" s="4">
        <v>156</v>
      </c>
      <c r="F16" s="43">
        <v>548348</v>
      </c>
      <c r="G16" s="4">
        <v>141</v>
      </c>
      <c r="H16" s="43">
        <v>396678</v>
      </c>
      <c r="I16" s="4">
        <v>102</v>
      </c>
      <c r="J16" s="43">
        <v>1551710</v>
      </c>
      <c r="K16" s="50">
        <v>399</v>
      </c>
    </row>
    <row r="17" spans="1:11" x14ac:dyDescent="0.3">
      <c r="A17" s="27"/>
      <c r="B17" s="27"/>
      <c r="C17" s="28" t="s">
        <v>140</v>
      </c>
      <c r="D17" s="43">
        <v>10205000</v>
      </c>
      <c r="E17" s="4">
        <v>2041</v>
      </c>
      <c r="F17" s="43">
        <v>9110000</v>
      </c>
      <c r="G17" s="4">
        <v>1822</v>
      </c>
      <c r="H17" s="43">
        <v>9819400</v>
      </c>
      <c r="I17" s="4">
        <v>1964</v>
      </c>
      <c r="J17" s="43">
        <v>29134400</v>
      </c>
      <c r="K17" s="50">
        <v>5827</v>
      </c>
    </row>
    <row r="18" spans="1:11" x14ac:dyDescent="0.3">
      <c r="A18" s="27"/>
      <c r="B18" s="27"/>
      <c r="C18" s="28" t="s">
        <v>141</v>
      </c>
      <c r="D18" s="43">
        <v>2256800</v>
      </c>
      <c r="E18" s="4">
        <v>375</v>
      </c>
      <c r="F18" s="43">
        <v>2262825</v>
      </c>
      <c r="G18" s="4">
        <v>376</v>
      </c>
      <c r="H18" s="43">
        <v>2407256</v>
      </c>
      <c r="I18" s="4">
        <v>400</v>
      </c>
      <c r="J18" s="43">
        <v>6926881</v>
      </c>
      <c r="K18" s="50">
        <v>1151</v>
      </c>
    </row>
    <row r="19" spans="1:11" x14ac:dyDescent="0.3">
      <c r="A19" s="27"/>
      <c r="B19" s="27"/>
      <c r="C19" s="28" t="s">
        <v>351</v>
      </c>
      <c r="D19" s="43">
        <v>51856</v>
      </c>
      <c r="E19" s="4">
        <v>8</v>
      </c>
      <c r="F19" s="43">
        <v>168530</v>
      </c>
      <c r="G19" s="4">
        <v>26</v>
      </c>
      <c r="H19" s="43"/>
      <c r="I19" s="4"/>
      <c r="J19" s="43">
        <v>220386</v>
      </c>
      <c r="K19" s="50">
        <v>34</v>
      </c>
    </row>
    <row r="20" spans="1:11" x14ac:dyDescent="0.3">
      <c r="A20" s="27"/>
      <c r="B20" s="27"/>
      <c r="C20" s="28" t="s">
        <v>352</v>
      </c>
      <c r="D20" s="43">
        <v>34721</v>
      </c>
      <c r="E20" s="4">
        <v>5</v>
      </c>
      <c r="F20" s="43">
        <v>90273</v>
      </c>
      <c r="G20" s="4">
        <v>13</v>
      </c>
      <c r="H20" s="43"/>
      <c r="I20" s="4"/>
      <c r="J20" s="43">
        <v>124994</v>
      </c>
      <c r="K20" s="50">
        <v>18</v>
      </c>
    </row>
    <row r="21" spans="1:11" x14ac:dyDescent="0.3">
      <c r="A21" s="27"/>
      <c r="B21" s="27"/>
      <c r="C21" s="28" t="s">
        <v>353</v>
      </c>
      <c r="D21" s="43">
        <v>827816</v>
      </c>
      <c r="E21" s="4">
        <v>149</v>
      </c>
      <c r="F21" s="43">
        <v>2127871</v>
      </c>
      <c r="G21" s="4">
        <v>383</v>
      </c>
      <c r="H21" s="43"/>
      <c r="I21" s="4"/>
      <c r="J21" s="43">
        <v>2955687</v>
      </c>
      <c r="K21" s="50">
        <v>532</v>
      </c>
    </row>
    <row r="22" spans="1:11" x14ac:dyDescent="0.3">
      <c r="A22" s="27"/>
      <c r="B22" s="27"/>
      <c r="C22" s="28" t="s">
        <v>354</v>
      </c>
      <c r="D22" s="43">
        <v>252766</v>
      </c>
      <c r="E22" s="4">
        <v>42</v>
      </c>
      <c r="F22" s="43">
        <v>986988</v>
      </c>
      <c r="G22" s="4">
        <v>164</v>
      </c>
      <c r="H22" s="43"/>
      <c r="I22" s="4"/>
      <c r="J22" s="43">
        <v>1239754</v>
      </c>
      <c r="K22" s="50">
        <v>206</v>
      </c>
    </row>
    <row r="23" spans="1:11" x14ac:dyDescent="0.3">
      <c r="A23" s="27"/>
      <c r="B23" s="27"/>
      <c r="C23" s="28" t="s">
        <v>142</v>
      </c>
      <c r="D23" s="43">
        <v>4352</v>
      </c>
      <c r="E23" s="4">
        <v>1</v>
      </c>
      <c r="F23" s="43">
        <v>8704</v>
      </c>
      <c r="G23" s="4">
        <v>2</v>
      </c>
      <c r="H23" s="43"/>
      <c r="I23" s="4"/>
      <c r="J23" s="43">
        <v>13056</v>
      </c>
      <c r="K23" s="50">
        <v>3</v>
      </c>
    </row>
    <row r="24" spans="1:11" x14ac:dyDescent="0.3">
      <c r="A24" s="27"/>
      <c r="B24" s="27"/>
      <c r="C24" s="28" t="s">
        <v>143</v>
      </c>
      <c r="D24" s="43">
        <v>4722</v>
      </c>
      <c r="E24" s="4">
        <v>1</v>
      </c>
      <c r="F24" s="43">
        <v>4722</v>
      </c>
      <c r="G24" s="4">
        <v>1</v>
      </c>
      <c r="H24" s="43">
        <v>4722</v>
      </c>
      <c r="I24" s="4">
        <v>1</v>
      </c>
      <c r="J24" s="43">
        <v>14166</v>
      </c>
      <c r="K24" s="50">
        <v>3</v>
      </c>
    </row>
    <row r="25" spans="1:11" x14ac:dyDescent="0.3">
      <c r="A25" s="27"/>
      <c r="B25" s="27"/>
      <c r="C25" s="28" t="s">
        <v>145</v>
      </c>
      <c r="D25" s="43">
        <v>14166</v>
      </c>
      <c r="E25" s="4">
        <v>3</v>
      </c>
      <c r="F25" s="43">
        <v>9444</v>
      </c>
      <c r="G25" s="4">
        <v>2</v>
      </c>
      <c r="H25" s="43">
        <v>4722</v>
      </c>
      <c r="I25" s="4">
        <v>1</v>
      </c>
      <c r="J25" s="43">
        <v>28332</v>
      </c>
      <c r="K25" s="50">
        <v>6</v>
      </c>
    </row>
    <row r="26" spans="1:11" x14ac:dyDescent="0.3">
      <c r="A26" s="27"/>
      <c r="B26" s="27"/>
      <c r="C26" s="28" t="s">
        <v>146</v>
      </c>
      <c r="D26" s="43">
        <v>43704</v>
      </c>
      <c r="E26" s="4">
        <v>8</v>
      </c>
      <c r="F26" s="43">
        <v>27315</v>
      </c>
      <c r="G26" s="4">
        <v>5</v>
      </c>
      <c r="H26" s="43">
        <v>27315</v>
      </c>
      <c r="I26" s="4">
        <v>5</v>
      </c>
      <c r="J26" s="43">
        <v>98334</v>
      </c>
      <c r="K26" s="50">
        <v>18</v>
      </c>
    </row>
    <row r="27" spans="1:11" x14ac:dyDescent="0.3">
      <c r="A27" s="27"/>
      <c r="B27" s="27"/>
      <c r="C27" s="28" t="s">
        <v>147</v>
      </c>
      <c r="D27" s="43">
        <v>25556</v>
      </c>
      <c r="E27" s="4">
        <v>4</v>
      </c>
      <c r="F27" s="43">
        <v>12778</v>
      </c>
      <c r="G27" s="4">
        <v>2</v>
      </c>
      <c r="H27" s="43"/>
      <c r="I27" s="4"/>
      <c r="J27" s="43">
        <v>38334</v>
      </c>
      <c r="K27" s="50">
        <v>6</v>
      </c>
    </row>
    <row r="28" spans="1:11" x14ac:dyDescent="0.3">
      <c r="A28" s="27"/>
      <c r="B28" s="27"/>
      <c r="C28" s="28" t="s">
        <v>148</v>
      </c>
      <c r="D28" s="43">
        <v>370000</v>
      </c>
      <c r="E28" s="4">
        <v>74</v>
      </c>
      <c r="F28" s="43">
        <v>310000</v>
      </c>
      <c r="G28" s="4">
        <v>62</v>
      </c>
      <c r="H28" s="43">
        <v>285000</v>
      </c>
      <c r="I28" s="4">
        <v>57</v>
      </c>
      <c r="J28" s="43">
        <v>965000</v>
      </c>
      <c r="K28" s="50">
        <v>193</v>
      </c>
    </row>
    <row r="29" spans="1:11" x14ac:dyDescent="0.3">
      <c r="A29" s="27"/>
      <c r="B29" s="27"/>
      <c r="C29" s="28" t="s">
        <v>149</v>
      </c>
      <c r="D29" s="43">
        <v>100742</v>
      </c>
      <c r="E29" s="4">
        <v>17</v>
      </c>
      <c r="F29" s="43">
        <v>41482</v>
      </c>
      <c r="G29" s="4">
        <v>7</v>
      </c>
      <c r="H29" s="43">
        <v>88890</v>
      </c>
      <c r="I29" s="4">
        <v>15</v>
      </c>
      <c r="J29" s="43">
        <v>231114</v>
      </c>
      <c r="K29" s="50">
        <v>39</v>
      </c>
    </row>
    <row r="30" spans="1:11" x14ac:dyDescent="0.3">
      <c r="A30" s="27"/>
      <c r="B30" s="27"/>
      <c r="C30" s="28" t="s">
        <v>150</v>
      </c>
      <c r="D30" s="43">
        <v>278613</v>
      </c>
      <c r="E30" s="4">
        <v>51</v>
      </c>
      <c r="F30" s="43">
        <v>229446</v>
      </c>
      <c r="G30" s="4">
        <v>42</v>
      </c>
      <c r="H30" s="43">
        <v>295002</v>
      </c>
      <c r="I30" s="4">
        <v>54</v>
      </c>
      <c r="J30" s="43">
        <v>803061</v>
      </c>
      <c r="K30" s="50">
        <v>147</v>
      </c>
    </row>
    <row r="31" spans="1:11" x14ac:dyDescent="0.3">
      <c r="A31" s="27"/>
      <c r="B31" s="27"/>
      <c r="C31" s="28" t="s">
        <v>151</v>
      </c>
      <c r="D31" s="43">
        <v>65000</v>
      </c>
      <c r="E31" s="4">
        <v>13</v>
      </c>
      <c r="F31" s="43">
        <v>45000</v>
      </c>
      <c r="G31" s="4">
        <v>9</v>
      </c>
      <c r="H31" s="43">
        <v>110000</v>
      </c>
      <c r="I31" s="4">
        <v>22</v>
      </c>
      <c r="J31" s="43">
        <v>220000</v>
      </c>
      <c r="K31" s="50">
        <v>44</v>
      </c>
    </row>
    <row r="32" spans="1:11" x14ac:dyDescent="0.3">
      <c r="A32" s="27"/>
      <c r="B32" s="27"/>
      <c r="C32" s="28" t="s">
        <v>155</v>
      </c>
      <c r="D32" s="43"/>
      <c r="E32" s="4"/>
      <c r="F32" s="43"/>
      <c r="G32" s="4"/>
      <c r="H32" s="43">
        <v>32778</v>
      </c>
      <c r="I32" s="4">
        <v>6</v>
      </c>
      <c r="J32" s="43">
        <v>32778</v>
      </c>
      <c r="K32" s="50">
        <v>6</v>
      </c>
    </row>
    <row r="33" spans="1:11" x14ac:dyDescent="0.3">
      <c r="A33" s="27"/>
      <c r="B33" s="27"/>
      <c r="C33" s="28" t="s">
        <v>156</v>
      </c>
      <c r="D33" s="43">
        <v>35000</v>
      </c>
      <c r="E33" s="4">
        <v>7</v>
      </c>
      <c r="F33" s="43">
        <v>30000</v>
      </c>
      <c r="G33" s="4">
        <v>6</v>
      </c>
      <c r="H33" s="43">
        <v>40000</v>
      </c>
      <c r="I33" s="4">
        <v>8</v>
      </c>
      <c r="J33" s="43">
        <v>105000</v>
      </c>
      <c r="K33" s="50">
        <v>21</v>
      </c>
    </row>
    <row r="34" spans="1:11" x14ac:dyDescent="0.3">
      <c r="A34" s="27"/>
      <c r="B34" s="27"/>
      <c r="C34" s="28" t="s">
        <v>158</v>
      </c>
      <c r="D34" s="43">
        <v>49259</v>
      </c>
      <c r="E34" s="4">
        <v>7</v>
      </c>
      <c r="F34" s="43">
        <v>7037</v>
      </c>
      <c r="G34" s="4">
        <v>1</v>
      </c>
      <c r="H34" s="43">
        <v>42222</v>
      </c>
      <c r="I34" s="4">
        <v>6</v>
      </c>
      <c r="J34" s="43">
        <v>98518</v>
      </c>
      <c r="K34" s="50">
        <v>14</v>
      </c>
    </row>
    <row r="35" spans="1:11" x14ac:dyDescent="0.3">
      <c r="A35" s="27"/>
      <c r="B35" s="27"/>
      <c r="C35" s="28" t="s">
        <v>159</v>
      </c>
      <c r="D35" s="43">
        <v>12963</v>
      </c>
      <c r="E35" s="4">
        <v>2</v>
      </c>
      <c r="F35" s="43"/>
      <c r="G35" s="4"/>
      <c r="H35" s="43"/>
      <c r="I35" s="4"/>
      <c r="J35" s="43">
        <v>12963</v>
      </c>
      <c r="K35" s="50">
        <v>2</v>
      </c>
    </row>
    <row r="36" spans="1:11" x14ac:dyDescent="0.3">
      <c r="A36" s="27"/>
      <c r="B36" s="27"/>
      <c r="C36" s="28" t="s">
        <v>160</v>
      </c>
      <c r="D36" s="43">
        <v>21111</v>
      </c>
      <c r="E36" s="4">
        <v>3</v>
      </c>
      <c r="F36" s="43">
        <v>35185</v>
      </c>
      <c r="G36" s="4">
        <v>5</v>
      </c>
      <c r="H36" s="43">
        <v>77407</v>
      </c>
      <c r="I36" s="4">
        <v>11</v>
      </c>
      <c r="J36" s="43">
        <v>133703</v>
      </c>
      <c r="K36" s="50">
        <v>19</v>
      </c>
    </row>
    <row r="37" spans="1:11" x14ac:dyDescent="0.3">
      <c r="A37" s="27"/>
      <c r="B37" s="27"/>
      <c r="C37" s="28" t="s">
        <v>161</v>
      </c>
      <c r="D37" s="43">
        <v>174816</v>
      </c>
      <c r="E37" s="4">
        <v>32</v>
      </c>
      <c r="F37" s="43">
        <v>174816</v>
      </c>
      <c r="G37" s="4">
        <v>32</v>
      </c>
      <c r="H37" s="43">
        <v>284076</v>
      </c>
      <c r="I37" s="4">
        <v>52</v>
      </c>
      <c r="J37" s="43">
        <v>633708</v>
      </c>
      <c r="K37" s="50">
        <v>116</v>
      </c>
    </row>
    <row r="38" spans="1:11" x14ac:dyDescent="0.3">
      <c r="A38" s="27"/>
      <c r="B38" s="52" t="s">
        <v>286</v>
      </c>
      <c r="C38" s="53"/>
      <c r="D38" s="54">
        <v>16199103</v>
      </c>
      <c r="E38" s="55">
        <v>3115</v>
      </c>
      <c r="F38" s="54">
        <v>16836803</v>
      </c>
      <c r="G38" s="55">
        <v>3193</v>
      </c>
      <c r="H38" s="54">
        <v>14496972</v>
      </c>
      <c r="I38" s="55">
        <v>2792</v>
      </c>
      <c r="J38" s="54">
        <v>47532878</v>
      </c>
      <c r="K38" s="56">
        <v>9100</v>
      </c>
    </row>
    <row r="39" spans="1:11" x14ac:dyDescent="0.3">
      <c r="A39" s="27"/>
      <c r="B39" s="1" t="s">
        <v>48</v>
      </c>
      <c r="C39" s="1" t="s">
        <v>137</v>
      </c>
      <c r="D39" s="22">
        <v>611080</v>
      </c>
      <c r="E39" s="8">
        <v>88</v>
      </c>
      <c r="F39" s="22">
        <v>715238</v>
      </c>
      <c r="G39" s="8">
        <v>103</v>
      </c>
      <c r="H39" s="22">
        <v>673581</v>
      </c>
      <c r="I39" s="8">
        <v>97</v>
      </c>
      <c r="J39" s="22">
        <v>1999899</v>
      </c>
      <c r="K39" s="49">
        <v>288</v>
      </c>
    </row>
    <row r="40" spans="1:11" x14ac:dyDescent="0.3">
      <c r="A40" s="27"/>
      <c r="B40" s="27"/>
      <c r="C40" s="28" t="s">
        <v>138</v>
      </c>
      <c r="D40" s="43">
        <v>158884</v>
      </c>
      <c r="E40" s="4">
        <v>22</v>
      </c>
      <c r="F40" s="43">
        <v>166106</v>
      </c>
      <c r="G40" s="4">
        <v>23</v>
      </c>
      <c r="H40" s="43">
        <v>187772</v>
      </c>
      <c r="I40" s="4">
        <v>26</v>
      </c>
      <c r="J40" s="43">
        <v>512762</v>
      </c>
      <c r="K40" s="50">
        <v>71</v>
      </c>
    </row>
    <row r="41" spans="1:11" x14ac:dyDescent="0.3">
      <c r="A41" s="27"/>
      <c r="B41" s="27"/>
      <c r="C41" s="28" t="s">
        <v>140</v>
      </c>
      <c r="D41" s="43">
        <v>4552292</v>
      </c>
      <c r="E41" s="4">
        <v>806</v>
      </c>
      <c r="F41" s="43">
        <v>4428040</v>
      </c>
      <c r="G41" s="4">
        <v>784</v>
      </c>
      <c r="H41" s="43">
        <v>3953608</v>
      </c>
      <c r="I41" s="4">
        <v>700</v>
      </c>
      <c r="J41" s="43">
        <v>12933940</v>
      </c>
      <c r="K41" s="50">
        <v>2290</v>
      </c>
    </row>
    <row r="42" spans="1:11" x14ac:dyDescent="0.3">
      <c r="A42" s="27"/>
      <c r="B42" s="27"/>
      <c r="C42" s="28" t="s">
        <v>141</v>
      </c>
      <c r="D42" s="43">
        <v>2606614</v>
      </c>
      <c r="E42" s="4">
        <v>414</v>
      </c>
      <c r="F42" s="43">
        <v>2556236</v>
      </c>
      <c r="G42" s="4">
        <v>406</v>
      </c>
      <c r="H42" s="43">
        <v>1895140</v>
      </c>
      <c r="I42" s="4">
        <v>301</v>
      </c>
      <c r="J42" s="43">
        <v>7057990</v>
      </c>
      <c r="K42" s="50">
        <v>1121</v>
      </c>
    </row>
    <row r="43" spans="1:11" x14ac:dyDescent="0.3">
      <c r="A43" s="27"/>
      <c r="B43" s="27"/>
      <c r="C43" s="28" t="s">
        <v>144</v>
      </c>
      <c r="D43" s="43"/>
      <c r="E43" s="4"/>
      <c r="F43" s="43"/>
      <c r="G43" s="4"/>
      <c r="H43" s="43">
        <v>7130</v>
      </c>
      <c r="I43" s="4">
        <v>1</v>
      </c>
      <c r="J43" s="43">
        <v>7130</v>
      </c>
      <c r="K43" s="50">
        <v>1</v>
      </c>
    </row>
    <row r="44" spans="1:11" x14ac:dyDescent="0.3">
      <c r="A44" s="27"/>
      <c r="B44" s="27"/>
      <c r="C44" s="28" t="s">
        <v>146</v>
      </c>
      <c r="D44" s="43">
        <v>48144</v>
      </c>
      <c r="E44" s="4">
        <v>8</v>
      </c>
      <c r="F44" s="43">
        <v>18054</v>
      </c>
      <c r="G44" s="4">
        <v>3</v>
      </c>
      <c r="H44" s="43">
        <v>60182</v>
      </c>
      <c r="I44" s="4">
        <v>10</v>
      </c>
      <c r="J44" s="43">
        <v>126380</v>
      </c>
      <c r="K44" s="50">
        <v>21</v>
      </c>
    </row>
    <row r="45" spans="1:11" x14ac:dyDescent="0.3">
      <c r="A45" s="27"/>
      <c r="B45" s="27"/>
      <c r="C45" s="28" t="s">
        <v>147</v>
      </c>
      <c r="D45" s="43">
        <v>35650</v>
      </c>
      <c r="E45" s="4">
        <v>5</v>
      </c>
      <c r="F45" s="43">
        <v>21389</v>
      </c>
      <c r="G45" s="4">
        <v>3</v>
      </c>
      <c r="H45" s="43">
        <v>14260</v>
      </c>
      <c r="I45" s="4">
        <v>2</v>
      </c>
      <c r="J45" s="43">
        <v>71299</v>
      </c>
      <c r="K45" s="50">
        <v>10</v>
      </c>
    </row>
    <row r="46" spans="1:11" x14ac:dyDescent="0.3">
      <c r="A46" s="27"/>
      <c r="B46" s="27"/>
      <c r="C46" s="28" t="s">
        <v>148</v>
      </c>
      <c r="D46" s="43">
        <v>223983</v>
      </c>
      <c r="E46" s="4">
        <v>41</v>
      </c>
      <c r="F46" s="43">
        <v>234909</v>
      </c>
      <c r="G46" s="4">
        <v>43</v>
      </c>
      <c r="H46" s="43">
        <v>169353</v>
      </c>
      <c r="I46" s="4">
        <v>31</v>
      </c>
      <c r="J46" s="43">
        <v>628245</v>
      </c>
      <c r="K46" s="50">
        <v>115</v>
      </c>
    </row>
    <row r="47" spans="1:11" x14ac:dyDescent="0.3">
      <c r="A47" s="27"/>
      <c r="B47" s="27"/>
      <c r="C47" s="28" t="s">
        <v>149</v>
      </c>
      <c r="D47" s="43">
        <v>31945</v>
      </c>
      <c r="E47" s="4">
        <v>5</v>
      </c>
      <c r="F47" s="43">
        <v>19167</v>
      </c>
      <c r="G47" s="4">
        <v>3</v>
      </c>
      <c r="H47" s="43">
        <v>12778</v>
      </c>
      <c r="I47" s="4">
        <v>2</v>
      </c>
      <c r="J47" s="43">
        <v>63890</v>
      </c>
      <c r="K47" s="50">
        <v>10</v>
      </c>
    </row>
    <row r="48" spans="1:11" x14ac:dyDescent="0.3">
      <c r="A48" s="27"/>
      <c r="B48" s="27"/>
      <c r="C48" s="28" t="s">
        <v>150</v>
      </c>
      <c r="D48" s="43">
        <v>261949</v>
      </c>
      <c r="E48" s="4">
        <v>41</v>
      </c>
      <c r="F48" s="43">
        <v>313061</v>
      </c>
      <c r="G48" s="4">
        <v>49</v>
      </c>
      <c r="H48" s="43">
        <v>255560</v>
      </c>
      <c r="I48" s="4">
        <v>40</v>
      </c>
      <c r="J48" s="43">
        <v>830570</v>
      </c>
      <c r="K48" s="50">
        <v>130</v>
      </c>
    </row>
    <row r="49" spans="1:11" x14ac:dyDescent="0.3">
      <c r="A49" s="27"/>
      <c r="B49" s="27"/>
      <c r="C49" s="28" t="s">
        <v>151</v>
      </c>
      <c r="D49" s="43">
        <v>16668</v>
      </c>
      <c r="E49" s="4">
        <v>3</v>
      </c>
      <c r="F49" s="43">
        <v>27779</v>
      </c>
      <c r="G49" s="4">
        <v>5</v>
      </c>
      <c r="H49" s="43"/>
      <c r="I49" s="4"/>
      <c r="J49" s="43">
        <v>44447</v>
      </c>
      <c r="K49" s="50">
        <v>8</v>
      </c>
    </row>
    <row r="50" spans="1:11" x14ac:dyDescent="0.3">
      <c r="A50" s="27"/>
      <c r="B50" s="27"/>
      <c r="C50" s="28" t="s">
        <v>155</v>
      </c>
      <c r="D50" s="43"/>
      <c r="E50" s="4"/>
      <c r="F50" s="43">
        <v>6018</v>
      </c>
      <c r="G50" s="4">
        <v>1</v>
      </c>
      <c r="H50" s="43"/>
      <c r="I50" s="4"/>
      <c r="J50" s="43">
        <v>6018</v>
      </c>
      <c r="K50" s="50">
        <v>1</v>
      </c>
    </row>
    <row r="51" spans="1:11" x14ac:dyDescent="0.3">
      <c r="A51" s="27"/>
      <c r="B51" s="27"/>
      <c r="C51" s="28" t="s">
        <v>156</v>
      </c>
      <c r="D51" s="43">
        <v>16668</v>
      </c>
      <c r="E51" s="4">
        <v>3</v>
      </c>
      <c r="F51" s="43">
        <v>16667</v>
      </c>
      <c r="G51" s="4">
        <v>3</v>
      </c>
      <c r="H51" s="43">
        <v>5556</v>
      </c>
      <c r="I51" s="4">
        <v>1</v>
      </c>
      <c r="J51" s="43">
        <v>38891</v>
      </c>
      <c r="K51" s="50">
        <v>7</v>
      </c>
    </row>
    <row r="52" spans="1:11" x14ac:dyDescent="0.3">
      <c r="A52" s="27"/>
      <c r="B52" s="27"/>
      <c r="C52" s="28" t="s">
        <v>160</v>
      </c>
      <c r="D52" s="43">
        <v>7315</v>
      </c>
      <c r="E52" s="4">
        <v>1</v>
      </c>
      <c r="F52" s="43"/>
      <c r="G52" s="4"/>
      <c r="H52" s="43">
        <v>7315</v>
      </c>
      <c r="I52" s="4">
        <v>1</v>
      </c>
      <c r="J52" s="43">
        <v>14630</v>
      </c>
      <c r="K52" s="50">
        <v>2</v>
      </c>
    </row>
    <row r="53" spans="1:11" x14ac:dyDescent="0.3">
      <c r="A53" s="27"/>
      <c r="B53" s="27"/>
      <c r="C53" s="28" t="s">
        <v>161</v>
      </c>
      <c r="D53" s="43">
        <v>138416</v>
      </c>
      <c r="E53" s="4">
        <v>23</v>
      </c>
      <c r="F53" s="43">
        <v>162489</v>
      </c>
      <c r="G53" s="4">
        <v>27</v>
      </c>
      <c r="H53" s="43">
        <v>120360</v>
      </c>
      <c r="I53" s="4">
        <v>20</v>
      </c>
      <c r="J53" s="43">
        <v>421265</v>
      </c>
      <c r="K53" s="50">
        <v>70</v>
      </c>
    </row>
    <row r="54" spans="1:11" x14ac:dyDescent="0.3">
      <c r="A54" s="27"/>
      <c r="B54" s="52" t="s">
        <v>287</v>
      </c>
      <c r="C54" s="53"/>
      <c r="D54" s="54">
        <v>8709608</v>
      </c>
      <c r="E54" s="55">
        <v>1460</v>
      </c>
      <c r="F54" s="54">
        <v>8685153</v>
      </c>
      <c r="G54" s="55">
        <v>1453</v>
      </c>
      <c r="H54" s="54">
        <v>7362595</v>
      </c>
      <c r="I54" s="55">
        <v>1232</v>
      </c>
      <c r="J54" s="54">
        <v>24757356</v>
      </c>
      <c r="K54" s="56">
        <v>4145</v>
      </c>
    </row>
    <row r="55" spans="1:11" x14ac:dyDescent="0.3">
      <c r="A55" s="27"/>
      <c r="B55" s="1" t="s">
        <v>104</v>
      </c>
      <c r="C55" s="1" t="s">
        <v>137</v>
      </c>
      <c r="D55" s="22"/>
      <c r="E55" s="8"/>
      <c r="F55" s="22"/>
      <c r="G55" s="8"/>
      <c r="H55" s="22">
        <v>296124</v>
      </c>
      <c r="I55" s="8">
        <v>39</v>
      </c>
      <c r="J55" s="22">
        <v>296124</v>
      </c>
      <c r="K55" s="49">
        <v>39</v>
      </c>
    </row>
    <row r="56" spans="1:11" x14ac:dyDescent="0.3">
      <c r="A56" s="27"/>
      <c r="B56" s="27"/>
      <c r="C56" s="28" t="s">
        <v>138</v>
      </c>
      <c r="D56" s="43"/>
      <c r="E56" s="4"/>
      <c r="F56" s="43"/>
      <c r="G56" s="4"/>
      <c r="H56" s="43">
        <v>135371</v>
      </c>
      <c r="I56" s="4">
        <v>17</v>
      </c>
      <c r="J56" s="43">
        <v>135371</v>
      </c>
      <c r="K56" s="50">
        <v>17</v>
      </c>
    </row>
    <row r="57" spans="1:11" x14ac:dyDescent="0.3">
      <c r="A57" s="27"/>
      <c r="B57" s="27"/>
      <c r="C57" s="28" t="s">
        <v>140</v>
      </c>
      <c r="D57" s="43"/>
      <c r="E57" s="4"/>
      <c r="F57" s="43"/>
      <c r="G57" s="4"/>
      <c r="H57" s="43">
        <v>1942565</v>
      </c>
      <c r="I57" s="4">
        <v>318</v>
      </c>
      <c r="J57" s="43">
        <v>1942565</v>
      </c>
      <c r="K57" s="50">
        <v>318</v>
      </c>
    </row>
    <row r="58" spans="1:11" x14ac:dyDescent="0.3">
      <c r="A58" s="27"/>
      <c r="B58" s="27"/>
      <c r="C58" s="28" t="s">
        <v>141</v>
      </c>
      <c r="D58" s="43"/>
      <c r="E58" s="4"/>
      <c r="F58" s="43"/>
      <c r="G58" s="4"/>
      <c r="H58" s="43">
        <v>1726704</v>
      </c>
      <c r="I58" s="4">
        <v>252</v>
      </c>
      <c r="J58" s="43">
        <v>1726704</v>
      </c>
      <c r="K58" s="50">
        <v>252</v>
      </c>
    </row>
    <row r="59" spans="1:11" x14ac:dyDescent="0.3">
      <c r="A59" s="27"/>
      <c r="B59" s="27"/>
      <c r="C59" s="28" t="s">
        <v>146</v>
      </c>
      <c r="D59" s="43"/>
      <c r="E59" s="4"/>
      <c r="F59" s="43"/>
      <c r="G59" s="4"/>
      <c r="H59" s="43">
        <v>18333</v>
      </c>
      <c r="I59" s="4">
        <v>3</v>
      </c>
      <c r="J59" s="43">
        <v>18333</v>
      </c>
      <c r="K59" s="50">
        <v>3</v>
      </c>
    </row>
    <row r="60" spans="1:11" x14ac:dyDescent="0.3">
      <c r="A60" s="27"/>
      <c r="B60" s="27"/>
      <c r="C60" s="28" t="s">
        <v>148</v>
      </c>
      <c r="D60" s="43"/>
      <c r="E60" s="4"/>
      <c r="F60" s="43"/>
      <c r="G60" s="4"/>
      <c r="H60" s="43">
        <v>331856</v>
      </c>
      <c r="I60" s="4">
        <v>56</v>
      </c>
      <c r="J60" s="43">
        <v>331856</v>
      </c>
      <c r="K60" s="50">
        <v>56</v>
      </c>
    </row>
    <row r="61" spans="1:11" x14ac:dyDescent="0.3">
      <c r="A61" s="27"/>
      <c r="B61" s="27"/>
      <c r="C61" s="28" t="s">
        <v>149</v>
      </c>
      <c r="D61" s="43"/>
      <c r="E61" s="4"/>
      <c r="F61" s="43"/>
      <c r="G61" s="4"/>
      <c r="H61" s="43">
        <v>44723</v>
      </c>
      <c r="I61" s="4">
        <v>7</v>
      </c>
      <c r="J61" s="43">
        <v>44723</v>
      </c>
      <c r="K61" s="50">
        <v>7</v>
      </c>
    </row>
    <row r="62" spans="1:11" x14ac:dyDescent="0.3">
      <c r="A62" s="27"/>
      <c r="B62" s="27"/>
      <c r="C62" s="28" t="s">
        <v>150</v>
      </c>
      <c r="D62" s="43"/>
      <c r="E62" s="4"/>
      <c r="F62" s="43"/>
      <c r="G62" s="4"/>
      <c r="H62" s="43">
        <v>198059</v>
      </c>
      <c r="I62" s="4">
        <v>31</v>
      </c>
      <c r="J62" s="43">
        <v>198059</v>
      </c>
      <c r="K62" s="50">
        <v>31</v>
      </c>
    </row>
    <row r="63" spans="1:11" x14ac:dyDescent="0.3">
      <c r="A63" s="27"/>
      <c r="B63" s="27"/>
      <c r="C63" s="28" t="s">
        <v>151</v>
      </c>
      <c r="D63" s="43"/>
      <c r="E63" s="4"/>
      <c r="F63" s="43"/>
      <c r="G63" s="4"/>
      <c r="H63" s="43">
        <v>41482</v>
      </c>
      <c r="I63" s="4">
        <v>7</v>
      </c>
      <c r="J63" s="43">
        <v>41482</v>
      </c>
      <c r="K63" s="50">
        <v>7</v>
      </c>
    </row>
    <row r="64" spans="1:11" x14ac:dyDescent="0.3">
      <c r="A64" s="27"/>
      <c r="B64" s="27"/>
      <c r="C64" s="28" t="s">
        <v>155</v>
      </c>
      <c r="D64" s="43"/>
      <c r="E64" s="4"/>
      <c r="F64" s="43"/>
      <c r="G64" s="4"/>
      <c r="H64" s="43">
        <v>12408</v>
      </c>
      <c r="I64" s="4">
        <v>2</v>
      </c>
      <c r="J64" s="43">
        <v>12408</v>
      </c>
      <c r="K64" s="50">
        <v>2</v>
      </c>
    </row>
    <row r="65" spans="1:11" x14ac:dyDescent="0.3">
      <c r="A65" s="27"/>
      <c r="B65" s="27"/>
      <c r="C65" s="28" t="s">
        <v>156</v>
      </c>
      <c r="D65" s="43"/>
      <c r="E65" s="4"/>
      <c r="F65" s="43"/>
      <c r="G65" s="4"/>
      <c r="H65" s="43">
        <v>59260</v>
      </c>
      <c r="I65" s="4">
        <v>10</v>
      </c>
      <c r="J65" s="43">
        <v>59260</v>
      </c>
      <c r="K65" s="50">
        <v>10</v>
      </c>
    </row>
    <row r="66" spans="1:11" x14ac:dyDescent="0.3">
      <c r="A66" s="27"/>
      <c r="B66" s="27"/>
      <c r="C66" s="28" t="s">
        <v>158</v>
      </c>
      <c r="D66" s="43"/>
      <c r="E66" s="4"/>
      <c r="F66" s="43"/>
      <c r="G66" s="4"/>
      <c r="H66" s="43">
        <v>16112</v>
      </c>
      <c r="I66" s="4">
        <v>2</v>
      </c>
      <c r="J66" s="43">
        <v>16112</v>
      </c>
      <c r="K66" s="50">
        <v>2</v>
      </c>
    </row>
    <row r="67" spans="1:11" x14ac:dyDescent="0.3">
      <c r="A67" s="27"/>
      <c r="B67" s="27"/>
      <c r="C67" s="28" t="s">
        <v>160</v>
      </c>
      <c r="D67" s="43"/>
      <c r="E67" s="4"/>
      <c r="F67" s="43"/>
      <c r="G67" s="4"/>
      <c r="H67" s="43">
        <v>16112</v>
      </c>
      <c r="I67" s="4">
        <v>2</v>
      </c>
      <c r="J67" s="43">
        <v>16112</v>
      </c>
      <c r="K67" s="50">
        <v>2</v>
      </c>
    </row>
    <row r="68" spans="1:11" x14ac:dyDescent="0.3">
      <c r="A68" s="27"/>
      <c r="B68" s="27"/>
      <c r="C68" s="28" t="s">
        <v>161</v>
      </c>
      <c r="D68" s="43"/>
      <c r="E68" s="4"/>
      <c r="F68" s="43"/>
      <c r="G68" s="4"/>
      <c r="H68" s="43">
        <v>328807</v>
      </c>
      <c r="I68" s="4">
        <v>53</v>
      </c>
      <c r="J68" s="43">
        <v>328807</v>
      </c>
      <c r="K68" s="50">
        <v>53</v>
      </c>
    </row>
    <row r="69" spans="1:11" x14ac:dyDescent="0.3">
      <c r="A69" s="27"/>
      <c r="B69" s="52" t="s">
        <v>288</v>
      </c>
      <c r="C69" s="53"/>
      <c r="D69" s="54"/>
      <c r="E69" s="55"/>
      <c r="F69" s="54"/>
      <c r="G69" s="55"/>
      <c r="H69" s="54">
        <v>5167916</v>
      </c>
      <c r="I69" s="55">
        <v>799</v>
      </c>
      <c r="J69" s="54">
        <v>5167916</v>
      </c>
      <c r="K69" s="56">
        <v>799</v>
      </c>
    </row>
    <row r="70" spans="1:11" x14ac:dyDescent="0.3">
      <c r="A70" s="27"/>
      <c r="B70" s="1" t="s">
        <v>49</v>
      </c>
      <c r="C70" s="1" t="s">
        <v>137</v>
      </c>
      <c r="D70" s="22">
        <v>485356</v>
      </c>
      <c r="E70" s="8">
        <v>75</v>
      </c>
      <c r="F70" s="22">
        <v>162049</v>
      </c>
      <c r="G70" s="8">
        <v>25</v>
      </c>
      <c r="H70" s="22">
        <v>362989</v>
      </c>
      <c r="I70" s="8">
        <v>56</v>
      </c>
      <c r="J70" s="22">
        <v>1010394</v>
      </c>
      <c r="K70" s="49">
        <v>156</v>
      </c>
    </row>
    <row r="71" spans="1:11" x14ac:dyDescent="0.3">
      <c r="A71" s="27"/>
      <c r="B71" s="27"/>
      <c r="C71" s="28" t="s">
        <v>138</v>
      </c>
      <c r="D71" s="43">
        <v>97216</v>
      </c>
      <c r="E71" s="4">
        <v>14</v>
      </c>
      <c r="F71" s="43">
        <v>62496</v>
      </c>
      <c r="G71" s="4">
        <v>9</v>
      </c>
      <c r="H71" s="43">
        <v>124996</v>
      </c>
      <c r="I71" s="4">
        <v>18</v>
      </c>
      <c r="J71" s="43">
        <v>284708</v>
      </c>
      <c r="K71" s="50">
        <v>41</v>
      </c>
    </row>
    <row r="72" spans="1:11" x14ac:dyDescent="0.3">
      <c r="A72" s="27"/>
      <c r="B72" s="27"/>
      <c r="C72" s="28" t="s">
        <v>139</v>
      </c>
      <c r="D72" s="43">
        <v>105003</v>
      </c>
      <c r="E72" s="4">
        <v>27</v>
      </c>
      <c r="F72" s="43">
        <v>101114</v>
      </c>
      <c r="G72" s="4">
        <v>26</v>
      </c>
      <c r="H72" s="43">
        <v>77780</v>
      </c>
      <c r="I72" s="4">
        <v>20</v>
      </c>
      <c r="J72" s="43">
        <v>283897</v>
      </c>
      <c r="K72" s="50">
        <v>73</v>
      </c>
    </row>
    <row r="73" spans="1:11" x14ac:dyDescent="0.3">
      <c r="A73" s="27"/>
      <c r="B73" s="27"/>
      <c r="C73" s="28" t="s">
        <v>140</v>
      </c>
      <c r="D73" s="43">
        <v>4129400</v>
      </c>
      <c r="E73" s="4">
        <v>826</v>
      </c>
      <c r="F73" s="43">
        <v>2298200</v>
      </c>
      <c r="G73" s="4">
        <v>460</v>
      </c>
      <c r="H73" s="43">
        <v>3671400</v>
      </c>
      <c r="I73" s="4">
        <v>735</v>
      </c>
      <c r="J73" s="43">
        <v>10099000</v>
      </c>
      <c r="K73" s="50">
        <v>2021</v>
      </c>
    </row>
    <row r="74" spans="1:11" x14ac:dyDescent="0.3">
      <c r="A74" s="27"/>
      <c r="B74" s="27"/>
      <c r="C74" s="28" t="s">
        <v>141</v>
      </c>
      <c r="D74" s="43">
        <v>1467730</v>
      </c>
      <c r="E74" s="4">
        <v>244</v>
      </c>
      <c r="F74" s="43">
        <v>794401</v>
      </c>
      <c r="G74" s="4">
        <v>132</v>
      </c>
      <c r="H74" s="43">
        <v>1395498</v>
      </c>
      <c r="I74" s="4">
        <v>232</v>
      </c>
      <c r="J74" s="43">
        <v>3657629</v>
      </c>
      <c r="K74" s="50">
        <v>608</v>
      </c>
    </row>
    <row r="75" spans="1:11" x14ac:dyDescent="0.3">
      <c r="A75" s="27"/>
      <c r="B75" s="27"/>
      <c r="C75" s="28" t="s">
        <v>351</v>
      </c>
      <c r="D75" s="43"/>
      <c r="E75" s="4"/>
      <c r="F75" s="43">
        <v>64818</v>
      </c>
      <c r="G75" s="4">
        <v>10</v>
      </c>
      <c r="H75" s="43"/>
      <c r="I75" s="4"/>
      <c r="J75" s="43">
        <v>64818</v>
      </c>
      <c r="K75" s="50">
        <v>10</v>
      </c>
    </row>
    <row r="76" spans="1:11" x14ac:dyDescent="0.3">
      <c r="A76" s="27"/>
      <c r="B76" s="27"/>
      <c r="C76" s="28" t="s">
        <v>352</v>
      </c>
      <c r="D76" s="43"/>
      <c r="E76" s="4"/>
      <c r="F76" s="43">
        <v>20832</v>
      </c>
      <c r="G76" s="4">
        <v>3</v>
      </c>
      <c r="H76" s="43"/>
      <c r="I76" s="4"/>
      <c r="J76" s="43">
        <v>20832</v>
      </c>
      <c r="K76" s="50">
        <v>3</v>
      </c>
    </row>
    <row r="77" spans="1:11" x14ac:dyDescent="0.3">
      <c r="A77" s="27"/>
      <c r="B77" s="27"/>
      <c r="C77" s="28" t="s">
        <v>353</v>
      </c>
      <c r="D77" s="43"/>
      <c r="E77" s="4"/>
      <c r="F77" s="43">
        <v>683356</v>
      </c>
      <c r="G77" s="4">
        <v>123</v>
      </c>
      <c r="H77" s="43"/>
      <c r="I77" s="4"/>
      <c r="J77" s="43">
        <v>683356</v>
      </c>
      <c r="K77" s="50">
        <v>123</v>
      </c>
    </row>
    <row r="78" spans="1:11" x14ac:dyDescent="0.3">
      <c r="A78" s="27"/>
      <c r="B78" s="27"/>
      <c r="C78" s="28" t="s">
        <v>354</v>
      </c>
      <c r="D78" s="43"/>
      <c r="E78" s="4"/>
      <c r="F78" s="43">
        <v>240728</v>
      </c>
      <c r="G78" s="4">
        <v>40</v>
      </c>
      <c r="H78" s="43"/>
      <c r="I78" s="4"/>
      <c r="J78" s="43">
        <v>240728</v>
      </c>
      <c r="K78" s="50">
        <v>40</v>
      </c>
    </row>
    <row r="79" spans="1:11" x14ac:dyDescent="0.3">
      <c r="A79" s="27"/>
      <c r="B79" s="27"/>
      <c r="C79" s="28" t="s">
        <v>142</v>
      </c>
      <c r="D79" s="43"/>
      <c r="E79" s="4"/>
      <c r="F79" s="43">
        <v>4352</v>
      </c>
      <c r="G79" s="4">
        <v>1</v>
      </c>
      <c r="H79" s="43"/>
      <c r="I79" s="4"/>
      <c r="J79" s="43">
        <v>4352</v>
      </c>
      <c r="K79" s="50">
        <v>1</v>
      </c>
    </row>
    <row r="80" spans="1:11" x14ac:dyDescent="0.3">
      <c r="A80" s="27"/>
      <c r="B80" s="27"/>
      <c r="C80" s="28" t="s">
        <v>146</v>
      </c>
      <c r="D80" s="43">
        <v>21852</v>
      </c>
      <c r="E80" s="4">
        <v>4</v>
      </c>
      <c r="F80" s="43">
        <v>27315</v>
      </c>
      <c r="G80" s="4">
        <v>5</v>
      </c>
      <c r="H80" s="43">
        <v>21852</v>
      </c>
      <c r="I80" s="4">
        <v>4</v>
      </c>
      <c r="J80" s="43">
        <v>71019</v>
      </c>
      <c r="K80" s="50">
        <v>13</v>
      </c>
    </row>
    <row r="81" spans="1:11" x14ac:dyDescent="0.3">
      <c r="A81" s="27"/>
      <c r="B81" s="27"/>
      <c r="C81" s="28" t="s">
        <v>147</v>
      </c>
      <c r="D81" s="43">
        <v>31945</v>
      </c>
      <c r="E81" s="4">
        <v>5</v>
      </c>
      <c r="F81" s="43">
        <v>12778</v>
      </c>
      <c r="G81" s="4">
        <v>2</v>
      </c>
      <c r="H81" s="43">
        <v>12778</v>
      </c>
      <c r="I81" s="4">
        <v>2</v>
      </c>
      <c r="J81" s="43">
        <v>57501</v>
      </c>
      <c r="K81" s="50">
        <v>9</v>
      </c>
    </row>
    <row r="82" spans="1:11" x14ac:dyDescent="0.3">
      <c r="A82" s="27"/>
      <c r="B82" s="27"/>
      <c r="C82" s="28" t="s">
        <v>148</v>
      </c>
      <c r="D82" s="43">
        <v>475000</v>
      </c>
      <c r="E82" s="4">
        <v>95</v>
      </c>
      <c r="F82" s="43">
        <v>400000</v>
      </c>
      <c r="G82" s="4">
        <v>80</v>
      </c>
      <c r="H82" s="43">
        <v>485000</v>
      </c>
      <c r="I82" s="4">
        <v>97</v>
      </c>
      <c r="J82" s="43">
        <v>1360000</v>
      </c>
      <c r="K82" s="50">
        <v>272</v>
      </c>
    </row>
    <row r="83" spans="1:11" x14ac:dyDescent="0.3">
      <c r="A83" s="27"/>
      <c r="B83" s="27"/>
      <c r="C83" s="28" t="s">
        <v>149</v>
      </c>
      <c r="D83" s="43">
        <v>88890</v>
      </c>
      <c r="E83" s="4">
        <v>15</v>
      </c>
      <c r="F83" s="43">
        <v>41482</v>
      </c>
      <c r="G83" s="4">
        <v>7</v>
      </c>
      <c r="H83" s="43">
        <v>142224</v>
      </c>
      <c r="I83" s="4">
        <v>24</v>
      </c>
      <c r="J83" s="43">
        <v>272596</v>
      </c>
      <c r="K83" s="50">
        <v>46</v>
      </c>
    </row>
    <row r="84" spans="1:11" x14ac:dyDescent="0.3">
      <c r="A84" s="27"/>
      <c r="B84" s="27"/>
      <c r="C84" s="28" t="s">
        <v>150</v>
      </c>
      <c r="D84" s="43">
        <v>180279</v>
      </c>
      <c r="E84" s="4">
        <v>33</v>
      </c>
      <c r="F84" s="43">
        <v>103797</v>
      </c>
      <c r="G84" s="4">
        <v>19</v>
      </c>
      <c r="H84" s="43">
        <v>213057</v>
      </c>
      <c r="I84" s="4">
        <v>39</v>
      </c>
      <c r="J84" s="43">
        <v>497133</v>
      </c>
      <c r="K84" s="50">
        <v>91</v>
      </c>
    </row>
    <row r="85" spans="1:11" x14ac:dyDescent="0.3">
      <c r="A85" s="27"/>
      <c r="B85" s="27"/>
      <c r="C85" s="28" t="s">
        <v>151</v>
      </c>
      <c r="D85" s="43">
        <v>100000</v>
      </c>
      <c r="E85" s="4">
        <v>20</v>
      </c>
      <c r="F85" s="43">
        <v>100000</v>
      </c>
      <c r="G85" s="4">
        <v>20</v>
      </c>
      <c r="H85" s="43">
        <v>100000</v>
      </c>
      <c r="I85" s="4">
        <v>20</v>
      </c>
      <c r="J85" s="43">
        <v>300000</v>
      </c>
      <c r="K85" s="50">
        <v>60</v>
      </c>
    </row>
    <row r="86" spans="1:11" x14ac:dyDescent="0.3">
      <c r="A86" s="27"/>
      <c r="B86" s="27"/>
      <c r="C86" s="28" t="s">
        <v>155</v>
      </c>
      <c r="D86" s="43">
        <v>21852</v>
      </c>
      <c r="E86" s="4">
        <v>4</v>
      </c>
      <c r="F86" s="43">
        <v>16389</v>
      </c>
      <c r="G86" s="4">
        <v>3</v>
      </c>
      <c r="H86" s="43">
        <v>16389</v>
      </c>
      <c r="I86" s="4">
        <v>3</v>
      </c>
      <c r="J86" s="43">
        <v>54630</v>
      </c>
      <c r="K86" s="50">
        <v>10</v>
      </c>
    </row>
    <row r="87" spans="1:11" x14ac:dyDescent="0.3">
      <c r="A87" s="27"/>
      <c r="B87" s="27"/>
      <c r="C87" s="28" t="s">
        <v>156</v>
      </c>
      <c r="D87" s="43">
        <v>35000</v>
      </c>
      <c r="E87" s="4">
        <v>7</v>
      </c>
      <c r="F87" s="43">
        <v>35000</v>
      </c>
      <c r="G87" s="4">
        <v>7</v>
      </c>
      <c r="H87" s="43">
        <v>20000</v>
      </c>
      <c r="I87" s="4">
        <v>4</v>
      </c>
      <c r="J87" s="43">
        <v>90000</v>
      </c>
      <c r="K87" s="50">
        <v>18</v>
      </c>
    </row>
    <row r="88" spans="1:11" x14ac:dyDescent="0.3">
      <c r="A88" s="27"/>
      <c r="B88" s="27"/>
      <c r="C88" s="28" t="s">
        <v>157</v>
      </c>
      <c r="D88" s="43">
        <v>6482</v>
      </c>
      <c r="E88" s="4">
        <v>1</v>
      </c>
      <c r="F88" s="43">
        <v>6482</v>
      </c>
      <c r="G88" s="4">
        <v>1</v>
      </c>
      <c r="H88" s="43">
        <v>12964</v>
      </c>
      <c r="I88" s="4">
        <v>2</v>
      </c>
      <c r="J88" s="43">
        <v>25928</v>
      </c>
      <c r="K88" s="50">
        <v>4</v>
      </c>
    </row>
    <row r="89" spans="1:11" x14ac:dyDescent="0.3">
      <c r="A89" s="27"/>
      <c r="B89" s="27"/>
      <c r="C89" s="28" t="s">
        <v>158</v>
      </c>
      <c r="D89" s="43">
        <v>14074</v>
      </c>
      <c r="E89" s="4">
        <v>2</v>
      </c>
      <c r="F89" s="43"/>
      <c r="G89" s="4"/>
      <c r="H89" s="43"/>
      <c r="I89" s="4"/>
      <c r="J89" s="43">
        <v>14074</v>
      </c>
      <c r="K89" s="50">
        <v>2</v>
      </c>
    </row>
    <row r="90" spans="1:11" x14ac:dyDescent="0.3">
      <c r="A90" s="27"/>
      <c r="B90" s="27"/>
      <c r="C90" s="28" t="s">
        <v>160</v>
      </c>
      <c r="D90" s="43">
        <v>7037</v>
      </c>
      <c r="E90" s="4">
        <v>1</v>
      </c>
      <c r="F90" s="43"/>
      <c r="G90" s="4"/>
      <c r="H90" s="43">
        <v>21111</v>
      </c>
      <c r="I90" s="4">
        <v>3</v>
      </c>
      <c r="J90" s="43">
        <v>28148</v>
      </c>
      <c r="K90" s="50">
        <v>4</v>
      </c>
    </row>
    <row r="91" spans="1:11" x14ac:dyDescent="0.3">
      <c r="A91" s="27"/>
      <c r="B91" s="27"/>
      <c r="C91" s="28" t="s">
        <v>161</v>
      </c>
      <c r="D91" s="43">
        <v>207594</v>
      </c>
      <c r="E91" s="4">
        <v>38</v>
      </c>
      <c r="F91" s="43">
        <v>262224</v>
      </c>
      <c r="G91" s="4">
        <v>48</v>
      </c>
      <c r="H91" s="43">
        <v>354439</v>
      </c>
      <c r="I91" s="4">
        <v>65</v>
      </c>
      <c r="J91" s="43">
        <v>824257</v>
      </c>
      <c r="K91" s="50">
        <v>151</v>
      </c>
    </row>
    <row r="92" spans="1:11" x14ac:dyDescent="0.3">
      <c r="A92" s="27"/>
      <c r="B92" s="52" t="s">
        <v>289</v>
      </c>
      <c r="C92" s="53"/>
      <c r="D92" s="54">
        <v>7474710</v>
      </c>
      <c r="E92" s="55">
        <v>1411</v>
      </c>
      <c r="F92" s="54">
        <v>5437813</v>
      </c>
      <c r="G92" s="55">
        <v>1021</v>
      </c>
      <c r="H92" s="54">
        <v>7032477</v>
      </c>
      <c r="I92" s="55">
        <v>1324</v>
      </c>
      <c r="J92" s="54">
        <v>19945000</v>
      </c>
      <c r="K92" s="56">
        <v>3756</v>
      </c>
    </row>
    <row r="93" spans="1:11" x14ac:dyDescent="0.3">
      <c r="A93" s="27"/>
      <c r="B93" s="1" t="s">
        <v>50</v>
      </c>
      <c r="C93" s="1" t="s">
        <v>137</v>
      </c>
      <c r="D93" s="22">
        <v>1479700</v>
      </c>
      <c r="E93" s="8">
        <v>195</v>
      </c>
      <c r="F93" s="22">
        <v>1009854</v>
      </c>
      <c r="G93" s="8">
        <v>133</v>
      </c>
      <c r="H93" s="22">
        <v>713736</v>
      </c>
      <c r="I93" s="8">
        <v>94</v>
      </c>
      <c r="J93" s="22">
        <v>3203290</v>
      </c>
      <c r="K93" s="49">
        <v>422</v>
      </c>
    </row>
    <row r="94" spans="1:11" x14ac:dyDescent="0.3">
      <c r="A94" s="27"/>
      <c r="B94" s="27"/>
      <c r="C94" s="28" t="s">
        <v>138</v>
      </c>
      <c r="D94" s="43">
        <v>525558</v>
      </c>
      <c r="E94" s="4">
        <v>66</v>
      </c>
      <c r="F94" s="43">
        <v>557410</v>
      </c>
      <c r="G94" s="4">
        <v>70</v>
      </c>
      <c r="H94" s="43">
        <v>390187</v>
      </c>
      <c r="I94" s="4">
        <v>49</v>
      </c>
      <c r="J94" s="43">
        <v>1473155</v>
      </c>
      <c r="K94" s="50">
        <v>185</v>
      </c>
    </row>
    <row r="95" spans="1:11" x14ac:dyDescent="0.3">
      <c r="A95" s="27"/>
      <c r="B95" s="27"/>
      <c r="C95" s="28" t="s">
        <v>139</v>
      </c>
      <c r="D95" s="43"/>
      <c r="E95" s="4"/>
      <c r="F95" s="43">
        <v>0</v>
      </c>
      <c r="G95" s="4">
        <v>0</v>
      </c>
      <c r="H95" s="43">
        <v>3889</v>
      </c>
      <c r="I95" s="4">
        <v>1</v>
      </c>
      <c r="J95" s="43">
        <v>3889</v>
      </c>
      <c r="K95" s="50">
        <v>1</v>
      </c>
    </row>
    <row r="96" spans="1:11" x14ac:dyDescent="0.3">
      <c r="A96" s="27"/>
      <c r="B96" s="27"/>
      <c r="C96" s="28" t="s">
        <v>140</v>
      </c>
      <c r="D96" s="43">
        <v>8291164</v>
      </c>
      <c r="E96" s="4">
        <v>1357</v>
      </c>
      <c r="F96" s="43">
        <v>6114187</v>
      </c>
      <c r="G96" s="4">
        <v>1001</v>
      </c>
      <c r="H96" s="43">
        <v>6421197</v>
      </c>
      <c r="I96" s="4">
        <v>1051</v>
      </c>
      <c r="J96" s="43">
        <v>20826548</v>
      </c>
      <c r="K96" s="50">
        <v>3409</v>
      </c>
    </row>
    <row r="97" spans="1:11" x14ac:dyDescent="0.3">
      <c r="A97" s="27"/>
      <c r="B97" s="27"/>
      <c r="C97" s="28" t="s">
        <v>141</v>
      </c>
      <c r="D97" s="43">
        <v>3480810</v>
      </c>
      <c r="E97" s="4">
        <v>508</v>
      </c>
      <c r="F97" s="43">
        <v>2793147</v>
      </c>
      <c r="G97" s="4">
        <v>408</v>
      </c>
      <c r="H97" s="43">
        <v>2952388</v>
      </c>
      <c r="I97" s="4">
        <v>431</v>
      </c>
      <c r="J97" s="43">
        <v>9226345</v>
      </c>
      <c r="K97" s="50">
        <v>1347</v>
      </c>
    </row>
    <row r="98" spans="1:11" x14ac:dyDescent="0.3">
      <c r="A98" s="27"/>
      <c r="B98" s="27"/>
      <c r="C98" s="28" t="s">
        <v>351</v>
      </c>
      <c r="D98" s="43"/>
      <c r="E98" s="4"/>
      <c r="F98" s="43">
        <v>111107</v>
      </c>
      <c r="G98" s="4">
        <v>15</v>
      </c>
      <c r="H98" s="43"/>
      <c r="I98" s="4"/>
      <c r="J98" s="43">
        <v>111107</v>
      </c>
      <c r="K98" s="50">
        <v>15</v>
      </c>
    </row>
    <row r="99" spans="1:11" x14ac:dyDescent="0.3">
      <c r="A99" s="27"/>
      <c r="B99" s="27"/>
      <c r="C99" s="28" t="s">
        <v>352</v>
      </c>
      <c r="D99" s="43"/>
      <c r="E99" s="4"/>
      <c r="F99" s="43">
        <v>86570</v>
      </c>
      <c r="G99" s="4">
        <v>11</v>
      </c>
      <c r="H99" s="43"/>
      <c r="I99" s="4"/>
      <c r="J99" s="43">
        <v>86570</v>
      </c>
      <c r="K99" s="50">
        <v>11</v>
      </c>
    </row>
    <row r="100" spans="1:11" x14ac:dyDescent="0.3">
      <c r="A100" s="27"/>
      <c r="B100" s="27"/>
      <c r="C100" s="28" t="s">
        <v>353</v>
      </c>
      <c r="D100" s="43"/>
      <c r="E100" s="4"/>
      <c r="F100" s="43">
        <v>486134</v>
      </c>
      <c r="G100" s="4">
        <v>75</v>
      </c>
      <c r="H100" s="43"/>
      <c r="I100" s="4"/>
      <c r="J100" s="43">
        <v>486134</v>
      </c>
      <c r="K100" s="50">
        <v>75</v>
      </c>
    </row>
    <row r="101" spans="1:11" x14ac:dyDescent="0.3">
      <c r="A101" s="27"/>
      <c r="B101" s="27"/>
      <c r="C101" s="28" t="s">
        <v>354</v>
      </c>
      <c r="D101" s="43"/>
      <c r="E101" s="4"/>
      <c r="F101" s="43">
        <v>374985</v>
      </c>
      <c r="G101" s="4">
        <v>54</v>
      </c>
      <c r="H101" s="43"/>
      <c r="I101" s="4"/>
      <c r="J101" s="43">
        <v>374985</v>
      </c>
      <c r="K101" s="50">
        <v>54</v>
      </c>
    </row>
    <row r="102" spans="1:11" x14ac:dyDescent="0.3">
      <c r="A102" s="27"/>
      <c r="B102" s="27"/>
      <c r="C102" s="28" t="s">
        <v>146</v>
      </c>
      <c r="D102" s="43">
        <v>30555</v>
      </c>
      <c r="E102" s="4">
        <v>5</v>
      </c>
      <c r="F102" s="43">
        <v>30555</v>
      </c>
      <c r="G102" s="4">
        <v>5</v>
      </c>
      <c r="H102" s="43">
        <v>30555</v>
      </c>
      <c r="I102" s="4">
        <v>5</v>
      </c>
      <c r="J102" s="43">
        <v>91665</v>
      </c>
      <c r="K102" s="50">
        <v>15</v>
      </c>
    </row>
    <row r="103" spans="1:11" x14ac:dyDescent="0.3">
      <c r="A103" s="27"/>
      <c r="B103" s="27"/>
      <c r="C103" s="28" t="s">
        <v>147</v>
      </c>
      <c r="D103" s="43">
        <v>29628</v>
      </c>
      <c r="E103" s="4">
        <v>4</v>
      </c>
      <c r="F103" s="43"/>
      <c r="G103" s="4"/>
      <c r="H103" s="43">
        <v>22221</v>
      </c>
      <c r="I103" s="4">
        <v>3</v>
      </c>
      <c r="J103" s="43">
        <v>51849</v>
      </c>
      <c r="K103" s="50">
        <v>7</v>
      </c>
    </row>
    <row r="104" spans="1:11" x14ac:dyDescent="0.3">
      <c r="A104" s="27"/>
      <c r="B104" s="27"/>
      <c r="C104" s="28" t="s">
        <v>148</v>
      </c>
      <c r="D104" s="43">
        <v>1865979</v>
      </c>
      <c r="E104" s="4">
        <v>315</v>
      </c>
      <c r="F104" s="43">
        <v>1552612</v>
      </c>
      <c r="G104" s="4">
        <v>262</v>
      </c>
      <c r="H104" s="43">
        <v>1552612</v>
      </c>
      <c r="I104" s="4">
        <v>262</v>
      </c>
      <c r="J104" s="43">
        <v>4971203</v>
      </c>
      <c r="K104" s="50">
        <v>839</v>
      </c>
    </row>
    <row r="105" spans="1:11" x14ac:dyDescent="0.3">
      <c r="A105" s="27"/>
      <c r="B105" s="27"/>
      <c r="C105" s="28" t="s">
        <v>149</v>
      </c>
      <c r="D105" s="43">
        <v>172503</v>
      </c>
      <c r="E105" s="4">
        <v>27</v>
      </c>
      <c r="F105" s="43">
        <v>319450</v>
      </c>
      <c r="G105" s="4">
        <v>50</v>
      </c>
      <c r="H105" s="43">
        <v>338617</v>
      </c>
      <c r="I105" s="4">
        <v>53</v>
      </c>
      <c r="J105" s="43">
        <v>830570</v>
      </c>
      <c r="K105" s="50">
        <v>130</v>
      </c>
    </row>
    <row r="106" spans="1:11" x14ac:dyDescent="0.3">
      <c r="A106" s="27"/>
      <c r="B106" s="27"/>
      <c r="C106" s="28" t="s">
        <v>150</v>
      </c>
      <c r="D106" s="43">
        <v>773069</v>
      </c>
      <c r="E106" s="4">
        <v>121</v>
      </c>
      <c r="F106" s="43">
        <v>824181</v>
      </c>
      <c r="G106" s="4">
        <v>129</v>
      </c>
      <c r="H106" s="43">
        <v>760291</v>
      </c>
      <c r="I106" s="4">
        <v>119</v>
      </c>
      <c r="J106" s="43">
        <v>2357541</v>
      </c>
      <c r="K106" s="50">
        <v>369</v>
      </c>
    </row>
    <row r="107" spans="1:11" x14ac:dyDescent="0.3">
      <c r="A107" s="27"/>
      <c r="B107" s="27"/>
      <c r="C107" s="28" t="s">
        <v>151</v>
      </c>
      <c r="D107" s="43">
        <v>402968</v>
      </c>
      <c r="E107" s="4">
        <v>68</v>
      </c>
      <c r="F107" s="43">
        <v>379264</v>
      </c>
      <c r="G107" s="4">
        <v>64</v>
      </c>
      <c r="H107" s="43">
        <v>260744</v>
      </c>
      <c r="I107" s="4">
        <v>44</v>
      </c>
      <c r="J107" s="43">
        <v>1042976</v>
      </c>
      <c r="K107" s="50">
        <v>176</v>
      </c>
    </row>
    <row r="108" spans="1:11" x14ac:dyDescent="0.3">
      <c r="A108" s="27"/>
      <c r="B108" s="27"/>
      <c r="C108" s="28" t="s">
        <v>155</v>
      </c>
      <c r="D108" s="43">
        <v>31018</v>
      </c>
      <c r="E108" s="4">
        <v>5</v>
      </c>
      <c r="F108" s="43">
        <v>24816</v>
      </c>
      <c r="G108" s="4">
        <v>4</v>
      </c>
      <c r="H108" s="43">
        <v>74447</v>
      </c>
      <c r="I108" s="4">
        <v>12</v>
      </c>
      <c r="J108" s="43">
        <v>130281</v>
      </c>
      <c r="K108" s="50">
        <v>21</v>
      </c>
    </row>
    <row r="109" spans="1:11" x14ac:dyDescent="0.3">
      <c r="A109" s="27"/>
      <c r="B109" s="27"/>
      <c r="C109" s="28" t="s">
        <v>156</v>
      </c>
      <c r="D109" s="43">
        <v>213336</v>
      </c>
      <c r="E109" s="4">
        <v>36</v>
      </c>
      <c r="F109" s="43">
        <v>88890</v>
      </c>
      <c r="G109" s="4">
        <v>15</v>
      </c>
      <c r="H109" s="43">
        <v>260744</v>
      </c>
      <c r="I109" s="4">
        <v>44</v>
      </c>
      <c r="J109" s="43">
        <v>562970</v>
      </c>
      <c r="K109" s="50">
        <v>95</v>
      </c>
    </row>
    <row r="110" spans="1:11" x14ac:dyDescent="0.3">
      <c r="A110" s="27"/>
      <c r="B110" s="27"/>
      <c r="C110" s="28" t="s">
        <v>158</v>
      </c>
      <c r="D110" s="43">
        <v>24168</v>
      </c>
      <c r="E110" s="4">
        <v>3</v>
      </c>
      <c r="F110" s="43">
        <v>40280</v>
      </c>
      <c r="G110" s="4">
        <v>5</v>
      </c>
      <c r="H110" s="43">
        <v>16112</v>
      </c>
      <c r="I110" s="4">
        <v>2</v>
      </c>
      <c r="J110" s="43">
        <v>80560</v>
      </c>
      <c r="K110" s="50">
        <v>10</v>
      </c>
    </row>
    <row r="111" spans="1:11" x14ac:dyDescent="0.3">
      <c r="A111" s="27"/>
      <c r="B111" s="27"/>
      <c r="C111" s="28" t="s">
        <v>160</v>
      </c>
      <c r="D111" s="43">
        <v>8056</v>
      </c>
      <c r="E111" s="4">
        <v>1</v>
      </c>
      <c r="F111" s="43">
        <v>56390</v>
      </c>
      <c r="G111" s="4">
        <v>7</v>
      </c>
      <c r="H111" s="43">
        <v>8056</v>
      </c>
      <c r="I111" s="4">
        <v>1</v>
      </c>
      <c r="J111" s="43">
        <v>72502</v>
      </c>
      <c r="K111" s="50">
        <v>9</v>
      </c>
    </row>
    <row r="112" spans="1:11" x14ac:dyDescent="0.3">
      <c r="A112" s="27"/>
      <c r="B112" s="27"/>
      <c r="C112" s="28" t="s">
        <v>161</v>
      </c>
      <c r="D112" s="43">
        <v>1029839</v>
      </c>
      <c r="E112" s="4">
        <v>166</v>
      </c>
      <c r="F112" s="43">
        <v>874006</v>
      </c>
      <c r="G112" s="4">
        <v>141</v>
      </c>
      <c r="H112" s="43">
        <v>905771</v>
      </c>
      <c r="I112" s="4">
        <v>146</v>
      </c>
      <c r="J112" s="43">
        <v>2809616</v>
      </c>
      <c r="K112" s="50">
        <v>453</v>
      </c>
    </row>
    <row r="113" spans="1:11" x14ac:dyDescent="0.3">
      <c r="A113" s="27"/>
      <c r="B113" s="52" t="s">
        <v>290</v>
      </c>
      <c r="C113" s="53"/>
      <c r="D113" s="54">
        <v>18358351</v>
      </c>
      <c r="E113" s="55">
        <v>2877</v>
      </c>
      <c r="F113" s="54">
        <v>15723838</v>
      </c>
      <c r="G113" s="55">
        <v>2449</v>
      </c>
      <c r="H113" s="54">
        <v>14711567</v>
      </c>
      <c r="I113" s="55">
        <v>2317</v>
      </c>
      <c r="J113" s="54">
        <v>48793756</v>
      </c>
      <c r="K113" s="56">
        <v>7643</v>
      </c>
    </row>
    <row r="114" spans="1:11" x14ac:dyDescent="0.3">
      <c r="A114" s="27"/>
      <c r="B114" s="1" t="s">
        <v>51</v>
      </c>
      <c r="C114" s="1" t="s">
        <v>137</v>
      </c>
      <c r="D114" s="22">
        <v>1217894</v>
      </c>
      <c r="E114" s="8">
        <v>162</v>
      </c>
      <c r="F114" s="22">
        <v>1184492</v>
      </c>
      <c r="G114" s="8">
        <v>157</v>
      </c>
      <c r="H114" s="22">
        <v>1146526</v>
      </c>
      <c r="I114" s="8">
        <v>152</v>
      </c>
      <c r="J114" s="22">
        <v>3548912</v>
      </c>
      <c r="K114" s="49">
        <v>471</v>
      </c>
    </row>
    <row r="115" spans="1:11" x14ac:dyDescent="0.3">
      <c r="A115" s="27"/>
      <c r="B115" s="27"/>
      <c r="C115" s="28" t="s">
        <v>138</v>
      </c>
      <c r="D115" s="43">
        <v>398150</v>
      </c>
      <c r="E115" s="4">
        <v>50</v>
      </c>
      <c r="F115" s="43">
        <v>270742</v>
      </c>
      <c r="G115" s="4">
        <v>34</v>
      </c>
      <c r="H115" s="43">
        <v>397354</v>
      </c>
      <c r="I115" s="4">
        <v>50</v>
      </c>
      <c r="J115" s="43">
        <v>1066246</v>
      </c>
      <c r="K115" s="50">
        <v>134</v>
      </c>
    </row>
    <row r="116" spans="1:11" x14ac:dyDescent="0.3">
      <c r="A116" s="27"/>
      <c r="B116" s="27"/>
      <c r="C116" s="28" t="s">
        <v>140</v>
      </c>
      <c r="D116" s="43">
        <v>13440670</v>
      </c>
      <c r="E116" s="4">
        <v>2206</v>
      </c>
      <c r="F116" s="43">
        <v>10948232</v>
      </c>
      <c r="G116" s="4">
        <v>1798</v>
      </c>
      <c r="H116" s="43">
        <v>11698178</v>
      </c>
      <c r="I116" s="4">
        <v>1920</v>
      </c>
      <c r="J116" s="43">
        <v>36087080</v>
      </c>
      <c r="K116" s="50">
        <v>5924</v>
      </c>
    </row>
    <row r="117" spans="1:11" x14ac:dyDescent="0.3">
      <c r="A117" s="27"/>
      <c r="B117" s="27"/>
      <c r="C117" s="28" t="s">
        <v>141</v>
      </c>
      <c r="D117" s="43">
        <v>4676483</v>
      </c>
      <c r="E117" s="4">
        <v>685</v>
      </c>
      <c r="F117" s="43">
        <v>5044436</v>
      </c>
      <c r="G117" s="4">
        <v>739</v>
      </c>
      <c r="H117" s="43">
        <v>4990032</v>
      </c>
      <c r="I117" s="4">
        <v>732</v>
      </c>
      <c r="J117" s="43">
        <v>14710951</v>
      </c>
      <c r="K117" s="50">
        <v>2156</v>
      </c>
    </row>
    <row r="118" spans="1:11" x14ac:dyDescent="0.3">
      <c r="A118" s="27"/>
      <c r="B118" s="27"/>
      <c r="C118" s="28" t="s">
        <v>351</v>
      </c>
      <c r="D118" s="43">
        <v>22222</v>
      </c>
      <c r="E118" s="4">
        <v>3</v>
      </c>
      <c r="F118" s="43">
        <v>251840</v>
      </c>
      <c r="G118" s="4">
        <v>34</v>
      </c>
      <c r="H118" s="43"/>
      <c r="I118" s="4"/>
      <c r="J118" s="43">
        <v>274062</v>
      </c>
      <c r="K118" s="50">
        <v>37</v>
      </c>
    </row>
    <row r="119" spans="1:11" x14ac:dyDescent="0.3">
      <c r="A119" s="27"/>
      <c r="B119" s="27"/>
      <c r="C119" s="28" t="s">
        <v>352</v>
      </c>
      <c r="D119" s="43"/>
      <c r="E119" s="4"/>
      <c r="F119" s="43">
        <v>70830</v>
      </c>
      <c r="G119" s="4">
        <v>9</v>
      </c>
      <c r="H119" s="43"/>
      <c r="I119" s="4"/>
      <c r="J119" s="43">
        <v>70830</v>
      </c>
      <c r="K119" s="50">
        <v>9</v>
      </c>
    </row>
    <row r="120" spans="1:11" x14ac:dyDescent="0.3">
      <c r="A120" s="27"/>
      <c r="B120" s="27"/>
      <c r="C120" s="28" t="s">
        <v>353</v>
      </c>
      <c r="D120" s="43">
        <v>324085</v>
      </c>
      <c r="E120" s="4">
        <v>50</v>
      </c>
      <c r="F120" s="43">
        <v>1367648</v>
      </c>
      <c r="G120" s="4">
        <v>211</v>
      </c>
      <c r="H120" s="43"/>
      <c r="I120" s="4"/>
      <c r="J120" s="43">
        <v>1691733</v>
      </c>
      <c r="K120" s="50">
        <v>261</v>
      </c>
    </row>
    <row r="121" spans="1:11" x14ac:dyDescent="0.3">
      <c r="A121" s="27"/>
      <c r="B121" s="27"/>
      <c r="C121" s="28" t="s">
        <v>354</v>
      </c>
      <c r="D121" s="43">
        <v>173604</v>
      </c>
      <c r="E121" s="4">
        <v>25</v>
      </c>
      <c r="F121" s="43">
        <v>874965</v>
      </c>
      <c r="G121" s="4">
        <v>126</v>
      </c>
      <c r="H121" s="43"/>
      <c r="I121" s="4"/>
      <c r="J121" s="43">
        <v>1048569</v>
      </c>
      <c r="K121" s="50">
        <v>151</v>
      </c>
    </row>
    <row r="122" spans="1:11" x14ac:dyDescent="0.3">
      <c r="A122" s="27"/>
      <c r="B122" s="27"/>
      <c r="C122" s="28" t="s">
        <v>145</v>
      </c>
      <c r="D122" s="43">
        <v>6111</v>
      </c>
      <c r="E122" s="4">
        <v>1</v>
      </c>
      <c r="F122" s="43"/>
      <c r="G122" s="4"/>
      <c r="H122" s="43"/>
      <c r="I122" s="4"/>
      <c r="J122" s="43">
        <v>6111</v>
      </c>
      <c r="K122" s="50">
        <v>1</v>
      </c>
    </row>
    <row r="123" spans="1:11" x14ac:dyDescent="0.3">
      <c r="A123" s="27"/>
      <c r="B123" s="27"/>
      <c r="C123" s="28" t="s">
        <v>146</v>
      </c>
      <c r="D123" s="43">
        <v>24444</v>
      </c>
      <c r="E123" s="4">
        <v>4</v>
      </c>
      <c r="F123" s="43">
        <v>42777</v>
      </c>
      <c r="G123" s="4">
        <v>7</v>
      </c>
      <c r="H123" s="43">
        <v>59888</v>
      </c>
      <c r="I123" s="4">
        <v>10</v>
      </c>
      <c r="J123" s="43">
        <v>127109</v>
      </c>
      <c r="K123" s="50">
        <v>21</v>
      </c>
    </row>
    <row r="124" spans="1:11" x14ac:dyDescent="0.3">
      <c r="A124" s="27"/>
      <c r="B124" s="27"/>
      <c r="C124" s="28" t="s">
        <v>147</v>
      </c>
      <c r="D124" s="43">
        <v>22221</v>
      </c>
      <c r="E124" s="4">
        <v>3</v>
      </c>
      <c r="F124" s="43">
        <v>22221</v>
      </c>
      <c r="G124" s="4">
        <v>3</v>
      </c>
      <c r="H124" s="43"/>
      <c r="I124" s="4"/>
      <c r="J124" s="43">
        <v>44442</v>
      </c>
      <c r="K124" s="50">
        <v>6</v>
      </c>
    </row>
    <row r="125" spans="1:11" x14ac:dyDescent="0.3">
      <c r="A125" s="27"/>
      <c r="B125" s="27"/>
      <c r="C125" s="28" t="s">
        <v>148</v>
      </c>
      <c r="D125" s="43">
        <v>649489</v>
      </c>
      <c r="E125" s="4">
        <v>110</v>
      </c>
      <c r="F125" s="43">
        <v>595562</v>
      </c>
      <c r="G125" s="4">
        <v>101</v>
      </c>
      <c r="H125" s="43">
        <v>408301</v>
      </c>
      <c r="I125" s="4">
        <v>69</v>
      </c>
      <c r="J125" s="43">
        <v>1653352</v>
      </c>
      <c r="K125" s="50">
        <v>280</v>
      </c>
    </row>
    <row r="126" spans="1:11" x14ac:dyDescent="0.3">
      <c r="A126" s="27"/>
      <c r="B126" s="27"/>
      <c r="C126" s="28" t="s">
        <v>149</v>
      </c>
      <c r="D126" s="43">
        <v>95835</v>
      </c>
      <c r="E126" s="4">
        <v>15</v>
      </c>
      <c r="F126" s="43">
        <v>51112</v>
      </c>
      <c r="G126" s="4">
        <v>8</v>
      </c>
      <c r="H126" s="43">
        <v>63890</v>
      </c>
      <c r="I126" s="4">
        <v>10</v>
      </c>
      <c r="J126" s="43">
        <v>210837</v>
      </c>
      <c r="K126" s="50">
        <v>33</v>
      </c>
    </row>
    <row r="127" spans="1:11" x14ac:dyDescent="0.3">
      <c r="A127" s="27"/>
      <c r="B127" s="27"/>
      <c r="C127" s="28" t="s">
        <v>150</v>
      </c>
      <c r="D127" s="43">
        <v>573732</v>
      </c>
      <c r="E127" s="4">
        <v>90</v>
      </c>
      <c r="F127" s="43">
        <v>399312</v>
      </c>
      <c r="G127" s="4">
        <v>63</v>
      </c>
      <c r="H127" s="43">
        <v>439563</v>
      </c>
      <c r="I127" s="4">
        <v>69</v>
      </c>
      <c r="J127" s="43">
        <v>1412607</v>
      </c>
      <c r="K127" s="50">
        <v>222</v>
      </c>
    </row>
    <row r="128" spans="1:11" x14ac:dyDescent="0.3">
      <c r="A128" s="27"/>
      <c r="B128" s="27"/>
      <c r="C128" s="28" t="s">
        <v>151</v>
      </c>
      <c r="D128" s="43">
        <v>123260</v>
      </c>
      <c r="E128" s="4">
        <v>21</v>
      </c>
      <c r="F128" s="43">
        <v>195558</v>
      </c>
      <c r="G128" s="4">
        <v>33</v>
      </c>
      <c r="H128" s="43">
        <v>165928</v>
      </c>
      <c r="I128" s="4">
        <v>28</v>
      </c>
      <c r="J128" s="43">
        <v>484746</v>
      </c>
      <c r="K128" s="50">
        <v>82</v>
      </c>
    </row>
    <row r="129" spans="1:11" x14ac:dyDescent="0.3">
      <c r="A129" s="27"/>
      <c r="B129" s="27"/>
      <c r="C129" s="28" t="s">
        <v>155</v>
      </c>
      <c r="D129" s="43">
        <v>31020</v>
      </c>
      <c r="E129" s="4">
        <v>5</v>
      </c>
      <c r="F129" s="43"/>
      <c r="G129" s="4"/>
      <c r="H129" s="43">
        <v>12408</v>
      </c>
      <c r="I129" s="4">
        <v>2</v>
      </c>
      <c r="J129" s="43">
        <v>43428</v>
      </c>
      <c r="K129" s="50">
        <v>7</v>
      </c>
    </row>
    <row r="130" spans="1:11" x14ac:dyDescent="0.3">
      <c r="A130" s="27"/>
      <c r="B130" s="27"/>
      <c r="C130" s="28" t="s">
        <v>156</v>
      </c>
      <c r="D130" s="43">
        <v>58667</v>
      </c>
      <c r="E130" s="4">
        <v>10</v>
      </c>
      <c r="F130" s="43">
        <v>136298</v>
      </c>
      <c r="G130" s="4">
        <v>23</v>
      </c>
      <c r="H130" s="43">
        <v>112594</v>
      </c>
      <c r="I130" s="4">
        <v>19</v>
      </c>
      <c r="J130" s="43">
        <v>307559</v>
      </c>
      <c r="K130" s="50">
        <v>52</v>
      </c>
    </row>
    <row r="131" spans="1:11" x14ac:dyDescent="0.3">
      <c r="A131" s="27"/>
      <c r="B131" s="27"/>
      <c r="C131" s="28" t="s">
        <v>158</v>
      </c>
      <c r="D131" s="43">
        <v>24168</v>
      </c>
      <c r="E131" s="4">
        <v>3</v>
      </c>
      <c r="F131" s="43">
        <v>16112</v>
      </c>
      <c r="G131" s="4">
        <v>2</v>
      </c>
      <c r="H131" s="43">
        <v>24167</v>
      </c>
      <c r="I131" s="4">
        <v>3</v>
      </c>
      <c r="J131" s="43">
        <v>64447</v>
      </c>
      <c r="K131" s="50">
        <v>8</v>
      </c>
    </row>
    <row r="132" spans="1:11" x14ac:dyDescent="0.3">
      <c r="A132" s="27"/>
      <c r="B132" s="27"/>
      <c r="C132" s="28" t="s">
        <v>160</v>
      </c>
      <c r="D132" s="43"/>
      <c r="E132" s="4"/>
      <c r="F132" s="43"/>
      <c r="G132" s="4"/>
      <c r="H132" s="43">
        <v>8056</v>
      </c>
      <c r="I132" s="4">
        <v>1</v>
      </c>
      <c r="J132" s="43">
        <v>8056</v>
      </c>
      <c r="K132" s="50">
        <v>1</v>
      </c>
    </row>
    <row r="133" spans="1:11" x14ac:dyDescent="0.3">
      <c r="A133" s="27"/>
      <c r="B133" s="27"/>
      <c r="C133" s="28" t="s">
        <v>161</v>
      </c>
      <c r="D133" s="43">
        <v>530921</v>
      </c>
      <c r="E133" s="4">
        <v>86</v>
      </c>
      <c r="F133" s="43">
        <v>444196</v>
      </c>
      <c r="G133" s="4">
        <v>72</v>
      </c>
      <c r="H133" s="43">
        <v>526710</v>
      </c>
      <c r="I133" s="4">
        <v>85</v>
      </c>
      <c r="J133" s="43">
        <v>1501827</v>
      </c>
      <c r="K133" s="50">
        <v>243</v>
      </c>
    </row>
    <row r="134" spans="1:11" x14ac:dyDescent="0.3">
      <c r="A134" s="27"/>
      <c r="B134" s="52" t="s">
        <v>291</v>
      </c>
      <c r="C134" s="53"/>
      <c r="D134" s="54">
        <v>22392976</v>
      </c>
      <c r="E134" s="55">
        <v>3529</v>
      </c>
      <c r="F134" s="54">
        <v>21916333</v>
      </c>
      <c r="G134" s="55">
        <v>3420</v>
      </c>
      <c r="H134" s="54">
        <v>20053595</v>
      </c>
      <c r="I134" s="55">
        <v>3150</v>
      </c>
      <c r="J134" s="54">
        <v>64362904</v>
      </c>
      <c r="K134" s="56">
        <v>10099</v>
      </c>
    </row>
    <row r="135" spans="1:11" x14ac:dyDescent="0.3">
      <c r="A135" s="27"/>
      <c r="B135" s="1" t="s">
        <v>52</v>
      </c>
      <c r="C135" s="1" t="s">
        <v>137</v>
      </c>
      <c r="D135" s="22">
        <v>239828</v>
      </c>
      <c r="E135" s="8">
        <v>37</v>
      </c>
      <c r="F135" s="22">
        <v>207421</v>
      </c>
      <c r="G135" s="8">
        <v>32</v>
      </c>
      <c r="H135" s="22">
        <v>265755</v>
      </c>
      <c r="I135" s="8">
        <v>41</v>
      </c>
      <c r="J135" s="22">
        <v>713004</v>
      </c>
      <c r="K135" s="49">
        <v>110</v>
      </c>
    </row>
    <row r="136" spans="1:11" x14ac:dyDescent="0.3">
      <c r="A136" s="27"/>
      <c r="B136" s="27"/>
      <c r="C136" s="28" t="s">
        <v>138</v>
      </c>
      <c r="D136" s="43">
        <v>104161</v>
      </c>
      <c r="E136" s="4">
        <v>15</v>
      </c>
      <c r="F136" s="43">
        <v>76387</v>
      </c>
      <c r="G136" s="4">
        <v>11</v>
      </c>
      <c r="H136" s="43">
        <v>76384</v>
      </c>
      <c r="I136" s="4">
        <v>11</v>
      </c>
      <c r="J136" s="43">
        <v>256932</v>
      </c>
      <c r="K136" s="50">
        <v>37</v>
      </c>
    </row>
    <row r="137" spans="1:11" x14ac:dyDescent="0.3">
      <c r="A137" s="27"/>
      <c r="B137" s="27"/>
      <c r="C137" s="28" t="s">
        <v>139</v>
      </c>
      <c r="D137" s="43">
        <v>151671</v>
      </c>
      <c r="E137" s="4">
        <v>39</v>
      </c>
      <c r="F137" s="43">
        <v>217784</v>
      </c>
      <c r="G137" s="4">
        <v>56</v>
      </c>
      <c r="H137" s="43">
        <v>276118</v>
      </c>
      <c r="I137" s="4">
        <v>71</v>
      </c>
      <c r="J137" s="43">
        <v>645573</v>
      </c>
      <c r="K137" s="50">
        <v>166</v>
      </c>
    </row>
    <row r="138" spans="1:11" x14ac:dyDescent="0.3">
      <c r="A138" s="27"/>
      <c r="B138" s="27"/>
      <c r="C138" s="28" t="s">
        <v>140</v>
      </c>
      <c r="D138" s="43">
        <v>3687600</v>
      </c>
      <c r="E138" s="4">
        <v>738</v>
      </c>
      <c r="F138" s="43">
        <v>3110000</v>
      </c>
      <c r="G138" s="4">
        <v>622</v>
      </c>
      <c r="H138" s="43">
        <v>3038200</v>
      </c>
      <c r="I138" s="4">
        <v>608</v>
      </c>
      <c r="J138" s="43">
        <v>9835800</v>
      </c>
      <c r="K138" s="50">
        <v>1968</v>
      </c>
    </row>
    <row r="139" spans="1:11" x14ac:dyDescent="0.3">
      <c r="A139" s="27"/>
      <c r="B139" s="27"/>
      <c r="C139" s="28" t="s">
        <v>141</v>
      </c>
      <c r="D139" s="43">
        <v>961465</v>
      </c>
      <c r="E139" s="4">
        <v>160</v>
      </c>
      <c r="F139" s="43">
        <v>1045718</v>
      </c>
      <c r="G139" s="4">
        <v>174</v>
      </c>
      <c r="H139" s="43">
        <v>999011</v>
      </c>
      <c r="I139" s="4">
        <v>166</v>
      </c>
      <c r="J139" s="43">
        <v>3006194</v>
      </c>
      <c r="K139" s="50">
        <v>500</v>
      </c>
    </row>
    <row r="140" spans="1:11" x14ac:dyDescent="0.3">
      <c r="A140" s="27"/>
      <c r="B140" s="27"/>
      <c r="C140" s="28" t="s">
        <v>351</v>
      </c>
      <c r="D140" s="43"/>
      <c r="E140" s="4"/>
      <c r="F140" s="43">
        <v>25928</v>
      </c>
      <c r="G140" s="4">
        <v>4</v>
      </c>
      <c r="H140" s="43"/>
      <c r="I140" s="4"/>
      <c r="J140" s="43">
        <v>25928</v>
      </c>
      <c r="K140" s="50">
        <v>4</v>
      </c>
    </row>
    <row r="141" spans="1:11" x14ac:dyDescent="0.3">
      <c r="A141" s="27"/>
      <c r="B141" s="27"/>
      <c r="C141" s="28" t="s">
        <v>352</v>
      </c>
      <c r="D141" s="43"/>
      <c r="E141" s="4"/>
      <c r="F141" s="43">
        <v>20832</v>
      </c>
      <c r="G141" s="4">
        <v>3</v>
      </c>
      <c r="H141" s="43"/>
      <c r="I141" s="4"/>
      <c r="J141" s="43">
        <v>20832</v>
      </c>
      <c r="K141" s="50">
        <v>3</v>
      </c>
    </row>
    <row r="142" spans="1:11" x14ac:dyDescent="0.3">
      <c r="A142" s="27"/>
      <c r="B142" s="27"/>
      <c r="C142" s="28" t="s">
        <v>353</v>
      </c>
      <c r="D142" s="43">
        <v>16667</v>
      </c>
      <c r="E142" s="4">
        <v>3</v>
      </c>
      <c r="F142" s="43">
        <v>399359</v>
      </c>
      <c r="G142" s="4">
        <v>72</v>
      </c>
      <c r="H142" s="43"/>
      <c r="I142" s="4"/>
      <c r="J142" s="43">
        <v>416026</v>
      </c>
      <c r="K142" s="50">
        <v>75</v>
      </c>
    </row>
    <row r="143" spans="1:11" x14ac:dyDescent="0.3">
      <c r="A143" s="27"/>
      <c r="B143" s="27"/>
      <c r="C143" s="28" t="s">
        <v>354</v>
      </c>
      <c r="D143" s="43">
        <v>6018</v>
      </c>
      <c r="E143" s="4">
        <v>1</v>
      </c>
      <c r="F143" s="43">
        <v>120361</v>
      </c>
      <c r="G143" s="4">
        <v>20</v>
      </c>
      <c r="H143" s="43"/>
      <c r="I143" s="4"/>
      <c r="J143" s="43">
        <v>126379</v>
      </c>
      <c r="K143" s="50">
        <v>21</v>
      </c>
    </row>
    <row r="144" spans="1:11" x14ac:dyDescent="0.3">
      <c r="A144" s="27"/>
      <c r="B144" s="27"/>
      <c r="C144" s="28" t="s">
        <v>145</v>
      </c>
      <c r="D144" s="43"/>
      <c r="E144" s="4"/>
      <c r="F144" s="43">
        <v>9444</v>
      </c>
      <c r="G144" s="4">
        <v>2</v>
      </c>
      <c r="H144" s="43"/>
      <c r="I144" s="4"/>
      <c r="J144" s="43">
        <v>9444</v>
      </c>
      <c r="K144" s="50">
        <v>2</v>
      </c>
    </row>
    <row r="145" spans="1:11" x14ac:dyDescent="0.3">
      <c r="A145" s="27"/>
      <c r="B145" s="27"/>
      <c r="C145" s="28" t="s">
        <v>146</v>
      </c>
      <c r="D145" s="43">
        <v>32778</v>
      </c>
      <c r="E145" s="4">
        <v>6</v>
      </c>
      <c r="F145" s="43">
        <v>10926</v>
      </c>
      <c r="G145" s="4">
        <v>2</v>
      </c>
      <c r="H145" s="43">
        <v>54630</v>
      </c>
      <c r="I145" s="4">
        <v>10</v>
      </c>
      <c r="J145" s="43">
        <v>98334</v>
      </c>
      <c r="K145" s="50">
        <v>18</v>
      </c>
    </row>
    <row r="146" spans="1:11" x14ac:dyDescent="0.3">
      <c r="A146" s="27"/>
      <c r="B146" s="27"/>
      <c r="C146" s="28" t="s">
        <v>147</v>
      </c>
      <c r="D146" s="43">
        <v>12778</v>
      </c>
      <c r="E146" s="4">
        <v>2</v>
      </c>
      <c r="F146" s="43">
        <v>12778</v>
      </c>
      <c r="G146" s="4">
        <v>2</v>
      </c>
      <c r="H146" s="43">
        <v>6389</v>
      </c>
      <c r="I146" s="4">
        <v>1</v>
      </c>
      <c r="J146" s="43">
        <v>31945</v>
      </c>
      <c r="K146" s="50">
        <v>5</v>
      </c>
    </row>
    <row r="147" spans="1:11" x14ac:dyDescent="0.3">
      <c r="A147" s="27"/>
      <c r="B147" s="27"/>
      <c r="C147" s="28" t="s">
        <v>148</v>
      </c>
      <c r="D147" s="43">
        <v>150000</v>
      </c>
      <c r="E147" s="4">
        <v>30</v>
      </c>
      <c r="F147" s="43">
        <v>185000</v>
      </c>
      <c r="G147" s="4">
        <v>37</v>
      </c>
      <c r="H147" s="43">
        <v>160000</v>
      </c>
      <c r="I147" s="4">
        <v>32</v>
      </c>
      <c r="J147" s="43">
        <v>495000</v>
      </c>
      <c r="K147" s="50">
        <v>99</v>
      </c>
    </row>
    <row r="148" spans="1:11" x14ac:dyDescent="0.3">
      <c r="A148" s="27"/>
      <c r="B148" s="27"/>
      <c r="C148" s="28" t="s">
        <v>149</v>
      </c>
      <c r="D148" s="43">
        <v>41482</v>
      </c>
      <c r="E148" s="4">
        <v>7</v>
      </c>
      <c r="F148" s="43">
        <v>29630</v>
      </c>
      <c r="G148" s="4">
        <v>5</v>
      </c>
      <c r="H148" s="43">
        <v>47408</v>
      </c>
      <c r="I148" s="4">
        <v>8</v>
      </c>
      <c r="J148" s="43">
        <v>118520</v>
      </c>
      <c r="K148" s="50">
        <v>20</v>
      </c>
    </row>
    <row r="149" spans="1:11" x14ac:dyDescent="0.3">
      <c r="A149" s="27"/>
      <c r="B149" s="27"/>
      <c r="C149" s="28" t="s">
        <v>150</v>
      </c>
      <c r="D149" s="43">
        <v>76482</v>
      </c>
      <c r="E149" s="4">
        <v>14</v>
      </c>
      <c r="F149" s="43">
        <v>54630</v>
      </c>
      <c r="G149" s="4">
        <v>10</v>
      </c>
      <c r="H149" s="43">
        <v>81945</v>
      </c>
      <c r="I149" s="4">
        <v>15</v>
      </c>
      <c r="J149" s="43">
        <v>213057</v>
      </c>
      <c r="K149" s="50">
        <v>39</v>
      </c>
    </row>
    <row r="150" spans="1:11" x14ac:dyDescent="0.3">
      <c r="A150" s="27"/>
      <c r="B150" s="27"/>
      <c r="C150" s="28" t="s">
        <v>151</v>
      </c>
      <c r="D150" s="43">
        <v>5000</v>
      </c>
      <c r="E150" s="4">
        <v>1</v>
      </c>
      <c r="F150" s="43">
        <v>15000</v>
      </c>
      <c r="G150" s="4">
        <v>3</v>
      </c>
      <c r="H150" s="43">
        <v>55000</v>
      </c>
      <c r="I150" s="4">
        <v>11</v>
      </c>
      <c r="J150" s="43">
        <v>75000</v>
      </c>
      <c r="K150" s="50">
        <v>15</v>
      </c>
    </row>
    <row r="151" spans="1:11" x14ac:dyDescent="0.3">
      <c r="A151" s="27"/>
      <c r="B151" s="27"/>
      <c r="C151" s="28" t="s">
        <v>155</v>
      </c>
      <c r="D151" s="43"/>
      <c r="E151" s="4"/>
      <c r="F151" s="43"/>
      <c r="G151" s="4"/>
      <c r="H151" s="43">
        <v>16389</v>
      </c>
      <c r="I151" s="4">
        <v>3</v>
      </c>
      <c r="J151" s="43">
        <v>16389</v>
      </c>
      <c r="K151" s="50">
        <v>3</v>
      </c>
    </row>
    <row r="152" spans="1:11" x14ac:dyDescent="0.3">
      <c r="A152" s="27"/>
      <c r="B152" s="27"/>
      <c r="C152" s="28" t="s">
        <v>156</v>
      </c>
      <c r="D152" s="43">
        <v>5000</v>
      </c>
      <c r="E152" s="4">
        <v>1</v>
      </c>
      <c r="F152" s="43">
        <v>25000</v>
      </c>
      <c r="G152" s="4">
        <v>5</v>
      </c>
      <c r="H152" s="43">
        <v>25000</v>
      </c>
      <c r="I152" s="4">
        <v>5</v>
      </c>
      <c r="J152" s="43">
        <v>55000</v>
      </c>
      <c r="K152" s="50">
        <v>11</v>
      </c>
    </row>
    <row r="153" spans="1:11" x14ac:dyDescent="0.3">
      <c r="A153" s="27"/>
      <c r="B153" s="27"/>
      <c r="C153" s="28" t="s">
        <v>157</v>
      </c>
      <c r="D153" s="43">
        <v>6482</v>
      </c>
      <c r="E153" s="4">
        <v>1</v>
      </c>
      <c r="F153" s="43"/>
      <c r="G153" s="4"/>
      <c r="H153" s="43"/>
      <c r="I153" s="4"/>
      <c r="J153" s="43">
        <v>6482</v>
      </c>
      <c r="K153" s="50">
        <v>1</v>
      </c>
    </row>
    <row r="154" spans="1:11" x14ac:dyDescent="0.3">
      <c r="A154" s="27"/>
      <c r="B154" s="27"/>
      <c r="C154" s="28" t="s">
        <v>158</v>
      </c>
      <c r="D154" s="43"/>
      <c r="E154" s="4"/>
      <c r="F154" s="43"/>
      <c r="G154" s="4"/>
      <c r="H154" s="43">
        <v>7037</v>
      </c>
      <c r="I154" s="4">
        <v>1</v>
      </c>
      <c r="J154" s="43">
        <v>7037</v>
      </c>
      <c r="K154" s="50">
        <v>1</v>
      </c>
    </row>
    <row r="155" spans="1:11" x14ac:dyDescent="0.3">
      <c r="A155" s="27"/>
      <c r="B155" s="27"/>
      <c r="C155" s="28" t="s">
        <v>159</v>
      </c>
      <c r="D155" s="43">
        <v>19446</v>
      </c>
      <c r="E155" s="4">
        <v>3</v>
      </c>
      <c r="F155" s="43">
        <v>6482</v>
      </c>
      <c r="G155" s="4">
        <v>1</v>
      </c>
      <c r="H155" s="43">
        <v>25926</v>
      </c>
      <c r="I155" s="4">
        <v>4</v>
      </c>
      <c r="J155" s="43">
        <v>51854</v>
      </c>
      <c r="K155" s="50">
        <v>8</v>
      </c>
    </row>
    <row r="156" spans="1:11" x14ac:dyDescent="0.3">
      <c r="A156" s="27"/>
      <c r="B156" s="27"/>
      <c r="C156" s="28" t="s">
        <v>160</v>
      </c>
      <c r="D156" s="43">
        <v>7037</v>
      </c>
      <c r="E156" s="4">
        <v>1</v>
      </c>
      <c r="F156" s="43">
        <v>7037</v>
      </c>
      <c r="G156" s="4">
        <v>1</v>
      </c>
      <c r="H156" s="43">
        <v>7037</v>
      </c>
      <c r="I156" s="4">
        <v>1</v>
      </c>
      <c r="J156" s="43">
        <v>21111</v>
      </c>
      <c r="K156" s="50">
        <v>3</v>
      </c>
    </row>
    <row r="157" spans="1:11" x14ac:dyDescent="0.3">
      <c r="A157" s="27"/>
      <c r="B157" s="27"/>
      <c r="C157" s="28" t="s">
        <v>161</v>
      </c>
      <c r="D157" s="43">
        <v>207594</v>
      </c>
      <c r="E157" s="4">
        <v>38</v>
      </c>
      <c r="F157" s="43">
        <v>163890</v>
      </c>
      <c r="G157" s="4">
        <v>30</v>
      </c>
      <c r="H157" s="43">
        <v>152964</v>
      </c>
      <c r="I157" s="4">
        <v>28</v>
      </c>
      <c r="J157" s="43">
        <v>524448</v>
      </c>
      <c r="K157" s="50">
        <v>96</v>
      </c>
    </row>
    <row r="158" spans="1:11" x14ac:dyDescent="0.3">
      <c r="A158" s="27"/>
      <c r="B158" s="52" t="s">
        <v>292</v>
      </c>
      <c r="C158" s="53"/>
      <c r="D158" s="54">
        <v>5731489</v>
      </c>
      <c r="E158" s="55">
        <v>1097</v>
      </c>
      <c r="F158" s="54">
        <v>5743607</v>
      </c>
      <c r="G158" s="55">
        <v>1092</v>
      </c>
      <c r="H158" s="54">
        <v>5295193</v>
      </c>
      <c r="I158" s="55">
        <v>1016</v>
      </c>
      <c r="J158" s="54">
        <v>16770289</v>
      </c>
      <c r="K158" s="56">
        <v>3205</v>
      </c>
    </row>
    <row r="159" spans="1:11" x14ac:dyDescent="0.3">
      <c r="A159" s="27"/>
      <c r="B159" s="1" t="s">
        <v>53</v>
      </c>
      <c r="C159" s="1" t="s">
        <v>137</v>
      </c>
      <c r="D159" s="22">
        <v>513860</v>
      </c>
      <c r="E159" s="8">
        <v>74</v>
      </c>
      <c r="F159" s="22">
        <v>486365</v>
      </c>
      <c r="G159" s="8">
        <v>69</v>
      </c>
      <c r="H159" s="22">
        <v>389433</v>
      </c>
      <c r="I159" s="8">
        <v>54</v>
      </c>
      <c r="J159" s="22">
        <v>1389658</v>
      </c>
      <c r="K159" s="49">
        <v>197</v>
      </c>
    </row>
    <row r="160" spans="1:11" x14ac:dyDescent="0.3">
      <c r="A160" s="27"/>
      <c r="B160" s="27"/>
      <c r="C160" s="28" t="s">
        <v>138</v>
      </c>
      <c r="D160" s="43">
        <v>115552</v>
      </c>
      <c r="E160" s="4">
        <v>16</v>
      </c>
      <c r="F160" s="43">
        <v>232838</v>
      </c>
      <c r="G160" s="4">
        <v>32</v>
      </c>
      <c r="H160" s="43">
        <v>219264</v>
      </c>
      <c r="I160" s="4">
        <v>29</v>
      </c>
      <c r="J160" s="43">
        <v>567654</v>
      </c>
      <c r="K160" s="50">
        <v>77</v>
      </c>
    </row>
    <row r="161" spans="1:11" x14ac:dyDescent="0.3">
      <c r="A161" s="27"/>
      <c r="B161" s="27"/>
      <c r="C161" s="28" t="s">
        <v>139</v>
      </c>
      <c r="D161" s="43">
        <v>15556</v>
      </c>
      <c r="E161" s="4">
        <v>4</v>
      </c>
      <c r="F161" s="43">
        <v>35623</v>
      </c>
      <c r="G161" s="4">
        <v>9</v>
      </c>
      <c r="H161" s="43">
        <v>28778</v>
      </c>
      <c r="I161" s="4">
        <v>7</v>
      </c>
      <c r="J161" s="43">
        <v>79957</v>
      </c>
      <c r="K161" s="50">
        <v>20</v>
      </c>
    </row>
    <row r="162" spans="1:11" x14ac:dyDescent="0.3">
      <c r="A162" s="27"/>
      <c r="B162" s="27"/>
      <c r="C162" s="28" t="s">
        <v>140</v>
      </c>
      <c r="D162" s="43">
        <v>4275539</v>
      </c>
      <c r="E162" s="4">
        <v>757</v>
      </c>
      <c r="F162" s="43">
        <v>4037664</v>
      </c>
      <c r="G162" s="4">
        <v>707</v>
      </c>
      <c r="H162" s="43">
        <v>4255038</v>
      </c>
      <c r="I162" s="4">
        <v>724</v>
      </c>
      <c r="J162" s="43">
        <v>12568241</v>
      </c>
      <c r="K162" s="50">
        <v>2188</v>
      </c>
    </row>
    <row r="163" spans="1:11" x14ac:dyDescent="0.3">
      <c r="A163" s="27"/>
      <c r="B163" s="27"/>
      <c r="C163" s="28" t="s">
        <v>141</v>
      </c>
      <c r="D163" s="43">
        <v>1523652</v>
      </c>
      <c r="E163" s="4">
        <v>242</v>
      </c>
      <c r="F163" s="43">
        <v>1798931</v>
      </c>
      <c r="G163" s="4">
        <v>283</v>
      </c>
      <c r="H163" s="43">
        <v>1806766</v>
      </c>
      <c r="I163" s="4">
        <v>274</v>
      </c>
      <c r="J163" s="43">
        <v>5129349</v>
      </c>
      <c r="K163" s="50">
        <v>799</v>
      </c>
    </row>
    <row r="164" spans="1:11" x14ac:dyDescent="0.3">
      <c r="A164" s="27"/>
      <c r="B164" s="27"/>
      <c r="C164" s="28" t="s">
        <v>351</v>
      </c>
      <c r="D164" s="43"/>
      <c r="E164" s="4"/>
      <c r="F164" s="43">
        <v>79630</v>
      </c>
      <c r="G164" s="4">
        <v>10</v>
      </c>
      <c r="H164" s="43"/>
      <c r="I164" s="4"/>
      <c r="J164" s="43">
        <v>79630</v>
      </c>
      <c r="K164" s="50">
        <v>10</v>
      </c>
    </row>
    <row r="165" spans="1:11" x14ac:dyDescent="0.3">
      <c r="A165" s="27"/>
      <c r="B165" s="27"/>
      <c r="C165" s="28" t="s">
        <v>352</v>
      </c>
      <c r="D165" s="43">
        <v>9167</v>
      </c>
      <c r="E165" s="4">
        <v>1</v>
      </c>
      <c r="F165" s="43">
        <v>46568</v>
      </c>
      <c r="G165" s="4">
        <v>5</v>
      </c>
      <c r="H165" s="43"/>
      <c r="I165" s="4"/>
      <c r="J165" s="43">
        <v>55735</v>
      </c>
      <c r="K165" s="50">
        <v>6</v>
      </c>
    </row>
    <row r="166" spans="1:11" x14ac:dyDescent="0.3">
      <c r="A166" s="27"/>
      <c r="B166" s="27"/>
      <c r="C166" s="28" t="s">
        <v>353</v>
      </c>
      <c r="D166" s="43">
        <v>293328</v>
      </c>
      <c r="E166" s="4">
        <v>48</v>
      </c>
      <c r="F166" s="43">
        <v>603035</v>
      </c>
      <c r="G166" s="4">
        <v>98</v>
      </c>
      <c r="H166" s="43"/>
      <c r="I166" s="4"/>
      <c r="J166" s="43">
        <v>896363</v>
      </c>
      <c r="K166" s="50">
        <v>146</v>
      </c>
    </row>
    <row r="167" spans="1:11" x14ac:dyDescent="0.3">
      <c r="A167" s="27"/>
      <c r="B167" s="27"/>
      <c r="C167" s="28" t="s">
        <v>354</v>
      </c>
      <c r="D167" s="43">
        <v>74349</v>
      </c>
      <c r="E167" s="4">
        <v>11</v>
      </c>
      <c r="F167" s="43">
        <v>292801</v>
      </c>
      <c r="G167" s="4">
        <v>43</v>
      </c>
      <c r="H167" s="43"/>
      <c r="I167" s="4"/>
      <c r="J167" s="43">
        <v>367150</v>
      </c>
      <c r="K167" s="50">
        <v>54</v>
      </c>
    </row>
    <row r="168" spans="1:11" x14ac:dyDescent="0.3">
      <c r="A168" s="27"/>
      <c r="B168" s="27"/>
      <c r="C168" s="28" t="s">
        <v>143</v>
      </c>
      <c r="D168" s="43"/>
      <c r="E168" s="4"/>
      <c r="F168" s="43"/>
      <c r="G168" s="4"/>
      <c r="H168" s="43">
        <v>12593</v>
      </c>
      <c r="I168" s="4">
        <v>2</v>
      </c>
      <c r="J168" s="43">
        <v>12593</v>
      </c>
      <c r="K168" s="50">
        <v>2</v>
      </c>
    </row>
    <row r="169" spans="1:11" x14ac:dyDescent="0.3">
      <c r="A169" s="27"/>
      <c r="B169" s="27"/>
      <c r="C169" s="28" t="s">
        <v>144</v>
      </c>
      <c r="D169" s="43"/>
      <c r="E169" s="4"/>
      <c r="F169" s="43"/>
      <c r="G169" s="4"/>
      <c r="H169" s="43">
        <v>7700</v>
      </c>
      <c r="I169" s="4">
        <v>1</v>
      </c>
      <c r="J169" s="43">
        <v>7700</v>
      </c>
      <c r="K169" s="50">
        <v>1</v>
      </c>
    </row>
    <row r="170" spans="1:11" x14ac:dyDescent="0.3">
      <c r="A170" s="27"/>
      <c r="B170" s="27"/>
      <c r="C170" s="28" t="s">
        <v>145</v>
      </c>
      <c r="D170" s="43"/>
      <c r="E170" s="4"/>
      <c r="F170" s="43">
        <v>6296</v>
      </c>
      <c r="G170" s="4">
        <v>1</v>
      </c>
      <c r="H170" s="43">
        <v>13096</v>
      </c>
      <c r="I170" s="4">
        <v>2</v>
      </c>
      <c r="J170" s="43">
        <v>19392</v>
      </c>
      <c r="K170" s="50">
        <v>3</v>
      </c>
    </row>
    <row r="171" spans="1:11" x14ac:dyDescent="0.3">
      <c r="A171" s="27"/>
      <c r="B171" s="27"/>
      <c r="C171" s="28" t="s">
        <v>146</v>
      </c>
      <c r="D171" s="43">
        <v>24072</v>
      </c>
      <c r="E171" s="4">
        <v>4</v>
      </c>
      <c r="F171" s="43">
        <v>24072</v>
      </c>
      <c r="G171" s="4">
        <v>4</v>
      </c>
      <c r="H171" s="43">
        <v>37072</v>
      </c>
      <c r="I171" s="4">
        <v>6</v>
      </c>
      <c r="J171" s="43">
        <v>85216</v>
      </c>
      <c r="K171" s="50">
        <v>14</v>
      </c>
    </row>
    <row r="172" spans="1:11" x14ac:dyDescent="0.3">
      <c r="A172" s="27"/>
      <c r="B172" s="27"/>
      <c r="C172" s="28" t="s">
        <v>147</v>
      </c>
      <c r="D172" s="43">
        <v>21390</v>
      </c>
      <c r="E172" s="4">
        <v>3</v>
      </c>
      <c r="F172" s="43">
        <v>7130</v>
      </c>
      <c r="G172" s="4">
        <v>1</v>
      </c>
      <c r="H172" s="43">
        <v>29660</v>
      </c>
      <c r="I172" s="4">
        <v>4</v>
      </c>
      <c r="J172" s="43">
        <v>58180</v>
      </c>
      <c r="K172" s="50">
        <v>8</v>
      </c>
    </row>
    <row r="173" spans="1:11" x14ac:dyDescent="0.3">
      <c r="A173" s="27"/>
      <c r="B173" s="27"/>
      <c r="C173" s="28" t="s">
        <v>148</v>
      </c>
      <c r="D173" s="43">
        <v>486207</v>
      </c>
      <c r="E173" s="4">
        <v>89</v>
      </c>
      <c r="F173" s="43">
        <v>564218</v>
      </c>
      <c r="G173" s="4">
        <v>102</v>
      </c>
      <c r="H173" s="43">
        <v>546735</v>
      </c>
      <c r="I173" s="4">
        <v>96</v>
      </c>
      <c r="J173" s="43">
        <v>1597160</v>
      </c>
      <c r="K173" s="50">
        <v>287</v>
      </c>
    </row>
    <row r="174" spans="1:11" x14ac:dyDescent="0.3">
      <c r="A174" s="27"/>
      <c r="B174" s="27"/>
      <c r="C174" s="28" t="s">
        <v>149</v>
      </c>
      <c r="D174" s="43">
        <v>12778</v>
      </c>
      <c r="E174" s="4">
        <v>2</v>
      </c>
      <c r="F174" s="43">
        <v>12778</v>
      </c>
      <c r="G174" s="4">
        <v>2</v>
      </c>
      <c r="H174" s="43">
        <v>32967</v>
      </c>
      <c r="I174" s="4">
        <v>5</v>
      </c>
      <c r="J174" s="43">
        <v>58523</v>
      </c>
      <c r="K174" s="50">
        <v>9</v>
      </c>
    </row>
    <row r="175" spans="1:11" x14ac:dyDescent="0.3">
      <c r="A175" s="27"/>
      <c r="B175" s="27"/>
      <c r="C175" s="28" t="s">
        <v>150</v>
      </c>
      <c r="D175" s="43">
        <v>274727</v>
      </c>
      <c r="E175" s="4">
        <v>43</v>
      </c>
      <c r="F175" s="43">
        <v>310760</v>
      </c>
      <c r="G175" s="4">
        <v>48</v>
      </c>
      <c r="H175" s="43">
        <v>426781</v>
      </c>
      <c r="I175" s="4">
        <v>64</v>
      </c>
      <c r="J175" s="43">
        <v>1012268</v>
      </c>
      <c r="K175" s="50">
        <v>155</v>
      </c>
    </row>
    <row r="176" spans="1:11" x14ac:dyDescent="0.3">
      <c r="A176" s="27"/>
      <c r="B176" s="27"/>
      <c r="C176" s="28" t="s">
        <v>151</v>
      </c>
      <c r="D176" s="43">
        <v>161119</v>
      </c>
      <c r="E176" s="4">
        <v>29</v>
      </c>
      <c r="F176" s="43">
        <v>190676</v>
      </c>
      <c r="G176" s="4">
        <v>34</v>
      </c>
      <c r="H176" s="43">
        <v>122891</v>
      </c>
      <c r="I176" s="4">
        <v>21</v>
      </c>
      <c r="J176" s="43">
        <v>474686</v>
      </c>
      <c r="K176" s="50">
        <v>84</v>
      </c>
    </row>
    <row r="177" spans="1:11" x14ac:dyDescent="0.3">
      <c r="A177" s="27"/>
      <c r="B177" s="27"/>
      <c r="C177" s="28" t="s">
        <v>155</v>
      </c>
      <c r="D177" s="43">
        <v>6018</v>
      </c>
      <c r="E177" s="4">
        <v>1</v>
      </c>
      <c r="F177" s="43"/>
      <c r="G177" s="4"/>
      <c r="H177" s="43">
        <v>6018</v>
      </c>
      <c r="I177" s="4">
        <v>1</v>
      </c>
      <c r="J177" s="43">
        <v>12036</v>
      </c>
      <c r="K177" s="50">
        <v>2</v>
      </c>
    </row>
    <row r="178" spans="1:11" x14ac:dyDescent="0.3">
      <c r="A178" s="27"/>
      <c r="B178" s="27"/>
      <c r="C178" s="28" t="s">
        <v>156</v>
      </c>
      <c r="D178" s="43">
        <v>72225</v>
      </c>
      <c r="E178" s="4">
        <v>13</v>
      </c>
      <c r="F178" s="43">
        <v>66669</v>
      </c>
      <c r="G178" s="4">
        <v>12</v>
      </c>
      <c r="H178" s="43">
        <v>58668</v>
      </c>
      <c r="I178" s="4">
        <v>10</v>
      </c>
      <c r="J178" s="43">
        <v>197562</v>
      </c>
      <c r="K178" s="50">
        <v>35</v>
      </c>
    </row>
    <row r="179" spans="1:11" x14ac:dyDescent="0.3">
      <c r="A179" s="27"/>
      <c r="B179" s="27"/>
      <c r="C179" s="28" t="s">
        <v>157</v>
      </c>
      <c r="D179" s="43"/>
      <c r="E179" s="4"/>
      <c r="F179" s="43">
        <v>14259</v>
      </c>
      <c r="G179" s="4">
        <v>2</v>
      </c>
      <c r="H179" s="43"/>
      <c r="I179" s="4"/>
      <c r="J179" s="43">
        <v>14259</v>
      </c>
      <c r="K179" s="50">
        <v>2</v>
      </c>
    </row>
    <row r="180" spans="1:11" x14ac:dyDescent="0.3">
      <c r="A180" s="27"/>
      <c r="B180" s="27"/>
      <c r="C180" s="28" t="s">
        <v>158</v>
      </c>
      <c r="D180" s="43">
        <v>14630</v>
      </c>
      <c r="E180" s="4">
        <v>2</v>
      </c>
      <c r="F180" s="43">
        <v>7315</v>
      </c>
      <c r="G180" s="4">
        <v>1</v>
      </c>
      <c r="H180" s="43">
        <v>23700</v>
      </c>
      <c r="I180" s="4">
        <v>3</v>
      </c>
      <c r="J180" s="43">
        <v>45645</v>
      </c>
      <c r="K180" s="50">
        <v>6</v>
      </c>
    </row>
    <row r="181" spans="1:11" x14ac:dyDescent="0.3">
      <c r="A181" s="27"/>
      <c r="B181" s="27"/>
      <c r="C181" s="28" t="s">
        <v>160</v>
      </c>
      <c r="D181" s="43">
        <v>14630</v>
      </c>
      <c r="E181" s="4">
        <v>2</v>
      </c>
      <c r="F181" s="43">
        <v>21945</v>
      </c>
      <c r="G181" s="4">
        <v>3</v>
      </c>
      <c r="H181" s="43">
        <v>7315</v>
      </c>
      <c r="I181" s="4">
        <v>1</v>
      </c>
      <c r="J181" s="43">
        <v>43890</v>
      </c>
      <c r="K181" s="50">
        <v>6</v>
      </c>
    </row>
    <row r="182" spans="1:11" x14ac:dyDescent="0.3">
      <c r="A182" s="27"/>
      <c r="B182" s="27"/>
      <c r="C182" s="28" t="s">
        <v>161</v>
      </c>
      <c r="D182" s="43">
        <v>300906</v>
      </c>
      <c r="E182" s="4">
        <v>50</v>
      </c>
      <c r="F182" s="43">
        <v>305244</v>
      </c>
      <c r="G182" s="4">
        <v>50</v>
      </c>
      <c r="H182" s="43">
        <v>292972</v>
      </c>
      <c r="I182" s="4">
        <v>47</v>
      </c>
      <c r="J182" s="43">
        <v>899122</v>
      </c>
      <c r="K182" s="50">
        <v>147</v>
      </c>
    </row>
    <row r="183" spans="1:11" x14ac:dyDescent="0.3">
      <c r="A183" s="27"/>
      <c r="B183" s="52" t="s">
        <v>293</v>
      </c>
      <c r="C183" s="53"/>
      <c r="D183" s="54">
        <v>8209705</v>
      </c>
      <c r="E183" s="55">
        <v>1391</v>
      </c>
      <c r="F183" s="54">
        <v>9144817</v>
      </c>
      <c r="G183" s="55">
        <v>1516</v>
      </c>
      <c r="H183" s="54">
        <v>8317447</v>
      </c>
      <c r="I183" s="55">
        <v>1351</v>
      </c>
      <c r="J183" s="54">
        <v>25671969</v>
      </c>
      <c r="K183" s="56">
        <v>4258</v>
      </c>
    </row>
    <row r="184" spans="1:11" x14ac:dyDescent="0.3">
      <c r="A184" s="27"/>
      <c r="B184" s="1" t="s">
        <v>54</v>
      </c>
      <c r="C184" s="1" t="s">
        <v>137</v>
      </c>
      <c r="D184" s="22">
        <v>986896</v>
      </c>
      <c r="E184" s="8">
        <v>143</v>
      </c>
      <c r="F184" s="22">
        <v>743017</v>
      </c>
      <c r="G184" s="8">
        <v>107</v>
      </c>
      <c r="H184" s="22">
        <v>680518</v>
      </c>
      <c r="I184" s="8">
        <v>98</v>
      </c>
      <c r="J184" s="22">
        <v>2410431</v>
      </c>
      <c r="K184" s="49">
        <v>348</v>
      </c>
    </row>
    <row r="185" spans="1:11" x14ac:dyDescent="0.3">
      <c r="A185" s="27"/>
      <c r="B185" s="27"/>
      <c r="C185" s="28" t="s">
        <v>138</v>
      </c>
      <c r="D185" s="43">
        <v>187865</v>
      </c>
      <c r="E185" s="4">
        <v>26</v>
      </c>
      <c r="F185" s="43">
        <v>281658</v>
      </c>
      <c r="G185" s="4">
        <v>39</v>
      </c>
      <c r="H185" s="43">
        <v>411654</v>
      </c>
      <c r="I185" s="4">
        <v>57</v>
      </c>
      <c r="J185" s="43">
        <v>881177</v>
      </c>
      <c r="K185" s="50">
        <v>122</v>
      </c>
    </row>
    <row r="186" spans="1:11" x14ac:dyDescent="0.3">
      <c r="A186" s="27"/>
      <c r="B186" s="27"/>
      <c r="C186" s="28" t="s">
        <v>140</v>
      </c>
      <c r="D186" s="43">
        <v>8508930</v>
      </c>
      <c r="E186" s="4">
        <v>1517</v>
      </c>
      <c r="F186" s="43">
        <v>5868277</v>
      </c>
      <c r="G186" s="4">
        <v>1039</v>
      </c>
      <c r="H186" s="43">
        <v>7470956</v>
      </c>
      <c r="I186" s="4">
        <v>1323</v>
      </c>
      <c r="J186" s="43">
        <v>21848163</v>
      </c>
      <c r="K186" s="50">
        <v>3879</v>
      </c>
    </row>
    <row r="187" spans="1:11" x14ac:dyDescent="0.3">
      <c r="A187" s="27"/>
      <c r="B187" s="27"/>
      <c r="C187" s="28" t="s">
        <v>141</v>
      </c>
      <c r="D187" s="43">
        <v>2370966</v>
      </c>
      <c r="E187" s="4">
        <v>382</v>
      </c>
      <c r="F187" s="43">
        <v>2209943</v>
      </c>
      <c r="G187" s="4">
        <v>351</v>
      </c>
      <c r="H187" s="43">
        <v>2537344</v>
      </c>
      <c r="I187" s="4">
        <v>403</v>
      </c>
      <c r="J187" s="43">
        <v>7118253</v>
      </c>
      <c r="K187" s="50">
        <v>1136</v>
      </c>
    </row>
    <row r="188" spans="1:11" x14ac:dyDescent="0.3">
      <c r="A188" s="27"/>
      <c r="B188" s="27"/>
      <c r="C188" s="28" t="s">
        <v>353</v>
      </c>
      <c r="D188" s="43"/>
      <c r="E188" s="4"/>
      <c r="F188" s="43">
        <v>-6111</v>
      </c>
      <c r="G188" s="4">
        <v>-1</v>
      </c>
      <c r="H188" s="43"/>
      <c r="I188" s="4"/>
      <c r="J188" s="43">
        <v>-6111</v>
      </c>
      <c r="K188" s="50">
        <v>-1</v>
      </c>
    </row>
    <row r="189" spans="1:11" x14ac:dyDescent="0.3">
      <c r="A189" s="27"/>
      <c r="B189" s="27"/>
      <c r="C189" s="28" t="s">
        <v>354</v>
      </c>
      <c r="D189" s="43"/>
      <c r="E189" s="4"/>
      <c r="F189" s="43">
        <v>-27037</v>
      </c>
      <c r="G189" s="4">
        <v>-4</v>
      </c>
      <c r="H189" s="43"/>
      <c r="I189" s="4"/>
      <c r="J189" s="43">
        <v>-27037</v>
      </c>
      <c r="K189" s="50">
        <v>-4</v>
      </c>
    </row>
    <row r="190" spans="1:11" x14ac:dyDescent="0.3">
      <c r="A190" s="27"/>
      <c r="B190" s="27"/>
      <c r="C190" s="28" t="s">
        <v>143</v>
      </c>
      <c r="D190" s="43"/>
      <c r="E190" s="4"/>
      <c r="F190" s="43">
        <v>18133</v>
      </c>
      <c r="G190" s="4">
        <v>3</v>
      </c>
      <c r="H190" s="43">
        <v>6296</v>
      </c>
      <c r="I190" s="4">
        <v>1</v>
      </c>
      <c r="J190" s="43">
        <v>24429</v>
      </c>
      <c r="K190" s="50">
        <v>4</v>
      </c>
    </row>
    <row r="191" spans="1:11" x14ac:dyDescent="0.3">
      <c r="A191" s="27"/>
      <c r="B191" s="27"/>
      <c r="C191" s="28" t="s">
        <v>145</v>
      </c>
      <c r="D191" s="43"/>
      <c r="E191" s="4"/>
      <c r="F191" s="43">
        <v>6296</v>
      </c>
      <c r="G191" s="4">
        <v>1</v>
      </c>
      <c r="H191" s="43">
        <v>6296</v>
      </c>
      <c r="I191" s="4">
        <v>1</v>
      </c>
      <c r="J191" s="43">
        <v>12592</v>
      </c>
      <c r="K191" s="50">
        <v>2</v>
      </c>
    </row>
    <row r="192" spans="1:11" x14ac:dyDescent="0.3">
      <c r="A192" s="27"/>
      <c r="B192" s="27"/>
      <c r="C192" s="28" t="s">
        <v>146</v>
      </c>
      <c r="D192" s="43">
        <v>42126</v>
      </c>
      <c r="E192" s="4">
        <v>7</v>
      </c>
      <c r="F192" s="43">
        <v>54163</v>
      </c>
      <c r="G192" s="4">
        <v>9</v>
      </c>
      <c r="H192" s="43">
        <v>102307</v>
      </c>
      <c r="I192" s="4">
        <v>17</v>
      </c>
      <c r="J192" s="43">
        <v>198596</v>
      </c>
      <c r="K192" s="50">
        <v>33</v>
      </c>
    </row>
    <row r="193" spans="1:11" x14ac:dyDescent="0.3">
      <c r="A193" s="27"/>
      <c r="B193" s="27"/>
      <c r="C193" s="28" t="s">
        <v>147</v>
      </c>
      <c r="D193" s="43">
        <v>28520</v>
      </c>
      <c r="E193" s="4">
        <v>4</v>
      </c>
      <c r="F193" s="43">
        <v>35649</v>
      </c>
      <c r="G193" s="4">
        <v>5</v>
      </c>
      <c r="H193" s="43">
        <v>49910</v>
      </c>
      <c r="I193" s="4">
        <v>7</v>
      </c>
      <c r="J193" s="43">
        <v>114079</v>
      </c>
      <c r="K193" s="50">
        <v>16</v>
      </c>
    </row>
    <row r="194" spans="1:11" x14ac:dyDescent="0.3">
      <c r="A194" s="27"/>
      <c r="B194" s="27"/>
      <c r="C194" s="28" t="s">
        <v>148</v>
      </c>
      <c r="D194" s="43">
        <v>1168994</v>
      </c>
      <c r="E194" s="4">
        <v>215</v>
      </c>
      <c r="F194" s="43">
        <v>1005192</v>
      </c>
      <c r="G194" s="4">
        <v>184</v>
      </c>
      <c r="H194" s="43">
        <v>961488</v>
      </c>
      <c r="I194" s="4">
        <v>176</v>
      </c>
      <c r="J194" s="43">
        <v>3135674</v>
      </c>
      <c r="K194" s="50">
        <v>575</v>
      </c>
    </row>
    <row r="195" spans="1:11" x14ac:dyDescent="0.3">
      <c r="A195" s="27"/>
      <c r="B195" s="27"/>
      <c r="C195" s="28" t="s">
        <v>149</v>
      </c>
      <c r="D195" s="43">
        <v>127780</v>
      </c>
      <c r="E195" s="4">
        <v>20</v>
      </c>
      <c r="F195" s="43">
        <v>115002</v>
      </c>
      <c r="G195" s="4">
        <v>18</v>
      </c>
      <c r="H195" s="43">
        <v>115002</v>
      </c>
      <c r="I195" s="4">
        <v>18</v>
      </c>
      <c r="J195" s="43">
        <v>357784</v>
      </c>
      <c r="K195" s="50">
        <v>56</v>
      </c>
    </row>
    <row r="196" spans="1:11" x14ac:dyDescent="0.3">
      <c r="A196" s="27"/>
      <c r="B196" s="27"/>
      <c r="C196" s="28" t="s">
        <v>150</v>
      </c>
      <c r="D196" s="43">
        <v>507416</v>
      </c>
      <c r="E196" s="4">
        <v>80</v>
      </c>
      <c r="F196" s="43">
        <v>364173</v>
      </c>
      <c r="G196" s="4">
        <v>57</v>
      </c>
      <c r="H196" s="43">
        <v>428063</v>
      </c>
      <c r="I196" s="4">
        <v>67</v>
      </c>
      <c r="J196" s="43">
        <v>1299652</v>
      </c>
      <c r="K196" s="50">
        <v>204</v>
      </c>
    </row>
    <row r="197" spans="1:11" x14ac:dyDescent="0.3">
      <c r="A197" s="27"/>
      <c r="B197" s="27"/>
      <c r="C197" s="28" t="s">
        <v>151</v>
      </c>
      <c r="D197" s="43">
        <v>209733</v>
      </c>
      <c r="E197" s="4">
        <v>38</v>
      </c>
      <c r="F197" s="43">
        <v>194458</v>
      </c>
      <c r="G197" s="4">
        <v>35</v>
      </c>
      <c r="H197" s="43">
        <v>111119</v>
      </c>
      <c r="I197" s="4">
        <v>20</v>
      </c>
      <c r="J197" s="43">
        <v>515310</v>
      </c>
      <c r="K197" s="50">
        <v>93</v>
      </c>
    </row>
    <row r="198" spans="1:11" x14ac:dyDescent="0.3">
      <c r="A198" s="27"/>
      <c r="B198" s="27"/>
      <c r="C198" s="28" t="s">
        <v>155</v>
      </c>
      <c r="D198" s="43">
        <v>60181</v>
      </c>
      <c r="E198" s="4">
        <v>10</v>
      </c>
      <c r="F198" s="43">
        <v>54162</v>
      </c>
      <c r="G198" s="4">
        <v>9</v>
      </c>
      <c r="H198" s="43">
        <v>24072</v>
      </c>
      <c r="I198" s="4">
        <v>4</v>
      </c>
      <c r="J198" s="43">
        <v>138415</v>
      </c>
      <c r="K198" s="50">
        <v>23</v>
      </c>
    </row>
    <row r="199" spans="1:11" x14ac:dyDescent="0.3">
      <c r="A199" s="27"/>
      <c r="B199" s="27"/>
      <c r="C199" s="28" t="s">
        <v>156</v>
      </c>
      <c r="D199" s="43">
        <v>93988</v>
      </c>
      <c r="E199" s="4">
        <v>17</v>
      </c>
      <c r="F199" s="43">
        <v>100007</v>
      </c>
      <c r="G199" s="4">
        <v>18</v>
      </c>
      <c r="H199" s="43">
        <v>88895</v>
      </c>
      <c r="I199" s="4">
        <v>16</v>
      </c>
      <c r="J199" s="43">
        <v>282890</v>
      </c>
      <c r="K199" s="50">
        <v>51</v>
      </c>
    </row>
    <row r="200" spans="1:11" x14ac:dyDescent="0.3">
      <c r="A200" s="27"/>
      <c r="B200" s="27"/>
      <c r="C200" s="28" t="s">
        <v>157</v>
      </c>
      <c r="D200" s="43">
        <v>21390</v>
      </c>
      <c r="E200" s="4">
        <v>3</v>
      </c>
      <c r="F200" s="43"/>
      <c r="G200" s="4"/>
      <c r="H200" s="43"/>
      <c r="I200" s="4"/>
      <c r="J200" s="43">
        <v>21390</v>
      </c>
      <c r="K200" s="50">
        <v>3</v>
      </c>
    </row>
    <row r="201" spans="1:11" x14ac:dyDescent="0.3">
      <c r="A201" s="27"/>
      <c r="B201" s="27"/>
      <c r="C201" s="28" t="s">
        <v>158</v>
      </c>
      <c r="D201" s="43"/>
      <c r="E201" s="4"/>
      <c r="F201" s="43">
        <v>14630</v>
      </c>
      <c r="G201" s="4">
        <v>2</v>
      </c>
      <c r="H201" s="43">
        <v>7315</v>
      </c>
      <c r="I201" s="4">
        <v>1</v>
      </c>
      <c r="J201" s="43">
        <v>21945</v>
      </c>
      <c r="K201" s="50">
        <v>3</v>
      </c>
    </row>
    <row r="202" spans="1:11" x14ac:dyDescent="0.3">
      <c r="A202" s="27"/>
      <c r="B202" s="27"/>
      <c r="C202" s="28" t="s">
        <v>160</v>
      </c>
      <c r="D202" s="43">
        <v>7315</v>
      </c>
      <c r="E202" s="4">
        <v>1</v>
      </c>
      <c r="F202" s="43">
        <v>29260</v>
      </c>
      <c r="G202" s="4">
        <v>4</v>
      </c>
      <c r="H202" s="43">
        <v>7315</v>
      </c>
      <c r="I202" s="4">
        <v>1</v>
      </c>
      <c r="J202" s="43">
        <v>43890</v>
      </c>
      <c r="K202" s="50">
        <v>6</v>
      </c>
    </row>
    <row r="203" spans="1:11" x14ac:dyDescent="0.3">
      <c r="A203" s="27"/>
      <c r="B203" s="27"/>
      <c r="C203" s="28" t="s">
        <v>161</v>
      </c>
      <c r="D203" s="43">
        <v>586440</v>
      </c>
      <c r="E203" s="4">
        <v>98</v>
      </c>
      <c r="F203" s="43">
        <v>613848</v>
      </c>
      <c r="G203" s="4">
        <v>102</v>
      </c>
      <c r="H203" s="43">
        <v>722171</v>
      </c>
      <c r="I203" s="4">
        <v>120</v>
      </c>
      <c r="J203" s="43">
        <v>1922459</v>
      </c>
      <c r="K203" s="50">
        <v>320</v>
      </c>
    </row>
    <row r="204" spans="1:11" x14ac:dyDescent="0.3">
      <c r="A204" s="27"/>
      <c r="B204" s="52" t="s">
        <v>294</v>
      </c>
      <c r="C204" s="53"/>
      <c r="D204" s="54">
        <v>14908540</v>
      </c>
      <c r="E204" s="55">
        <v>2561</v>
      </c>
      <c r="F204" s="54">
        <v>11674720</v>
      </c>
      <c r="G204" s="55">
        <v>1978</v>
      </c>
      <c r="H204" s="54">
        <v>13730721</v>
      </c>
      <c r="I204" s="55">
        <v>2330</v>
      </c>
      <c r="J204" s="54">
        <v>40313981</v>
      </c>
      <c r="K204" s="56">
        <v>6869</v>
      </c>
    </row>
    <row r="205" spans="1:11" x14ac:dyDescent="0.3">
      <c r="A205" s="27"/>
      <c r="B205" s="1" t="s">
        <v>55</v>
      </c>
      <c r="C205" s="1" t="s">
        <v>137</v>
      </c>
      <c r="D205" s="22">
        <v>502520</v>
      </c>
      <c r="E205" s="8">
        <v>81</v>
      </c>
      <c r="F205" s="22">
        <v>434278</v>
      </c>
      <c r="G205" s="8">
        <v>70</v>
      </c>
      <c r="H205" s="22">
        <v>459091</v>
      </c>
      <c r="I205" s="8">
        <v>74</v>
      </c>
      <c r="J205" s="22">
        <v>1395889</v>
      </c>
      <c r="K205" s="49">
        <v>225</v>
      </c>
    </row>
    <row r="206" spans="1:11" x14ac:dyDescent="0.3">
      <c r="A206" s="27"/>
      <c r="B206" s="27"/>
      <c r="C206" s="28" t="s">
        <v>138</v>
      </c>
      <c r="D206" s="43">
        <v>119629</v>
      </c>
      <c r="E206" s="4">
        <v>17</v>
      </c>
      <c r="F206" s="43">
        <v>147777</v>
      </c>
      <c r="G206" s="4">
        <v>21</v>
      </c>
      <c r="H206" s="43">
        <v>118785</v>
      </c>
      <c r="I206" s="4">
        <v>17</v>
      </c>
      <c r="J206" s="43">
        <v>386191</v>
      </c>
      <c r="K206" s="50">
        <v>55</v>
      </c>
    </row>
    <row r="207" spans="1:11" x14ac:dyDescent="0.3">
      <c r="A207" s="27"/>
      <c r="B207" s="27"/>
      <c r="C207" s="28" t="s">
        <v>139</v>
      </c>
      <c r="D207" s="43">
        <v>1640411</v>
      </c>
      <c r="E207" s="4">
        <v>455</v>
      </c>
      <c r="F207" s="43">
        <v>1232799</v>
      </c>
      <c r="G207" s="4">
        <v>342</v>
      </c>
      <c r="H207" s="43">
        <v>1266165</v>
      </c>
      <c r="I207" s="4">
        <v>351</v>
      </c>
      <c r="J207" s="43">
        <v>4139375</v>
      </c>
      <c r="K207" s="50">
        <v>1148</v>
      </c>
    </row>
    <row r="208" spans="1:11" x14ac:dyDescent="0.3">
      <c r="A208" s="27"/>
      <c r="B208" s="27"/>
      <c r="C208" s="28" t="s">
        <v>140</v>
      </c>
      <c r="D208" s="43">
        <v>7970829</v>
      </c>
      <c r="E208" s="4">
        <v>1688</v>
      </c>
      <c r="F208" s="43">
        <v>6675843</v>
      </c>
      <c r="G208" s="4">
        <v>1414</v>
      </c>
      <c r="H208" s="43">
        <v>7299164</v>
      </c>
      <c r="I208" s="4">
        <v>1546</v>
      </c>
      <c r="J208" s="43">
        <v>21945836</v>
      </c>
      <c r="K208" s="50">
        <v>4648</v>
      </c>
    </row>
    <row r="209" spans="1:11" x14ac:dyDescent="0.3">
      <c r="A209" s="27"/>
      <c r="B209" s="27"/>
      <c r="C209" s="28" t="s">
        <v>141</v>
      </c>
      <c r="D209" s="43">
        <v>2146602</v>
      </c>
      <c r="E209" s="4">
        <v>368</v>
      </c>
      <c r="F209" s="43">
        <v>1808288</v>
      </c>
      <c r="G209" s="4">
        <v>310</v>
      </c>
      <c r="H209" s="43">
        <v>1849112</v>
      </c>
      <c r="I209" s="4">
        <v>317</v>
      </c>
      <c r="J209" s="43">
        <v>5804002</v>
      </c>
      <c r="K209" s="50">
        <v>995</v>
      </c>
    </row>
    <row r="210" spans="1:11" x14ac:dyDescent="0.3">
      <c r="A210" s="27"/>
      <c r="B210" s="27"/>
      <c r="C210" s="28" t="s">
        <v>351</v>
      </c>
      <c r="D210" s="43">
        <v>54162</v>
      </c>
      <c r="E210" s="4">
        <v>9</v>
      </c>
      <c r="F210" s="43">
        <v>54162</v>
      </c>
      <c r="G210" s="4">
        <v>9</v>
      </c>
      <c r="H210" s="43"/>
      <c r="I210" s="4"/>
      <c r="J210" s="43">
        <v>108324</v>
      </c>
      <c r="K210" s="50">
        <v>18</v>
      </c>
    </row>
    <row r="211" spans="1:11" x14ac:dyDescent="0.3">
      <c r="A211" s="27"/>
      <c r="B211" s="27"/>
      <c r="C211" s="28" t="s">
        <v>352</v>
      </c>
      <c r="D211" s="43">
        <v>52592</v>
      </c>
      <c r="E211" s="4">
        <v>8</v>
      </c>
      <c r="F211" s="43">
        <v>177498</v>
      </c>
      <c r="G211" s="4">
        <v>27</v>
      </c>
      <c r="H211" s="43"/>
      <c r="I211" s="4"/>
      <c r="J211" s="43">
        <v>230090</v>
      </c>
      <c r="K211" s="50">
        <v>35</v>
      </c>
    </row>
    <row r="212" spans="1:11" x14ac:dyDescent="0.3">
      <c r="A212" s="27"/>
      <c r="B212" s="27"/>
      <c r="C212" s="28" t="s">
        <v>353</v>
      </c>
      <c r="D212" s="43">
        <v>2720000</v>
      </c>
      <c r="E212" s="4">
        <v>544</v>
      </c>
      <c r="F212" s="43">
        <v>2865000</v>
      </c>
      <c r="G212" s="4">
        <v>573</v>
      </c>
      <c r="H212" s="43"/>
      <c r="I212" s="4"/>
      <c r="J212" s="43">
        <v>5585000</v>
      </c>
      <c r="K212" s="50">
        <v>1117</v>
      </c>
    </row>
    <row r="213" spans="1:11" x14ac:dyDescent="0.3">
      <c r="A213" s="27"/>
      <c r="B213" s="27"/>
      <c r="C213" s="28" t="s">
        <v>354</v>
      </c>
      <c r="D213" s="43">
        <v>761144</v>
      </c>
      <c r="E213" s="4">
        <v>137</v>
      </c>
      <c r="F213" s="43">
        <v>805592</v>
      </c>
      <c r="G213" s="4">
        <v>145</v>
      </c>
      <c r="H213" s="43"/>
      <c r="I213" s="4"/>
      <c r="J213" s="43">
        <v>1566736</v>
      </c>
      <c r="K213" s="50">
        <v>282</v>
      </c>
    </row>
    <row r="214" spans="1:11" x14ac:dyDescent="0.3">
      <c r="A214" s="27"/>
      <c r="B214" s="27"/>
      <c r="C214" s="28" t="s">
        <v>146</v>
      </c>
      <c r="D214" s="43">
        <v>71299</v>
      </c>
      <c r="E214" s="4">
        <v>14</v>
      </c>
      <c r="F214" s="43">
        <v>66206</v>
      </c>
      <c r="G214" s="4">
        <v>13</v>
      </c>
      <c r="H214" s="43">
        <v>66208</v>
      </c>
      <c r="I214" s="4">
        <v>13</v>
      </c>
      <c r="J214" s="43">
        <v>203713</v>
      </c>
      <c r="K214" s="50">
        <v>40</v>
      </c>
    </row>
    <row r="215" spans="1:11" x14ac:dyDescent="0.3">
      <c r="A215" s="27"/>
      <c r="B215" s="27"/>
      <c r="C215" s="28" t="s">
        <v>147</v>
      </c>
      <c r="D215" s="43">
        <v>9444</v>
      </c>
      <c r="E215" s="4">
        <v>2</v>
      </c>
      <c r="F215" s="43">
        <v>18888</v>
      </c>
      <c r="G215" s="4">
        <v>4</v>
      </c>
      <c r="H215" s="43">
        <v>18888</v>
      </c>
      <c r="I215" s="4">
        <v>4</v>
      </c>
      <c r="J215" s="43">
        <v>47220</v>
      </c>
      <c r="K215" s="50">
        <v>10</v>
      </c>
    </row>
    <row r="216" spans="1:11" x14ac:dyDescent="0.3">
      <c r="A216" s="27"/>
      <c r="B216" s="27"/>
      <c r="C216" s="28" t="s">
        <v>148</v>
      </c>
      <c r="D216" s="43">
        <v>255171</v>
      </c>
      <c r="E216" s="4">
        <v>52</v>
      </c>
      <c r="F216" s="43">
        <v>245358</v>
      </c>
      <c r="G216" s="4">
        <v>50</v>
      </c>
      <c r="H216" s="43">
        <v>274212</v>
      </c>
      <c r="I216" s="4">
        <v>56</v>
      </c>
      <c r="J216" s="43">
        <v>774741</v>
      </c>
      <c r="K216" s="50">
        <v>158</v>
      </c>
    </row>
    <row r="217" spans="1:11" x14ac:dyDescent="0.3">
      <c r="A217" s="27"/>
      <c r="B217" s="27"/>
      <c r="C217" s="28" t="s">
        <v>149</v>
      </c>
      <c r="D217" s="43">
        <v>60093</v>
      </c>
      <c r="E217" s="4">
        <v>11</v>
      </c>
      <c r="F217" s="43">
        <v>54630</v>
      </c>
      <c r="G217" s="4">
        <v>10</v>
      </c>
      <c r="H217" s="43">
        <v>81945</v>
      </c>
      <c r="I217" s="4">
        <v>15</v>
      </c>
      <c r="J217" s="43">
        <v>196668</v>
      </c>
      <c r="K217" s="50">
        <v>36</v>
      </c>
    </row>
    <row r="218" spans="1:11" x14ac:dyDescent="0.3">
      <c r="A218" s="27"/>
      <c r="B218" s="27"/>
      <c r="C218" s="28" t="s">
        <v>150</v>
      </c>
      <c r="D218" s="43">
        <v>114723</v>
      </c>
      <c r="E218" s="4">
        <v>21</v>
      </c>
      <c r="F218" s="43">
        <v>169353</v>
      </c>
      <c r="G218" s="4">
        <v>31</v>
      </c>
      <c r="H218" s="43">
        <v>98334</v>
      </c>
      <c r="I218" s="4">
        <v>18</v>
      </c>
      <c r="J218" s="43">
        <v>382410</v>
      </c>
      <c r="K218" s="50">
        <v>70</v>
      </c>
    </row>
    <row r="219" spans="1:11" x14ac:dyDescent="0.3">
      <c r="A219" s="27"/>
      <c r="B219" s="27"/>
      <c r="C219" s="28" t="s">
        <v>151</v>
      </c>
      <c r="D219" s="43">
        <v>29442</v>
      </c>
      <c r="E219" s="4">
        <v>6</v>
      </c>
      <c r="F219" s="43">
        <v>39256</v>
      </c>
      <c r="G219" s="4">
        <v>8</v>
      </c>
      <c r="H219" s="43">
        <v>14721</v>
      </c>
      <c r="I219" s="4">
        <v>3</v>
      </c>
      <c r="J219" s="43">
        <v>83419</v>
      </c>
      <c r="K219" s="50">
        <v>17</v>
      </c>
    </row>
    <row r="220" spans="1:11" x14ac:dyDescent="0.3">
      <c r="A220" s="27"/>
      <c r="B220" s="27"/>
      <c r="C220" s="28" t="s">
        <v>155</v>
      </c>
      <c r="D220" s="43"/>
      <c r="E220" s="4"/>
      <c r="F220" s="43">
        <v>5463</v>
      </c>
      <c r="G220" s="4">
        <v>1</v>
      </c>
      <c r="H220" s="43"/>
      <c r="I220" s="4"/>
      <c r="J220" s="43">
        <v>5463</v>
      </c>
      <c r="K220" s="50">
        <v>1</v>
      </c>
    </row>
    <row r="221" spans="1:11" x14ac:dyDescent="0.3">
      <c r="A221" s="27"/>
      <c r="B221" s="27"/>
      <c r="C221" s="28" t="s">
        <v>156</v>
      </c>
      <c r="D221" s="43">
        <v>4907</v>
      </c>
      <c r="E221" s="4">
        <v>1</v>
      </c>
      <c r="F221" s="43">
        <v>14721</v>
      </c>
      <c r="G221" s="4">
        <v>3</v>
      </c>
      <c r="H221" s="43">
        <v>34350</v>
      </c>
      <c r="I221" s="4">
        <v>7</v>
      </c>
      <c r="J221" s="43">
        <v>53978</v>
      </c>
      <c r="K221" s="50">
        <v>11</v>
      </c>
    </row>
    <row r="222" spans="1:11" x14ac:dyDescent="0.3">
      <c r="A222" s="27"/>
      <c r="B222" s="27"/>
      <c r="C222" s="28" t="s">
        <v>158</v>
      </c>
      <c r="D222" s="43">
        <v>28148</v>
      </c>
      <c r="E222" s="4">
        <v>4</v>
      </c>
      <c r="F222" s="43">
        <v>7037</v>
      </c>
      <c r="G222" s="4">
        <v>1</v>
      </c>
      <c r="H222" s="43">
        <v>7037</v>
      </c>
      <c r="I222" s="4">
        <v>1</v>
      </c>
      <c r="J222" s="43">
        <v>42222</v>
      </c>
      <c r="K222" s="50">
        <v>6</v>
      </c>
    </row>
    <row r="223" spans="1:11" x14ac:dyDescent="0.3">
      <c r="A223" s="27"/>
      <c r="B223" s="27"/>
      <c r="C223" s="28" t="s">
        <v>160</v>
      </c>
      <c r="D223" s="43">
        <v>35185</v>
      </c>
      <c r="E223" s="4">
        <v>5</v>
      </c>
      <c r="F223" s="43"/>
      <c r="G223" s="4"/>
      <c r="H223" s="43">
        <v>14074</v>
      </c>
      <c r="I223" s="4">
        <v>2</v>
      </c>
      <c r="J223" s="43">
        <v>49259</v>
      </c>
      <c r="K223" s="50">
        <v>7</v>
      </c>
    </row>
    <row r="224" spans="1:11" x14ac:dyDescent="0.3">
      <c r="A224" s="27"/>
      <c r="B224" s="27"/>
      <c r="C224" s="28" t="s">
        <v>161</v>
      </c>
      <c r="D224" s="43">
        <v>103797</v>
      </c>
      <c r="E224" s="4">
        <v>19</v>
      </c>
      <c r="F224" s="43">
        <v>152964</v>
      </c>
      <c r="G224" s="4">
        <v>28</v>
      </c>
      <c r="H224" s="43">
        <v>92215</v>
      </c>
      <c r="I224" s="4">
        <v>17</v>
      </c>
      <c r="J224" s="43">
        <v>348976</v>
      </c>
      <c r="K224" s="50">
        <v>64</v>
      </c>
    </row>
    <row r="225" spans="1:11" x14ac:dyDescent="0.3">
      <c r="A225" s="27"/>
      <c r="B225" s="52" t="s">
        <v>295</v>
      </c>
      <c r="C225" s="53"/>
      <c r="D225" s="54">
        <v>16680098</v>
      </c>
      <c r="E225" s="55">
        <v>3442</v>
      </c>
      <c r="F225" s="54">
        <v>14975113</v>
      </c>
      <c r="G225" s="55">
        <v>3060</v>
      </c>
      <c r="H225" s="54">
        <v>11694301</v>
      </c>
      <c r="I225" s="55">
        <v>2441</v>
      </c>
      <c r="J225" s="54">
        <v>43349512</v>
      </c>
      <c r="K225" s="56">
        <v>8943</v>
      </c>
    </row>
    <row r="226" spans="1:11" x14ac:dyDescent="0.3">
      <c r="A226" s="27"/>
      <c r="B226" s="1" t="s">
        <v>56</v>
      </c>
      <c r="C226" s="1" t="s">
        <v>137</v>
      </c>
      <c r="D226" s="22">
        <v>502519</v>
      </c>
      <c r="E226" s="8">
        <v>81</v>
      </c>
      <c r="F226" s="22">
        <v>335014</v>
      </c>
      <c r="G226" s="8">
        <v>54</v>
      </c>
      <c r="H226" s="22">
        <v>539740</v>
      </c>
      <c r="I226" s="8">
        <v>87</v>
      </c>
      <c r="J226" s="22">
        <v>1377273</v>
      </c>
      <c r="K226" s="49">
        <v>222</v>
      </c>
    </row>
    <row r="227" spans="1:11" x14ac:dyDescent="0.3">
      <c r="A227" s="27"/>
      <c r="B227" s="27"/>
      <c r="C227" s="28" t="s">
        <v>138</v>
      </c>
      <c r="D227" s="43">
        <v>182962</v>
      </c>
      <c r="E227" s="4">
        <v>26</v>
      </c>
      <c r="F227" s="43">
        <v>126666</v>
      </c>
      <c r="G227" s="4">
        <v>18</v>
      </c>
      <c r="H227" s="43">
        <v>154814</v>
      </c>
      <c r="I227" s="4">
        <v>22</v>
      </c>
      <c r="J227" s="43">
        <v>464442</v>
      </c>
      <c r="K227" s="50">
        <v>66</v>
      </c>
    </row>
    <row r="228" spans="1:11" x14ac:dyDescent="0.3">
      <c r="A228" s="27"/>
      <c r="B228" s="27"/>
      <c r="C228" s="28" t="s">
        <v>139</v>
      </c>
      <c r="D228" s="43">
        <v>444154</v>
      </c>
      <c r="E228" s="4">
        <v>123</v>
      </c>
      <c r="F228" s="43">
        <v>447764</v>
      </c>
      <c r="G228" s="4">
        <v>124</v>
      </c>
      <c r="H228" s="43">
        <v>396344</v>
      </c>
      <c r="I228" s="4">
        <v>110</v>
      </c>
      <c r="J228" s="43">
        <v>1288262</v>
      </c>
      <c r="K228" s="50">
        <v>357</v>
      </c>
    </row>
    <row r="229" spans="1:11" x14ac:dyDescent="0.3">
      <c r="A229" s="27"/>
      <c r="B229" s="27"/>
      <c r="C229" s="28" t="s">
        <v>140</v>
      </c>
      <c r="D229" s="43">
        <v>8572986</v>
      </c>
      <c r="E229" s="4">
        <v>1816</v>
      </c>
      <c r="F229" s="43">
        <v>7427776</v>
      </c>
      <c r="G229" s="4">
        <v>1573</v>
      </c>
      <c r="H229" s="43">
        <v>8216375</v>
      </c>
      <c r="I229" s="4">
        <v>1740</v>
      </c>
      <c r="J229" s="43">
        <v>24217137</v>
      </c>
      <c r="K229" s="50">
        <v>5129</v>
      </c>
    </row>
    <row r="230" spans="1:11" x14ac:dyDescent="0.3">
      <c r="A230" s="27"/>
      <c r="B230" s="27"/>
      <c r="C230" s="28" t="s">
        <v>141</v>
      </c>
      <c r="D230" s="43">
        <v>2548402</v>
      </c>
      <c r="E230" s="4">
        <v>437</v>
      </c>
      <c r="F230" s="43">
        <v>1843280</v>
      </c>
      <c r="G230" s="4">
        <v>316</v>
      </c>
      <c r="H230" s="43">
        <v>2507569</v>
      </c>
      <c r="I230" s="4">
        <v>430</v>
      </c>
      <c r="J230" s="43">
        <v>6899251</v>
      </c>
      <c r="K230" s="50">
        <v>1183</v>
      </c>
    </row>
    <row r="231" spans="1:11" x14ac:dyDescent="0.3">
      <c r="A231" s="27"/>
      <c r="B231" s="27"/>
      <c r="C231" s="28" t="s">
        <v>353</v>
      </c>
      <c r="D231" s="43"/>
      <c r="E231" s="4"/>
      <c r="F231" s="43">
        <v>40000</v>
      </c>
      <c r="G231" s="4">
        <v>8</v>
      </c>
      <c r="H231" s="43"/>
      <c r="I231" s="4"/>
      <c r="J231" s="43">
        <v>40000</v>
      </c>
      <c r="K231" s="50">
        <v>8</v>
      </c>
    </row>
    <row r="232" spans="1:11" x14ac:dyDescent="0.3">
      <c r="A232" s="27"/>
      <c r="B232" s="27"/>
      <c r="C232" s="28" t="s">
        <v>354</v>
      </c>
      <c r="D232" s="43">
        <v>5556</v>
      </c>
      <c r="E232" s="4">
        <v>1</v>
      </c>
      <c r="F232" s="43"/>
      <c r="G232" s="4"/>
      <c r="H232" s="43"/>
      <c r="I232" s="4"/>
      <c r="J232" s="43">
        <v>5556</v>
      </c>
      <c r="K232" s="50">
        <v>1</v>
      </c>
    </row>
    <row r="233" spans="1:11" x14ac:dyDescent="0.3">
      <c r="A233" s="27"/>
      <c r="B233" s="27"/>
      <c r="C233" s="28" t="s">
        <v>145</v>
      </c>
      <c r="D233" s="43"/>
      <c r="E233" s="4"/>
      <c r="F233" s="43"/>
      <c r="G233" s="4"/>
      <c r="H233" s="43">
        <v>4444</v>
      </c>
      <c r="I233" s="4">
        <v>1</v>
      </c>
      <c r="J233" s="43">
        <v>4444</v>
      </c>
      <c r="K233" s="50">
        <v>1</v>
      </c>
    </row>
    <row r="234" spans="1:11" x14ac:dyDescent="0.3">
      <c r="A234" s="27"/>
      <c r="B234" s="27"/>
      <c r="C234" s="28" t="s">
        <v>146</v>
      </c>
      <c r="D234" s="43">
        <v>40743</v>
      </c>
      <c r="E234" s="4">
        <v>8</v>
      </c>
      <c r="F234" s="43">
        <v>76393</v>
      </c>
      <c r="G234" s="4">
        <v>15</v>
      </c>
      <c r="H234" s="43">
        <v>45837</v>
      </c>
      <c r="I234" s="4">
        <v>9</v>
      </c>
      <c r="J234" s="43">
        <v>162973</v>
      </c>
      <c r="K234" s="50">
        <v>32</v>
      </c>
    </row>
    <row r="235" spans="1:11" x14ac:dyDescent="0.3">
      <c r="A235" s="27"/>
      <c r="B235" s="27"/>
      <c r="C235" s="28" t="s">
        <v>147</v>
      </c>
      <c r="D235" s="43">
        <v>4722</v>
      </c>
      <c r="E235" s="4">
        <v>1</v>
      </c>
      <c r="F235" s="43">
        <v>9444</v>
      </c>
      <c r="G235" s="4">
        <v>2</v>
      </c>
      <c r="H235" s="43">
        <v>9444</v>
      </c>
      <c r="I235" s="4">
        <v>2</v>
      </c>
      <c r="J235" s="43">
        <v>23610</v>
      </c>
      <c r="K235" s="50">
        <v>5</v>
      </c>
    </row>
    <row r="236" spans="1:11" x14ac:dyDescent="0.3">
      <c r="A236" s="27"/>
      <c r="B236" s="27"/>
      <c r="C236" s="28" t="s">
        <v>148</v>
      </c>
      <c r="D236" s="43">
        <v>274800</v>
      </c>
      <c r="E236" s="4">
        <v>56</v>
      </c>
      <c r="F236" s="43">
        <v>240452</v>
      </c>
      <c r="G236" s="4">
        <v>49</v>
      </c>
      <c r="H236" s="43">
        <v>299336</v>
      </c>
      <c r="I236" s="4">
        <v>61</v>
      </c>
      <c r="J236" s="43">
        <v>814588</v>
      </c>
      <c r="K236" s="50">
        <v>166</v>
      </c>
    </row>
    <row r="237" spans="1:11" x14ac:dyDescent="0.3">
      <c r="A237" s="27"/>
      <c r="B237" s="27"/>
      <c r="C237" s="28" t="s">
        <v>149</v>
      </c>
      <c r="D237" s="43">
        <v>49167</v>
      </c>
      <c r="E237" s="4">
        <v>9</v>
      </c>
      <c r="F237" s="43">
        <v>76482</v>
      </c>
      <c r="G237" s="4">
        <v>14</v>
      </c>
      <c r="H237" s="43">
        <v>125649</v>
      </c>
      <c r="I237" s="4">
        <v>23</v>
      </c>
      <c r="J237" s="43">
        <v>251298</v>
      </c>
      <c r="K237" s="50">
        <v>46</v>
      </c>
    </row>
    <row r="238" spans="1:11" x14ac:dyDescent="0.3">
      <c r="A238" s="27"/>
      <c r="B238" s="27"/>
      <c r="C238" s="28" t="s">
        <v>150</v>
      </c>
      <c r="D238" s="43">
        <v>158427</v>
      </c>
      <c r="E238" s="4">
        <v>29</v>
      </c>
      <c r="F238" s="43">
        <v>81945</v>
      </c>
      <c r="G238" s="4">
        <v>15</v>
      </c>
      <c r="H238" s="43">
        <v>125649</v>
      </c>
      <c r="I238" s="4">
        <v>23</v>
      </c>
      <c r="J238" s="43">
        <v>366021</v>
      </c>
      <c r="K238" s="50">
        <v>67</v>
      </c>
    </row>
    <row r="239" spans="1:11" x14ac:dyDescent="0.3">
      <c r="A239" s="27"/>
      <c r="B239" s="27"/>
      <c r="C239" s="28" t="s">
        <v>151</v>
      </c>
      <c r="D239" s="43">
        <v>78512</v>
      </c>
      <c r="E239" s="4">
        <v>16</v>
      </c>
      <c r="F239" s="43">
        <v>58885</v>
      </c>
      <c r="G239" s="4">
        <v>12</v>
      </c>
      <c r="H239" s="43">
        <v>39256</v>
      </c>
      <c r="I239" s="4">
        <v>8</v>
      </c>
      <c r="J239" s="43">
        <v>176653</v>
      </c>
      <c r="K239" s="50">
        <v>36</v>
      </c>
    </row>
    <row r="240" spans="1:11" x14ac:dyDescent="0.3">
      <c r="A240" s="27"/>
      <c r="B240" s="27"/>
      <c r="C240" s="28" t="s">
        <v>155</v>
      </c>
      <c r="D240" s="43">
        <v>16389</v>
      </c>
      <c r="E240" s="4">
        <v>3</v>
      </c>
      <c r="F240" s="43">
        <v>10926</v>
      </c>
      <c r="G240" s="4">
        <v>2</v>
      </c>
      <c r="H240" s="43"/>
      <c r="I240" s="4"/>
      <c r="J240" s="43">
        <v>27315</v>
      </c>
      <c r="K240" s="50">
        <v>5</v>
      </c>
    </row>
    <row r="241" spans="1:11" x14ac:dyDescent="0.3">
      <c r="A241" s="27"/>
      <c r="B241" s="27"/>
      <c r="C241" s="28" t="s">
        <v>156</v>
      </c>
      <c r="D241" s="43">
        <v>49071</v>
      </c>
      <c r="E241" s="4">
        <v>10</v>
      </c>
      <c r="F241" s="43">
        <v>49071</v>
      </c>
      <c r="G241" s="4">
        <v>10</v>
      </c>
      <c r="H241" s="43">
        <v>68699</v>
      </c>
      <c r="I241" s="4">
        <v>14</v>
      </c>
      <c r="J241" s="43">
        <v>166841</v>
      </c>
      <c r="K241" s="50">
        <v>34</v>
      </c>
    </row>
    <row r="242" spans="1:11" x14ac:dyDescent="0.3">
      <c r="A242" s="27"/>
      <c r="B242" s="27"/>
      <c r="C242" s="28" t="s">
        <v>157</v>
      </c>
      <c r="D242" s="43">
        <v>6482</v>
      </c>
      <c r="E242" s="4">
        <v>1</v>
      </c>
      <c r="F242" s="43"/>
      <c r="G242" s="4"/>
      <c r="H242" s="43"/>
      <c r="I242" s="4"/>
      <c r="J242" s="43">
        <v>6482</v>
      </c>
      <c r="K242" s="50">
        <v>1</v>
      </c>
    </row>
    <row r="243" spans="1:11" x14ac:dyDescent="0.3">
      <c r="A243" s="27"/>
      <c r="B243" s="27"/>
      <c r="C243" s="28" t="s">
        <v>158</v>
      </c>
      <c r="D243" s="43">
        <v>7037</v>
      </c>
      <c r="E243" s="4">
        <v>1</v>
      </c>
      <c r="F243" s="43">
        <v>21111</v>
      </c>
      <c r="G243" s="4">
        <v>3</v>
      </c>
      <c r="H243" s="43">
        <v>7037</v>
      </c>
      <c r="I243" s="4">
        <v>1</v>
      </c>
      <c r="J243" s="43">
        <v>35185</v>
      </c>
      <c r="K243" s="50">
        <v>5</v>
      </c>
    </row>
    <row r="244" spans="1:11" x14ac:dyDescent="0.3">
      <c r="A244" s="27"/>
      <c r="B244" s="27"/>
      <c r="C244" s="28" t="s">
        <v>160</v>
      </c>
      <c r="D244" s="43">
        <v>7037</v>
      </c>
      <c r="E244" s="4">
        <v>1</v>
      </c>
      <c r="F244" s="43">
        <v>7037</v>
      </c>
      <c r="G244" s="4">
        <v>1</v>
      </c>
      <c r="H244" s="43">
        <v>7037</v>
      </c>
      <c r="I244" s="4">
        <v>1</v>
      </c>
      <c r="J244" s="43">
        <v>21111</v>
      </c>
      <c r="K244" s="50">
        <v>3</v>
      </c>
    </row>
    <row r="245" spans="1:11" x14ac:dyDescent="0.3">
      <c r="A245" s="27"/>
      <c r="B245" s="27"/>
      <c r="C245" s="28" t="s">
        <v>161</v>
      </c>
      <c r="D245" s="43">
        <v>131112</v>
      </c>
      <c r="E245" s="4">
        <v>24</v>
      </c>
      <c r="F245" s="43">
        <v>98334</v>
      </c>
      <c r="G245" s="4">
        <v>18</v>
      </c>
      <c r="H245" s="43">
        <v>120186</v>
      </c>
      <c r="I245" s="4">
        <v>22</v>
      </c>
      <c r="J245" s="43">
        <v>349632</v>
      </c>
      <c r="K245" s="50">
        <v>64</v>
      </c>
    </row>
    <row r="246" spans="1:11" x14ac:dyDescent="0.3">
      <c r="A246" s="27"/>
      <c r="B246" s="52" t="s">
        <v>296</v>
      </c>
      <c r="C246" s="53"/>
      <c r="D246" s="54">
        <v>13080078</v>
      </c>
      <c r="E246" s="55">
        <v>2643</v>
      </c>
      <c r="F246" s="54">
        <v>10950580</v>
      </c>
      <c r="G246" s="55">
        <v>2234</v>
      </c>
      <c r="H246" s="54">
        <v>12667416</v>
      </c>
      <c r="I246" s="55">
        <v>2554</v>
      </c>
      <c r="J246" s="54">
        <v>36698074</v>
      </c>
      <c r="K246" s="56">
        <v>7431</v>
      </c>
    </row>
    <row r="247" spans="1:11" x14ac:dyDescent="0.3">
      <c r="A247" s="27"/>
      <c r="B247" s="1" t="s">
        <v>57</v>
      </c>
      <c r="C247" s="1" t="s">
        <v>137</v>
      </c>
      <c r="D247" s="22">
        <v>343543</v>
      </c>
      <c r="E247" s="8">
        <v>53</v>
      </c>
      <c r="F247" s="22">
        <v>265753</v>
      </c>
      <c r="G247" s="8">
        <v>41</v>
      </c>
      <c r="H247" s="22">
        <v>298164</v>
      </c>
      <c r="I247" s="8">
        <v>46</v>
      </c>
      <c r="J247" s="22">
        <v>907460</v>
      </c>
      <c r="K247" s="49">
        <v>140</v>
      </c>
    </row>
    <row r="248" spans="1:11" x14ac:dyDescent="0.3">
      <c r="A248" s="27"/>
      <c r="B248" s="27"/>
      <c r="C248" s="28" t="s">
        <v>138</v>
      </c>
      <c r="D248" s="43">
        <v>118048</v>
      </c>
      <c r="E248" s="4">
        <v>17</v>
      </c>
      <c r="F248" s="43">
        <v>118050</v>
      </c>
      <c r="G248" s="4">
        <v>17</v>
      </c>
      <c r="H248" s="43">
        <v>124992</v>
      </c>
      <c r="I248" s="4">
        <v>18</v>
      </c>
      <c r="J248" s="43">
        <v>361090</v>
      </c>
      <c r="K248" s="50">
        <v>52</v>
      </c>
    </row>
    <row r="249" spans="1:11" x14ac:dyDescent="0.3">
      <c r="A249" s="27"/>
      <c r="B249" s="27"/>
      <c r="C249" s="28" t="s">
        <v>139</v>
      </c>
      <c r="D249" s="43">
        <v>210006</v>
      </c>
      <c r="E249" s="4">
        <v>54</v>
      </c>
      <c r="F249" s="43">
        <v>163338</v>
      </c>
      <c r="G249" s="4">
        <v>42</v>
      </c>
      <c r="H249" s="43">
        <v>217784</v>
      </c>
      <c r="I249" s="4">
        <v>56</v>
      </c>
      <c r="J249" s="43">
        <v>591128</v>
      </c>
      <c r="K249" s="50">
        <v>152</v>
      </c>
    </row>
    <row r="250" spans="1:11" x14ac:dyDescent="0.3">
      <c r="A250" s="27"/>
      <c r="B250" s="27"/>
      <c r="C250" s="28" t="s">
        <v>140</v>
      </c>
      <c r="D250" s="43">
        <v>9183200</v>
      </c>
      <c r="E250" s="4">
        <v>1837</v>
      </c>
      <c r="F250" s="43">
        <v>6588800</v>
      </c>
      <c r="G250" s="4">
        <v>1318</v>
      </c>
      <c r="H250" s="43">
        <v>7727600</v>
      </c>
      <c r="I250" s="4">
        <v>1546</v>
      </c>
      <c r="J250" s="43">
        <v>23499600</v>
      </c>
      <c r="K250" s="50">
        <v>4701</v>
      </c>
    </row>
    <row r="251" spans="1:11" x14ac:dyDescent="0.3">
      <c r="A251" s="27"/>
      <c r="B251" s="27"/>
      <c r="C251" s="28" t="s">
        <v>141</v>
      </c>
      <c r="D251" s="43">
        <v>2105635</v>
      </c>
      <c r="E251" s="4">
        <v>350</v>
      </c>
      <c r="F251" s="43">
        <v>1455678</v>
      </c>
      <c r="G251" s="4">
        <v>242</v>
      </c>
      <c r="H251" s="43">
        <v>1444357</v>
      </c>
      <c r="I251" s="4">
        <v>240</v>
      </c>
      <c r="J251" s="43">
        <v>5005670</v>
      </c>
      <c r="K251" s="50">
        <v>832</v>
      </c>
    </row>
    <row r="252" spans="1:11" x14ac:dyDescent="0.3">
      <c r="A252" s="27"/>
      <c r="B252" s="27"/>
      <c r="C252" s="28" t="s">
        <v>353</v>
      </c>
      <c r="D252" s="43"/>
      <c r="E252" s="4"/>
      <c r="F252" s="43">
        <v>5556</v>
      </c>
      <c r="G252" s="4">
        <v>1</v>
      </c>
      <c r="H252" s="43"/>
      <c r="I252" s="4"/>
      <c r="J252" s="43">
        <v>5556</v>
      </c>
      <c r="K252" s="50">
        <v>1</v>
      </c>
    </row>
    <row r="253" spans="1:11" x14ac:dyDescent="0.3">
      <c r="A253" s="27"/>
      <c r="B253" s="27"/>
      <c r="C253" s="28" t="s">
        <v>146</v>
      </c>
      <c r="D253" s="43">
        <v>16389</v>
      </c>
      <c r="E253" s="4">
        <v>3</v>
      </c>
      <c r="F253" s="43">
        <v>27315</v>
      </c>
      <c r="G253" s="4">
        <v>5</v>
      </c>
      <c r="H253" s="43">
        <v>16389</v>
      </c>
      <c r="I253" s="4">
        <v>3</v>
      </c>
      <c r="J253" s="43">
        <v>60093</v>
      </c>
      <c r="K253" s="50">
        <v>11</v>
      </c>
    </row>
    <row r="254" spans="1:11" x14ac:dyDescent="0.3">
      <c r="A254" s="27"/>
      <c r="B254" s="27"/>
      <c r="C254" s="28" t="s">
        <v>147</v>
      </c>
      <c r="D254" s="43"/>
      <c r="E254" s="4"/>
      <c r="F254" s="43"/>
      <c r="G254" s="4"/>
      <c r="H254" s="43">
        <v>6389</v>
      </c>
      <c r="I254" s="4">
        <v>1</v>
      </c>
      <c r="J254" s="43">
        <v>6389</v>
      </c>
      <c r="K254" s="50">
        <v>1</v>
      </c>
    </row>
    <row r="255" spans="1:11" x14ac:dyDescent="0.3">
      <c r="A255" s="27"/>
      <c r="B255" s="27"/>
      <c r="C255" s="28" t="s">
        <v>148</v>
      </c>
      <c r="D255" s="43">
        <v>250000</v>
      </c>
      <c r="E255" s="4">
        <v>50</v>
      </c>
      <c r="F255" s="43">
        <v>235000</v>
      </c>
      <c r="G255" s="4">
        <v>47</v>
      </c>
      <c r="H255" s="43">
        <v>240000</v>
      </c>
      <c r="I255" s="4">
        <v>48</v>
      </c>
      <c r="J255" s="43">
        <v>725000</v>
      </c>
      <c r="K255" s="50">
        <v>145</v>
      </c>
    </row>
    <row r="256" spans="1:11" x14ac:dyDescent="0.3">
      <c r="A256" s="27"/>
      <c r="B256" s="27"/>
      <c r="C256" s="28" t="s">
        <v>149</v>
      </c>
      <c r="D256" s="43">
        <v>71112</v>
      </c>
      <c r="E256" s="4">
        <v>12</v>
      </c>
      <c r="F256" s="43">
        <v>41482</v>
      </c>
      <c r="G256" s="4">
        <v>7</v>
      </c>
      <c r="H256" s="43">
        <v>41482</v>
      </c>
      <c r="I256" s="4">
        <v>7</v>
      </c>
      <c r="J256" s="43">
        <v>154076</v>
      </c>
      <c r="K256" s="50">
        <v>26</v>
      </c>
    </row>
    <row r="257" spans="1:11" x14ac:dyDescent="0.3">
      <c r="A257" s="27"/>
      <c r="B257" s="27"/>
      <c r="C257" s="28" t="s">
        <v>150</v>
      </c>
      <c r="D257" s="43">
        <v>109260</v>
      </c>
      <c r="E257" s="4">
        <v>20</v>
      </c>
      <c r="F257" s="43">
        <v>92871</v>
      </c>
      <c r="G257" s="4">
        <v>17</v>
      </c>
      <c r="H257" s="43">
        <v>131112</v>
      </c>
      <c r="I257" s="4">
        <v>24</v>
      </c>
      <c r="J257" s="43">
        <v>333243</v>
      </c>
      <c r="K257" s="50">
        <v>61</v>
      </c>
    </row>
    <row r="258" spans="1:11" x14ac:dyDescent="0.3">
      <c r="A258" s="27"/>
      <c r="B258" s="27"/>
      <c r="C258" s="28" t="s">
        <v>151</v>
      </c>
      <c r="D258" s="43">
        <v>40000</v>
      </c>
      <c r="E258" s="4">
        <v>8</v>
      </c>
      <c r="F258" s="43">
        <v>65000</v>
      </c>
      <c r="G258" s="4">
        <v>13</v>
      </c>
      <c r="H258" s="43">
        <v>95000</v>
      </c>
      <c r="I258" s="4">
        <v>19</v>
      </c>
      <c r="J258" s="43">
        <v>200000</v>
      </c>
      <c r="K258" s="50">
        <v>40</v>
      </c>
    </row>
    <row r="259" spans="1:11" x14ac:dyDescent="0.3">
      <c r="A259" s="27"/>
      <c r="B259" s="27"/>
      <c r="C259" s="28" t="s">
        <v>155</v>
      </c>
      <c r="D259" s="43">
        <v>5463</v>
      </c>
      <c r="E259" s="4">
        <v>1</v>
      </c>
      <c r="F259" s="43">
        <v>5463</v>
      </c>
      <c r="G259" s="4">
        <v>1</v>
      </c>
      <c r="H259" s="43">
        <v>10926</v>
      </c>
      <c r="I259" s="4">
        <v>2</v>
      </c>
      <c r="J259" s="43">
        <v>21852</v>
      </c>
      <c r="K259" s="50">
        <v>4</v>
      </c>
    </row>
    <row r="260" spans="1:11" x14ac:dyDescent="0.3">
      <c r="A260" s="27"/>
      <c r="B260" s="27"/>
      <c r="C260" s="28" t="s">
        <v>156</v>
      </c>
      <c r="D260" s="43">
        <v>45000</v>
      </c>
      <c r="E260" s="4">
        <v>9</v>
      </c>
      <c r="F260" s="43">
        <v>35000</v>
      </c>
      <c r="G260" s="4">
        <v>7</v>
      </c>
      <c r="H260" s="43">
        <v>30000</v>
      </c>
      <c r="I260" s="4">
        <v>6</v>
      </c>
      <c r="J260" s="43">
        <v>110000</v>
      </c>
      <c r="K260" s="50">
        <v>22</v>
      </c>
    </row>
    <row r="261" spans="1:11" x14ac:dyDescent="0.3">
      <c r="A261" s="27"/>
      <c r="B261" s="27"/>
      <c r="C261" s="28" t="s">
        <v>158</v>
      </c>
      <c r="D261" s="43">
        <v>21111</v>
      </c>
      <c r="E261" s="4">
        <v>3</v>
      </c>
      <c r="F261" s="43">
        <v>14074</v>
      </c>
      <c r="G261" s="4">
        <v>2</v>
      </c>
      <c r="H261" s="43">
        <v>7037</v>
      </c>
      <c r="I261" s="4">
        <v>1</v>
      </c>
      <c r="J261" s="43">
        <v>42222</v>
      </c>
      <c r="K261" s="50">
        <v>6</v>
      </c>
    </row>
    <row r="262" spans="1:11" x14ac:dyDescent="0.3">
      <c r="A262" s="27"/>
      <c r="B262" s="27"/>
      <c r="C262" s="28" t="s">
        <v>160</v>
      </c>
      <c r="D262" s="43">
        <v>7037</v>
      </c>
      <c r="E262" s="4">
        <v>1</v>
      </c>
      <c r="F262" s="43">
        <v>7037</v>
      </c>
      <c r="G262" s="4">
        <v>1</v>
      </c>
      <c r="H262" s="43"/>
      <c r="I262" s="4"/>
      <c r="J262" s="43">
        <v>14074</v>
      </c>
      <c r="K262" s="50">
        <v>2</v>
      </c>
    </row>
    <row r="263" spans="1:11" x14ac:dyDescent="0.3">
      <c r="A263" s="27"/>
      <c r="B263" s="27"/>
      <c r="C263" s="28" t="s">
        <v>161</v>
      </c>
      <c r="D263" s="43">
        <v>125649</v>
      </c>
      <c r="E263" s="4">
        <v>23</v>
      </c>
      <c r="F263" s="43">
        <v>103797</v>
      </c>
      <c r="G263" s="4">
        <v>19</v>
      </c>
      <c r="H263" s="43">
        <v>87408</v>
      </c>
      <c r="I263" s="4">
        <v>16</v>
      </c>
      <c r="J263" s="43">
        <v>316854</v>
      </c>
      <c r="K263" s="50">
        <v>58</v>
      </c>
    </row>
    <row r="264" spans="1:11" x14ac:dyDescent="0.3">
      <c r="A264" s="27"/>
      <c r="B264" s="52" t="s">
        <v>297</v>
      </c>
      <c r="C264" s="53"/>
      <c r="D264" s="54">
        <v>12651453</v>
      </c>
      <c r="E264" s="55">
        <v>2441</v>
      </c>
      <c r="F264" s="54">
        <v>9224214</v>
      </c>
      <c r="G264" s="55">
        <v>1780</v>
      </c>
      <c r="H264" s="54">
        <v>10478640</v>
      </c>
      <c r="I264" s="55">
        <v>2033</v>
      </c>
      <c r="J264" s="54">
        <v>32354307</v>
      </c>
      <c r="K264" s="56">
        <v>6254</v>
      </c>
    </row>
    <row r="265" spans="1:11" x14ac:dyDescent="0.3">
      <c r="A265" s="27"/>
      <c r="B265" s="1" t="s">
        <v>58</v>
      </c>
      <c r="C265" s="1" t="s">
        <v>137</v>
      </c>
      <c r="D265" s="22">
        <v>550956</v>
      </c>
      <c r="E265" s="8">
        <v>85</v>
      </c>
      <c r="F265" s="22">
        <v>252796</v>
      </c>
      <c r="G265" s="8">
        <v>39</v>
      </c>
      <c r="H265" s="22">
        <v>395396</v>
      </c>
      <c r="I265" s="8">
        <v>61</v>
      </c>
      <c r="J265" s="22">
        <v>1199148</v>
      </c>
      <c r="K265" s="49">
        <v>185</v>
      </c>
    </row>
    <row r="266" spans="1:11" x14ac:dyDescent="0.3">
      <c r="A266" s="27"/>
      <c r="B266" s="27"/>
      <c r="C266" s="28" t="s">
        <v>138</v>
      </c>
      <c r="D266" s="43">
        <v>256931</v>
      </c>
      <c r="E266" s="4">
        <v>37</v>
      </c>
      <c r="F266" s="43">
        <v>131937</v>
      </c>
      <c r="G266" s="4">
        <v>19</v>
      </c>
      <c r="H266" s="43">
        <v>166659</v>
      </c>
      <c r="I266" s="4">
        <v>24</v>
      </c>
      <c r="J266" s="43">
        <v>555527</v>
      </c>
      <c r="K266" s="50">
        <v>80</v>
      </c>
    </row>
    <row r="267" spans="1:11" x14ac:dyDescent="0.3">
      <c r="A267" s="27"/>
      <c r="B267" s="27"/>
      <c r="C267" s="28" t="s">
        <v>139</v>
      </c>
      <c r="D267" s="43">
        <v>186672</v>
      </c>
      <c r="E267" s="4">
        <v>48</v>
      </c>
      <c r="F267" s="43">
        <v>132226</v>
      </c>
      <c r="G267" s="4">
        <v>34</v>
      </c>
      <c r="H267" s="43">
        <v>105002</v>
      </c>
      <c r="I267" s="4">
        <v>27</v>
      </c>
      <c r="J267" s="43">
        <v>423900</v>
      </c>
      <c r="K267" s="50">
        <v>109</v>
      </c>
    </row>
    <row r="268" spans="1:11" x14ac:dyDescent="0.3">
      <c r="A268" s="27"/>
      <c r="B268" s="27"/>
      <c r="C268" s="28" t="s">
        <v>140</v>
      </c>
      <c r="D268" s="43">
        <v>4491400</v>
      </c>
      <c r="E268" s="4">
        <v>899</v>
      </c>
      <c r="F268" s="43">
        <v>2697000</v>
      </c>
      <c r="G268" s="4">
        <v>540</v>
      </c>
      <c r="H268" s="43">
        <v>3939400</v>
      </c>
      <c r="I268" s="4">
        <v>788</v>
      </c>
      <c r="J268" s="43">
        <v>11127800</v>
      </c>
      <c r="K268" s="50">
        <v>2227</v>
      </c>
    </row>
    <row r="269" spans="1:11" x14ac:dyDescent="0.3">
      <c r="A269" s="27"/>
      <c r="B269" s="27"/>
      <c r="C269" s="28" t="s">
        <v>141</v>
      </c>
      <c r="D269" s="43">
        <v>1907049</v>
      </c>
      <c r="E269" s="4">
        <v>317</v>
      </c>
      <c r="F269" s="43">
        <v>1101322</v>
      </c>
      <c r="G269" s="4">
        <v>183</v>
      </c>
      <c r="H269" s="43">
        <v>1847603</v>
      </c>
      <c r="I269" s="4">
        <v>307</v>
      </c>
      <c r="J269" s="43">
        <v>4855974</v>
      </c>
      <c r="K269" s="50">
        <v>807</v>
      </c>
    </row>
    <row r="270" spans="1:11" x14ac:dyDescent="0.3">
      <c r="A270" s="27"/>
      <c r="B270" s="27"/>
      <c r="C270" s="28" t="s">
        <v>353</v>
      </c>
      <c r="D270" s="43"/>
      <c r="E270" s="4"/>
      <c r="F270" s="43">
        <v>33334</v>
      </c>
      <c r="G270" s="4">
        <v>6</v>
      </c>
      <c r="H270" s="43"/>
      <c r="I270" s="4"/>
      <c r="J270" s="43">
        <v>33334</v>
      </c>
      <c r="K270" s="50">
        <v>6</v>
      </c>
    </row>
    <row r="271" spans="1:11" x14ac:dyDescent="0.3">
      <c r="A271" s="27"/>
      <c r="B271" s="27"/>
      <c r="C271" s="28" t="s">
        <v>146</v>
      </c>
      <c r="D271" s="43">
        <v>10926</v>
      </c>
      <c r="E271" s="4">
        <v>2</v>
      </c>
      <c r="F271" s="43">
        <v>16389</v>
      </c>
      <c r="G271" s="4">
        <v>3</v>
      </c>
      <c r="H271" s="43">
        <v>16389</v>
      </c>
      <c r="I271" s="4">
        <v>3</v>
      </c>
      <c r="J271" s="43">
        <v>43704</v>
      </c>
      <c r="K271" s="50">
        <v>8</v>
      </c>
    </row>
    <row r="272" spans="1:11" x14ac:dyDescent="0.3">
      <c r="A272" s="27"/>
      <c r="B272" s="27"/>
      <c r="C272" s="28" t="s">
        <v>147</v>
      </c>
      <c r="D272" s="43">
        <v>6389</v>
      </c>
      <c r="E272" s="4">
        <v>1</v>
      </c>
      <c r="F272" s="43"/>
      <c r="G272" s="4"/>
      <c r="H272" s="43"/>
      <c r="I272" s="4"/>
      <c r="J272" s="43">
        <v>6389</v>
      </c>
      <c r="K272" s="50">
        <v>1</v>
      </c>
    </row>
    <row r="273" spans="1:11" x14ac:dyDescent="0.3">
      <c r="A273" s="27"/>
      <c r="B273" s="27"/>
      <c r="C273" s="28" t="s">
        <v>148</v>
      </c>
      <c r="D273" s="43">
        <v>290000</v>
      </c>
      <c r="E273" s="4">
        <v>58</v>
      </c>
      <c r="F273" s="43">
        <v>120000</v>
      </c>
      <c r="G273" s="4">
        <v>24</v>
      </c>
      <c r="H273" s="43">
        <v>355000</v>
      </c>
      <c r="I273" s="4">
        <v>71</v>
      </c>
      <c r="J273" s="43">
        <v>765000</v>
      </c>
      <c r="K273" s="50">
        <v>153</v>
      </c>
    </row>
    <row r="274" spans="1:11" x14ac:dyDescent="0.3">
      <c r="A274" s="27"/>
      <c r="B274" s="27"/>
      <c r="C274" s="28" t="s">
        <v>149</v>
      </c>
      <c r="D274" s="43">
        <v>29630</v>
      </c>
      <c r="E274" s="4">
        <v>5</v>
      </c>
      <c r="F274" s="43">
        <v>17778</v>
      </c>
      <c r="G274" s="4">
        <v>3</v>
      </c>
      <c r="H274" s="43">
        <v>35556</v>
      </c>
      <c r="I274" s="4">
        <v>6</v>
      </c>
      <c r="J274" s="43">
        <v>82964</v>
      </c>
      <c r="K274" s="50">
        <v>14</v>
      </c>
    </row>
    <row r="275" spans="1:11" x14ac:dyDescent="0.3">
      <c r="A275" s="27"/>
      <c r="B275" s="27"/>
      <c r="C275" s="28" t="s">
        <v>150</v>
      </c>
      <c r="D275" s="43">
        <v>152964</v>
      </c>
      <c r="E275" s="4">
        <v>28</v>
      </c>
      <c r="F275" s="43">
        <v>136575</v>
      </c>
      <c r="G275" s="4">
        <v>25</v>
      </c>
      <c r="H275" s="43">
        <v>136575</v>
      </c>
      <c r="I275" s="4">
        <v>25</v>
      </c>
      <c r="J275" s="43">
        <v>426114</v>
      </c>
      <c r="K275" s="50">
        <v>78</v>
      </c>
    </row>
    <row r="276" spans="1:11" x14ac:dyDescent="0.3">
      <c r="A276" s="27"/>
      <c r="B276" s="27"/>
      <c r="C276" s="28" t="s">
        <v>151</v>
      </c>
      <c r="D276" s="43">
        <v>45000</v>
      </c>
      <c r="E276" s="4">
        <v>9</v>
      </c>
      <c r="F276" s="43">
        <v>45000</v>
      </c>
      <c r="G276" s="4">
        <v>9</v>
      </c>
      <c r="H276" s="43">
        <v>40000</v>
      </c>
      <c r="I276" s="4">
        <v>8</v>
      </c>
      <c r="J276" s="43">
        <v>130000</v>
      </c>
      <c r="K276" s="50">
        <v>26</v>
      </c>
    </row>
    <row r="277" spans="1:11" x14ac:dyDescent="0.3">
      <c r="A277" s="27"/>
      <c r="B277" s="27"/>
      <c r="C277" s="28" t="s">
        <v>155</v>
      </c>
      <c r="D277" s="43">
        <v>10926</v>
      </c>
      <c r="E277" s="4">
        <v>2</v>
      </c>
      <c r="F277" s="43">
        <v>5463</v>
      </c>
      <c r="G277" s="4">
        <v>1</v>
      </c>
      <c r="H277" s="43"/>
      <c r="I277" s="4"/>
      <c r="J277" s="43">
        <v>16389</v>
      </c>
      <c r="K277" s="50">
        <v>3</v>
      </c>
    </row>
    <row r="278" spans="1:11" x14ac:dyDescent="0.3">
      <c r="A278" s="27"/>
      <c r="B278" s="27"/>
      <c r="C278" s="28" t="s">
        <v>156</v>
      </c>
      <c r="D278" s="43">
        <v>10000</v>
      </c>
      <c r="E278" s="4">
        <v>2</v>
      </c>
      <c r="F278" s="43">
        <v>10000</v>
      </c>
      <c r="G278" s="4">
        <v>2</v>
      </c>
      <c r="H278" s="43">
        <v>25000</v>
      </c>
      <c r="I278" s="4">
        <v>5</v>
      </c>
      <c r="J278" s="43">
        <v>45000</v>
      </c>
      <c r="K278" s="50">
        <v>9</v>
      </c>
    </row>
    <row r="279" spans="1:11" x14ac:dyDescent="0.3">
      <c r="A279" s="27"/>
      <c r="B279" s="27"/>
      <c r="C279" s="28" t="s">
        <v>157</v>
      </c>
      <c r="D279" s="43">
        <v>6482</v>
      </c>
      <c r="E279" s="4">
        <v>1</v>
      </c>
      <c r="F279" s="43"/>
      <c r="G279" s="4"/>
      <c r="H279" s="43">
        <v>6482</v>
      </c>
      <c r="I279" s="4">
        <v>1</v>
      </c>
      <c r="J279" s="43">
        <v>12964</v>
      </c>
      <c r="K279" s="50">
        <v>2</v>
      </c>
    </row>
    <row r="280" spans="1:11" x14ac:dyDescent="0.3">
      <c r="A280" s="27"/>
      <c r="B280" s="27"/>
      <c r="C280" s="28" t="s">
        <v>158</v>
      </c>
      <c r="D280" s="43"/>
      <c r="E280" s="4"/>
      <c r="F280" s="43">
        <v>7037</v>
      </c>
      <c r="G280" s="4">
        <v>1</v>
      </c>
      <c r="H280" s="43">
        <v>7037</v>
      </c>
      <c r="I280" s="4">
        <v>1</v>
      </c>
      <c r="J280" s="43">
        <v>14074</v>
      </c>
      <c r="K280" s="50">
        <v>2</v>
      </c>
    </row>
    <row r="281" spans="1:11" x14ac:dyDescent="0.3">
      <c r="A281" s="27"/>
      <c r="B281" s="27"/>
      <c r="C281" s="28" t="s">
        <v>159</v>
      </c>
      <c r="D281" s="43"/>
      <c r="E281" s="4"/>
      <c r="F281" s="43"/>
      <c r="G281" s="4"/>
      <c r="H281" s="43">
        <v>6482</v>
      </c>
      <c r="I281" s="4">
        <v>1</v>
      </c>
      <c r="J281" s="43">
        <v>6482</v>
      </c>
      <c r="K281" s="50">
        <v>1</v>
      </c>
    </row>
    <row r="282" spans="1:11" x14ac:dyDescent="0.3">
      <c r="A282" s="27"/>
      <c r="B282" s="27"/>
      <c r="C282" s="28" t="s">
        <v>160</v>
      </c>
      <c r="D282" s="43"/>
      <c r="E282" s="4"/>
      <c r="F282" s="43">
        <v>7037</v>
      </c>
      <c r="G282" s="4">
        <v>1</v>
      </c>
      <c r="H282" s="43">
        <v>14074</v>
      </c>
      <c r="I282" s="4">
        <v>2</v>
      </c>
      <c r="J282" s="43">
        <v>21111</v>
      </c>
      <c r="K282" s="50">
        <v>3</v>
      </c>
    </row>
    <row r="283" spans="1:11" x14ac:dyDescent="0.3">
      <c r="A283" s="27"/>
      <c r="B283" s="27"/>
      <c r="C283" s="28" t="s">
        <v>161</v>
      </c>
      <c r="D283" s="43">
        <v>169353</v>
      </c>
      <c r="E283" s="4">
        <v>31</v>
      </c>
      <c r="F283" s="43">
        <v>125649</v>
      </c>
      <c r="G283" s="4">
        <v>23</v>
      </c>
      <c r="H283" s="43">
        <v>163890</v>
      </c>
      <c r="I283" s="4">
        <v>30</v>
      </c>
      <c r="J283" s="43">
        <v>458892</v>
      </c>
      <c r="K283" s="50">
        <v>84</v>
      </c>
    </row>
    <row r="284" spans="1:11" x14ac:dyDescent="0.3">
      <c r="A284" s="27"/>
      <c r="B284" s="52" t="s">
        <v>298</v>
      </c>
      <c r="C284" s="53"/>
      <c r="D284" s="54">
        <v>8124678</v>
      </c>
      <c r="E284" s="55">
        <v>1525</v>
      </c>
      <c r="F284" s="54">
        <v>4839543</v>
      </c>
      <c r="G284" s="55">
        <v>913</v>
      </c>
      <c r="H284" s="54">
        <v>7260545</v>
      </c>
      <c r="I284" s="55">
        <v>1360</v>
      </c>
      <c r="J284" s="54">
        <v>20224766</v>
      </c>
      <c r="K284" s="56">
        <v>3798</v>
      </c>
    </row>
    <row r="285" spans="1:11" x14ac:dyDescent="0.3">
      <c r="A285" s="27"/>
      <c r="B285" s="1" t="s">
        <v>59</v>
      </c>
      <c r="C285" s="1" t="s">
        <v>137</v>
      </c>
      <c r="D285" s="22"/>
      <c r="E285" s="8"/>
      <c r="F285" s="22"/>
      <c r="G285" s="8"/>
      <c r="H285" s="22">
        <v>51853</v>
      </c>
      <c r="I285" s="8">
        <v>8</v>
      </c>
      <c r="J285" s="22">
        <v>51853</v>
      </c>
      <c r="K285" s="49">
        <v>8</v>
      </c>
    </row>
    <row r="286" spans="1:11" x14ac:dyDescent="0.3">
      <c r="A286" s="27"/>
      <c r="B286" s="27"/>
      <c r="C286" s="28" t="s">
        <v>138</v>
      </c>
      <c r="D286" s="43"/>
      <c r="E286" s="4"/>
      <c r="F286" s="43"/>
      <c r="G286" s="4"/>
      <c r="H286" s="43">
        <v>6944</v>
      </c>
      <c r="I286" s="4">
        <v>1</v>
      </c>
      <c r="J286" s="43">
        <v>6944</v>
      </c>
      <c r="K286" s="50">
        <v>1</v>
      </c>
    </row>
    <row r="287" spans="1:11" x14ac:dyDescent="0.3">
      <c r="A287" s="27"/>
      <c r="B287" s="27"/>
      <c r="C287" s="28" t="s">
        <v>139</v>
      </c>
      <c r="D287" s="43"/>
      <c r="E287" s="4"/>
      <c r="F287" s="43"/>
      <c r="G287" s="4"/>
      <c r="H287" s="43">
        <v>66113</v>
      </c>
      <c r="I287" s="4">
        <v>17</v>
      </c>
      <c r="J287" s="43">
        <v>66113</v>
      </c>
      <c r="K287" s="50">
        <v>17</v>
      </c>
    </row>
    <row r="288" spans="1:11" x14ac:dyDescent="0.3">
      <c r="A288" s="27"/>
      <c r="B288" s="27"/>
      <c r="C288" s="28" t="s">
        <v>140</v>
      </c>
      <c r="D288" s="43"/>
      <c r="E288" s="4"/>
      <c r="F288" s="43"/>
      <c r="G288" s="4"/>
      <c r="H288" s="43">
        <v>728800</v>
      </c>
      <c r="I288" s="4">
        <v>146</v>
      </c>
      <c r="J288" s="43">
        <v>728800</v>
      </c>
      <c r="K288" s="50">
        <v>146</v>
      </c>
    </row>
    <row r="289" spans="1:11" x14ac:dyDescent="0.3">
      <c r="A289" s="27"/>
      <c r="B289" s="27"/>
      <c r="C289" s="28" t="s">
        <v>141</v>
      </c>
      <c r="D289" s="43"/>
      <c r="E289" s="4"/>
      <c r="F289" s="43"/>
      <c r="G289" s="4"/>
      <c r="H289" s="43">
        <v>294897</v>
      </c>
      <c r="I289" s="4">
        <v>49</v>
      </c>
      <c r="J289" s="43">
        <v>294897</v>
      </c>
      <c r="K289" s="50">
        <v>49</v>
      </c>
    </row>
    <row r="290" spans="1:11" x14ac:dyDescent="0.3">
      <c r="A290" s="27"/>
      <c r="B290" s="27"/>
      <c r="C290" s="28" t="s">
        <v>146</v>
      </c>
      <c r="D290" s="43"/>
      <c r="E290" s="4"/>
      <c r="F290" s="43"/>
      <c r="G290" s="4"/>
      <c r="H290" s="43">
        <v>5463</v>
      </c>
      <c r="I290" s="4">
        <v>1</v>
      </c>
      <c r="J290" s="43">
        <v>5463</v>
      </c>
      <c r="K290" s="50">
        <v>1</v>
      </c>
    </row>
    <row r="291" spans="1:11" x14ac:dyDescent="0.3">
      <c r="A291" s="27"/>
      <c r="B291" s="27"/>
      <c r="C291" s="28" t="s">
        <v>148</v>
      </c>
      <c r="D291" s="43"/>
      <c r="E291" s="4"/>
      <c r="F291" s="43"/>
      <c r="G291" s="4"/>
      <c r="H291" s="43">
        <v>24400</v>
      </c>
      <c r="I291" s="4">
        <v>5</v>
      </c>
      <c r="J291" s="43">
        <v>24400</v>
      </c>
      <c r="K291" s="50">
        <v>5</v>
      </c>
    </row>
    <row r="292" spans="1:11" x14ac:dyDescent="0.3">
      <c r="A292" s="27"/>
      <c r="B292" s="27"/>
      <c r="C292" s="28" t="s">
        <v>150</v>
      </c>
      <c r="D292" s="43"/>
      <c r="E292" s="4"/>
      <c r="F292" s="43"/>
      <c r="G292" s="4"/>
      <c r="H292" s="43">
        <v>10926</v>
      </c>
      <c r="I292" s="4">
        <v>2</v>
      </c>
      <c r="J292" s="43">
        <v>10926</v>
      </c>
      <c r="K292" s="50">
        <v>2</v>
      </c>
    </row>
    <row r="293" spans="1:11" x14ac:dyDescent="0.3">
      <c r="A293" s="27"/>
      <c r="B293" s="27"/>
      <c r="C293" s="28" t="s">
        <v>156</v>
      </c>
      <c r="D293" s="43"/>
      <c r="E293" s="4"/>
      <c r="F293" s="43"/>
      <c r="G293" s="4"/>
      <c r="H293" s="43">
        <v>5000</v>
      </c>
      <c r="I293" s="4">
        <v>1</v>
      </c>
      <c r="J293" s="43">
        <v>5000</v>
      </c>
      <c r="K293" s="50">
        <v>1</v>
      </c>
    </row>
    <row r="294" spans="1:11" x14ac:dyDescent="0.3">
      <c r="A294" s="27"/>
      <c r="B294" s="27"/>
      <c r="C294" s="28" t="s">
        <v>158</v>
      </c>
      <c r="D294" s="43"/>
      <c r="E294" s="4"/>
      <c r="F294" s="43"/>
      <c r="G294" s="4"/>
      <c r="H294" s="43">
        <v>7037</v>
      </c>
      <c r="I294" s="4">
        <v>1</v>
      </c>
      <c r="J294" s="43">
        <v>7037</v>
      </c>
      <c r="K294" s="50">
        <v>1</v>
      </c>
    </row>
    <row r="295" spans="1:11" x14ac:dyDescent="0.3">
      <c r="A295" s="27"/>
      <c r="B295" s="27"/>
      <c r="C295" s="28" t="s">
        <v>161</v>
      </c>
      <c r="D295" s="43"/>
      <c r="E295" s="4"/>
      <c r="F295" s="43"/>
      <c r="G295" s="4"/>
      <c r="H295" s="43">
        <v>21852</v>
      </c>
      <c r="I295" s="4">
        <v>4</v>
      </c>
      <c r="J295" s="43">
        <v>21852</v>
      </c>
      <c r="K295" s="50">
        <v>4</v>
      </c>
    </row>
    <row r="296" spans="1:11" x14ac:dyDescent="0.3">
      <c r="A296" s="27"/>
      <c r="B296" s="52" t="s">
        <v>299</v>
      </c>
      <c r="C296" s="53"/>
      <c r="D296" s="54"/>
      <c r="E296" s="55"/>
      <c r="F296" s="54"/>
      <c r="G296" s="55"/>
      <c r="H296" s="54">
        <v>1223285</v>
      </c>
      <c r="I296" s="55">
        <v>235</v>
      </c>
      <c r="J296" s="54">
        <v>1223285</v>
      </c>
      <c r="K296" s="56">
        <v>235</v>
      </c>
    </row>
    <row r="297" spans="1:11" x14ac:dyDescent="0.3">
      <c r="A297" s="27"/>
      <c r="B297" s="1" t="s">
        <v>60</v>
      </c>
      <c r="C297" s="1" t="s">
        <v>137</v>
      </c>
      <c r="D297" s="22">
        <v>155566</v>
      </c>
      <c r="E297" s="8">
        <v>24</v>
      </c>
      <c r="F297" s="22">
        <v>90748</v>
      </c>
      <c r="G297" s="8">
        <v>14</v>
      </c>
      <c r="H297" s="22">
        <v>291683</v>
      </c>
      <c r="I297" s="8">
        <v>45</v>
      </c>
      <c r="J297" s="22">
        <v>537997</v>
      </c>
      <c r="K297" s="49">
        <v>83</v>
      </c>
    </row>
    <row r="298" spans="1:11" x14ac:dyDescent="0.3">
      <c r="A298" s="27"/>
      <c r="B298" s="27"/>
      <c r="C298" s="28" t="s">
        <v>138</v>
      </c>
      <c r="D298" s="43">
        <v>76384</v>
      </c>
      <c r="E298" s="4">
        <v>11</v>
      </c>
      <c r="F298" s="43">
        <v>138886</v>
      </c>
      <c r="G298" s="4">
        <v>20</v>
      </c>
      <c r="H298" s="43">
        <v>138884</v>
      </c>
      <c r="I298" s="4">
        <v>20</v>
      </c>
      <c r="J298" s="43">
        <v>354154</v>
      </c>
      <c r="K298" s="50">
        <v>51</v>
      </c>
    </row>
    <row r="299" spans="1:11" x14ac:dyDescent="0.3">
      <c r="A299" s="27"/>
      <c r="B299" s="27"/>
      <c r="C299" s="28" t="s">
        <v>139</v>
      </c>
      <c r="D299" s="43">
        <v>42779</v>
      </c>
      <c r="E299" s="4">
        <v>11</v>
      </c>
      <c r="F299" s="43">
        <v>15556</v>
      </c>
      <c r="G299" s="4">
        <v>4</v>
      </c>
      <c r="H299" s="43">
        <v>128335</v>
      </c>
      <c r="I299" s="4">
        <v>33</v>
      </c>
      <c r="J299" s="43">
        <v>186670</v>
      </c>
      <c r="K299" s="50">
        <v>48</v>
      </c>
    </row>
    <row r="300" spans="1:11" x14ac:dyDescent="0.3">
      <c r="A300" s="27"/>
      <c r="B300" s="27"/>
      <c r="C300" s="28" t="s">
        <v>140</v>
      </c>
      <c r="D300" s="43">
        <v>3055000</v>
      </c>
      <c r="E300" s="4">
        <v>611</v>
      </c>
      <c r="F300" s="43">
        <v>2845000</v>
      </c>
      <c r="G300" s="4">
        <v>569</v>
      </c>
      <c r="H300" s="43">
        <v>3943800</v>
      </c>
      <c r="I300" s="4">
        <v>789</v>
      </c>
      <c r="J300" s="43">
        <v>9843800</v>
      </c>
      <c r="K300" s="50">
        <v>1969</v>
      </c>
    </row>
    <row r="301" spans="1:11" x14ac:dyDescent="0.3">
      <c r="A301" s="27"/>
      <c r="B301" s="27"/>
      <c r="C301" s="28" t="s">
        <v>141</v>
      </c>
      <c r="D301" s="43">
        <v>950878</v>
      </c>
      <c r="E301" s="4">
        <v>158</v>
      </c>
      <c r="F301" s="43">
        <v>896704</v>
      </c>
      <c r="G301" s="4">
        <v>149</v>
      </c>
      <c r="H301" s="43">
        <v>1322556</v>
      </c>
      <c r="I301" s="4">
        <v>220</v>
      </c>
      <c r="J301" s="43">
        <v>3170138</v>
      </c>
      <c r="K301" s="50">
        <v>527</v>
      </c>
    </row>
    <row r="302" spans="1:11" x14ac:dyDescent="0.3">
      <c r="A302" s="27"/>
      <c r="B302" s="27"/>
      <c r="C302" s="28" t="s">
        <v>351</v>
      </c>
      <c r="D302" s="43"/>
      <c r="E302" s="4"/>
      <c r="F302" s="43">
        <v>25928</v>
      </c>
      <c r="G302" s="4">
        <v>4</v>
      </c>
      <c r="H302" s="43"/>
      <c r="I302" s="4"/>
      <c r="J302" s="43">
        <v>25928</v>
      </c>
      <c r="K302" s="50">
        <v>4</v>
      </c>
    </row>
    <row r="303" spans="1:11" x14ac:dyDescent="0.3">
      <c r="A303" s="27"/>
      <c r="B303" s="27"/>
      <c r="C303" s="28" t="s">
        <v>352</v>
      </c>
      <c r="D303" s="43"/>
      <c r="E303" s="4"/>
      <c r="F303" s="43">
        <v>27777</v>
      </c>
      <c r="G303" s="4">
        <v>4</v>
      </c>
      <c r="H303" s="43"/>
      <c r="I303" s="4"/>
      <c r="J303" s="43">
        <v>27777</v>
      </c>
      <c r="K303" s="50">
        <v>4</v>
      </c>
    </row>
    <row r="304" spans="1:11" x14ac:dyDescent="0.3">
      <c r="A304" s="27"/>
      <c r="B304" s="27"/>
      <c r="C304" s="28" t="s">
        <v>353</v>
      </c>
      <c r="D304" s="43"/>
      <c r="E304" s="4"/>
      <c r="F304" s="43">
        <v>244455</v>
      </c>
      <c r="G304" s="4">
        <v>44</v>
      </c>
      <c r="H304" s="43"/>
      <c r="I304" s="4"/>
      <c r="J304" s="43">
        <v>244455</v>
      </c>
      <c r="K304" s="50">
        <v>44</v>
      </c>
    </row>
    <row r="305" spans="1:11" x14ac:dyDescent="0.3">
      <c r="A305" s="27"/>
      <c r="B305" s="27"/>
      <c r="C305" s="28" t="s">
        <v>354</v>
      </c>
      <c r="D305" s="43">
        <v>12037</v>
      </c>
      <c r="E305" s="4">
        <v>2</v>
      </c>
      <c r="F305" s="43">
        <v>83532</v>
      </c>
      <c r="G305" s="4">
        <v>14</v>
      </c>
      <c r="H305" s="43"/>
      <c r="I305" s="4"/>
      <c r="J305" s="43">
        <v>95569</v>
      </c>
      <c r="K305" s="50">
        <v>16</v>
      </c>
    </row>
    <row r="306" spans="1:11" x14ac:dyDescent="0.3">
      <c r="A306" s="27"/>
      <c r="B306" s="27"/>
      <c r="C306" s="28" t="s">
        <v>144</v>
      </c>
      <c r="D306" s="43"/>
      <c r="E306" s="4"/>
      <c r="F306" s="43"/>
      <c r="G306" s="4"/>
      <c r="H306" s="43">
        <v>5093</v>
      </c>
      <c r="I306" s="4">
        <v>1</v>
      </c>
      <c r="J306" s="43">
        <v>5093</v>
      </c>
      <c r="K306" s="50">
        <v>1</v>
      </c>
    </row>
    <row r="307" spans="1:11" x14ac:dyDescent="0.3">
      <c r="A307" s="27"/>
      <c r="B307" s="27"/>
      <c r="C307" s="28" t="s">
        <v>146</v>
      </c>
      <c r="D307" s="43">
        <v>5463</v>
      </c>
      <c r="E307" s="4">
        <v>1</v>
      </c>
      <c r="F307" s="43">
        <v>10926</v>
      </c>
      <c r="G307" s="4">
        <v>2</v>
      </c>
      <c r="H307" s="43">
        <v>43704</v>
      </c>
      <c r="I307" s="4">
        <v>8</v>
      </c>
      <c r="J307" s="43">
        <v>60093</v>
      </c>
      <c r="K307" s="50">
        <v>11</v>
      </c>
    </row>
    <row r="308" spans="1:11" x14ac:dyDescent="0.3">
      <c r="A308" s="27"/>
      <c r="B308" s="27"/>
      <c r="C308" s="28" t="s">
        <v>147</v>
      </c>
      <c r="D308" s="43">
        <v>12778</v>
      </c>
      <c r="E308" s="4">
        <v>2</v>
      </c>
      <c r="F308" s="43">
        <v>19167</v>
      </c>
      <c r="G308" s="4">
        <v>3</v>
      </c>
      <c r="H308" s="43">
        <v>19167</v>
      </c>
      <c r="I308" s="4">
        <v>3</v>
      </c>
      <c r="J308" s="43">
        <v>51112</v>
      </c>
      <c r="K308" s="50">
        <v>8</v>
      </c>
    </row>
    <row r="309" spans="1:11" x14ac:dyDescent="0.3">
      <c r="A309" s="27"/>
      <c r="B309" s="27"/>
      <c r="C309" s="28" t="s">
        <v>148</v>
      </c>
      <c r="D309" s="43">
        <v>95000</v>
      </c>
      <c r="E309" s="4">
        <v>19</v>
      </c>
      <c r="F309" s="43">
        <v>210000</v>
      </c>
      <c r="G309" s="4">
        <v>42</v>
      </c>
      <c r="H309" s="43">
        <v>205000</v>
      </c>
      <c r="I309" s="4">
        <v>41</v>
      </c>
      <c r="J309" s="43">
        <v>510000</v>
      </c>
      <c r="K309" s="50">
        <v>102</v>
      </c>
    </row>
    <row r="310" spans="1:11" x14ac:dyDescent="0.3">
      <c r="A310" s="27"/>
      <c r="B310" s="27"/>
      <c r="C310" s="28" t="s">
        <v>149</v>
      </c>
      <c r="D310" s="43">
        <v>29630</v>
      </c>
      <c r="E310" s="4">
        <v>5</v>
      </c>
      <c r="F310" s="43">
        <v>29630</v>
      </c>
      <c r="G310" s="4">
        <v>5</v>
      </c>
      <c r="H310" s="43">
        <v>17778</v>
      </c>
      <c r="I310" s="4">
        <v>3</v>
      </c>
      <c r="J310" s="43">
        <v>77038</v>
      </c>
      <c r="K310" s="50">
        <v>13</v>
      </c>
    </row>
    <row r="311" spans="1:11" x14ac:dyDescent="0.3">
      <c r="A311" s="27"/>
      <c r="B311" s="27"/>
      <c r="C311" s="28" t="s">
        <v>150</v>
      </c>
      <c r="D311" s="43">
        <v>76482</v>
      </c>
      <c r="E311" s="4">
        <v>14</v>
      </c>
      <c r="F311" s="43">
        <v>125649</v>
      </c>
      <c r="G311" s="4">
        <v>23</v>
      </c>
      <c r="H311" s="43">
        <v>169353</v>
      </c>
      <c r="I311" s="4">
        <v>31</v>
      </c>
      <c r="J311" s="43">
        <v>371484</v>
      </c>
      <c r="K311" s="50">
        <v>68</v>
      </c>
    </row>
    <row r="312" spans="1:11" x14ac:dyDescent="0.3">
      <c r="A312" s="27"/>
      <c r="B312" s="27"/>
      <c r="C312" s="28" t="s">
        <v>151</v>
      </c>
      <c r="D312" s="43">
        <v>20000</v>
      </c>
      <c r="E312" s="4">
        <v>4</v>
      </c>
      <c r="F312" s="43">
        <v>35000</v>
      </c>
      <c r="G312" s="4">
        <v>7</v>
      </c>
      <c r="H312" s="43">
        <v>55000</v>
      </c>
      <c r="I312" s="4">
        <v>11</v>
      </c>
      <c r="J312" s="43">
        <v>110000</v>
      </c>
      <c r="K312" s="50">
        <v>22</v>
      </c>
    </row>
    <row r="313" spans="1:11" x14ac:dyDescent="0.3">
      <c r="A313" s="27"/>
      <c r="B313" s="27"/>
      <c r="C313" s="28" t="s">
        <v>155</v>
      </c>
      <c r="D313" s="43"/>
      <c r="E313" s="4"/>
      <c r="F313" s="43">
        <v>5463</v>
      </c>
      <c r="G313" s="4">
        <v>1</v>
      </c>
      <c r="H313" s="43">
        <v>10926</v>
      </c>
      <c r="I313" s="4">
        <v>2</v>
      </c>
      <c r="J313" s="43">
        <v>16389</v>
      </c>
      <c r="K313" s="50">
        <v>3</v>
      </c>
    </row>
    <row r="314" spans="1:11" x14ac:dyDescent="0.3">
      <c r="A314" s="27"/>
      <c r="B314" s="27"/>
      <c r="C314" s="28" t="s">
        <v>156</v>
      </c>
      <c r="D314" s="43">
        <v>30000</v>
      </c>
      <c r="E314" s="4">
        <v>6</v>
      </c>
      <c r="F314" s="43">
        <v>10000</v>
      </c>
      <c r="G314" s="4">
        <v>2</v>
      </c>
      <c r="H314" s="43">
        <v>10000</v>
      </c>
      <c r="I314" s="4">
        <v>2</v>
      </c>
      <c r="J314" s="43">
        <v>50000</v>
      </c>
      <c r="K314" s="50">
        <v>10</v>
      </c>
    </row>
    <row r="315" spans="1:11" x14ac:dyDescent="0.3">
      <c r="A315" s="27"/>
      <c r="B315" s="27"/>
      <c r="C315" s="28" t="s">
        <v>158</v>
      </c>
      <c r="D315" s="43">
        <v>14074</v>
      </c>
      <c r="E315" s="4">
        <v>2</v>
      </c>
      <c r="F315" s="43">
        <v>14074</v>
      </c>
      <c r="G315" s="4">
        <v>2</v>
      </c>
      <c r="H315" s="43">
        <v>28148</v>
      </c>
      <c r="I315" s="4">
        <v>4</v>
      </c>
      <c r="J315" s="43">
        <v>56296</v>
      </c>
      <c r="K315" s="50">
        <v>8</v>
      </c>
    </row>
    <row r="316" spans="1:11" x14ac:dyDescent="0.3">
      <c r="A316" s="27"/>
      <c r="B316" s="27"/>
      <c r="C316" s="28" t="s">
        <v>159</v>
      </c>
      <c r="D316" s="43"/>
      <c r="E316" s="4"/>
      <c r="F316" s="43"/>
      <c r="G316" s="4"/>
      <c r="H316" s="43">
        <v>6482</v>
      </c>
      <c r="I316" s="4">
        <v>1</v>
      </c>
      <c r="J316" s="43">
        <v>6482</v>
      </c>
      <c r="K316" s="50">
        <v>1</v>
      </c>
    </row>
    <row r="317" spans="1:11" x14ac:dyDescent="0.3">
      <c r="A317" s="27"/>
      <c r="B317" s="27"/>
      <c r="C317" s="28" t="s">
        <v>160</v>
      </c>
      <c r="D317" s="43">
        <v>14074</v>
      </c>
      <c r="E317" s="4">
        <v>2</v>
      </c>
      <c r="F317" s="43">
        <v>7037</v>
      </c>
      <c r="G317" s="4">
        <v>1</v>
      </c>
      <c r="H317" s="43">
        <v>21111</v>
      </c>
      <c r="I317" s="4">
        <v>3</v>
      </c>
      <c r="J317" s="43">
        <v>42222</v>
      </c>
      <c r="K317" s="50">
        <v>6</v>
      </c>
    </row>
    <row r="318" spans="1:11" x14ac:dyDescent="0.3">
      <c r="A318" s="27"/>
      <c r="B318" s="27"/>
      <c r="C318" s="28" t="s">
        <v>161</v>
      </c>
      <c r="D318" s="43">
        <v>38241</v>
      </c>
      <c r="E318" s="4">
        <v>7</v>
      </c>
      <c r="F318" s="43">
        <v>21852</v>
      </c>
      <c r="G318" s="4">
        <v>4</v>
      </c>
      <c r="H318" s="43">
        <v>92215</v>
      </c>
      <c r="I318" s="4">
        <v>17</v>
      </c>
      <c r="J318" s="43">
        <v>152308</v>
      </c>
      <c r="K318" s="50">
        <v>28</v>
      </c>
    </row>
    <row r="319" spans="1:11" x14ac:dyDescent="0.3">
      <c r="A319" s="27"/>
      <c r="B319" s="52" t="s">
        <v>300</v>
      </c>
      <c r="C319" s="53"/>
      <c r="D319" s="54">
        <v>4628386</v>
      </c>
      <c r="E319" s="55">
        <v>879</v>
      </c>
      <c r="F319" s="54">
        <v>4857384</v>
      </c>
      <c r="G319" s="55">
        <v>914</v>
      </c>
      <c r="H319" s="54">
        <v>6509235</v>
      </c>
      <c r="I319" s="55">
        <v>1234</v>
      </c>
      <c r="J319" s="54">
        <v>15995005</v>
      </c>
      <c r="K319" s="56">
        <v>3027</v>
      </c>
    </row>
    <row r="320" spans="1:11" x14ac:dyDescent="0.3">
      <c r="A320" s="27"/>
      <c r="B320" s="1" t="s">
        <v>61</v>
      </c>
      <c r="C320" s="1" t="s">
        <v>137</v>
      </c>
      <c r="D320" s="22">
        <v>90747</v>
      </c>
      <c r="E320" s="8">
        <v>14</v>
      </c>
      <c r="F320" s="22">
        <v>136121</v>
      </c>
      <c r="G320" s="8">
        <v>21</v>
      </c>
      <c r="H320" s="22">
        <v>64820</v>
      </c>
      <c r="I320" s="8">
        <v>10</v>
      </c>
      <c r="J320" s="22">
        <v>291688</v>
      </c>
      <c r="K320" s="49">
        <v>45</v>
      </c>
    </row>
    <row r="321" spans="1:11" x14ac:dyDescent="0.3">
      <c r="A321" s="27"/>
      <c r="B321" s="27"/>
      <c r="C321" s="28" t="s">
        <v>138</v>
      </c>
      <c r="D321" s="43">
        <v>13888</v>
      </c>
      <c r="E321" s="4">
        <v>2</v>
      </c>
      <c r="F321" s="43">
        <v>27776</v>
      </c>
      <c r="G321" s="4">
        <v>4</v>
      </c>
      <c r="H321" s="43">
        <v>27776</v>
      </c>
      <c r="I321" s="4">
        <v>4</v>
      </c>
      <c r="J321" s="43">
        <v>69440</v>
      </c>
      <c r="K321" s="50">
        <v>10</v>
      </c>
    </row>
    <row r="322" spans="1:11" x14ac:dyDescent="0.3">
      <c r="A322" s="27"/>
      <c r="B322" s="27"/>
      <c r="C322" s="28" t="s">
        <v>139</v>
      </c>
      <c r="D322" s="43">
        <v>229451</v>
      </c>
      <c r="E322" s="4">
        <v>59</v>
      </c>
      <c r="F322" s="43">
        <v>241118</v>
      </c>
      <c r="G322" s="4">
        <v>62</v>
      </c>
      <c r="H322" s="43">
        <v>186672</v>
      </c>
      <c r="I322" s="4">
        <v>48</v>
      </c>
      <c r="J322" s="43">
        <v>657241</v>
      </c>
      <c r="K322" s="50">
        <v>169</v>
      </c>
    </row>
    <row r="323" spans="1:11" x14ac:dyDescent="0.3">
      <c r="A323" s="27"/>
      <c r="B323" s="27"/>
      <c r="C323" s="28" t="s">
        <v>140</v>
      </c>
      <c r="D323" s="43">
        <v>860000</v>
      </c>
      <c r="E323" s="4">
        <v>172</v>
      </c>
      <c r="F323" s="43">
        <v>1270000</v>
      </c>
      <c r="G323" s="4">
        <v>254</v>
      </c>
      <c r="H323" s="43">
        <v>1090000</v>
      </c>
      <c r="I323" s="4">
        <v>218</v>
      </c>
      <c r="J323" s="43">
        <v>3220000</v>
      </c>
      <c r="K323" s="50">
        <v>644</v>
      </c>
    </row>
    <row r="324" spans="1:11" x14ac:dyDescent="0.3">
      <c r="A324" s="27"/>
      <c r="B324" s="27"/>
      <c r="C324" s="28" t="s">
        <v>141</v>
      </c>
      <c r="D324" s="43">
        <v>210633</v>
      </c>
      <c r="E324" s="4">
        <v>35</v>
      </c>
      <c r="F324" s="43">
        <v>300904</v>
      </c>
      <c r="G324" s="4">
        <v>50</v>
      </c>
      <c r="H324" s="43">
        <v>246740</v>
      </c>
      <c r="I324" s="4">
        <v>41</v>
      </c>
      <c r="J324" s="43">
        <v>758277</v>
      </c>
      <c r="K324" s="50">
        <v>126</v>
      </c>
    </row>
    <row r="325" spans="1:11" x14ac:dyDescent="0.3">
      <c r="A325" s="27"/>
      <c r="B325" s="27"/>
      <c r="C325" s="28" t="s">
        <v>351</v>
      </c>
      <c r="D325" s="43"/>
      <c r="E325" s="4"/>
      <c r="F325" s="43">
        <v>6482</v>
      </c>
      <c r="G325" s="4">
        <v>1</v>
      </c>
      <c r="H325" s="43"/>
      <c r="I325" s="4"/>
      <c r="J325" s="43">
        <v>6482</v>
      </c>
      <c r="K325" s="50">
        <v>1</v>
      </c>
    </row>
    <row r="326" spans="1:11" x14ac:dyDescent="0.3">
      <c r="A326" s="27"/>
      <c r="B326" s="27"/>
      <c r="C326" s="28" t="s">
        <v>353</v>
      </c>
      <c r="D326" s="43"/>
      <c r="E326" s="4"/>
      <c r="F326" s="43">
        <v>11112</v>
      </c>
      <c r="G326" s="4">
        <v>2</v>
      </c>
      <c r="H326" s="43"/>
      <c r="I326" s="4"/>
      <c r="J326" s="43">
        <v>11112</v>
      </c>
      <c r="K326" s="50">
        <v>2</v>
      </c>
    </row>
    <row r="327" spans="1:11" x14ac:dyDescent="0.3">
      <c r="A327" s="27"/>
      <c r="B327" s="27"/>
      <c r="C327" s="28" t="s">
        <v>148</v>
      </c>
      <c r="D327" s="43">
        <v>20000</v>
      </c>
      <c r="E327" s="4">
        <v>4</v>
      </c>
      <c r="F327" s="43">
        <v>30000</v>
      </c>
      <c r="G327" s="4">
        <v>6</v>
      </c>
      <c r="H327" s="43">
        <v>10000</v>
      </c>
      <c r="I327" s="4">
        <v>2</v>
      </c>
      <c r="J327" s="43">
        <v>60000</v>
      </c>
      <c r="K327" s="50">
        <v>12</v>
      </c>
    </row>
    <row r="328" spans="1:11" x14ac:dyDescent="0.3">
      <c r="A328" s="27"/>
      <c r="B328" s="27"/>
      <c r="C328" s="28" t="s">
        <v>149</v>
      </c>
      <c r="D328" s="43">
        <v>5926</v>
      </c>
      <c r="E328" s="4">
        <v>1</v>
      </c>
      <c r="F328" s="43"/>
      <c r="G328" s="4"/>
      <c r="H328" s="43">
        <v>5926</v>
      </c>
      <c r="I328" s="4">
        <v>1</v>
      </c>
      <c r="J328" s="43">
        <v>11852</v>
      </c>
      <c r="K328" s="50">
        <v>2</v>
      </c>
    </row>
    <row r="329" spans="1:11" x14ac:dyDescent="0.3">
      <c r="A329" s="27"/>
      <c r="B329" s="27"/>
      <c r="C329" s="28" t="s">
        <v>150</v>
      </c>
      <c r="D329" s="43"/>
      <c r="E329" s="4"/>
      <c r="F329" s="43">
        <v>16389</v>
      </c>
      <c r="G329" s="4">
        <v>3</v>
      </c>
      <c r="H329" s="43">
        <v>32778</v>
      </c>
      <c r="I329" s="4">
        <v>6</v>
      </c>
      <c r="J329" s="43">
        <v>49167</v>
      </c>
      <c r="K329" s="50">
        <v>9</v>
      </c>
    </row>
    <row r="330" spans="1:11" x14ac:dyDescent="0.3">
      <c r="A330" s="27"/>
      <c r="B330" s="27"/>
      <c r="C330" s="28" t="s">
        <v>151</v>
      </c>
      <c r="D330" s="43">
        <v>10000</v>
      </c>
      <c r="E330" s="4">
        <v>2</v>
      </c>
      <c r="F330" s="43"/>
      <c r="G330" s="4"/>
      <c r="H330" s="43"/>
      <c r="I330" s="4"/>
      <c r="J330" s="43">
        <v>10000</v>
      </c>
      <c r="K330" s="50">
        <v>2</v>
      </c>
    </row>
    <row r="331" spans="1:11" x14ac:dyDescent="0.3">
      <c r="A331" s="27"/>
      <c r="B331" s="27"/>
      <c r="C331" s="28" t="s">
        <v>156</v>
      </c>
      <c r="D331" s="43">
        <v>5000</v>
      </c>
      <c r="E331" s="4">
        <v>1</v>
      </c>
      <c r="F331" s="43"/>
      <c r="G331" s="4"/>
      <c r="H331" s="43"/>
      <c r="I331" s="4"/>
      <c r="J331" s="43">
        <v>5000</v>
      </c>
      <c r="K331" s="50">
        <v>1</v>
      </c>
    </row>
    <row r="332" spans="1:11" x14ac:dyDescent="0.3">
      <c r="A332" s="27"/>
      <c r="B332" s="27"/>
      <c r="C332" s="28" t="s">
        <v>161</v>
      </c>
      <c r="D332" s="43">
        <v>16389</v>
      </c>
      <c r="E332" s="4">
        <v>3</v>
      </c>
      <c r="F332" s="43">
        <v>16389</v>
      </c>
      <c r="G332" s="4">
        <v>3</v>
      </c>
      <c r="H332" s="43">
        <v>27315</v>
      </c>
      <c r="I332" s="4">
        <v>5</v>
      </c>
      <c r="J332" s="43">
        <v>60093</v>
      </c>
      <c r="K332" s="50">
        <v>11</v>
      </c>
    </row>
    <row r="333" spans="1:11" x14ac:dyDescent="0.3">
      <c r="A333" s="27"/>
      <c r="B333" s="52" t="s">
        <v>301</v>
      </c>
      <c r="C333" s="53"/>
      <c r="D333" s="54">
        <v>1462034</v>
      </c>
      <c r="E333" s="55">
        <v>293</v>
      </c>
      <c r="F333" s="54">
        <v>2056291</v>
      </c>
      <c r="G333" s="55">
        <v>406</v>
      </c>
      <c r="H333" s="54">
        <v>1692027</v>
      </c>
      <c r="I333" s="55">
        <v>335</v>
      </c>
      <c r="J333" s="54">
        <v>5210352</v>
      </c>
      <c r="K333" s="56">
        <v>1034</v>
      </c>
    </row>
    <row r="334" spans="1:11" x14ac:dyDescent="0.3">
      <c r="A334" s="27"/>
      <c r="B334" s="1" t="s">
        <v>62</v>
      </c>
      <c r="C334" s="1" t="s">
        <v>137</v>
      </c>
      <c r="D334" s="22">
        <v>611086</v>
      </c>
      <c r="E334" s="8">
        <v>88</v>
      </c>
      <c r="F334" s="22">
        <v>527747</v>
      </c>
      <c r="G334" s="8">
        <v>76</v>
      </c>
      <c r="H334" s="22">
        <v>749975</v>
      </c>
      <c r="I334" s="8">
        <v>108</v>
      </c>
      <c r="J334" s="22">
        <v>1888808</v>
      </c>
      <c r="K334" s="49">
        <v>272</v>
      </c>
    </row>
    <row r="335" spans="1:11" x14ac:dyDescent="0.3">
      <c r="A335" s="27"/>
      <c r="B335" s="27"/>
      <c r="C335" s="28" t="s">
        <v>138</v>
      </c>
      <c r="D335" s="43">
        <v>180550</v>
      </c>
      <c r="E335" s="4">
        <v>25</v>
      </c>
      <c r="F335" s="43">
        <v>274436</v>
      </c>
      <c r="G335" s="4">
        <v>38</v>
      </c>
      <c r="H335" s="43">
        <v>274436</v>
      </c>
      <c r="I335" s="4">
        <v>38</v>
      </c>
      <c r="J335" s="43">
        <v>729422</v>
      </c>
      <c r="K335" s="50">
        <v>101</v>
      </c>
    </row>
    <row r="336" spans="1:11" x14ac:dyDescent="0.3">
      <c r="A336" s="27"/>
      <c r="B336" s="27"/>
      <c r="C336" s="28" t="s">
        <v>140</v>
      </c>
      <c r="D336" s="43">
        <v>4930710</v>
      </c>
      <c r="E336" s="4">
        <v>873</v>
      </c>
      <c r="F336" s="43">
        <v>4083507</v>
      </c>
      <c r="G336" s="4">
        <v>723</v>
      </c>
      <c r="H336" s="43">
        <v>4845991</v>
      </c>
      <c r="I336" s="4">
        <v>858</v>
      </c>
      <c r="J336" s="43">
        <v>13860208</v>
      </c>
      <c r="K336" s="50">
        <v>2454</v>
      </c>
    </row>
    <row r="337" spans="1:11" x14ac:dyDescent="0.3">
      <c r="A337" s="27"/>
      <c r="B337" s="27"/>
      <c r="C337" s="28" t="s">
        <v>141</v>
      </c>
      <c r="D337" s="43">
        <v>2996969</v>
      </c>
      <c r="E337" s="4">
        <v>476</v>
      </c>
      <c r="F337" s="43">
        <v>3022158</v>
      </c>
      <c r="G337" s="4">
        <v>480</v>
      </c>
      <c r="H337" s="43">
        <v>2235134</v>
      </c>
      <c r="I337" s="4">
        <v>355</v>
      </c>
      <c r="J337" s="43">
        <v>8254261</v>
      </c>
      <c r="K337" s="50">
        <v>1311</v>
      </c>
    </row>
    <row r="338" spans="1:11" x14ac:dyDescent="0.3">
      <c r="A338" s="27"/>
      <c r="B338" s="27"/>
      <c r="C338" s="28" t="s">
        <v>144</v>
      </c>
      <c r="D338" s="43"/>
      <c r="E338" s="4"/>
      <c r="F338" s="43">
        <v>14260</v>
      </c>
      <c r="G338" s="4">
        <v>2</v>
      </c>
      <c r="H338" s="43"/>
      <c r="I338" s="4"/>
      <c r="J338" s="43">
        <v>14260</v>
      </c>
      <c r="K338" s="50">
        <v>2</v>
      </c>
    </row>
    <row r="339" spans="1:11" x14ac:dyDescent="0.3">
      <c r="A339" s="27"/>
      <c r="B339" s="27"/>
      <c r="C339" s="28" t="s">
        <v>146</v>
      </c>
      <c r="D339" s="43">
        <v>30091</v>
      </c>
      <c r="E339" s="4">
        <v>5</v>
      </c>
      <c r="F339" s="43">
        <v>12036</v>
      </c>
      <c r="G339" s="4">
        <v>2</v>
      </c>
      <c r="H339" s="43"/>
      <c r="I339" s="4"/>
      <c r="J339" s="43">
        <v>42127</v>
      </c>
      <c r="K339" s="50">
        <v>7</v>
      </c>
    </row>
    <row r="340" spans="1:11" x14ac:dyDescent="0.3">
      <c r="A340" s="27"/>
      <c r="B340" s="27"/>
      <c r="C340" s="28" t="s">
        <v>147</v>
      </c>
      <c r="D340" s="43">
        <v>28519</v>
      </c>
      <c r="E340" s="4">
        <v>4</v>
      </c>
      <c r="F340" s="43">
        <v>49909</v>
      </c>
      <c r="G340" s="4">
        <v>7</v>
      </c>
      <c r="H340" s="43">
        <v>14260</v>
      </c>
      <c r="I340" s="4">
        <v>2</v>
      </c>
      <c r="J340" s="43">
        <v>92688</v>
      </c>
      <c r="K340" s="50">
        <v>13</v>
      </c>
    </row>
    <row r="341" spans="1:11" x14ac:dyDescent="0.3">
      <c r="A341" s="27"/>
      <c r="B341" s="27"/>
      <c r="C341" s="28" t="s">
        <v>148</v>
      </c>
      <c r="D341" s="43">
        <v>311391</v>
      </c>
      <c r="E341" s="4">
        <v>57</v>
      </c>
      <c r="F341" s="43">
        <v>289539</v>
      </c>
      <c r="G341" s="4">
        <v>53</v>
      </c>
      <c r="H341" s="43">
        <v>207594</v>
      </c>
      <c r="I341" s="4">
        <v>38</v>
      </c>
      <c r="J341" s="43">
        <v>808524</v>
      </c>
      <c r="K341" s="50">
        <v>148</v>
      </c>
    </row>
    <row r="342" spans="1:11" x14ac:dyDescent="0.3">
      <c r="A342" s="27"/>
      <c r="B342" s="27"/>
      <c r="C342" s="28" t="s">
        <v>149</v>
      </c>
      <c r="D342" s="43">
        <v>25556</v>
      </c>
      <c r="E342" s="4">
        <v>4</v>
      </c>
      <c r="F342" s="43">
        <v>31945</v>
      </c>
      <c r="G342" s="4">
        <v>5</v>
      </c>
      <c r="H342" s="43">
        <v>38334</v>
      </c>
      <c r="I342" s="4">
        <v>6</v>
      </c>
      <c r="J342" s="43">
        <v>95835</v>
      </c>
      <c r="K342" s="50">
        <v>15</v>
      </c>
    </row>
    <row r="343" spans="1:11" x14ac:dyDescent="0.3">
      <c r="A343" s="27"/>
      <c r="B343" s="27"/>
      <c r="C343" s="28" t="s">
        <v>150</v>
      </c>
      <c r="D343" s="43">
        <v>466397</v>
      </c>
      <c r="E343" s="4">
        <v>73</v>
      </c>
      <c r="F343" s="43">
        <v>530287</v>
      </c>
      <c r="G343" s="4">
        <v>83</v>
      </c>
      <c r="H343" s="43">
        <v>364173</v>
      </c>
      <c r="I343" s="4">
        <v>57</v>
      </c>
      <c r="J343" s="43">
        <v>1360857</v>
      </c>
      <c r="K343" s="50">
        <v>213</v>
      </c>
    </row>
    <row r="344" spans="1:11" x14ac:dyDescent="0.3">
      <c r="A344" s="27"/>
      <c r="B344" s="27"/>
      <c r="C344" s="28" t="s">
        <v>151</v>
      </c>
      <c r="D344" s="43">
        <v>11112</v>
      </c>
      <c r="E344" s="4">
        <v>2</v>
      </c>
      <c r="F344" s="43">
        <v>38892</v>
      </c>
      <c r="G344" s="4">
        <v>7</v>
      </c>
      <c r="H344" s="43">
        <v>44448</v>
      </c>
      <c r="I344" s="4">
        <v>8</v>
      </c>
      <c r="J344" s="43">
        <v>94452</v>
      </c>
      <c r="K344" s="50">
        <v>17</v>
      </c>
    </row>
    <row r="345" spans="1:11" x14ac:dyDescent="0.3">
      <c r="A345" s="27"/>
      <c r="B345" s="27"/>
      <c r="C345" s="28" t="s">
        <v>155</v>
      </c>
      <c r="D345" s="43"/>
      <c r="E345" s="4"/>
      <c r="F345" s="43">
        <v>6018</v>
      </c>
      <c r="G345" s="4">
        <v>1</v>
      </c>
      <c r="H345" s="43">
        <v>6018</v>
      </c>
      <c r="I345" s="4">
        <v>1</v>
      </c>
      <c r="J345" s="43">
        <v>12036</v>
      </c>
      <c r="K345" s="50">
        <v>2</v>
      </c>
    </row>
    <row r="346" spans="1:11" x14ac:dyDescent="0.3">
      <c r="A346" s="27"/>
      <c r="B346" s="27"/>
      <c r="C346" s="28" t="s">
        <v>156</v>
      </c>
      <c r="D346" s="43">
        <v>5556</v>
      </c>
      <c r="E346" s="4">
        <v>1</v>
      </c>
      <c r="F346" s="43">
        <v>33334</v>
      </c>
      <c r="G346" s="4">
        <v>6</v>
      </c>
      <c r="H346" s="43">
        <v>11112</v>
      </c>
      <c r="I346" s="4">
        <v>2</v>
      </c>
      <c r="J346" s="43">
        <v>50002</v>
      </c>
      <c r="K346" s="50">
        <v>9</v>
      </c>
    </row>
    <row r="347" spans="1:11" x14ac:dyDescent="0.3">
      <c r="A347" s="27"/>
      <c r="B347" s="27"/>
      <c r="C347" s="28" t="s">
        <v>157</v>
      </c>
      <c r="D347" s="43"/>
      <c r="E347" s="4"/>
      <c r="F347" s="43">
        <v>7130</v>
      </c>
      <c r="G347" s="4">
        <v>1</v>
      </c>
      <c r="H347" s="43"/>
      <c r="I347" s="4"/>
      <c r="J347" s="43">
        <v>7130</v>
      </c>
      <c r="K347" s="50">
        <v>1</v>
      </c>
    </row>
    <row r="348" spans="1:11" x14ac:dyDescent="0.3">
      <c r="A348" s="27"/>
      <c r="B348" s="27"/>
      <c r="C348" s="28" t="s">
        <v>158</v>
      </c>
      <c r="D348" s="43"/>
      <c r="E348" s="4"/>
      <c r="F348" s="43">
        <v>14630</v>
      </c>
      <c r="G348" s="4">
        <v>2</v>
      </c>
      <c r="H348" s="43">
        <v>14630</v>
      </c>
      <c r="I348" s="4">
        <v>2</v>
      </c>
      <c r="J348" s="43">
        <v>29260</v>
      </c>
      <c r="K348" s="50">
        <v>4</v>
      </c>
    </row>
    <row r="349" spans="1:11" x14ac:dyDescent="0.3">
      <c r="A349" s="27"/>
      <c r="B349" s="27"/>
      <c r="C349" s="28" t="s">
        <v>160</v>
      </c>
      <c r="D349" s="43"/>
      <c r="E349" s="4"/>
      <c r="F349" s="43">
        <v>14630</v>
      </c>
      <c r="G349" s="4">
        <v>2</v>
      </c>
      <c r="H349" s="43"/>
      <c r="I349" s="4"/>
      <c r="J349" s="43">
        <v>14630</v>
      </c>
      <c r="K349" s="50">
        <v>2</v>
      </c>
    </row>
    <row r="350" spans="1:11" x14ac:dyDescent="0.3">
      <c r="A350" s="27"/>
      <c r="B350" s="27"/>
      <c r="C350" s="28" t="s">
        <v>161</v>
      </c>
      <c r="D350" s="43">
        <v>210634</v>
      </c>
      <c r="E350" s="4">
        <v>35</v>
      </c>
      <c r="F350" s="43">
        <v>126378</v>
      </c>
      <c r="G350" s="4">
        <v>21</v>
      </c>
      <c r="H350" s="43">
        <v>234707</v>
      </c>
      <c r="I350" s="4">
        <v>39</v>
      </c>
      <c r="J350" s="43">
        <v>571719</v>
      </c>
      <c r="K350" s="50">
        <v>95</v>
      </c>
    </row>
    <row r="351" spans="1:11" x14ac:dyDescent="0.3">
      <c r="A351" s="27"/>
      <c r="B351" s="52" t="s">
        <v>302</v>
      </c>
      <c r="C351" s="53"/>
      <c r="D351" s="54">
        <v>9808571</v>
      </c>
      <c r="E351" s="55">
        <v>1643</v>
      </c>
      <c r="F351" s="54">
        <v>9076836</v>
      </c>
      <c r="G351" s="55">
        <v>1509</v>
      </c>
      <c r="H351" s="54">
        <v>9040812</v>
      </c>
      <c r="I351" s="55">
        <v>1514</v>
      </c>
      <c r="J351" s="54">
        <v>27926219</v>
      </c>
      <c r="K351" s="56">
        <v>4666</v>
      </c>
    </row>
    <row r="352" spans="1:11" x14ac:dyDescent="0.3">
      <c r="A352" s="27"/>
      <c r="B352" s="1" t="s">
        <v>100</v>
      </c>
      <c r="C352" s="1" t="s">
        <v>141</v>
      </c>
      <c r="D352" s="22"/>
      <c r="E352" s="8"/>
      <c r="F352" s="22"/>
      <c r="G352" s="8"/>
      <c r="H352" s="22">
        <v>0</v>
      </c>
      <c r="I352" s="8">
        <v>0</v>
      </c>
      <c r="J352" s="22">
        <v>0</v>
      </c>
      <c r="K352" s="49">
        <v>0</v>
      </c>
    </row>
    <row r="353" spans="1:11" x14ac:dyDescent="0.3">
      <c r="A353" s="27"/>
      <c r="B353" s="52" t="s">
        <v>303</v>
      </c>
      <c r="C353" s="53"/>
      <c r="D353" s="54"/>
      <c r="E353" s="55"/>
      <c r="F353" s="54"/>
      <c r="G353" s="55"/>
      <c r="H353" s="54">
        <v>0</v>
      </c>
      <c r="I353" s="55">
        <v>0</v>
      </c>
      <c r="J353" s="54">
        <v>0</v>
      </c>
      <c r="K353" s="56">
        <v>0</v>
      </c>
    </row>
    <row r="354" spans="1:11" x14ac:dyDescent="0.3">
      <c r="A354" s="27"/>
      <c r="B354" s="1" t="s">
        <v>63</v>
      </c>
      <c r="C354" s="1" t="s">
        <v>137</v>
      </c>
      <c r="D354" s="22">
        <v>5704</v>
      </c>
      <c r="E354" s="8">
        <v>1</v>
      </c>
      <c r="F354" s="22"/>
      <c r="G354" s="8"/>
      <c r="H354" s="22"/>
      <c r="I354" s="8"/>
      <c r="J354" s="22">
        <v>5704</v>
      </c>
      <c r="K354" s="49">
        <v>1</v>
      </c>
    </row>
    <row r="355" spans="1:11" x14ac:dyDescent="0.3">
      <c r="A355" s="27"/>
      <c r="B355" s="27"/>
      <c r="C355" s="28" t="s">
        <v>138</v>
      </c>
      <c r="D355" s="43"/>
      <c r="E355" s="4"/>
      <c r="F355" s="43"/>
      <c r="G355" s="4"/>
      <c r="H355" s="43">
        <v>6111</v>
      </c>
      <c r="I355" s="4">
        <v>1</v>
      </c>
      <c r="J355" s="43">
        <v>6111</v>
      </c>
      <c r="K355" s="50">
        <v>1</v>
      </c>
    </row>
    <row r="356" spans="1:11" x14ac:dyDescent="0.3">
      <c r="A356" s="27"/>
      <c r="B356" s="27"/>
      <c r="C356" s="28" t="s">
        <v>139</v>
      </c>
      <c r="D356" s="43">
        <v>10733</v>
      </c>
      <c r="E356" s="4">
        <v>3</v>
      </c>
      <c r="F356" s="43">
        <v>18511</v>
      </c>
      <c r="G356" s="4">
        <v>5</v>
      </c>
      <c r="H356" s="43">
        <v>3889</v>
      </c>
      <c r="I356" s="4">
        <v>1</v>
      </c>
      <c r="J356" s="43">
        <v>33133</v>
      </c>
      <c r="K356" s="50">
        <v>9</v>
      </c>
    </row>
    <row r="357" spans="1:11" x14ac:dyDescent="0.3">
      <c r="A357" s="27"/>
      <c r="B357" s="27"/>
      <c r="C357" s="28" t="s">
        <v>140</v>
      </c>
      <c r="D357" s="43">
        <v>72800</v>
      </c>
      <c r="E357" s="4">
        <v>16</v>
      </c>
      <c r="F357" s="43">
        <v>93600</v>
      </c>
      <c r="G357" s="4">
        <v>21</v>
      </c>
      <c r="H357" s="43">
        <v>40800</v>
      </c>
      <c r="I357" s="4">
        <v>9</v>
      </c>
      <c r="J357" s="43">
        <v>207200</v>
      </c>
      <c r="K357" s="50">
        <v>46</v>
      </c>
    </row>
    <row r="358" spans="1:11" x14ac:dyDescent="0.3">
      <c r="A358" s="27"/>
      <c r="B358" s="27"/>
      <c r="C358" s="28" t="s">
        <v>141</v>
      </c>
      <c r="D358" s="43">
        <v>5296</v>
      </c>
      <c r="E358" s="4">
        <v>1</v>
      </c>
      <c r="F358" s="43"/>
      <c r="G358" s="4"/>
      <c r="H358" s="43">
        <v>15889</v>
      </c>
      <c r="I358" s="4">
        <v>3</v>
      </c>
      <c r="J358" s="43">
        <v>21185</v>
      </c>
      <c r="K358" s="50">
        <v>4</v>
      </c>
    </row>
    <row r="359" spans="1:11" x14ac:dyDescent="0.3">
      <c r="A359" s="27"/>
      <c r="B359" s="27"/>
      <c r="C359" s="28" t="s">
        <v>353</v>
      </c>
      <c r="D359" s="43">
        <v>4889</v>
      </c>
      <c r="E359" s="4">
        <v>1</v>
      </c>
      <c r="F359" s="43"/>
      <c r="G359" s="4"/>
      <c r="H359" s="43"/>
      <c r="I359" s="4"/>
      <c r="J359" s="43">
        <v>4889</v>
      </c>
      <c r="K359" s="50">
        <v>1</v>
      </c>
    </row>
    <row r="360" spans="1:11" x14ac:dyDescent="0.3">
      <c r="A360" s="27"/>
      <c r="B360" s="27"/>
      <c r="C360" s="28" t="s">
        <v>148</v>
      </c>
      <c r="D360" s="43">
        <v>4400</v>
      </c>
      <c r="E360" s="4">
        <v>1</v>
      </c>
      <c r="F360" s="43">
        <v>9400</v>
      </c>
      <c r="G360" s="4">
        <v>2</v>
      </c>
      <c r="H360" s="43"/>
      <c r="I360" s="4"/>
      <c r="J360" s="43">
        <v>13800</v>
      </c>
      <c r="K360" s="50">
        <v>3</v>
      </c>
    </row>
    <row r="361" spans="1:11" x14ac:dyDescent="0.3">
      <c r="A361" s="27"/>
      <c r="B361" s="27"/>
      <c r="C361" s="28" t="s">
        <v>150</v>
      </c>
      <c r="D361" s="43"/>
      <c r="E361" s="4"/>
      <c r="F361" s="43"/>
      <c r="G361" s="4"/>
      <c r="H361" s="43">
        <v>4807</v>
      </c>
      <c r="I361" s="4">
        <v>1</v>
      </c>
      <c r="J361" s="43">
        <v>4807</v>
      </c>
      <c r="K361" s="50">
        <v>1</v>
      </c>
    </row>
    <row r="362" spans="1:11" x14ac:dyDescent="0.3">
      <c r="A362" s="27"/>
      <c r="B362" s="52" t="s">
        <v>304</v>
      </c>
      <c r="C362" s="53"/>
      <c r="D362" s="54">
        <v>103822</v>
      </c>
      <c r="E362" s="55">
        <v>23</v>
      </c>
      <c r="F362" s="54">
        <v>121511</v>
      </c>
      <c r="G362" s="55">
        <v>28</v>
      </c>
      <c r="H362" s="54">
        <v>71496</v>
      </c>
      <c r="I362" s="55">
        <v>15</v>
      </c>
      <c r="J362" s="54">
        <v>296829</v>
      </c>
      <c r="K362" s="56">
        <v>66</v>
      </c>
    </row>
    <row r="363" spans="1:11" x14ac:dyDescent="0.3">
      <c r="A363" s="27"/>
      <c r="B363" s="1" t="s">
        <v>64</v>
      </c>
      <c r="C363" s="1" t="s">
        <v>137</v>
      </c>
      <c r="D363" s="22">
        <v>812454</v>
      </c>
      <c r="E363" s="8">
        <v>117</v>
      </c>
      <c r="F363" s="22">
        <v>798567</v>
      </c>
      <c r="G363" s="8">
        <v>115</v>
      </c>
      <c r="H363" s="22">
        <v>826348</v>
      </c>
      <c r="I363" s="8">
        <v>119</v>
      </c>
      <c r="J363" s="22">
        <v>2437369</v>
      </c>
      <c r="K363" s="49">
        <v>351</v>
      </c>
    </row>
    <row r="364" spans="1:11" x14ac:dyDescent="0.3">
      <c r="A364" s="27"/>
      <c r="B364" s="27"/>
      <c r="C364" s="28" t="s">
        <v>138</v>
      </c>
      <c r="D364" s="43">
        <v>231104</v>
      </c>
      <c r="E364" s="4">
        <v>32</v>
      </c>
      <c r="F364" s="43">
        <v>259992</v>
      </c>
      <c r="G364" s="4">
        <v>36</v>
      </c>
      <c r="H364" s="43">
        <v>231104</v>
      </c>
      <c r="I364" s="4">
        <v>32</v>
      </c>
      <c r="J364" s="43">
        <v>722200</v>
      </c>
      <c r="K364" s="50">
        <v>100</v>
      </c>
    </row>
    <row r="365" spans="1:11" x14ac:dyDescent="0.3">
      <c r="A365" s="27"/>
      <c r="B365" s="27"/>
      <c r="C365" s="28" t="s">
        <v>139</v>
      </c>
      <c r="D365" s="43">
        <v>19445</v>
      </c>
      <c r="E365" s="4">
        <v>5</v>
      </c>
      <c r="F365" s="43"/>
      <c r="G365" s="4"/>
      <c r="H365" s="43">
        <v>23334</v>
      </c>
      <c r="I365" s="4">
        <v>6</v>
      </c>
      <c r="J365" s="43">
        <v>42779</v>
      </c>
      <c r="K365" s="50">
        <v>11</v>
      </c>
    </row>
    <row r="366" spans="1:11" x14ac:dyDescent="0.3">
      <c r="A366" s="27"/>
      <c r="B366" s="27"/>
      <c r="C366" s="28" t="s">
        <v>140</v>
      </c>
      <c r="D366" s="43">
        <v>5190517</v>
      </c>
      <c r="E366" s="4">
        <v>919</v>
      </c>
      <c r="F366" s="43">
        <v>4269891</v>
      </c>
      <c r="G366" s="4">
        <v>756</v>
      </c>
      <c r="H366" s="43">
        <v>4964597</v>
      </c>
      <c r="I366" s="4">
        <v>879</v>
      </c>
      <c r="J366" s="43">
        <v>14425005</v>
      </c>
      <c r="K366" s="50">
        <v>2554</v>
      </c>
    </row>
    <row r="367" spans="1:11" x14ac:dyDescent="0.3">
      <c r="A367" s="27"/>
      <c r="B367" s="27"/>
      <c r="C367" s="28" t="s">
        <v>141</v>
      </c>
      <c r="D367" s="43">
        <v>3399919</v>
      </c>
      <c r="E367" s="4">
        <v>540</v>
      </c>
      <c r="F367" s="43">
        <v>3128417</v>
      </c>
      <c r="G367" s="4">
        <v>497</v>
      </c>
      <c r="H367" s="43">
        <v>2989900</v>
      </c>
      <c r="I367" s="4">
        <v>475</v>
      </c>
      <c r="J367" s="43">
        <v>9518236</v>
      </c>
      <c r="K367" s="50">
        <v>1512</v>
      </c>
    </row>
    <row r="368" spans="1:11" x14ac:dyDescent="0.3">
      <c r="A368" s="27"/>
      <c r="B368" s="27"/>
      <c r="C368" s="28" t="s">
        <v>351</v>
      </c>
      <c r="D368" s="43"/>
      <c r="E368" s="4"/>
      <c r="F368" s="43">
        <v>7963</v>
      </c>
      <c r="G368" s="4">
        <v>1</v>
      </c>
      <c r="H368" s="43"/>
      <c r="I368" s="4"/>
      <c r="J368" s="43">
        <v>7963</v>
      </c>
      <c r="K368" s="50">
        <v>1</v>
      </c>
    </row>
    <row r="369" spans="1:11" x14ac:dyDescent="0.3">
      <c r="A369" s="27"/>
      <c r="B369" s="27"/>
      <c r="C369" s="28" t="s">
        <v>353</v>
      </c>
      <c r="D369" s="43">
        <v>12222</v>
      </c>
      <c r="E369" s="4">
        <v>2</v>
      </c>
      <c r="F369" s="43">
        <v>67221</v>
      </c>
      <c r="G369" s="4">
        <v>11</v>
      </c>
      <c r="H369" s="43"/>
      <c r="I369" s="4"/>
      <c r="J369" s="43">
        <v>79443</v>
      </c>
      <c r="K369" s="50">
        <v>13</v>
      </c>
    </row>
    <row r="370" spans="1:11" x14ac:dyDescent="0.3">
      <c r="A370" s="27"/>
      <c r="B370" s="27"/>
      <c r="C370" s="28" t="s">
        <v>354</v>
      </c>
      <c r="D370" s="43">
        <v>47313</v>
      </c>
      <c r="E370" s="4">
        <v>7</v>
      </c>
      <c r="F370" s="43">
        <v>243324</v>
      </c>
      <c r="G370" s="4">
        <v>36</v>
      </c>
      <c r="H370" s="43"/>
      <c r="I370" s="4"/>
      <c r="J370" s="43">
        <v>290637</v>
      </c>
      <c r="K370" s="50">
        <v>43</v>
      </c>
    </row>
    <row r="371" spans="1:11" x14ac:dyDescent="0.3">
      <c r="A371" s="27"/>
      <c r="B371" s="27"/>
      <c r="C371" s="28" t="s">
        <v>143</v>
      </c>
      <c r="D371" s="43">
        <v>6296</v>
      </c>
      <c r="E371" s="4">
        <v>1</v>
      </c>
      <c r="F371" s="43">
        <v>12592</v>
      </c>
      <c r="G371" s="4">
        <v>2</v>
      </c>
      <c r="H371" s="43">
        <v>6296</v>
      </c>
      <c r="I371" s="4">
        <v>1</v>
      </c>
      <c r="J371" s="43">
        <v>25184</v>
      </c>
      <c r="K371" s="50">
        <v>4</v>
      </c>
    </row>
    <row r="372" spans="1:11" x14ac:dyDescent="0.3">
      <c r="A372" s="27"/>
      <c r="B372" s="27"/>
      <c r="C372" s="28" t="s">
        <v>144</v>
      </c>
      <c r="D372" s="43"/>
      <c r="E372" s="4"/>
      <c r="F372" s="43">
        <v>7130</v>
      </c>
      <c r="G372" s="4">
        <v>1</v>
      </c>
      <c r="H372" s="43">
        <v>14260</v>
      </c>
      <c r="I372" s="4">
        <v>2</v>
      </c>
      <c r="J372" s="43">
        <v>21390</v>
      </c>
      <c r="K372" s="50">
        <v>3</v>
      </c>
    </row>
    <row r="373" spans="1:11" x14ac:dyDescent="0.3">
      <c r="A373" s="27"/>
      <c r="B373" s="27"/>
      <c r="C373" s="28" t="s">
        <v>146</v>
      </c>
      <c r="D373" s="43">
        <v>60181</v>
      </c>
      <c r="E373" s="4">
        <v>10</v>
      </c>
      <c r="F373" s="43">
        <v>24072</v>
      </c>
      <c r="G373" s="4">
        <v>4</v>
      </c>
      <c r="H373" s="43">
        <v>24072</v>
      </c>
      <c r="I373" s="4">
        <v>4</v>
      </c>
      <c r="J373" s="43">
        <v>108325</v>
      </c>
      <c r="K373" s="50">
        <v>18</v>
      </c>
    </row>
    <row r="374" spans="1:11" x14ac:dyDescent="0.3">
      <c r="A374" s="27"/>
      <c r="B374" s="27"/>
      <c r="C374" s="28" t="s">
        <v>147</v>
      </c>
      <c r="D374" s="43">
        <v>21390</v>
      </c>
      <c r="E374" s="4">
        <v>3</v>
      </c>
      <c r="F374" s="43">
        <v>42779</v>
      </c>
      <c r="G374" s="4">
        <v>6</v>
      </c>
      <c r="H374" s="43">
        <v>28519</v>
      </c>
      <c r="I374" s="4">
        <v>4</v>
      </c>
      <c r="J374" s="43">
        <v>92688</v>
      </c>
      <c r="K374" s="50">
        <v>13</v>
      </c>
    </row>
    <row r="375" spans="1:11" x14ac:dyDescent="0.3">
      <c r="A375" s="27"/>
      <c r="B375" s="27"/>
      <c r="C375" s="28" t="s">
        <v>148</v>
      </c>
      <c r="D375" s="43">
        <v>437040</v>
      </c>
      <c r="E375" s="4">
        <v>80</v>
      </c>
      <c r="F375" s="43">
        <v>262224</v>
      </c>
      <c r="G375" s="4">
        <v>48</v>
      </c>
      <c r="H375" s="43">
        <v>382410</v>
      </c>
      <c r="I375" s="4">
        <v>70</v>
      </c>
      <c r="J375" s="43">
        <v>1081674</v>
      </c>
      <c r="K375" s="50">
        <v>198</v>
      </c>
    </row>
    <row r="376" spans="1:11" x14ac:dyDescent="0.3">
      <c r="A376" s="27"/>
      <c r="B376" s="27"/>
      <c r="C376" s="28" t="s">
        <v>149</v>
      </c>
      <c r="D376" s="43">
        <v>63890</v>
      </c>
      <c r="E376" s="4">
        <v>10</v>
      </c>
      <c r="F376" s="43">
        <v>12778</v>
      </c>
      <c r="G376" s="4">
        <v>2</v>
      </c>
      <c r="H376" s="43">
        <v>44723</v>
      </c>
      <c r="I376" s="4">
        <v>7</v>
      </c>
      <c r="J376" s="43">
        <v>121391</v>
      </c>
      <c r="K376" s="50">
        <v>19</v>
      </c>
    </row>
    <row r="377" spans="1:11" x14ac:dyDescent="0.3">
      <c r="A377" s="27"/>
      <c r="B377" s="27"/>
      <c r="C377" s="28" t="s">
        <v>150</v>
      </c>
      <c r="D377" s="43">
        <v>613344</v>
      </c>
      <c r="E377" s="4">
        <v>96</v>
      </c>
      <c r="F377" s="43">
        <v>536676</v>
      </c>
      <c r="G377" s="4">
        <v>84</v>
      </c>
      <c r="H377" s="43">
        <v>466397</v>
      </c>
      <c r="I377" s="4">
        <v>73</v>
      </c>
      <c r="J377" s="43">
        <v>1616417</v>
      </c>
      <c r="K377" s="50">
        <v>253</v>
      </c>
    </row>
    <row r="378" spans="1:11" x14ac:dyDescent="0.3">
      <c r="A378" s="27"/>
      <c r="B378" s="27"/>
      <c r="C378" s="28" t="s">
        <v>151</v>
      </c>
      <c r="D378" s="43">
        <v>83338</v>
      </c>
      <c r="E378" s="4">
        <v>15</v>
      </c>
      <c r="F378" s="43">
        <v>66670</v>
      </c>
      <c r="G378" s="4">
        <v>12</v>
      </c>
      <c r="H378" s="43">
        <v>61116</v>
      </c>
      <c r="I378" s="4">
        <v>11</v>
      </c>
      <c r="J378" s="43">
        <v>211124</v>
      </c>
      <c r="K378" s="50">
        <v>38</v>
      </c>
    </row>
    <row r="379" spans="1:11" x14ac:dyDescent="0.3">
      <c r="A379" s="27"/>
      <c r="B379" s="27"/>
      <c r="C379" s="28" t="s">
        <v>155</v>
      </c>
      <c r="D379" s="43">
        <v>12036</v>
      </c>
      <c r="E379" s="4">
        <v>2</v>
      </c>
      <c r="F379" s="43"/>
      <c r="G379" s="4"/>
      <c r="H379" s="43">
        <v>18054</v>
      </c>
      <c r="I379" s="4">
        <v>3</v>
      </c>
      <c r="J379" s="43">
        <v>30090</v>
      </c>
      <c r="K379" s="50">
        <v>5</v>
      </c>
    </row>
    <row r="380" spans="1:11" x14ac:dyDescent="0.3">
      <c r="A380" s="27"/>
      <c r="B380" s="27"/>
      <c r="C380" s="28" t="s">
        <v>156</v>
      </c>
      <c r="D380" s="43">
        <v>83340</v>
      </c>
      <c r="E380" s="4">
        <v>15</v>
      </c>
      <c r="F380" s="43">
        <v>116675</v>
      </c>
      <c r="G380" s="4">
        <v>21</v>
      </c>
      <c r="H380" s="43">
        <v>61116</v>
      </c>
      <c r="I380" s="4">
        <v>11</v>
      </c>
      <c r="J380" s="43">
        <v>261131</v>
      </c>
      <c r="K380" s="50">
        <v>47</v>
      </c>
    </row>
    <row r="381" spans="1:11" x14ac:dyDescent="0.3">
      <c r="A381" s="27"/>
      <c r="B381" s="27"/>
      <c r="C381" s="28" t="s">
        <v>158</v>
      </c>
      <c r="D381" s="43">
        <v>7315</v>
      </c>
      <c r="E381" s="4">
        <v>1</v>
      </c>
      <c r="F381" s="43">
        <v>36575</v>
      </c>
      <c r="G381" s="4">
        <v>5</v>
      </c>
      <c r="H381" s="43">
        <v>21944</v>
      </c>
      <c r="I381" s="4">
        <v>3</v>
      </c>
      <c r="J381" s="43">
        <v>65834</v>
      </c>
      <c r="K381" s="50">
        <v>9</v>
      </c>
    </row>
    <row r="382" spans="1:11" x14ac:dyDescent="0.3">
      <c r="A382" s="27"/>
      <c r="B382" s="27"/>
      <c r="C382" s="28" t="s">
        <v>160</v>
      </c>
      <c r="D382" s="43">
        <v>29260</v>
      </c>
      <c r="E382" s="4">
        <v>4</v>
      </c>
      <c r="F382" s="43"/>
      <c r="G382" s="4"/>
      <c r="H382" s="43">
        <v>21945</v>
      </c>
      <c r="I382" s="4">
        <v>3</v>
      </c>
      <c r="J382" s="43">
        <v>51205</v>
      </c>
      <c r="K382" s="50">
        <v>7</v>
      </c>
    </row>
    <row r="383" spans="1:11" x14ac:dyDescent="0.3">
      <c r="A383" s="27"/>
      <c r="B383" s="27"/>
      <c r="C383" s="28" t="s">
        <v>161</v>
      </c>
      <c r="D383" s="43">
        <v>379145</v>
      </c>
      <c r="E383" s="4">
        <v>63</v>
      </c>
      <c r="F383" s="43">
        <v>234706</v>
      </c>
      <c r="G383" s="4">
        <v>39</v>
      </c>
      <c r="H383" s="43">
        <v>373121</v>
      </c>
      <c r="I383" s="4">
        <v>62</v>
      </c>
      <c r="J383" s="43">
        <v>986972</v>
      </c>
      <c r="K383" s="50">
        <v>164</v>
      </c>
    </row>
    <row r="384" spans="1:11" x14ac:dyDescent="0.3">
      <c r="A384" s="27"/>
      <c r="B384" s="52" t="s">
        <v>305</v>
      </c>
      <c r="C384" s="53"/>
      <c r="D384" s="54">
        <v>11509549</v>
      </c>
      <c r="E384" s="55">
        <v>1922</v>
      </c>
      <c r="F384" s="54">
        <v>10128252</v>
      </c>
      <c r="G384" s="55">
        <v>1676</v>
      </c>
      <c r="H384" s="54">
        <v>10559256</v>
      </c>
      <c r="I384" s="55">
        <v>1765</v>
      </c>
      <c r="J384" s="54">
        <v>32197057</v>
      </c>
      <c r="K384" s="56">
        <v>5363</v>
      </c>
    </row>
    <row r="385" spans="1:11" x14ac:dyDescent="0.3">
      <c r="A385" s="27"/>
      <c r="B385" s="1" t="s">
        <v>65</v>
      </c>
      <c r="C385" s="1" t="s">
        <v>137</v>
      </c>
      <c r="D385" s="22">
        <v>700043</v>
      </c>
      <c r="E385" s="8">
        <v>108</v>
      </c>
      <c r="F385" s="22">
        <v>388916</v>
      </c>
      <c r="G385" s="8">
        <v>60</v>
      </c>
      <c r="H385" s="22">
        <v>602812</v>
      </c>
      <c r="I385" s="8">
        <v>93</v>
      </c>
      <c r="J385" s="22">
        <v>1691771</v>
      </c>
      <c r="K385" s="49">
        <v>261</v>
      </c>
    </row>
    <row r="386" spans="1:11" x14ac:dyDescent="0.3">
      <c r="A386" s="27"/>
      <c r="B386" s="27"/>
      <c r="C386" s="28" t="s">
        <v>138</v>
      </c>
      <c r="D386" s="43">
        <v>284708</v>
      </c>
      <c r="E386" s="4">
        <v>41</v>
      </c>
      <c r="F386" s="43">
        <v>138880</v>
      </c>
      <c r="G386" s="4">
        <v>20</v>
      </c>
      <c r="H386" s="43">
        <v>284709</v>
      </c>
      <c r="I386" s="4">
        <v>41</v>
      </c>
      <c r="J386" s="43">
        <v>708297</v>
      </c>
      <c r="K386" s="50">
        <v>102</v>
      </c>
    </row>
    <row r="387" spans="1:11" x14ac:dyDescent="0.3">
      <c r="A387" s="27"/>
      <c r="B387" s="27"/>
      <c r="C387" s="28" t="s">
        <v>139</v>
      </c>
      <c r="D387" s="43">
        <v>353899</v>
      </c>
      <c r="E387" s="4">
        <v>91</v>
      </c>
      <c r="F387" s="43">
        <v>481301</v>
      </c>
      <c r="G387" s="4">
        <v>124</v>
      </c>
      <c r="H387" s="43">
        <v>318897</v>
      </c>
      <c r="I387" s="4">
        <v>82</v>
      </c>
      <c r="J387" s="43">
        <v>1154097</v>
      </c>
      <c r="K387" s="50">
        <v>297</v>
      </c>
    </row>
    <row r="388" spans="1:11" x14ac:dyDescent="0.3">
      <c r="A388" s="27"/>
      <c r="B388" s="27"/>
      <c r="C388" s="28" t="s">
        <v>140</v>
      </c>
      <c r="D388" s="43">
        <v>3914400</v>
      </c>
      <c r="E388" s="4">
        <v>783</v>
      </c>
      <c r="F388" s="43">
        <v>2721400</v>
      </c>
      <c r="G388" s="4">
        <v>545</v>
      </c>
      <c r="H388" s="43">
        <v>4202000</v>
      </c>
      <c r="I388" s="4">
        <v>841</v>
      </c>
      <c r="J388" s="43">
        <v>10837800</v>
      </c>
      <c r="K388" s="50">
        <v>2169</v>
      </c>
    </row>
    <row r="389" spans="1:11" x14ac:dyDescent="0.3">
      <c r="A389" s="27"/>
      <c r="B389" s="27"/>
      <c r="C389" s="28" t="s">
        <v>141</v>
      </c>
      <c r="D389" s="43">
        <v>1792702</v>
      </c>
      <c r="E389" s="4">
        <v>298</v>
      </c>
      <c r="F389" s="43">
        <v>1330006</v>
      </c>
      <c r="G389" s="4">
        <v>221</v>
      </c>
      <c r="H389" s="43">
        <v>2073372</v>
      </c>
      <c r="I389" s="4">
        <v>345</v>
      </c>
      <c r="J389" s="43">
        <v>5196080</v>
      </c>
      <c r="K389" s="50">
        <v>864</v>
      </c>
    </row>
    <row r="390" spans="1:11" x14ac:dyDescent="0.3">
      <c r="A390" s="27"/>
      <c r="B390" s="27"/>
      <c r="C390" s="28" t="s">
        <v>353</v>
      </c>
      <c r="D390" s="43"/>
      <c r="E390" s="4"/>
      <c r="F390" s="43">
        <v>16668</v>
      </c>
      <c r="G390" s="4">
        <v>3</v>
      </c>
      <c r="H390" s="43"/>
      <c r="I390" s="4"/>
      <c r="J390" s="43">
        <v>16668</v>
      </c>
      <c r="K390" s="50">
        <v>3</v>
      </c>
    </row>
    <row r="391" spans="1:11" x14ac:dyDescent="0.3">
      <c r="A391" s="27"/>
      <c r="B391" s="27"/>
      <c r="C391" s="28" t="s">
        <v>354</v>
      </c>
      <c r="D391" s="43"/>
      <c r="E391" s="4"/>
      <c r="F391" s="43">
        <v>6018</v>
      </c>
      <c r="G391" s="4">
        <v>1</v>
      </c>
      <c r="H391" s="43"/>
      <c r="I391" s="4"/>
      <c r="J391" s="43">
        <v>6018</v>
      </c>
      <c r="K391" s="50">
        <v>1</v>
      </c>
    </row>
    <row r="392" spans="1:11" x14ac:dyDescent="0.3">
      <c r="A392" s="27"/>
      <c r="B392" s="27"/>
      <c r="C392" s="28" t="s">
        <v>142</v>
      </c>
      <c r="D392" s="43">
        <v>4352</v>
      </c>
      <c r="E392" s="4">
        <v>1</v>
      </c>
      <c r="F392" s="43"/>
      <c r="G392" s="4"/>
      <c r="H392" s="43"/>
      <c r="I392" s="4"/>
      <c r="J392" s="43">
        <v>4352</v>
      </c>
      <c r="K392" s="50">
        <v>1</v>
      </c>
    </row>
    <row r="393" spans="1:11" x14ac:dyDescent="0.3">
      <c r="A393" s="27"/>
      <c r="B393" s="27"/>
      <c r="C393" s="28" t="s">
        <v>143</v>
      </c>
      <c r="D393" s="43"/>
      <c r="E393" s="4"/>
      <c r="F393" s="43">
        <v>4722</v>
      </c>
      <c r="G393" s="4">
        <v>1</v>
      </c>
      <c r="H393" s="43"/>
      <c r="I393" s="4"/>
      <c r="J393" s="43">
        <v>4722</v>
      </c>
      <c r="K393" s="50">
        <v>1</v>
      </c>
    </row>
    <row r="394" spans="1:11" x14ac:dyDescent="0.3">
      <c r="A394" s="27"/>
      <c r="B394" s="27"/>
      <c r="C394" s="28" t="s">
        <v>146</v>
      </c>
      <c r="D394" s="43">
        <v>65556</v>
      </c>
      <c r="E394" s="4">
        <v>12</v>
      </c>
      <c r="F394" s="43">
        <v>43704</v>
      </c>
      <c r="G394" s="4">
        <v>8</v>
      </c>
      <c r="H394" s="43">
        <v>38241</v>
      </c>
      <c r="I394" s="4">
        <v>7</v>
      </c>
      <c r="J394" s="43">
        <v>147501</v>
      </c>
      <c r="K394" s="50">
        <v>27</v>
      </c>
    </row>
    <row r="395" spans="1:11" x14ac:dyDescent="0.3">
      <c r="A395" s="27"/>
      <c r="B395" s="27"/>
      <c r="C395" s="28" t="s">
        <v>147</v>
      </c>
      <c r="D395" s="43">
        <v>12778</v>
      </c>
      <c r="E395" s="4">
        <v>2</v>
      </c>
      <c r="F395" s="43">
        <v>38334</v>
      </c>
      <c r="G395" s="4">
        <v>6</v>
      </c>
      <c r="H395" s="43">
        <v>25556</v>
      </c>
      <c r="I395" s="4">
        <v>4</v>
      </c>
      <c r="J395" s="43">
        <v>76668</v>
      </c>
      <c r="K395" s="50">
        <v>12</v>
      </c>
    </row>
    <row r="396" spans="1:11" x14ac:dyDescent="0.3">
      <c r="A396" s="27"/>
      <c r="B396" s="27"/>
      <c r="C396" s="28" t="s">
        <v>148</v>
      </c>
      <c r="D396" s="43">
        <v>315000</v>
      </c>
      <c r="E396" s="4">
        <v>63</v>
      </c>
      <c r="F396" s="43">
        <v>255000</v>
      </c>
      <c r="G396" s="4">
        <v>51</v>
      </c>
      <c r="H396" s="43">
        <v>265000</v>
      </c>
      <c r="I396" s="4">
        <v>53</v>
      </c>
      <c r="J396" s="43">
        <v>835000</v>
      </c>
      <c r="K396" s="50">
        <v>167</v>
      </c>
    </row>
    <row r="397" spans="1:11" x14ac:dyDescent="0.3">
      <c r="A397" s="27"/>
      <c r="B397" s="27"/>
      <c r="C397" s="28" t="s">
        <v>149</v>
      </c>
      <c r="D397" s="43">
        <v>35556</v>
      </c>
      <c r="E397" s="4">
        <v>6</v>
      </c>
      <c r="F397" s="43">
        <v>41482</v>
      </c>
      <c r="G397" s="4">
        <v>7</v>
      </c>
      <c r="H397" s="43">
        <v>23704</v>
      </c>
      <c r="I397" s="4">
        <v>4</v>
      </c>
      <c r="J397" s="43">
        <v>100742</v>
      </c>
      <c r="K397" s="50">
        <v>17</v>
      </c>
    </row>
    <row r="398" spans="1:11" x14ac:dyDescent="0.3">
      <c r="A398" s="27"/>
      <c r="B398" s="27"/>
      <c r="C398" s="28" t="s">
        <v>150</v>
      </c>
      <c r="D398" s="43">
        <v>169353</v>
      </c>
      <c r="E398" s="4">
        <v>31</v>
      </c>
      <c r="F398" s="43">
        <v>103141</v>
      </c>
      <c r="G398" s="4">
        <v>19</v>
      </c>
      <c r="H398" s="43">
        <v>109260</v>
      </c>
      <c r="I398" s="4">
        <v>20</v>
      </c>
      <c r="J398" s="43">
        <v>381754</v>
      </c>
      <c r="K398" s="50">
        <v>70</v>
      </c>
    </row>
    <row r="399" spans="1:11" x14ac:dyDescent="0.3">
      <c r="A399" s="27"/>
      <c r="B399" s="27"/>
      <c r="C399" s="28" t="s">
        <v>151</v>
      </c>
      <c r="D399" s="43">
        <v>70000</v>
      </c>
      <c r="E399" s="4">
        <v>14</v>
      </c>
      <c r="F399" s="43">
        <v>55000</v>
      </c>
      <c r="G399" s="4">
        <v>11</v>
      </c>
      <c r="H399" s="43">
        <v>50000</v>
      </c>
      <c r="I399" s="4">
        <v>10</v>
      </c>
      <c r="J399" s="43">
        <v>175000</v>
      </c>
      <c r="K399" s="50">
        <v>35</v>
      </c>
    </row>
    <row r="400" spans="1:11" x14ac:dyDescent="0.3">
      <c r="A400" s="27"/>
      <c r="B400" s="27"/>
      <c r="C400" s="28" t="s">
        <v>155</v>
      </c>
      <c r="D400" s="43">
        <v>5463</v>
      </c>
      <c r="E400" s="4">
        <v>1</v>
      </c>
      <c r="F400" s="43"/>
      <c r="G400" s="4"/>
      <c r="H400" s="43">
        <v>16389</v>
      </c>
      <c r="I400" s="4">
        <v>3</v>
      </c>
      <c r="J400" s="43">
        <v>21852</v>
      </c>
      <c r="K400" s="50">
        <v>4</v>
      </c>
    </row>
    <row r="401" spans="1:11" x14ac:dyDescent="0.3">
      <c r="A401" s="27"/>
      <c r="B401" s="27"/>
      <c r="C401" s="28" t="s">
        <v>156</v>
      </c>
      <c r="D401" s="43">
        <v>45000</v>
      </c>
      <c r="E401" s="4">
        <v>9</v>
      </c>
      <c r="F401" s="43">
        <v>15000</v>
      </c>
      <c r="G401" s="4">
        <v>3</v>
      </c>
      <c r="H401" s="43">
        <v>35000</v>
      </c>
      <c r="I401" s="4">
        <v>7</v>
      </c>
      <c r="J401" s="43">
        <v>95000</v>
      </c>
      <c r="K401" s="50">
        <v>19</v>
      </c>
    </row>
    <row r="402" spans="1:11" x14ac:dyDescent="0.3">
      <c r="A402" s="27"/>
      <c r="B402" s="27"/>
      <c r="C402" s="28" t="s">
        <v>157</v>
      </c>
      <c r="D402" s="43">
        <v>12964</v>
      </c>
      <c r="E402" s="4">
        <v>2</v>
      </c>
      <c r="F402" s="43"/>
      <c r="G402" s="4"/>
      <c r="H402" s="43"/>
      <c r="I402" s="4"/>
      <c r="J402" s="43">
        <v>12964</v>
      </c>
      <c r="K402" s="50">
        <v>2</v>
      </c>
    </row>
    <row r="403" spans="1:11" x14ac:dyDescent="0.3">
      <c r="A403" s="27"/>
      <c r="B403" s="27"/>
      <c r="C403" s="28" t="s">
        <v>158</v>
      </c>
      <c r="D403" s="43">
        <v>7037</v>
      </c>
      <c r="E403" s="4">
        <v>1</v>
      </c>
      <c r="F403" s="43"/>
      <c r="G403" s="4"/>
      <c r="H403" s="43">
        <v>7037</v>
      </c>
      <c r="I403" s="4">
        <v>1</v>
      </c>
      <c r="J403" s="43">
        <v>14074</v>
      </c>
      <c r="K403" s="50">
        <v>2</v>
      </c>
    </row>
    <row r="404" spans="1:11" x14ac:dyDescent="0.3">
      <c r="A404" s="27"/>
      <c r="B404" s="27"/>
      <c r="C404" s="28" t="s">
        <v>160</v>
      </c>
      <c r="D404" s="43"/>
      <c r="E404" s="4"/>
      <c r="F404" s="43">
        <v>14074</v>
      </c>
      <c r="G404" s="4">
        <v>2</v>
      </c>
      <c r="H404" s="43"/>
      <c r="I404" s="4"/>
      <c r="J404" s="43">
        <v>14074</v>
      </c>
      <c r="K404" s="50">
        <v>2</v>
      </c>
    </row>
    <row r="405" spans="1:11" x14ac:dyDescent="0.3">
      <c r="A405" s="27"/>
      <c r="B405" s="27"/>
      <c r="C405" s="28" t="s">
        <v>161</v>
      </c>
      <c r="D405" s="43">
        <v>207594</v>
      </c>
      <c r="E405" s="4">
        <v>38</v>
      </c>
      <c r="F405" s="43">
        <v>136575</v>
      </c>
      <c r="G405" s="4">
        <v>25</v>
      </c>
      <c r="H405" s="43">
        <v>223983</v>
      </c>
      <c r="I405" s="4">
        <v>41</v>
      </c>
      <c r="J405" s="43">
        <v>568152</v>
      </c>
      <c r="K405" s="50">
        <v>104</v>
      </c>
    </row>
    <row r="406" spans="1:11" x14ac:dyDescent="0.3">
      <c r="A406" s="27"/>
      <c r="B406" s="52" t="s">
        <v>306</v>
      </c>
      <c r="C406" s="53"/>
      <c r="D406" s="54">
        <v>7996405</v>
      </c>
      <c r="E406" s="55">
        <v>1501</v>
      </c>
      <c r="F406" s="54">
        <v>5790221</v>
      </c>
      <c r="G406" s="55">
        <v>1107</v>
      </c>
      <c r="H406" s="54">
        <v>8275960</v>
      </c>
      <c r="I406" s="55">
        <v>1552</v>
      </c>
      <c r="J406" s="54">
        <v>22062586</v>
      </c>
      <c r="K406" s="56">
        <v>4160</v>
      </c>
    </row>
    <row r="407" spans="1:11" x14ac:dyDescent="0.3">
      <c r="A407" s="27"/>
      <c r="B407" s="1" t="s">
        <v>66</v>
      </c>
      <c r="C407" s="1" t="s">
        <v>137</v>
      </c>
      <c r="D407" s="22">
        <v>354946</v>
      </c>
      <c r="E407" s="8">
        <v>55</v>
      </c>
      <c r="F407" s="22">
        <v>207420</v>
      </c>
      <c r="G407" s="8">
        <v>32</v>
      </c>
      <c r="H407" s="22">
        <v>246309</v>
      </c>
      <c r="I407" s="8">
        <v>38</v>
      </c>
      <c r="J407" s="22">
        <v>808675</v>
      </c>
      <c r="K407" s="49">
        <v>125</v>
      </c>
    </row>
    <row r="408" spans="1:11" x14ac:dyDescent="0.3">
      <c r="A408" s="27"/>
      <c r="B408" s="27"/>
      <c r="C408" s="28" t="s">
        <v>138</v>
      </c>
      <c r="D408" s="43">
        <v>138881</v>
      </c>
      <c r="E408" s="4">
        <v>20</v>
      </c>
      <c r="F408" s="43">
        <v>138880</v>
      </c>
      <c r="G408" s="4">
        <v>20</v>
      </c>
      <c r="H408" s="43">
        <v>131936</v>
      </c>
      <c r="I408" s="4">
        <v>19</v>
      </c>
      <c r="J408" s="43">
        <v>409697</v>
      </c>
      <c r="K408" s="50">
        <v>59</v>
      </c>
    </row>
    <row r="409" spans="1:11" x14ac:dyDescent="0.3">
      <c r="A409" s="27"/>
      <c r="B409" s="27"/>
      <c r="C409" s="28" t="s">
        <v>139</v>
      </c>
      <c r="D409" s="43">
        <v>136115</v>
      </c>
      <c r="E409" s="4">
        <v>35</v>
      </c>
      <c r="F409" s="43">
        <v>85558</v>
      </c>
      <c r="G409" s="4">
        <v>22</v>
      </c>
      <c r="H409" s="43">
        <v>85558</v>
      </c>
      <c r="I409" s="4">
        <v>22</v>
      </c>
      <c r="J409" s="43">
        <v>307231</v>
      </c>
      <c r="K409" s="50">
        <v>79</v>
      </c>
    </row>
    <row r="410" spans="1:11" x14ac:dyDescent="0.3">
      <c r="A410" s="27"/>
      <c r="B410" s="27"/>
      <c r="C410" s="28" t="s">
        <v>140</v>
      </c>
      <c r="D410" s="43">
        <v>6411400</v>
      </c>
      <c r="E410" s="4">
        <v>1283</v>
      </c>
      <c r="F410" s="43">
        <v>5025800</v>
      </c>
      <c r="G410" s="4">
        <v>1006</v>
      </c>
      <c r="H410" s="43">
        <v>5410200</v>
      </c>
      <c r="I410" s="4">
        <v>1083</v>
      </c>
      <c r="J410" s="43">
        <v>16847400</v>
      </c>
      <c r="K410" s="50">
        <v>3372</v>
      </c>
    </row>
    <row r="411" spans="1:11" x14ac:dyDescent="0.3">
      <c r="A411" s="27"/>
      <c r="B411" s="27"/>
      <c r="C411" s="28" t="s">
        <v>141</v>
      </c>
      <c r="D411" s="43">
        <v>1995878</v>
      </c>
      <c r="E411" s="4">
        <v>332</v>
      </c>
      <c r="F411" s="43">
        <v>1317982</v>
      </c>
      <c r="G411" s="4">
        <v>219</v>
      </c>
      <c r="H411" s="43">
        <v>1667044</v>
      </c>
      <c r="I411" s="4">
        <v>277</v>
      </c>
      <c r="J411" s="43">
        <v>4980904</v>
      </c>
      <c r="K411" s="50">
        <v>828</v>
      </c>
    </row>
    <row r="412" spans="1:11" x14ac:dyDescent="0.3">
      <c r="A412" s="27"/>
      <c r="B412" s="27"/>
      <c r="C412" s="28" t="s">
        <v>146</v>
      </c>
      <c r="D412" s="43">
        <v>10926</v>
      </c>
      <c r="E412" s="4">
        <v>2</v>
      </c>
      <c r="F412" s="43">
        <v>37585</v>
      </c>
      <c r="G412" s="4">
        <v>7</v>
      </c>
      <c r="H412" s="43">
        <v>27315</v>
      </c>
      <c r="I412" s="4">
        <v>5</v>
      </c>
      <c r="J412" s="43">
        <v>75826</v>
      </c>
      <c r="K412" s="50">
        <v>14</v>
      </c>
    </row>
    <row r="413" spans="1:11" x14ac:dyDescent="0.3">
      <c r="A413" s="27"/>
      <c r="B413" s="27"/>
      <c r="C413" s="28" t="s">
        <v>147</v>
      </c>
      <c r="D413" s="43"/>
      <c r="E413" s="4"/>
      <c r="F413" s="43">
        <v>31945</v>
      </c>
      <c r="G413" s="4">
        <v>5</v>
      </c>
      <c r="H413" s="43">
        <v>31945</v>
      </c>
      <c r="I413" s="4">
        <v>5</v>
      </c>
      <c r="J413" s="43">
        <v>63890</v>
      </c>
      <c r="K413" s="50">
        <v>10</v>
      </c>
    </row>
    <row r="414" spans="1:11" x14ac:dyDescent="0.3">
      <c r="A414" s="27"/>
      <c r="B414" s="27"/>
      <c r="C414" s="28" t="s">
        <v>148</v>
      </c>
      <c r="D414" s="43">
        <v>220000</v>
      </c>
      <c r="E414" s="4">
        <v>44</v>
      </c>
      <c r="F414" s="43">
        <v>90000</v>
      </c>
      <c r="G414" s="4">
        <v>18</v>
      </c>
      <c r="H414" s="43">
        <v>215000</v>
      </c>
      <c r="I414" s="4">
        <v>43</v>
      </c>
      <c r="J414" s="43">
        <v>525000</v>
      </c>
      <c r="K414" s="50">
        <v>105</v>
      </c>
    </row>
    <row r="415" spans="1:11" x14ac:dyDescent="0.3">
      <c r="A415" s="27"/>
      <c r="B415" s="27"/>
      <c r="C415" s="28" t="s">
        <v>149</v>
      </c>
      <c r="D415" s="43">
        <v>23704</v>
      </c>
      <c r="E415" s="4">
        <v>4</v>
      </c>
      <c r="F415" s="43">
        <v>17778</v>
      </c>
      <c r="G415" s="4">
        <v>3</v>
      </c>
      <c r="H415" s="43">
        <v>71112</v>
      </c>
      <c r="I415" s="4">
        <v>12</v>
      </c>
      <c r="J415" s="43">
        <v>112594</v>
      </c>
      <c r="K415" s="50">
        <v>19</v>
      </c>
    </row>
    <row r="416" spans="1:11" x14ac:dyDescent="0.3">
      <c r="A416" s="27"/>
      <c r="B416" s="27"/>
      <c r="C416" s="28" t="s">
        <v>150</v>
      </c>
      <c r="D416" s="43">
        <v>174160</v>
      </c>
      <c r="E416" s="4">
        <v>32</v>
      </c>
      <c r="F416" s="43">
        <v>103797</v>
      </c>
      <c r="G416" s="4">
        <v>19</v>
      </c>
      <c r="H416" s="43">
        <v>131112</v>
      </c>
      <c r="I416" s="4">
        <v>24</v>
      </c>
      <c r="J416" s="43">
        <v>409069</v>
      </c>
      <c r="K416" s="50">
        <v>75</v>
      </c>
    </row>
    <row r="417" spans="1:11" x14ac:dyDescent="0.3">
      <c r="A417" s="27"/>
      <c r="B417" s="27"/>
      <c r="C417" s="28" t="s">
        <v>151</v>
      </c>
      <c r="D417" s="43">
        <v>55000</v>
      </c>
      <c r="E417" s="4">
        <v>11</v>
      </c>
      <c r="F417" s="43">
        <v>30000</v>
      </c>
      <c r="G417" s="4">
        <v>6</v>
      </c>
      <c r="H417" s="43">
        <v>60000</v>
      </c>
      <c r="I417" s="4">
        <v>12</v>
      </c>
      <c r="J417" s="43">
        <v>145000</v>
      </c>
      <c r="K417" s="50">
        <v>29</v>
      </c>
    </row>
    <row r="418" spans="1:11" x14ac:dyDescent="0.3">
      <c r="A418" s="27"/>
      <c r="B418" s="27"/>
      <c r="C418" s="28" t="s">
        <v>155</v>
      </c>
      <c r="D418" s="43">
        <v>5463</v>
      </c>
      <c r="E418" s="4">
        <v>1</v>
      </c>
      <c r="F418" s="43"/>
      <c r="G418" s="4"/>
      <c r="H418" s="43">
        <v>5463</v>
      </c>
      <c r="I418" s="4">
        <v>1</v>
      </c>
      <c r="J418" s="43">
        <v>10926</v>
      </c>
      <c r="K418" s="50">
        <v>2</v>
      </c>
    </row>
    <row r="419" spans="1:11" x14ac:dyDescent="0.3">
      <c r="A419" s="27"/>
      <c r="B419" s="27"/>
      <c r="C419" s="28" t="s">
        <v>156</v>
      </c>
      <c r="D419" s="43">
        <v>20000</v>
      </c>
      <c r="E419" s="4">
        <v>4</v>
      </c>
      <c r="F419" s="43">
        <v>20000</v>
      </c>
      <c r="G419" s="4">
        <v>4</v>
      </c>
      <c r="H419" s="43">
        <v>30000</v>
      </c>
      <c r="I419" s="4">
        <v>6</v>
      </c>
      <c r="J419" s="43">
        <v>70000</v>
      </c>
      <c r="K419" s="50">
        <v>14</v>
      </c>
    </row>
    <row r="420" spans="1:11" x14ac:dyDescent="0.3">
      <c r="A420" s="27"/>
      <c r="B420" s="27"/>
      <c r="C420" s="28" t="s">
        <v>158</v>
      </c>
      <c r="D420" s="43"/>
      <c r="E420" s="4"/>
      <c r="F420" s="43"/>
      <c r="G420" s="4"/>
      <c r="H420" s="43">
        <v>21111</v>
      </c>
      <c r="I420" s="4">
        <v>3</v>
      </c>
      <c r="J420" s="43">
        <v>21111</v>
      </c>
      <c r="K420" s="50">
        <v>3</v>
      </c>
    </row>
    <row r="421" spans="1:11" x14ac:dyDescent="0.3">
      <c r="A421" s="27"/>
      <c r="B421" s="27"/>
      <c r="C421" s="28" t="s">
        <v>161</v>
      </c>
      <c r="D421" s="43">
        <v>43704</v>
      </c>
      <c r="E421" s="4">
        <v>8</v>
      </c>
      <c r="F421" s="43">
        <v>32778</v>
      </c>
      <c r="G421" s="4">
        <v>6</v>
      </c>
      <c r="H421" s="43">
        <v>71019</v>
      </c>
      <c r="I421" s="4">
        <v>13</v>
      </c>
      <c r="J421" s="43">
        <v>147501</v>
      </c>
      <c r="K421" s="50">
        <v>27</v>
      </c>
    </row>
    <row r="422" spans="1:11" x14ac:dyDescent="0.3">
      <c r="A422" s="27"/>
      <c r="B422" s="52" t="s">
        <v>307</v>
      </c>
      <c r="C422" s="53"/>
      <c r="D422" s="54">
        <v>9590177</v>
      </c>
      <c r="E422" s="55">
        <v>1831</v>
      </c>
      <c r="F422" s="54">
        <v>7139523</v>
      </c>
      <c r="G422" s="55">
        <v>1367</v>
      </c>
      <c r="H422" s="54">
        <v>8205124</v>
      </c>
      <c r="I422" s="55">
        <v>1563</v>
      </c>
      <c r="J422" s="54">
        <v>24934824</v>
      </c>
      <c r="K422" s="56">
        <v>4761</v>
      </c>
    </row>
    <row r="423" spans="1:11" x14ac:dyDescent="0.3">
      <c r="A423" s="27"/>
      <c r="B423" s="1" t="s">
        <v>67</v>
      </c>
      <c r="C423" s="1" t="s">
        <v>137</v>
      </c>
      <c r="D423" s="22">
        <v>6482</v>
      </c>
      <c r="E423" s="8">
        <v>1</v>
      </c>
      <c r="F423" s="22"/>
      <c r="G423" s="8"/>
      <c r="H423" s="22"/>
      <c r="I423" s="8"/>
      <c r="J423" s="22">
        <v>6482</v>
      </c>
      <c r="K423" s="49">
        <v>1</v>
      </c>
    </row>
    <row r="424" spans="1:11" x14ac:dyDescent="0.3">
      <c r="A424" s="27"/>
      <c r="B424" s="27"/>
      <c r="C424" s="28" t="s">
        <v>138</v>
      </c>
      <c r="D424" s="43">
        <v>20833</v>
      </c>
      <c r="E424" s="4">
        <v>3</v>
      </c>
      <c r="F424" s="43"/>
      <c r="G424" s="4"/>
      <c r="H424" s="43"/>
      <c r="I424" s="4"/>
      <c r="J424" s="43">
        <v>20833</v>
      </c>
      <c r="K424" s="50">
        <v>3</v>
      </c>
    </row>
    <row r="425" spans="1:11" x14ac:dyDescent="0.3">
      <c r="A425" s="27"/>
      <c r="B425" s="27"/>
      <c r="C425" s="28" t="s">
        <v>139</v>
      </c>
      <c r="D425" s="43">
        <v>3889</v>
      </c>
      <c r="E425" s="4">
        <v>1</v>
      </c>
      <c r="F425" s="43"/>
      <c r="G425" s="4"/>
      <c r="H425" s="43"/>
      <c r="I425" s="4"/>
      <c r="J425" s="43">
        <v>3889</v>
      </c>
      <c r="K425" s="50">
        <v>1</v>
      </c>
    </row>
    <row r="426" spans="1:11" x14ac:dyDescent="0.3">
      <c r="A426" s="27"/>
      <c r="B426" s="27"/>
      <c r="C426" s="28" t="s">
        <v>140</v>
      </c>
      <c r="D426" s="43">
        <v>1225000</v>
      </c>
      <c r="E426" s="4">
        <v>245</v>
      </c>
      <c r="F426" s="43"/>
      <c r="G426" s="4"/>
      <c r="H426" s="43"/>
      <c r="I426" s="4"/>
      <c r="J426" s="43">
        <v>1225000</v>
      </c>
      <c r="K426" s="50">
        <v>245</v>
      </c>
    </row>
    <row r="427" spans="1:11" x14ac:dyDescent="0.3">
      <c r="A427" s="27"/>
      <c r="B427" s="27"/>
      <c r="C427" s="28" t="s">
        <v>141</v>
      </c>
      <c r="D427" s="43">
        <v>204616</v>
      </c>
      <c r="E427" s="4">
        <v>34</v>
      </c>
      <c r="F427" s="43">
        <v>0</v>
      </c>
      <c r="G427" s="4">
        <v>0</v>
      </c>
      <c r="H427" s="43"/>
      <c r="I427" s="4"/>
      <c r="J427" s="43">
        <v>204616</v>
      </c>
      <c r="K427" s="50">
        <v>34</v>
      </c>
    </row>
    <row r="428" spans="1:11" x14ac:dyDescent="0.3">
      <c r="A428" s="27"/>
      <c r="B428" s="27"/>
      <c r="C428" s="28" t="s">
        <v>148</v>
      </c>
      <c r="D428" s="43">
        <v>50000</v>
      </c>
      <c r="E428" s="4">
        <v>10</v>
      </c>
      <c r="F428" s="43"/>
      <c r="G428" s="4"/>
      <c r="H428" s="43"/>
      <c r="I428" s="4"/>
      <c r="J428" s="43">
        <v>50000</v>
      </c>
      <c r="K428" s="50">
        <v>10</v>
      </c>
    </row>
    <row r="429" spans="1:11" x14ac:dyDescent="0.3">
      <c r="A429" s="27"/>
      <c r="B429" s="27"/>
      <c r="C429" s="28" t="s">
        <v>149</v>
      </c>
      <c r="D429" s="43">
        <v>5926</v>
      </c>
      <c r="E429" s="4">
        <v>1</v>
      </c>
      <c r="F429" s="43"/>
      <c r="G429" s="4"/>
      <c r="H429" s="43"/>
      <c r="I429" s="4"/>
      <c r="J429" s="43">
        <v>5926</v>
      </c>
      <c r="K429" s="50">
        <v>1</v>
      </c>
    </row>
    <row r="430" spans="1:11" x14ac:dyDescent="0.3">
      <c r="A430" s="27"/>
      <c r="B430" s="27"/>
      <c r="C430" s="28" t="s">
        <v>150</v>
      </c>
      <c r="D430" s="43">
        <v>38241</v>
      </c>
      <c r="E430" s="4">
        <v>7</v>
      </c>
      <c r="F430" s="43"/>
      <c r="G430" s="4"/>
      <c r="H430" s="43"/>
      <c r="I430" s="4"/>
      <c r="J430" s="43">
        <v>38241</v>
      </c>
      <c r="K430" s="50">
        <v>7</v>
      </c>
    </row>
    <row r="431" spans="1:11" x14ac:dyDescent="0.3">
      <c r="A431" s="27"/>
      <c r="B431" s="27"/>
      <c r="C431" s="28" t="s">
        <v>151</v>
      </c>
      <c r="D431" s="43">
        <v>5000</v>
      </c>
      <c r="E431" s="4">
        <v>1</v>
      </c>
      <c r="F431" s="43"/>
      <c r="G431" s="4"/>
      <c r="H431" s="43"/>
      <c r="I431" s="4"/>
      <c r="J431" s="43">
        <v>5000</v>
      </c>
      <c r="K431" s="50">
        <v>1</v>
      </c>
    </row>
    <row r="432" spans="1:11" x14ac:dyDescent="0.3">
      <c r="A432" s="27"/>
      <c r="B432" s="27"/>
      <c r="C432" s="28" t="s">
        <v>161</v>
      </c>
      <c r="D432" s="43">
        <v>38241</v>
      </c>
      <c r="E432" s="4">
        <v>7</v>
      </c>
      <c r="F432" s="43"/>
      <c r="G432" s="4"/>
      <c r="H432" s="43"/>
      <c r="I432" s="4"/>
      <c r="J432" s="43">
        <v>38241</v>
      </c>
      <c r="K432" s="50">
        <v>7</v>
      </c>
    </row>
    <row r="433" spans="1:11" x14ac:dyDescent="0.3">
      <c r="A433" s="27"/>
      <c r="B433" s="52" t="s">
        <v>308</v>
      </c>
      <c r="C433" s="53"/>
      <c r="D433" s="54">
        <v>1598228</v>
      </c>
      <c r="E433" s="55">
        <v>310</v>
      </c>
      <c r="F433" s="54">
        <v>0</v>
      </c>
      <c r="G433" s="55">
        <v>0</v>
      </c>
      <c r="H433" s="54"/>
      <c r="I433" s="55"/>
      <c r="J433" s="54">
        <v>1598228</v>
      </c>
      <c r="K433" s="56">
        <v>310</v>
      </c>
    </row>
    <row r="434" spans="1:11" x14ac:dyDescent="0.3">
      <c r="A434" s="27"/>
      <c r="B434" s="1" t="s">
        <v>68</v>
      </c>
      <c r="C434" s="1" t="s">
        <v>137</v>
      </c>
      <c r="D434" s="22">
        <v>381925</v>
      </c>
      <c r="E434" s="8">
        <v>55</v>
      </c>
      <c r="F434" s="22">
        <v>477474</v>
      </c>
      <c r="G434" s="8">
        <v>69</v>
      </c>
      <c r="H434" s="22">
        <v>347206</v>
      </c>
      <c r="I434" s="8">
        <v>50</v>
      </c>
      <c r="J434" s="22">
        <v>1206605</v>
      </c>
      <c r="K434" s="49">
        <v>174</v>
      </c>
    </row>
    <row r="435" spans="1:11" x14ac:dyDescent="0.3">
      <c r="A435" s="27"/>
      <c r="B435" s="27"/>
      <c r="C435" s="28" t="s">
        <v>138</v>
      </c>
      <c r="D435" s="43">
        <v>158884</v>
      </c>
      <c r="E435" s="4">
        <v>22</v>
      </c>
      <c r="F435" s="43">
        <v>129997</v>
      </c>
      <c r="G435" s="4">
        <v>18</v>
      </c>
      <c r="H435" s="43">
        <v>115552</v>
      </c>
      <c r="I435" s="4">
        <v>16</v>
      </c>
      <c r="J435" s="43">
        <v>404433</v>
      </c>
      <c r="K435" s="50">
        <v>56</v>
      </c>
    </row>
    <row r="436" spans="1:11" x14ac:dyDescent="0.3">
      <c r="A436" s="27"/>
      <c r="B436" s="27"/>
      <c r="C436" s="28" t="s">
        <v>140</v>
      </c>
      <c r="D436" s="43">
        <v>2218313</v>
      </c>
      <c r="E436" s="4">
        <v>393</v>
      </c>
      <c r="F436" s="43">
        <v>2241587</v>
      </c>
      <c r="G436" s="4">
        <v>397</v>
      </c>
      <c r="H436" s="43">
        <v>1914673</v>
      </c>
      <c r="I436" s="4">
        <v>339</v>
      </c>
      <c r="J436" s="43">
        <v>6374573</v>
      </c>
      <c r="K436" s="50">
        <v>1129</v>
      </c>
    </row>
    <row r="437" spans="1:11" x14ac:dyDescent="0.3">
      <c r="A437" s="27"/>
      <c r="B437" s="27"/>
      <c r="C437" s="28" t="s">
        <v>141</v>
      </c>
      <c r="D437" s="43">
        <v>1788128</v>
      </c>
      <c r="E437" s="4">
        <v>284</v>
      </c>
      <c r="F437" s="43">
        <v>1492183</v>
      </c>
      <c r="G437" s="4">
        <v>237</v>
      </c>
      <c r="H437" s="43">
        <v>1239582</v>
      </c>
      <c r="I437" s="4">
        <v>197</v>
      </c>
      <c r="J437" s="43">
        <v>4519893</v>
      </c>
      <c r="K437" s="50">
        <v>718</v>
      </c>
    </row>
    <row r="438" spans="1:11" x14ac:dyDescent="0.3">
      <c r="A438" s="27"/>
      <c r="B438" s="27"/>
      <c r="C438" s="28" t="s">
        <v>351</v>
      </c>
      <c r="D438" s="43"/>
      <c r="E438" s="4"/>
      <c r="F438" s="43">
        <v>71667</v>
      </c>
      <c r="G438" s="4">
        <v>9</v>
      </c>
      <c r="H438" s="43"/>
      <c r="I438" s="4"/>
      <c r="J438" s="43">
        <v>71667</v>
      </c>
      <c r="K438" s="50">
        <v>9</v>
      </c>
    </row>
    <row r="439" spans="1:11" x14ac:dyDescent="0.3">
      <c r="A439" s="27"/>
      <c r="B439" s="27"/>
      <c r="C439" s="28" t="s">
        <v>352</v>
      </c>
      <c r="D439" s="43"/>
      <c r="E439" s="4"/>
      <c r="F439" s="43">
        <v>18334</v>
      </c>
      <c r="G439" s="4">
        <v>2</v>
      </c>
      <c r="H439" s="43"/>
      <c r="I439" s="4"/>
      <c r="J439" s="43">
        <v>18334</v>
      </c>
      <c r="K439" s="50">
        <v>2</v>
      </c>
    </row>
    <row r="440" spans="1:11" x14ac:dyDescent="0.3">
      <c r="A440" s="27"/>
      <c r="B440" s="27"/>
      <c r="C440" s="28" t="s">
        <v>353</v>
      </c>
      <c r="D440" s="43"/>
      <c r="E440" s="4"/>
      <c r="F440" s="43">
        <v>287217</v>
      </c>
      <c r="G440" s="4">
        <v>47</v>
      </c>
      <c r="H440" s="43"/>
      <c r="I440" s="4"/>
      <c r="J440" s="43">
        <v>287217</v>
      </c>
      <c r="K440" s="50">
        <v>47</v>
      </c>
    </row>
    <row r="441" spans="1:11" x14ac:dyDescent="0.3">
      <c r="A441" s="27"/>
      <c r="B441" s="27"/>
      <c r="C441" s="28" t="s">
        <v>354</v>
      </c>
      <c r="D441" s="43"/>
      <c r="E441" s="4"/>
      <c r="F441" s="43">
        <v>196011</v>
      </c>
      <c r="G441" s="4">
        <v>29</v>
      </c>
      <c r="H441" s="43"/>
      <c r="I441" s="4"/>
      <c r="J441" s="43">
        <v>196011</v>
      </c>
      <c r="K441" s="50">
        <v>29</v>
      </c>
    </row>
    <row r="442" spans="1:11" x14ac:dyDescent="0.3">
      <c r="A442" s="27"/>
      <c r="B442" s="27"/>
      <c r="C442" s="28" t="s">
        <v>146</v>
      </c>
      <c r="D442" s="43">
        <v>12037</v>
      </c>
      <c r="E442" s="4">
        <v>2</v>
      </c>
      <c r="F442" s="43">
        <v>12036</v>
      </c>
      <c r="G442" s="4">
        <v>2</v>
      </c>
      <c r="H442" s="43">
        <v>18054</v>
      </c>
      <c r="I442" s="4">
        <v>3</v>
      </c>
      <c r="J442" s="43">
        <v>42127</v>
      </c>
      <c r="K442" s="50">
        <v>7</v>
      </c>
    </row>
    <row r="443" spans="1:11" x14ac:dyDescent="0.3">
      <c r="A443" s="27"/>
      <c r="B443" s="27"/>
      <c r="C443" s="28" t="s">
        <v>147</v>
      </c>
      <c r="D443" s="43"/>
      <c r="E443" s="4"/>
      <c r="F443" s="43">
        <v>21390</v>
      </c>
      <c r="G443" s="4">
        <v>3</v>
      </c>
      <c r="H443" s="43"/>
      <c r="I443" s="4"/>
      <c r="J443" s="43">
        <v>21390</v>
      </c>
      <c r="K443" s="50">
        <v>3</v>
      </c>
    </row>
    <row r="444" spans="1:11" x14ac:dyDescent="0.3">
      <c r="A444" s="27"/>
      <c r="B444" s="27"/>
      <c r="C444" s="28" t="s">
        <v>148</v>
      </c>
      <c r="D444" s="43">
        <v>213057</v>
      </c>
      <c r="E444" s="4">
        <v>39</v>
      </c>
      <c r="F444" s="43">
        <v>174816</v>
      </c>
      <c r="G444" s="4">
        <v>32</v>
      </c>
      <c r="H444" s="43">
        <v>131112</v>
      </c>
      <c r="I444" s="4">
        <v>24</v>
      </c>
      <c r="J444" s="43">
        <v>518985</v>
      </c>
      <c r="K444" s="50">
        <v>95</v>
      </c>
    </row>
    <row r="445" spans="1:11" x14ac:dyDescent="0.3">
      <c r="A445" s="27"/>
      <c r="B445" s="27"/>
      <c r="C445" s="28" t="s">
        <v>149</v>
      </c>
      <c r="D445" s="43">
        <v>12778</v>
      </c>
      <c r="E445" s="4">
        <v>2</v>
      </c>
      <c r="F445" s="43">
        <v>25556</v>
      </c>
      <c r="G445" s="4">
        <v>4</v>
      </c>
      <c r="H445" s="43">
        <v>12778</v>
      </c>
      <c r="I445" s="4">
        <v>2</v>
      </c>
      <c r="J445" s="43">
        <v>51112</v>
      </c>
      <c r="K445" s="50">
        <v>8</v>
      </c>
    </row>
    <row r="446" spans="1:11" x14ac:dyDescent="0.3">
      <c r="A446" s="27"/>
      <c r="B446" s="27"/>
      <c r="C446" s="28" t="s">
        <v>150</v>
      </c>
      <c r="D446" s="43">
        <v>319450</v>
      </c>
      <c r="E446" s="4">
        <v>50</v>
      </c>
      <c r="F446" s="43">
        <v>172503</v>
      </c>
      <c r="G446" s="4">
        <v>27</v>
      </c>
      <c r="H446" s="43">
        <v>102224</v>
      </c>
      <c r="I446" s="4">
        <v>16</v>
      </c>
      <c r="J446" s="43">
        <v>594177</v>
      </c>
      <c r="K446" s="50">
        <v>93</v>
      </c>
    </row>
    <row r="447" spans="1:11" x14ac:dyDescent="0.3">
      <c r="A447" s="27"/>
      <c r="B447" s="27"/>
      <c r="C447" s="28" t="s">
        <v>151</v>
      </c>
      <c r="D447" s="43">
        <v>38892</v>
      </c>
      <c r="E447" s="4">
        <v>7</v>
      </c>
      <c r="F447" s="43">
        <v>33335</v>
      </c>
      <c r="G447" s="4">
        <v>6</v>
      </c>
      <c r="H447" s="43">
        <v>5556</v>
      </c>
      <c r="I447" s="4">
        <v>1</v>
      </c>
      <c r="J447" s="43">
        <v>77783</v>
      </c>
      <c r="K447" s="50">
        <v>14</v>
      </c>
    </row>
    <row r="448" spans="1:11" x14ac:dyDescent="0.3">
      <c r="A448" s="27"/>
      <c r="B448" s="27"/>
      <c r="C448" s="28" t="s">
        <v>155</v>
      </c>
      <c r="D448" s="43"/>
      <c r="E448" s="4"/>
      <c r="F448" s="43">
        <v>6018</v>
      </c>
      <c r="G448" s="4">
        <v>1</v>
      </c>
      <c r="H448" s="43"/>
      <c r="I448" s="4"/>
      <c r="J448" s="43">
        <v>6018</v>
      </c>
      <c r="K448" s="50">
        <v>1</v>
      </c>
    </row>
    <row r="449" spans="1:11" x14ac:dyDescent="0.3">
      <c r="A449" s="27"/>
      <c r="B449" s="27"/>
      <c r="C449" s="28" t="s">
        <v>156</v>
      </c>
      <c r="D449" s="43">
        <v>44447</v>
      </c>
      <c r="E449" s="4">
        <v>8</v>
      </c>
      <c r="F449" s="43">
        <v>38891</v>
      </c>
      <c r="G449" s="4">
        <v>7</v>
      </c>
      <c r="H449" s="43">
        <v>16667</v>
      </c>
      <c r="I449" s="4">
        <v>3</v>
      </c>
      <c r="J449" s="43">
        <v>100005</v>
      </c>
      <c r="K449" s="50">
        <v>18</v>
      </c>
    </row>
    <row r="450" spans="1:11" x14ac:dyDescent="0.3">
      <c r="A450" s="27"/>
      <c r="B450" s="27"/>
      <c r="C450" s="28" t="s">
        <v>160</v>
      </c>
      <c r="D450" s="43"/>
      <c r="E450" s="4"/>
      <c r="F450" s="43"/>
      <c r="G450" s="4"/>
      <c r="H450" s="43">
        <v>7315</v>
      </c>
      <c r="I450" s="4">
        <v>1</v>
      </c>
      <c r="J450" s="43">
        <v>7315</v>
      </c>
      <c r="K450" s="50">
        <v>1</v>
      </c>
    </row>
    <row r="451" spans="1:11" x14ac:dyDescent="0.3">
      <c r="A451" s="27"/>
      <c r="B451" s="27"/>
      <c r="C451" s="28" t="s">
        <v>161</v>
      </c>
      <c r="D451" s="43">
        <v>186560</v>
      </c>
      <c r="E451" s="4">
        <v>31</v>
      </c>
      <c r="F451" s="43">
        <v>162489</v>
      </c>
      <c r="G451" s="4">
        <v>27</v>
      </c>
      <c r="H451" s="43">
        <v>90270</v>
      </c>
      <c r="I451" s="4">
        <v>15</v>
      </c>
      <c r="J451" s="43">
        <v>439319</v>
      </c>
      <c r="K451" s="50">
        <v>73</v>
      </c>
    </row>
    <row r="452" spans="1:11" x14ac:dyDescent="0.3">
      <c r="A452" s="27"/>
      <c r="B452" s="52" t="s">
        <v>309</v>
      </c>
      <c r="C452" s="53"/>
      <c r="D452" s="54">
        <v>5374471</v>
      </c>
      <c r="E452" s="55">
        <v>893</v>
      </c>
      <c r="F452" s="54">
        <v>5561504</v>
      </c>
      <c r="G452" s="55">
        <v>917</v>
      </c>
      <c r="H452" s="54">
        <v>4000989</v>
      </c>
      <c r="I452" s="55">
        <v>667</v>
      </c>
      <c r="J452" s="54">
        <v>14936964</v>
      </c>
      <c r="K452" s="56">
        <v>2477</v>
      </c>
    </row>
    <row r="453" spans="1:11" x14ac:dyDescent="0.3">
      <c r="A453" s="27"/>
      <c r="B453" s="1" t="s">
        <v>69</v>
      </c>
      <c r="C453" s="1" t="s">
        <v>137</v>
      </c>
      <c r="D453" s="22">
        <v>1117997</v>
      </c>
      <c r="E453" s="8">
        <v>161</v>
      </c>
      <c r="F453" s="22">
        <v>1187435</v>
      </c>
      <c r="G453" s="8">
        <v>171</v>
      </c>
      <c r="H453" s="22">
        <v>791623</v>
      </c>
      <c r="I453" s="8">
        <v>114</v>
      </c>
      <c r="J453" s="22">
        <v>3097055</v>
      </c>
      <c r="K453" s="49">
        <v>446</v>
      </c>
    </row>
    <row r="454" spans="1:11" x14ac:dyDescent="0.3">
      <c r="A454" s="27"/>
      <c r="B454" s="27"/>
      <c r="C454" s="28" t="s">
        <v>138</v>
      </c>
      <c r="D454" s="43">
        <v>317768</v>
      </c>
      <c r="E454" s="4">
        <v>44</v>
      </c>
      <c r="F454" s="43">
        <v>245548</v>
      </c>
      <c r="G454" s="4">
        <v>34</v>
      </c>
      <c r="H454" s="43">
        <v>209438</v>
      </c>
      <c r="I454" s="4">
        <v>29</v>
      </c>
      <c r="J454" s="43">
        <v>772754</v>
      </c>
      <c r="K454" s="50">
        <v>107</v>
      </c>
    </row>
    <row r="455" spans="1:11" x14ac:dyDescent="0.3">
      <c r="A455" s="27"/>
      <c r="B455" s="27"/>
      <c r="C455" s="28" t="s">
        <v>140</v>
      </c>
      <c r="D455" s="43">
        <v>1553202</v>
      </c>
      <c r="E455" s="4">
        <v>275</v>
      </c>
      <c r="F455" s="43">
        <v>1914675</v>
      </c>
      <c r="G455" s="4">
        <v>339</v>
      </c>
      <c r="H455" s="43">
        <v>1677460</v>
      </c>
      <c r="I455" s="4">
        <v>297</v>
      </c>
      <c r="J455" s="43">
        <v>5145337</v>
      </c>
      <c r="K455" s="50">
        <v>911</v>
      </c>
    </row>
    <row r="456" spans="1:11" x14ac:dyDescent="0.3">
      <c r="A456" s="27"/>
      <c r="B456" s="27"/>
      <c r="C456" s="28" t="s">
        <v>141</v>
      </c>
      <c r="D456" s="43">
        <v>2033637</v>
      </c>
      <c r="E456" s="4">
        <v>323</v>
      </c>
      <c r="F456" s="43">
        <v>2165856</v>
      </c>
      <c r="G456" s="4">
        <v>344</v>
      </c>
      <c r="H456" s="43">
        <v>1922352</v>
      </c>
      <c r="I456" s="4">
        <v>304</v>
      </c>
      <c r="J456" s="43">
        <v>6121845</v>
      </c>
      <c r="K456" s="50">
        <v>971</v>
      </c>
    </row>
    <row r="457" spans="1:11" x14ac:dyDescent="0.3">
      <c r="A457" s="27"/>
      <c r="B457" s="27"/>
      <c r="C457" s="28" t="s">
        <v>351</v>
      </c>
      <c r="D457" s="43">
        <v>222964</v>
      </c>
      <c r="E457" s="4">
        <v>28</v>
      </c>
      <c r="F457" s="43">
        <v>151297</v>
      </c>
      <c r="G457" s="4">
        <v>19</v>
      </c>
      <c r="H457" s="43"/>
      <c r="I457" s="4"/>
      <c r="J457" s="43">
        <v>374261</v>
      </c>
      <c r="K457" s="50">
        <v>47</v>
      </c>
    </row>
    <row r="458" spans="1:11" x14ac:dyDescent="0.3">
      <c r="A458" s="27"/>
      <c r="B458" s="27"/>
      <c r="C458" s="28" t="s">
        <v>352</v>
      </c>
      <c r="D458" s="43">
        <v>45835</v>
      </c>
      <c r="E458" s="4">
        <v>5</v>
      </c>
      <c r="F458" s="43">
        <v>27501</v>
      </c>
      <c r="G458" s="4">
        <v>3</v>
      </c>
      <c r="H458" s="43"/>
      <c r="I458" s="4"/>
      <c r="J458" s="43">
        <v>73336</v>
      </c>
      <c r="K458" s="50">
        <v>8</v>
      </c>
    </row>
    <row r="459" spans="1:11" x14ac:dyDescent="0.3">
      <c r="A459" s="27"/>
      <c r="B459" s="27"/>
      <c r="C459" s="28" t="s">
        <v>353</v>
      </c>
      <c r="D459" s="43">
        <v>488880</v>
      </c>
      <c r="E459" s="4">
        <v>80</v>
      </c>
      <c r="F459" s="43">
        <v>739431</v>
      </c>
      <c r="G459" s="4">
        <v>121</v>
      </c>
      <c r="H459" s="43"/>
      <c r="I459" s="4"/>
      <c r="J459" s="43">
        <v>1228311</v>
      </c>
      <c r="K459" s="50">
        <v>201</v>
      </c>
    </row>
    <row r="460" spans="1:11" x14ac:dyDescent="0.3">
      <c r="A460" s="27"/>
      <c r="B460" s="27"/>
      <c r="C460" s="28" t="s">
        <v>354</v>
      </c>
      <c r="D460" s="43">
        <v>520445</v>
      </c>
      <c r="E460" s="4">
        <v>77</v>
      </c>
      <c r="F460" s="43">
        <v>838119</v>
      </c>
      <c r="G460" s="4">
        <v>124</v>
      </c>
      <c r="H460" s="43"/>
      <c r="I460" s="4"/>
      <c r="J460" s="43">
        <v>1358564</v>
      </c>
      <c r="K460" s="50">
        <v>201</v>
      </c>
    </row>
    <row r="461" spans="1:11" x14ac:dyDescent="0.3">
      <c r="A461" s="27"/>
      <c r="B461" s="27"/>
      <c r="C461" s="28" t="s">
        <v>146</v>
      </c>
      <c r="D461" s="43">
        <v>18055</v>
      </c>
      <c r="E461" s="4">
        <v>3</v>
      </c>
      <c r="F461" s="43">
        <v>6018</v>
      </c>
      <c r="G461" s="4">
        <v>1</v>
      </c>
      <c r="H461" s="43"/>
      <c r="I461" s="4"/>
      <c r="J461" s="43">
        <v>24073</v>
      </c>
      <c r="K461" s="50">
        <v>4</v>
      </c>
    </row>
    <row r="462" spans="1:11" x14ac:dyDescent="0.3">
      <c r="A462" s="27"/>
      <c r="B462" s="27"/>
      <c r="C462" s="28" t="s">
        <v>147</v>
      </c>
      <c r="D462" s="43">
        <v>64170</v>
      </c>
      <c r="E462" s="4">
        <v>9</v>
      </c>
      <c r="F462" s="43">
        <v>14260</v>
      </c>
      <c r="G462" s="4">
        <v>2</v>
      </c>
      <c r="H462" s="43">
        <v>14259</v>
      </c>
      <c r="I462" s="4">
        <v>2</v>
      </c>
      <c r="J462" s="43">
        <v>92689</v>
      </c>
      <c r="K462" s="50">
        <v>13</v>
      </c>
    </row>
    <row r="463" spans="1:11" x14ac:dyDescent="0.3">
      <c r="A463" s="27"/>
      <c r="B463" s="27"/>
      <c r="C463" s="28" t="s">
        <v>148</v>
      </c>
      <c r="D463" s="43">
        <v>191205</v>
      </c>
      <c r="E463" s="4">
        <v>35</v>
      </c>
      <c r="F463" s="43">
        <v>366021</v>
      </c>
      <c r="G463" s="4">
        <v>67</v>
      </c>
      <c r="H463" s="43">
        <v>207594</v>
      </c>
      <c r="I463" s="4">
        <v>38</v>
      </c>
      <c r="J463" s="43">
        <v>764820</v>
      </c>
      <c r="K463" s="50">
        <v>140</v>
      </c>
    </row>
    <row r="464" spans="1:11" x14ac:dyDescent="0.3">
      <c r="A464" s="27"/>
      <c r="B464" s="27"/>
      <c r="C464" s="28" t="s">
        <v>149</v>
      </c>
      <c r="D464" s="43">
        <v>12778</v>
      </c>
      <c r="E464" s="4">
        <v>2</v>
      </c>
      <c r="F464" s="43"/>
      <c r="G464" s="4"/>
      <c r="H464" s="43">
        <v>25556</v>
      </c>
      <c r="I464" s="4">
        <v>4</v>
      </c>
      <c r="J464" s="43">
        <v>38334</v>
      </c>
      <c r="K464" s="50">
        <v>6</v>
      </c>
    </row>
    <row r="465" spans="1:11" x14ac:dyDescent="0.3">
      <c r="A465" s="27"/>
      <c r="B465" s="27"/>
      <c r="C465" s="28" t="s">
        <v>150</v>
      </c>
      <c r="D465" s="43">
        <v>434452</v>
      </c>
      <c r="E465" s="4">
        <v>68</v>
      </c>
      <c r="F465" s="43">
        <v>421674</v>
      </c>
      <c r="G465" s="4">
        <v>66</v>
      </c>
      <c r="H465" s="43">
        <v>293894</v>
      </c>
      <c r="I465" s="4">
        <v>46</v>
      </c>
      <c r="J465" s="43">
        <v>1150020</v>
      </c>
      <c r="K465" s="50">
        <v>180</v>
      </c>
    </row>
    <row r="466" spans="1:11" x14ac:dyDescent="0.3">
      <c r="A466" s="27"/>
      <c r="B466" s="27"/>
      <c r="C466" s="28" t="s">
        <v>151</v>
      </c>
      <c r="D466" s="43">
        <v>16668</v>
      </c>
      <c r="E466" s="4">
        <v>3</v>
      </c>
      <c r="F466" s="43">
        <v>11112</v>
      </c>
      <c r="G466" s="4">
        <v>2</v>
      </c>
      <c r="H466" s="43">
        <v>11112</v>
      </c>
      <c r="I466" s="4">
        <v>2</v>
      </c>
      <c r="J466" s="43">
        <v>38892</v>
      </c>
      <c r="K466" s="50">
        <v>7</v>
      </c>
    </row>
    <row r="467" spans="1:11" x14ac:dyDescent="0.3">
      <c r="A467" s="27"/>
      <c r="B467" s="27"/>
      <c r="C467" s="28" t="s">
        <v>156</v>
      </c>
      <c r="D467" s="43"/>
      <c r="E467" s="4"/>
      <c r="F467" s="43">
        <v>5556</v>
      </c>
      <c r="G467" s="4">
        <v>1</v>
      </c>
      <c r="H467" s="43">
        <v>5556</v>
      </c>
      <c r="I467" s="4">
        <v>1</v>
      </c>
      <c r="J467" s="43">
        <v>11112</v>
      </c>
      <c r="K467" s="50">
        <v>2</v>
      </c>
    </row>
    <row r="468" spans="1:11" x14ac:dyDescent="0.3">
      <c r="A468" s="27"/>
      <c r="B468" s="27"/>
      <c r="C468" s="28" t="s">
        <v>158</v>
      </c>
      <c r="D468" s="43"/>
      <c r="E468" s="4"/>
      <c r="F468" s="43">
        <v>43890</v>
      </c>
      <c r="G468" s="4">
        <v>6</v>
      </c>
      <c r="H468" s="43">
        <v>51205</v>
      </c>
      <c r="I468" s="4">
        <v>7</v>
      </c>
      <c r="J468" s="43">
        <v>95095</v>
      </c>
      <c r="K468" s="50">
        <v>13</v>
      </c>
    </row>
    <row r="469" spans="1:11" x14ac:dyDescent="0.3">
      <c r="A469" s="27"/>
      <c r="B469" s="27"/>
      <c r="C469" s="28" t="s">
        <v>160</v>
      </c>
      <c r="D469" s="43"/>
      <c r="E469" s="4"/>
      <c r="F469" s="43">
        <v>29260</v>
      </c>
      <c r="G469" s="4">
        <v>4</v>
      </c>
      <c r="H469" s="43"/>
      <c r="I469" s="4"/>
      <c r="J469" s="43">
        <v>29260</v>
      </c>
      <c r="K469" s="50">
        <v>4</v>
      </c>
    </row>
    <row r="470" spans="1:11" x14ac:dyDescent="0.3">
      <c r="A470" s="27"/>
      <c r="B470" s="27"/>
      <c r="C470" s="28" t="s">
        <v>161</v>
      </c>
      <c r="D470" s="43">
        <v>66199</v>
      </c>
      <c r="E470" s="4">
        <v>11</v>
      </c>
      <c r="F470" s="43">
        <v>108326</v>
      </c>
      <c r="G470" s="4">
        <v>18</v>
      </c>
      <c r="H470" s="43">
        <v>90270</v>
      </c>
      <c r="I470" s="4">
        <v>15</v>
      </c>
      <c r="J470" s="43">
        <v>264795</v>
      </c>
      <c r="K470" s="50">
        <v>44</v>
      </c>
    </row>
    <row r="471" spans="1:11" x14ac:dyDescent="0.3">
      <c r="A471" s="27"/>
      <c r="B471" s="52" t="s">
        <v>310</v>
      </c>
      <c r="C471" s="53"/>
      <c r="D471" s="54">
        <v>7104255</v>
      </c>
      <c r="E471" s="55">
        <v>1124</v>
      </c>
      <c r="F471" s="54">
        <v>8275979</v>
      </c>
      <c r="G471" s="55">
        <v>1322</v>
      </c>
      <c r="H471" s="54">
        <v>5300319</v>
      </c>
      <c r="I471" s="55">
        <v>859</v>
      </c>
      <c r="J471" s="54">
        <v>20680553</v>
      </c>
      <c r="K471" s="56">
        <v>3305</v>
      </c>
    </row>
    <row r="472" spans="1:11" x14ac:dyDescent="0.3">
      <c r="A472" s="27"/>
      <c r="B472" s="1" t="s">
        <v>70</v>
      </c>
      <c r="C472" s="1" t="s">
        <v>137</v>
      </c>
      <c r="D472" s="22">
        <v>401880</v>
      </c>
      <c r="E472" s="8">
        <v>62</v>
      </c>
      <c r="F472" s="22">
        <v>246313</v>
      </c>
      <c r="G472" s="8">
        <v>38</v>
      </c>
      <c r="H472" s="22">
        <v>427810</v>
      </c>
      <c r="I472" s="8">
        <v>66</v>
      </c>
      <c r="J472" s="22">
        <v>1076003</v>
      </c>
      <c r="K472" s="49">
        <v>166</v>
      </c>
    </row>
    <row r="473" spans="1:11" x14ac:dyDescent="0.3">
      <c r="A473" s="27"/>
      <c r="B473" s="27"/>
      <c r="C473" s="28" t="s">
        <v>138</v>
      </c>
      <c r="D473" s="43">
        <v>145825</v>
      </c>
      <c r="E473" s="4">
        <v>21</v>
      </c>
      <c r="F473" s="43">
        <v>124994</v>
      </c>
      <c r="G473" s="4">
        <v>18</v>
      </c>
      <c r="H473" s="43">
        <v>131936</v>
      </c>
      <c r="I473" s="4">
        <v>19</v>
      </c>
      <c r="J473" s="43">
        <v>402755</v>
      </c>
      <c r="K473" s="50">
        <v>58</v>
      </c>
    </row>
    <row r="474" spans="1:11" x14ac:dyDescent="0.3">
      <c r="A474" s="27"/>
      <c r="B474" s="27"/>
      <c r="C474" s="28" t="s">
        <v>139</v>
      </c>
      <c r="D474" s="43">
        <v>276119</v>
      </c>
      <c r="E474" s="4">
        <v>71</v>
      </c>
      <c r="F474" s="43">
        <v>420012</v>
      </c>
      <c r="G474" s="4">
        <v>108</v>
      </c>
      <c r="H474" s="43">
        <v>385011</v>
      </c>
      <c r="I474" s="4">
        <v>99</v>
      </c>
      <c r="J474" s="43">
        <v>1081142</v>
      </c>
      <c r="K474" s="50">
        <v>278</v>
      </c>
    </row>
    <row r="475" spans="1:11" x14ac:dyDescent="0.3">
      <c r="A475" s="27"/>
      <c r="B475" s="27"/>
      <c r="C475" s="28" t="s">
        <v>140</v>
      </c>
      <c r="D475" s="43">
        <v>9475000</v>
      </c>
      <c r="E475" s="4">
        <v>1895</v>
      </c>
      <c r="F475" s="43">
        <v>7804400</v>
      </c>
      <c r="G475" s="4">
        <v>1561</v>
      </c>
      <c r="H475" s="43">
        <v>9090000</v>
      </c>
      <c r="I475" s="4">
        <v>1818</v>
      </c>
      <c r="J475" s="43">
        <v>26369400</v>
      </c>
      <c r="K475" s="50">
        <v>5274</v>
      </c>
    </row>
    <row r="476" spans="1:11" x14ac:dyDescent="0.3">
      <c r="A476" s="27"/>
      <c r="B476" s="27"/>
      <c r="C476" s="28" t="s">
        <v>141</v>
      </c>
      <c r="D476" s="43">
        <v>1967929</v>
      </c>
      <c r="E476" s="4">
        <v>327</v>
      </c>
      <c r="F476" s="43">
        <v>1679064</v>
      </c>
      <c r="G476" s="4">
        <v>279</v>
      </c>
      <c r="H476" s="43">
        <v>1714436</v>
      </c>
      <c r="I476" s="4">
        <v>285</v>
      </c>
      <c r="J476" s="43">
        <v>5361429</v>
      </c>
      <c r="K476" s="50">
        <v>891</v>
      </c>
    </row>
    <row r="477" spans="1:11" x14ac:dyDescent="0.3">
      <c r="A477" s="27"/>
      <c r="B477" s="27"/>
      <c r="C477" s="28" t="s">
        <v>353</v>
      </c>
      <c r="D477" s="43"/>
      <c r="E477" s="4"/>
      <c r="F477" s="43">
        <v>27779</v>
      </c>
      <c r="G477" s="4">
        <v>5</v>
      </c>
      <c r="H477" s="43"/>
      <c r="I477" s="4"/>
      <c r="J477" s="43">
        <v>27779</v>
      </c>
      <c r="K477" s="50">
        <v>5</v>
      </c>
    </row>
    <row r="478" spans="1:11" x14ac:dyDescent="0.3">
      <c r="A478" s="27"/>
      <c r="B478" s="27"/>
      <c r="C478" s="28" t="s">
        <v>354</v>
      </c>
      <c r="D478" s="43"/>
      <c r="E478" s="4"/>
      <c r="F478" s="43">
        <v>6018</v>
      </c>
      <c r="G478" s="4">
        <v>1</v>
      </c>
      <c r="H478" s="43"/>
      <c r="I478" s="4"/>
      <c r="J478" s="43">
        <v>6018</v>
      </c>
      <c r="K478" s="50">
        <v>1</v>
      </c>
    </row>
    <row r="479" spans="1:11" x14ac:dyDescent="0.3">
      <c r="A479" s="27"/>
      <c r="B479" s="27"/>
      <c r="C479" s="28" t="s">
        <v>146</v>
      </c>
      <c r="D479" s="43">
        <v>109260</v>
      </c>
      <c r="E479" s="4">
        <v>20</v>
      </c>
      <c r="F479" s="43">
        <v>71019</v>
      </c>
      <c r="G479" s="4">
        <v>13</v>
      </c>
      <c r="H479" s="43">
        <v>60093</v>
      </c>
      <c r="I479" s="4">
        <v>11</v>
      </c>
      <c r="J479" s="43">
        <v>240372</v>
      </c>
      <c r="K479" s="50">
        <v>44</v>
      </c>
    </row>
    <row r="480" spans="1:11" x14ac:dyDescent="0.3">
      <c r="A480" s="27"/>
      <c r="B480" s="27"/>
      <c r="C480" s="28" t="s">
        <v>147</v>
      </c>
      <c r="D480" s="43">
        <v>57501</v>
      </c>
      <c r="E480" s="4">
        <v>9</v>
      </c>
      <c r="F480" s="43">
        <v>38334</v>
      </c>
      <c r="G480" s="4">
        <v>6</v>
      </c>
      <c r="H480" s="43">
        <v>38334</v>
      </c>
      <c r="I480" s="4">
        <v>6</v>
      </c>
      <c r="J480" s="43">
        <v>134169</v>
      </c>
      <c r="K480" s="50">
        <v>21</v>
      </c>
    </row>
    <row r="481" spans="1:11" x14ac:dyDescent="0.3">
      <c r="A481" s="27"/>
      <c r="B481" s="27"/>
      <c r="C481" s="28" t="s">
        <v>148</v>
      </c>
      <c r="D481" s="43">
        <v>300000</v>
      </c>
      <c r="E481" s="4">
        <v>60</v>
      </c>
      <c r="F481" s="43">
        <v>240000</v>
      </c>
      <c r="G481" s="4">
        <v>48</v>
      </c>
      <c r="H481" s="43">
        <v>320000</v>
      </c>
      <c r="I481" s="4">
        <v>64</v>
      </c>
      <c r="J481" s="43">
        <v>860000</v>
      </c>
      <c r="K481" s="50">
        <v>172</v>
      </c>
    </row>
    <row r="482" spans="1:11" x14ac:dyDescent="0.3">
      <c r="A482" s="27"/>
      <c r="B482" s="27"/>
      <c r="C482" s="28" t="s">
        <v>149</v>
      </c>
      <c r="D482" s="43">
        <v>53334</v>
      </c>
      <c r="E482" s="4">
        <v>9</v>
      </c>
      <c r="F482" s="43">
        <v>11852</v>
      </c>
      <c r="G482" s="4">
        <v>2</v>
      </c>
      <c r="H482" s="43">
        <v>17778</v>
      </c>
      <c r="I482" s="4">
        <v>3</v>
      </c>
      <c r="J482" s="43">
        <v>82964</v>
      </c>
      <c r="K482" s="50">
        <v>14</v>
      </c>
    </row>
    <row r="483" spans="1:11" x14ac:dyDescent="0.3">
      <c r="A483" s="27"/>
      <c r="B483" s="27"/>
      <c r="C483" s="28" t="s">
        <v>150</v>
      </c>
      <c r="D483" s="43">
        <v>305928</v>
      </c>
      <c r="E483" s="4">
        <v>56</v>
      </c>
      <c r="F483" s="43">
        <v>267687</v>
      </c>
      <c r="G483" s="4">
        <v>49</v>
      </c>
      <c r="H483" s="43">
        <v>327780</v>
      </c>
      <c r="I483" s="4">
        <v>60</v>
      </c>
      <c r="J483" s="43">
        <v>901395</v>
      </c>
      <c r="K483" s="50">
        <v>165</v>
      </c>
    </row>
    <row r="484" spans="1:11" x14ac:dyDescent="0.3">
      <c r="A484" s="27"/>
      <c r="B484" s="27"/>
      <c r="C484" s="28" t="s">
        <v>151</v>
      </c>
      <c r="D484" s="43">
        <v>155000</v>
      </c>
      <c r="E484" s="4">
        <v>31</v>
      </c>
      <c r="F484" s="43">
        <v>90000</v>
      </c>
      <c r="G484" s="4">
        <v>18</v>
      </c>
      <c r="H484" s="43">
        <v>100000</v>
      </c>
      <c r="I484" s="4">
        <v>20</v>
      </c>
      <c r="J484" s="43">
        <v>345000</v>
      </c>
      <c r="K484" s="50">
        <v>69</v>
      </c>
    </row>
    <row r="485" spans="1:11" x14ac:dyDescent="0.3">
      <c r="A485" s="27"/>
      <c r="B485" s="27"/>
      <c r="C485" s="28" t="s">
        <v>155</v>
      </c>
      <c r="D485" s="43"/>
      <c r="E485" s="4"/>
      <c r="F485" s="43"/>
      <c r="G485" s="4"/>
      <c r="H485" s="43">
        <v>16389</v>
      </c>
      <c r="I485" s="4">
        <v>3</v>
      </c>
      <c r="J485" s="43">
        <v>16389</v>
      </c>
      <c r="K485" s="50">
        <v>3</v>
      </c>
    </row>
    <row r="486" spans="1:11" x14ac:dyDescent="0.3">
      <c r="A486" s="27"/>
      <c r="B486" s="27"/>
      <c r="C486" s="28" t="s">
        <v>156</v>
      </c>
      <c r="D486" s="43">
        <v>35000</v>
      </c>
      <c r="E486" s="4">
        <v>7</v>
      </c>
      <c r="F486" s="43">
        <v>40000</v>
      </c>
      <c r="G486" s="4">
        <v>8</v>
      </c>
      <c r="H486" s="43">
        <v>35000</v>
      </c>
      <c r="I486" s="4">
        <v>7</v>
      </c>
      <c r="J486" s="43">
        <v>110000</v>
      </c>
      <c r="K486" s="50">
        <v>22</v>
      </c>
    </row>
    <row r="487" spans="1:11" x14ac:dyDescent="0.3">
      <c r="A487" s="27"/>
      <c r="B487" s="27"/>
      <c r="C487" s="28" t="s">
        <v>158</v>
      </c>
      <c r="D487" s="43">
        <v>42222</v>
      </c>
      <c r="E487" s="4">
        <v>6</v>
      </c>
      <c r="F487" s="43">
        <v>56296</v>
      </c>
      <c r="G487" s="4">
        <v>8</v>
      </c>
      <c r="H487" s="43">
        <v>42222</v>
      </c>
      <c r="I487" s="4">
        <v>6</v>
      </c>
      <c r="J487" s="43">
        <v>140740</v>
      </c>
      <c r="K487" s="50">
        <v>20</v>
      </c>
    </row>
    <row r="488" spans="1:11" x14ac:dyDescent="0.3">
      <c r="A488" s="27"/>
      <c r="B488" s="27"/>
      <c r="C488" s="28" t="s">
        <v>160</v>
      </c>
      <c r="D488" s="43">
        <v>35185</v>
      </c>
      <c r="E488" s="4">
        <v>5</v>
      </c>
      <c r="F488" s="43">
        <v>14074</v>
      </c>
      <c r="G488" s="4">
        <v>2</v>
      </c>
      <c r="H488" s="43">
        <v>21111</v>
      </c>
      <c r="I488" s="4">
        <v>3</v>
      </c>
      <c r="J488" s="43">
        <v>70370</v>
      </c>
      <c r="K488" s="50">
        <v>10</v>
      </c>
    </row>
    <row r="489" spans="1:11" x14ac:dyDescent="0.3">
      <c r="A489" s="27"/>
      <c r="B489" s="27"/>
      <c r="C489" s="28" t="s">
        <v>161</v>
      </c>
      <c r="D489" s="43">
        <v>240372</v>
      </c>
      <c r="E489" s="4">
        <v>44</v>
      </c>
      <c r="F489" s="43">
        <v>158427</v>
      </c>
      <c r="G489" s="4">
        <v>29</v>
      </c>
      <c r="H489" s="43">
        <v>267687</v>
      </c>
      <c r="I489" s="4">
        <v>49</v>
      </c>
      <c r="J489" s="43">
        <v>666486</v>
      </c>
      <c r="K489" s="50">
        <v>122</v>
      </c>
    </row>
    <row r="490" spans="1:11" x14ac:dyDescent="0.3">
      <c r="A490" s="27"/>
      <c r="B490" s="52" t="s">
        <v>311</v>
      </c>
      <c r="C490" s="53"/>
      <c r="D490" s="54">
        <v>13600555</v>
      </c>
      <c r="E490" s="55">
        <v>2623</v>
      </c>
      <c r="F490" s="54">
        <v>11296269</v>
      </c>
      <c r="G490" s="55">
        <v>2193</v>
      </c>
      <c r="H490" s="54">
        <v>12995587</v>
      </c>
      <c r="I490" s="55">
        <v>2519</v>
      </c>
      <c r="J490" s="54">
        <v>37892411</v>
      </c>
      <c r="K490" s="56">
        <v>7335</v>
      </c>
    </row>
    <row r="491" spans="1:11" x14ac:dyDescent="0.3">
      <c r="A491" s="27"/>
      <c r="B491" s="1" t="s">
        <v>71</v>
      </c>
      <c r="C491" s="1" t="s">
        <v>148</v>
      </c>
      <c r="D491" s="22"/>
      <c r="E491" s="8"/>
      <c r="F491" s="22">
        <v>0</v>
      </c>
      <c r="G491" s="8">
        <v>0</v>
      </c>
      <c r="H491" s="22"/>
      <c r="I491" s="8"/>
      <c r="J491" s="22">
        <v>0</v>
      </c>
      <c r="K491" s="49">
        <v>0</v>
      </c>
    </row>
    <row r="492" spans="1:11" x14ac:dyDescent="0.3">
      <c r="A492" s="27"/>
      <c r="B492" s="52" t="s">
        <v>312</v>
      </c>
      <c r="C492" s="53"/>
      <c r="D492" s="54"/>
      <c r="E492" s="55"/>
      <c r="F492" s="54">
        <v>0</v>
      </c>
      <c r="G492" s="55">
        <v>0</v>
      </c>
      <c r="H492" s="54"/>
      <c r="I492" s="55"/>
      <c r="J492" s="54">
        <v>0</v>
      </c>
      <c r="K492" s="56">
        <v>0</v>
      </c>
    </row>
    <row r="493" spans="1:11" x14ac:dyDescent="0.3">
      <c r="A493" s="27"/>
      <c r="B493" s="1" t="s">
        <v>72</v>
      </c>
      <c r="C493" s="1" t="s">
        <v>137</v>
      </c>
      <c r="D493" s="22">
        <v>784688</v>
      </c>
      <c r="E493" s="8">
        <v>113</v>
      </c>
      <c r="F493" s="22">
        <v>701357</v>
      </c>
      <c r="G493" s="8">
        <v>101</v>
      </c>
      <c r="H493" s="22">
        <v>777741</v>
      </c>
      <c r="I493" s="8">
        <v>112</v>
      </c>
      <c r="J493" s="22">
        <v>2263786</v>
      </c>
      <c r="K493" s="49">
        <v>326</v>
      </c>
    </row>
    <row r="494" spans="1:11" x14ac:dyDescent="0.3">
      <c r="A494" s="27"/>
      <c r="B494" s="27"/>
      <c r="C494" s="28" t="s">
        <v>138</v>
      </c>
      <c r="D494" s="43">
        <v>252770</v>
      </c>
      <c r="E494" s="4">
        <v>35</v>
      </c>
      <c r="F494" s="43">
        <v>238326</v>
      </c>
      <c r="G494" s="4">
        <v>33</v>
      </c>
      <c r="H494" s="43">
        <v>259992</v>
      </c>
      <c r="I494" s="4">
        <v>36</v>
      </c>
      <c r="J494" s="43">
        <v>751088</v>
      </c>
      <c r="K494" s="50">
        <v>104</v>
      </c>
    </row>
    <row r="495" spans="1:11" x14ac:dyDescent="0.3">
      <c r="A495" s="27"/>
      <c r="B495" s="27"/>
      <c r="C495" s="28" t="s">
        <v>139</v>
      </c>
      <c r="D495" s="43">
        <v>3889</v>
      </c>
      <c r="E495" s="4">
        <v>1</v>
      </c>
      <c r="F495" s="43"/>
      <c r="G495" s="4"/>
      <c r="H495" s="43"/>
      <c r="I495" s="4"/>
      <c r="J495" s="43">
        <v>3889</v>
      </c>
      <c r="K495" s="50">
        <v>1</v>
      </c>
    </row>
    <row r="496" spans="1:11" x14ac:dyDescent="0.3">
      <c r="A496" s="27"/>
      <c r="B496" s="27"/>
      <c r="C496" s="28" t="s">
        <v>140</v>
      </c>
      <c r="D496" s="43">
        <v>9522545</v>
      </c>
      <c r="E496" s="4">
        <v>1686</v>
      </c>
      <c r="F496" s="43">
        <v>8743130</v>
      </c>
      <c r="G496" s="4">
        <v>1548</v>
      </c>
      <c r="H496" s="43">
        <v>9595288</v>
      </c>
      <c r="I496" s="4">
        <v>1699</v>
      </c>
      <c r="J496" s="43">
        <v>27860963</v>
      </c>
      <c r="K496" s="50">
        <v>4933</v>
      </c>
    </row>
    <row r="497" spans="1:11" x14ac:dyDescent="0.3">
      <c r="A497" s="27"/>
      <c r="B497" s="27"/>
      <c r="C497" s="28" t="s">
        <v>141</v>
      </c>
      <c r="D497" s="43">
        <v>4111397</v>
      </c>
      <c r="E497" s="4">
        <v>653</v>
      </c>
      <c r="F497" s="43">
        <v>3280292</v>
      </c>
      <c r="G497" s="4">
        <v>521</v>
      </c>
      <c r="H497" s="43">
        <v>4168073</v>
      </c>
      <c r="I497" s="4">
        <v>662</v>
      </c>
      <c r="J497" s="43">
        <v>11559762</v>
      </c>
      <c r="K497" s="50">
        <v>1836</v>
      </c>
    </row>
    <row r="498" spans="1:11" x14ac:dyDescent="0.3">
      <c r="A498" s="27"/>
      <c r="B498" s="27"/>
      <c r="C498" s="28" t="s">
        <v>351</v>
      </c>
      <c r="D498" s="43"/>
      <c r="E498" s="4"/>
      <c r="F498" s="43">
        <v>7963</v>
      </c>
      <c r="G498" s="4">
        <v>1</v>
      </c>
      <c r="H498" s="43"/>
      <c r="I498" s="4"/>
      <c r="J498" s="43">
        <v>7963</v>
      </c>
      <c r="K498" s="50">
        <v>1</v>
      </c>
    </row>
    <row r="499" spans="1:11" x14ac:dyDescent="0.3">
      <c r="A499" s="27"/>
      <c r="B499" s="27"/>
      <c r="C499" s="28" t="s">
        <v>352</v>
      </c>
      <c r="D499" s="43"/>
      <c r="E499" s="4"/>
      <c r="F499" s="43">
        <v>9167</v>
      </c>
      <c r="G499" s="4">
        <v>1</v>
      </c>
      <c r="H499" s="43"/>
      <c r="I499" s="4"/>
      <c r="J499" s="43">
        <v>9167</v>
      </c>
      <c r="K499" s="50">
        <v>1</v>
      </c>
    </row>
    <row r="500" spans="1:11" x14ac:dyDescent="0.3">
      <c r="A500" s="27"/>
      <c r="B500" s="27"/>
      <c r="C500" s="28" t="s">
        <v>353</v>
      </c>
      <c r="D500" s="43">
        <v>12222</v>
      </c>
      <c r="E500" s="4">
        <v>2</v>
      </c>
      <c r="F500" s="43">
        <v>61110</v>
      </c>
      <c r="G500" s="4">
        <v>10</v>
      </c>
      <c r="H500" s="43"/>
      <c r="I500" s="4"/>
      <c r="J500" s="43">
        <v>73332</v>
      </c>
      <c r="K500" s="50">
        <v>12</v>
      </c>
    </row>
    <row r="501" spans="1:11" x14ac:dyDescent="0.3">
      <c r="A501" s="27"/>
      <c r="B501" s="27"/>
      <c r="C501" s="28" t="s">
        <v>354</v>
      </c>
      <c r="D501" s="43">
        <v>13518</v>
      </c>
      <c r="E501" s="4">
        <v>2</v>
      </c>
      <c r="F501" s="43">
        <v>47313</v>
      </c>
      <c r="G501" s="4">
        <v>7</v>
      </c>
      <c r="H501" s="43"/>
      <c r="I501" s="4"/>
      <c r="J501" s="43">
        <v>60831</v>
      </c>
      <c r="K501" s="50">
        <v>9</v>
      </c>
    </row>
    <row r="502" spans="1:11" x14ac:dyDescent="0.3">
      <c r="A502" s="27"/>
      <c r="B502" s="27"/>
      <c r="C502" s="28" t="s">
        <v>146</v>
      </c>
      <c r="D502" s="43">
        <v>12036</v>
      </c>
      <c r="E502" s="4">
        <v>2</v>
      </c>
      <c r="F502" s="43">
        <v>42130</v>
      </c>
      <c r="G502" s="4">
        <v>7</v>
      </c>
      <c r="H502" s="43">
        <v>54162</v>
      </c>
      <c r="I502" s="4">
        <v>9</v>
      </c>
      <c r="J502" s="43">
        <v>108328</v>
      </c>
      <c r="K502" s="50">
        <v>18</v>
      </c>
    </row>
    <row r="503" spans="1:11" x14ac:dyDescent="0.3">
      <c r="A503" s="27"/>
      <c r="B503" s="27"/>
      <c r="C503" s="28" t="s">
        <v>147</v>
      </c>
      <c r="D503" s="43"/>
      <c r="E503" s="4"/>
      <c r="F503" s="43">
        <v>14260</v>
      </c>
      <c r="G503" s="4">
        <v>2</v>
      </c>
      <c r="H503" s="43">
        <v>21389</v>
      </c>
      <c r="I503" s="4">
        <v>3</v>
      </c>
      <c r="J503" s="43">
        <v>35649</v>
      </c>
      <c r="K503" s="50">
        <v>5</v>
      </c>
    </row>
    <row r="504" spans="1:11" x14ac:dyDescent="0.3">
      <c r="A504" s="27"/>
      <c r="B504" s="27"/>
      <c r="C504" s="28" t="s">
        <v>148</v>
      </c>
      <c r="D504" s="43">
        <v>508059</v>
      </c>
      <c r="E504" s="4">
        <v>93</v>
      </c>
      <c r="F504" s="43">
        <v>475281</v>
      </c>
      <c r="G504" s="4">
        <v>87</v>
      </c>
      <c r="H504" s="43">
        <v>518985</v>
      </c>
      <c r="I504" s="4">
        <v>95</v>
      </c>
      <c r="J504" s="43">
        <v>1502325</v>
      </c>
      <c r="K504" s="50">
        <v>275</v>
      </c>
    </row>
    <row r="505" spans="1:11" x14ac:dyDescent="0.3">
      <c r="A505" s="27"/>
      <c r="B505" s="27"/>
      <c r="C505" s="28" t="s">
        <v>149</v>
      </c>
      <c r="D505" s="43">
        <v>38334</v>
      </c>
      <c r="E505" s="4">
        <v>6</v>
      </c>
      <c r="F505" s="43">
        <v>19167</v>
      </c>
      <c r="G505" s="4">
        <v>3</v>
      </c>
      <c r="H505" s="43">
        <v>38334</v>
      </c>
      <c r="I505" s="4">
        <v>6</v>
      </c>
      <c r="J505" s="43">
        <v>95835</v>
      </c>
      <c r="K505" s="50">
        <v>15</v>
      </c>
    </row>
    <row r="506" spans="1:11" x14ac:dyDescent="0.3">
      <c r="A506" s="27"/>
      <c r="B506" s="27"/>
      <c r="C506" s="28" t="s">
        <v>150</v>
      </c>
      <c r="D506" s="43">
        <v>325839</v>
      </c>
      <c r="E506" s="4">
        <v>51</v>
      </c>
      <c r="F506" s="43">
        <v>300283</v>
      </c>
      <c r="G506" s="4">
        <v>47</v>
      </c>
      <c r="H506" s="43">
        <v>281116</v>
      </c>
      <c r="I506" s="4">
        <v>44</v>
      </c>
      <c r="J506" s="43">
        <v>907238</v>
      </c>
      <c r="K506" s="50">
        <v>142</v>
      </c>
    </row>
    <row r="507" spans="1:11" x14ac:dyDescent="0.3">
      <c r="A507" s="27"/>
      <c r="B507" s="27"/>
      <c r="C507" s="28" t="s">
        <v>151</v>
      </c>
      <c r="D507" s="43">
        <v>88894</v>
      </c>
      <c r="E507" s="4">
        <v>16</v>
      </c>
      <c r="F507" s="43">
        <v>188901</v>
      </c>
      <c r="G507" s="4">
        <v>34</v>
      </c>
      <c r="H507" s="43">
        <v>138896</v>
      </c>
      <c r="I507" s="4">
        <v>25</v>
      </c>
      <c r="J507" s="43">
        <v>416691</v>
      </c>
      <c r="K507" s="50">
        <v>75</v>
      </c>
    </row>
    <row r="508" spans="1:11" x14ac:dyDescent="0.3">
      <c r="A508" s="27"/>
      <c r="B508" s="27"/>
      <c r="C508" s="28" t="s">
        <v>155</v>
      </c>
      <c r="D508" s="43">
        <v>6018</v>
      </c>
      <c r="E508" s="4">
        <v>1</v>
      </c>
      <c r="F508" s="43"/>
      <c r="G508" s="4"/>
      <c r="H508" s="43">
        <v>12036</v>
      </c>
      <c r="I508" s="4">
        <v>2</v>
      </c>
      <c r="J508" s="43">
        <v>18054</v>
      </c>
      <c r="K508" s="50">
        <v>3</v>
      </c>
    </row>
    <row r="509" spans="1:11" x14ac:dyDescent="0.3">
      <c r="A509" s="27"/>
      <c r="B509" s="27"/>
      <c r="C509" s="28" t="s">
        <v>156</v>
      </c>
      <c r="D509" s="43">
        <v>16668</v>
      </c>
      <c r="E509" s="4">
        <v>3</v>
      </c>
      <c r="F509" s="43">
        <v>88894</v>
      </c>
      <c r="G509" s="4">
        <v>16</v>
      </c>
      <c r="H509" s="43">
        <v>33336</v>
      </c>
      <c r="I509" s="4">
        <v>6</v>
      </c>
      <c r="J509" s="43">
        <v>138898</v>
      </c>
      <c r="K509" s="50">
        <v>25</v>
      </c>
    </row>
    <row r="510" spans="1:11" x14ac:dyDescent="0.3">
      <c r="A510" s="27"/>
      <c r="B510" s="27"/>
      <c r="C510" s="28" t="s">
        <v>158</v>
      </c>
      <c r="D510" s="43">
        <v>7315</v>
      </c>
      <c r="E510" s="4">
        <v>1</v>
      </c>
      <c r="F510" s="43">
        <v>7315</v>
      </c>
      <c r="G510" s="4">
        <v>1</v>
      </c>
      <c r="H510" s="43">
        <v>7315</v>
      </c>
      <c r="I510" s="4">
        <v>1</v>
      </c>
      <c r="J510" s="43">
        <v>21945</v>
      </c>
      <c r="K510" s="50">
        <v>3</v>
      </c>
    </row>
    <row r="511" spans="1:11" x14ac:dyDescent="0.3">
      <c r="A511" s="27"/>
      <c r="B511" s="27"/>
      <c r="C511" s="28" t="s">
        <v>160</v>
      </c>
      <c r="D511" s="43">
        <v>7315</v>
      </c>
      <c r="E511" s="4">
        <v>1</v>
      </c>
      <c r="F511" s="43">
        <v>7315</v>
      </c>
      <c r="G511" s="4">
        <v>1</v>
      </c>
      <c r="H511" s="43"/>
      <c r="I511" s="4"/>
      <c r="J511" s="43">
        <v>14630</v>
      </c>
      <c r="K511" s="50">
        <v>2</v>
      </c>
    </row>
    <row r="512" spans="1:11" x14ac:dyDescent="0.3">
      <c r="A512" s="27"/>
      <c r="B512" s="27"/>
      <c r="C512" s="28" t="s">
        <v>161</v>
      </c>
      <c r="D512" s="43">
        <v>174526</v>
      </c>
      <c r="E512" s="4">
        <v>29</v>
      </c>
      <c r="F512" s="43">
        <v>114343</v>
      </c>
      <c r="G512" s="4">
        <v>19</v>
      </c>
      <c r="H512" s="43">
        <v>180545</v>
      </c>
      <c r="I512" s="4">
        <v>30</v>
      </c>
      <c r="J512" s="43">
        <v>469414</v>
      </c>
      <c r="K512" s="50">
        <v>78</v>
      </c>
    </row>
    <row r="513" spans="1:11" x14ac:dyDescent="0.3">
      <c r="A513" s="27"/>
      <c r="B513" s="52" t="s">
        <v>313</v>
      </c>
      <c r="C513" s="53"/>
      <c r="D513" s="54">
        <v>15886033</v>
      </c>
      <c r="E513" s="55">
        <v>2695</v>
      </c>
      <c r="F513" s="54">
        <v>14346547</v>
      </c>
      <c r="G513" s="55">
        <v>2439</v>
      </c>
      <c r="H513" s="54">
        <v>16087208</v>
      </c>
      <c r="I513" s="55">
        <v>2730</v>
      </c>
      <c r="J513" s="54">
        <v>46319788</v>
      </c>
      <c r="K513" s="56">
        <v>7864</v>
      </c>
    </row>
    <row r="514" spans="1:11" x14ac:dyDescent="0.3">
      <c r="A514" s="27"/>
      <c r="B514" s="1" t="s">
        <v>73</v>
      </c>
      <c r="C514" s="1" t="s">
        <v>137</v>
      </c>
      <c r="D514" s="22">
        <v>2430439</v>
      </c>
      <c r="E514" s="8">
        <v>350</v>
      </c>
      <c r="F514" s="22">
        <v>2374872</v>
      </c>
      <c r="G514" s="8">
        <v>342</v>
      </c>
      <c r="H514" s="22">
        <v>2590148</v>
      </c>
      <c r="I514" s="8">
        <v>373</v>
      </c>
      <c r="J514" s="22">
        <v>7395459</v>
      </c>
      <c r="K514" s="49">
        <v>1065</v>
      </c>
    </row>
    <row r="515" spans="1:11" x14ac:dyDescent="0.3">
      <c r="A515" s="27"/>
      <c r="B515" s="27"/>
      <c r="C515" s="28" t="s">
        <v>138</v>
      </c>
      <c r="D515" s="43">
        <v>982192</v>
      </c>
      <c r="E515" s="4">
        <v>136</v>
      </c>
      <c r="F515" s="43">
        <v>1097744</v>
      </c>
      <c r="G515" s="4">
        <v>152</v>
      </c>
      <c r="H515" s="43">
        <v>953306</v>
      </c>
      <c r="I515" s="4">
        <v>132</v>
      </c>
      <c r="J515" s="43">
        <v>3033242</v>
      </c>
      <c r="K515" s="50">
        <v>420</v>
      </c>
    </row>
    <row r="516" spans="1:11" x14ac:dyDescent="0.3">
      <c r="A516" s="27"/>
      <c r="B516" s="27"/>
      <c r="C516" s="28" t="s">
        <v>140</v>
      </c>
      <c r="D516" s="43">
        <v>13378789</v>
      </c>
      <c r="E516" s="4">
        <v>2369</v>
      </c>
      <c r="F516" s="43">
        <v>11996379</v>
      </c>
      <c r="G516" s="4">
        <v>2124</v>
      </c>
      <c r="H516" s="43">
        <v>11853817</v>
      </c>
      <c r="I516" s="4">
        <v>2099</v>
      </c>
      <c r="J516" s="43">
        <v>37228985</v>
      </c>
      <c r="K516" s="50">
        <v>6592</v>
      </c>
    </row>
    <row r="517" spans="1:11" x14ac:dyDescent="0.3">
      <c r="A517" s="27"/>
      <c r="B517" s="27"/>
      <c r="C517" s="28" t="s">
        <v>141</v>
      </c>
      <c r="D517" s="43">
        <v>8682409</v>
      </c>
      <c r="E517" s="4">
        <v>1379</v>
      </c>
      <c r="F517" s="43">
        <v>8172404</v>
      </c>
      <c r="G517" s="4">
        <v>1298</v>
      </c>
      <c r="H517" s="43">
        <v>7756890</v>
      </c>
      <c r="I517" s="4">
        <v>1232</v>
      </c>
      <c r="J517" s="43">
        <v>24611703</v>
      </c>
      <c r="K517" s="50">
        <v>3909</v>
      </c>
    </row>
    <row r="518" spans="1:11" x14ac:dyDescent="0.3">
      <c r="A518" s="27"/>
      <c r="B518" s="27"/>
      <c r="C518" s="28" t="s">
        <v>351</v>
      </c>
      <c r="D518" s="43">
        <v>71667</v>
      </c>
      <c r="E518" s="4">
        <v>9</v>
      </c>
      <c r="F518" s="43">
        <v>374261</v>
      </c>
      <c r="G518" s="4">
        <v>47</v>
      </c>
      <c r="H518" s="43"/>
      <c r="I518" s="4"/>
      <c r="J518" s="43">
        <v>445928</v>
      </c>
      <c r="K518" s="50">
        <v>56</v>
      </c>
    </row>
    <row r="519" spans="1:11" x14ac:dyDescent="0.3">
      <c r="A519" s="27"/>
      <c r="B519" s="27"/>
      <c r="C519" s="28" t="s">
        <v>352</v>
      </c>
      <c r="D519" s="43">
        <v>73335</v>
      </c>
      <c r="E519" s="4">
        <v>8</v>
      </c>
      <c r="F519" s="43">
        <v>55002</v>
      </c>
      <c r="G519" s="4">
        <v>6</v>
      </c>
      <c r="H519" s="43"/>
      <c r="I519" s="4"/>
      <c r="J519" s="43">
        <v>128337</v>
      </c>
      <c r="K519" s="50">
        <v>14</v>
      </c>
    </row>
    <row r="520" spans="1:11" x14ac:dyDescent="0.3">
      <c r="A520" s="27"/>
      <c r="B520" s="27"/>
      <c r="C520" s="28" t="s">
        <v>353</v>
      </c>
      <c r="D520" s="43">
        <v>757764</v>
      </c>
      <c r="E520" s="4">
        <v>124</v>
      </c>
      <c r="F520" s="43">
        <v>2089962</v>
      </c>
      <c r="G520" s="4">
        <v>342</v>
      </c>
      <c r="H520" s="43"/>
      <c r="I520" s="4"/>
      <c r="J520" s="43">
        <v>2847726</v>
      </c>
      <c r="K520" s="50">
        <v>466</v>
      </c>
    </row>
    <row r="521" spans="1:11" x14ac:dyDescent="0.3">
      <c r="A521" s="27"/>
      <c r="B521" s="27"/>
      <c r="C521" s="28" t="s">
        <v>354</v>
      </c>
      <c r="D521" s="43">
        <v>459614</v>
      </c>
      <c r="E521" s="4">
        <v>68</v>
      </c>
      <c r="F521" s="43">
        <v>1230138</v>
      </c>
      <c r="G521" s="4">
        <v>182</v>
      </c>
      <c r="H521" s="43"/>
      <c r="I521" s="4"/>
      <c r="J521" s="43">
        <v>1689752</v>
      </c>
      <c r="K521" s="50">
        <v>250</v>
      </c>
    </row>
    <row r="522" spans="1:11" x14ac:dyDescent="0.3">
      <c r="A522" s="27"/>
      <c r="B522" s="27"/>
      <c r="C522" s="28" t="s">
        <v>143</v>
      </c>
      <c r="D522" s="43">
        <v>6296</v>
      </c>
      <c r="E522" s="4">
        <v>1</v>
      </c>
      <c r="F522" s="43"/>
      <c r="G522" s="4"/>
      <c r="H522" s="43"/>
      <c r="I522" s="4"/>
      <c r="J522" s="43">
        <v>6296</v>
      </c>
      <c r="K522" s="50">
        <v>1</v>
      </c>
    </row>
    <row r="523" spans="1:11" x14ac:dyDescent="0.3">
      <c r="A523" s="27"/>
      <c r="B523" s="27"/>
      <c r="C523" s="28" t="s">
        <v>144</v>
      </c>
      <c r="D523" s="43"/>
      <c r="E523" s="4"/>
      <c r="F523" s="43"/>
      <c r="G523" s="4"/>
      <c r="H523" s="43">
        <v>7130</v>
      </c>
      <c r="I523" s="4">
        <v>1</v>
      </c>
      <c r="J523" s="43">
        <v>7130</v>
      </c>
      <c r="K523" s="50">
        <v>1</v>
      </c>
    </row>
    <row r="524" spans="1:11" x14ac:dyDescent="0.3">
      <c r="A524" s="27"/>
      <c r="B524" s="27"/>
      <c r="C524" s="28" t="s">
        <v>145</v>
      </c>
      <c r="D524" s="43"/>
      <c r="E524" s="4"/>
      <c r="F524" s="43">
        <v>12593</v>
      </c>
      <c r="G524" s="4">
        <v>2</v>
      </c>
      <c r="H524" s="43">
        <v>18888</v>
      </c>
      <c r="I524" s="4">
        <v>3</v>
      </c>
      <c r="J524" s="43">
        <v>31481</v>
      </c>
      <c r="K524" s="50">
        <v>5</v>
      </c>
    </row>
    <row r="525" spans="1:11" x14ac:dyDescent="0.3">
      <c r="A525" s="27"/>
      <c r="B525" s="27"/>
      <c r="C525" s="28" t="s">
        <v>146</v>
      </c>
      <c r="D525" s="43">
        <v>24072</v>
      </c>
      <c r="E525" s="4">
        <v>4</v>
      </c>
      <c r="F525" s="43">
        <v>96291</v>
      </c>
      <c r="G525" s="4">
        <v>16</v>
      </c>
      <c r="H525" s="43">
        <v>48144</v>
      </c>
      <c r="I525" s="4">
        <v>8</v>
      </c>
      <c r="J525" s="43">
        <v>168507</v>
      </c>
      <c r="K525" s="50">
        <v>28</v>
      </c>
    </row>
    <row r="526" spans="1:11" x14ac:dyDescent="0.3">
      <c r="A526" s="27"/>
      <c r="B526" s="27"/>
      <c r="C526" s="28" t="s">
        <v>147</v>
      </c>
      <c r="D526" s="43">
        <v>21390</v>
      </c>
      <c r="E526" s="4">
        <v>3</v>
      </c>
      <c r="F526" s="43">
        <v>35649</v>
      </c>
      <c r="G526" s="4">
        <v>5</v>
      </c>
      <c r="H526" s="43">
        <v>57039</v>
      </c>
      <c r="I526" s="4">
        <v>8</v>
      </c>
      <c r="J526" s="43">
        <v>114078</v>
      </c>
      <c r="K526" s="50">
        <v>16</v>
      </c>
    </row>
    <row r="527" spans="1:11" x14ac:dyDescent="0.3">
      <c r="A527" s="27"/>
      <c r="B527" s="27"/>
      <c r="C527" s="28" t="s">
        <v>148</v>
      </c>
      <c r="D527" s="43">
        <v>524448</v>
      </c>
      <c r="E527" s="4">
        <v>96</v>
      </c>
      <c r="F527" s="43">
        <v>404262</v>
      </c>
      <c r="G527" s="4">
        <v>74</v>
      </c>
      <c r="H527" s="43">
        <v>513522</v>
      </c>
      <c r="I527" s="4">
        <v>94</v>
      </c>
      <c r="J527" s="43">
        <v>1442232</v>
      </c>
      <c r="K527" s="50">
        <v>264</v>
      </c>
    </row>
    <row r="528" spans="1:11" x14ac:dyDescent="0.3">
      <c r="A528" s="27"/>
      <c r="B528" s="27"/>
      <c r="C528" s="28" t="s">
        <v>149</v>
      </c>
      <c r="D528" s="43">
        <v>140558</v>
      </c>
      <c r="E528" s="4">
        <v>22</v>
      </c>
      <c r="F528" s="43">
        <v>146947</v>
      </c>
      <c r="G528" s="4">
        <v>23</v>
      </c>
      <c r="H528" s="43">
        <v>178892</v>
      </c>
      <c r="I528" s="4">
        <v>28</v>
      </c>
      <c r="J528" s="43">
        <v>466397</v>
      </c>
      <c r="K528" s="50">
        <v>73</v>
      </c>
    </row>
    <row r="529" spans="1:11" x14ac:dyDescent="0.3">
      <c r="A529" s="27"/>
      <c r="B529" s="27"/>
      <c r="C529" s="28" t="s">
        <v>150</v>
      </c>
      <c r="D529" s="43">
        <v>555843</v>
      </c>
      <c r="E529" s="4">
        <v>87</v>
      </c>
      <c r="F529" s="43">
        <v>645289</v>
      </c>
      <c r="G529" s="4">
        <v>101</v>
      </c>
      <c r="H529" s="43">
        <v>702790</v>
      </c>
      <c r="I529" s="4">
        <v>110</v>
      </c>
      <c r="J529" s="43">
        <v>1903922</v>
      </c>
      <c r="K529" s="50">
        <v>298</v>
      </c>
    </row>
    <row r="530" spans="1:11" x14ac:dyDescent="0.3">
      <c r="A530" s="27"/>
      <c r="B530" s="27"/>
      <c r="C530" s="28" t="s">
        <v>151</v>
      </c>
      <c r="D530" s="43">
        <v>66671</v>
      </c>
      <c r="E530" s="4">
        <v>12</v>
      </c>
      <c r="F530" s="43">
        <v>105562</v>
      </c>
      <c r="G530" s="4">
        <v>19</v>
      </c>
      <c r="H530" s="43">
        <v>105562</v>
      </c>
      <c r="I530" s="4">
        <v>19</v>
      </c>
      <c r="J530" s="43">
        <v>277795</v>
      </c>
      <c r="K530" s="50">
        <v>50</v>
      </c>
    </row>
    <row r="531" spans="1:11" x14ac:dyDescent="0.3">
      <c r="A531" s="27"/>
      <c r="B531" s="27"/>
      <c r="C531" s="28" t="s">
        <v>155</v>
      </c>
      <c r="D531" s="43">
        <v>6018</v>
      </c>
      <c r="E531" s="4">
        <v>1</v>
      </c>
      <c r="F531" s="43">
        <v>6018</v>
      </c>
      <c r="G531" s="4">
        <v>1</v>
      </c>
      <c r="H531" s="43"/>
      <c r="I531" s="4"/>
      <c r="J531" s="43">
        <v>12036</v>
      </c>
      <c r="K531" s="50">
        <v>2</v>
      </c>
    </row>
    <row r="532" spans="1:11" x14ac:dyDescent="0.3">
      <c r="A532" s="27"/>
      <c r="B532" s="27"/>
      <c r="C532" s="28" t="s">
        <v>156</v>
      </c>
      <c r="D532" s="43">
        <v>83339</v>
      </c>
      <c r="E532" s="4">
        <v>15</v>
      </c>
      <c r="F532" s="43">
        <v>72228</v>
      </c>
      <c r="G532" s="4">
        <v>13</v>
      </c>
      <c r="H532" s="43">
        <v>77784</v>
      </c>
      <c r="I532" s="4">
        <v>14</v>
      </c>
      <c r="J532" s="43">
        <v>233351</v>
      </c>
      <c r="K532" s="50">
        <v>42</v>
      </c>
    </row>
    <row r="533" spans="1:11" x14ac:dyDescent="0.3">
      <c r="A533" s="27"/>
      <c r="B533" s="27"/>
      <c r="C533" s="28" t="s">
        <v>158</v>
      </c>
      <c r="D533" s="43">
        <v>14630</v>
      </c>
      <c r="E533" s="4">
        <v>2</v>
      </c>
      <c r="F533" s="43">
        <v>14630</v>
      </c>
      <c r="G533" s="4">
        <v>2</v>
      </c>
      <c r="H533" s="43">
        <v>21945</v>
      </c>
      <c r="I533" s="4">
        <v>3</v>
      </c>
      <c r="J533" s="43">
        <v>51205</v>
      </c>
      <c r="K533" s="50">
        <v>7</v>
      </c>
    </row>
    <row r="534" spans="1:11" x14ac:dyDescent="0.3">
      <c r="A534" s="27"/>
      <c r="B534" s="27"/>
      <c r="C534" s="28" t="s">
        <v>160</v>
      </c>
      <c r="D534" s="43">
        <v>7315</v>
      </c>
      <c r="E534" s="4">
        <v>1</v>
      </c>
      <c r="F534" s="43">
        <v>51205</v>
      </c>
      <c r="G534" s="4">
        <v>7</v>
      </c>
      <c r="H534" s="43">
        <v>29260</v>
      </c>
      <c r="I534" s="4">
        <v>4</v>
      </c>
      <c r="J534" s="43">
        <v>87780</v>
      </c>
      <c r="K534" s="50">
        <v>12</v>
      </c>
    </row>
    <row r="535" spans="1:11" x14ac:dyDescent="0.3">
      <c r="A535" s="27"/>
      <c r="B535" s="27"/>
      <c r="C535" s="28" t="s">
        <v>161</v>
      </c>
      <c r="D535" s="43">
        <v>355066</v>
      </c>
      <c r="E535" s="4">
        <v>59</v>
      </c>
      <c r="F535" s="43">
        <v>361084</v>
      </c>
      <c r="G535" s="4">
        <v>60</v>
      </c>
      <c r="H535" s="43">
        <v>487464</v>
      </c>
      <c r="I535" s="4">
        <v>81</v>
      </c>
      <c r="J535" s="43">
        <v>1203614</v>
      </c>
      <c r="K535" s="50">
        <v>200</v>
      </c>
    </row>
    <row r="536" spans="1:11" x14ac:dyDescent="0.3">
      <c r="A536" s="27"/>
      <c r="B536" s="52" t="s">
        <v>314</v>
      </c>
      <c r="C536" s="53"/>
      <c r="D536" s="54">
        <v>28641855</v>
      </c>
      <c r="E536" s="55">
        <v>4746</v>
      </c>
      <c r="F536" s="54">
        <v>29342520</v>
      </c>
      <c r="G536" s="55">
        <v>4816</v>
      </c>
      <c r="H536" s="54">
        <v>25402581</v>
      </c>
      <c r="I536" s="55">
        <v>4209</v>
      </c>
      <c r="J536" s="54">
        <v>83386956</v>
      </c>
      <c r="K536" s="56">
        <v>13771</v>
      </c>
    </row>
    <row r="537" spans="1:11" x14ac:dyDescent="0.3">
      <c r="A537" s="27"/>
      <c r="B537" s="1" t="s">
        <v>74</v>
      </c>
      <c r="C537" s="1" t="s">
        <v>137</v>
      </c>
      <c r="D537" s="22">
        <v>408362</v>
      </c>
      <c r="E537" s="8">
        <v>63</v>
      </c>
      <c r="F537" s="22">
        <v>246314</v>
      </c>
      <c r="G537" s="8">
        <v>38</v>
      </c>
      <c r="H537" s="22">
        <v>324097</v>
      </c>
      <c r="I537" s="8">
        <v>50</v>
      </c>
      <c r="J537" s="22">
        <v>978773</v>
      </c>
      <c r="K537" s="49">
        <v>151</v>
      </c>
    </row>
    <row r="538" spans="1:11" x14ac:dyDescent="0.3">
      <c r="A538" s="27"/>
      <c r="B538" s="27"/>
      <c r="C538" s="28" t="s">
        <v>138</v>
      </c>
      <c r="D538" s="43">
        <v>111104</v>
      </c>
      <c r="E538" s="4">
        <v>16</v>
      </c>
      <c r="F538" s="43">
        <v>41665</v>
      </c>
      <c r="G538" s="4">
        <v>6</v>
      </c>
      <c r="H538" s="43">
        <v>145825</v>
      </c>
      <c r="I538" s="4">
        <v>21</v>
      </c>
      <c r="J538" s="43">
        <v>298594</v>
      </c>
      <c r="K538" s="50">
        <v>43</v>
      </c>
    </row>
    <row r="539" spans="1:11" x14ac:dyDescent="0.3">
      <c r="A539" s="27"/>
      <c r="B539" s="27"/>
      <c r="C539" s="28" t="s">
        <v>139</v>
      </c>
      <c r="D539" s="43">
        <v>1812273</v>
      </c>
      <c r="E539" s="4">
        <v>466</v>
      </c>
      <c r="F539" s="43">
        <v>1730605</v>
      </c>
      <c r="G539" s="4">
        <v>445</v>
      </c>
      <c r="H539" s="43">
        <v>1765606</v>
      </c>
      <c r="I539" s="4">
        <v>454</v>
      </c>
      <c r="J539" s="43">
        <v>5308484</v>
      </c>
      <c r="K539" s="50">
        <v>1365</v>
      </c>
    </row>
    <row r="540" spans="1:11" x14ac:dyDescent="0.3">
      <c r="A540" s="27"/>
      <c r="B540" s="27"/>
      <c r="C540" s="28" t="s">
        <v>140</v>
      </c>
      <c r="D540" s="43">
        <v>6197600</v>
      </c>
      <c r="E540" s="4">
        <v>1240</v>
      </c>
      <c r="F540" s="43">
        <v>4773800</v>
      </c>
      <c r="G540" s="4">
        <v>955</v>
      </c>
      <c r="H540" s="43">
        <v>5379400</v>
      </c>
      <c r="I540" s="4">
        <v>1076</v>
      </c>
      <c r="J540" s="43">
        <v>16350800</v>
      </c>
      <c r="K540" s="50">
        <v>3271</v>
      </c>
    </row>
    <row r="541" spans="1:11" x14ac:dyDescent="0.3">
      <c r="A541" s="27"/>
      <c r="B541" s="27"/>
      <c r="C541" s="28" t="s">
        <v>141</v>
      </c>
      <c r="D541" s="43">
        <v>1967203</v>
      </c>
      <c r="E541" s="4">
        <v>327</v>
      </c>
      <c r="F541" s="43">
        <v>1664866</v>
      </c>
      <c r="G541" s="4">
        <v>277</v>
      </c>
      <c r="H541" s="43">
        <v>2051463</v>
      </c>
      <c r="I541" s="4">
        <v>341</v>
      </c>
      <c r="J541" s="43">
        <v>5683532</v>
      </c>
      <c r="K541" s="50">
        <v>945</v>
      </c>
    </row>
    <row r="542" spans="1:11" x14ac:dyDescent="0.3">
      <c r="A542" s="27"/>
      <c r="B542" s="27"/>
      <c r="C542" s="28" t="s">
        <v>142</v>
      </c>
      <c r="D542" s="43">
        <v>4352</v>
      </c>
      <c r="E542" s="4">
        <v>1</v>
      </c>
      <c r="F542" s="43"/>
      <c r="G542" s="4"/>
      <c r="H542" s="43">
        <v>4352</v>
      </c>
      <c r="I542" s="4">
        <v>1</v>
      </c>
      <c r="J542" s="43">
        <v>8704</v>
      </c>
      <c r="K542" s="50">
        <v>2</v>
      </c>
    </row>
    <row r="543" spans="1:11" x14ac:dyDescent="0.3">
      <c r="A543" s="27"/>
      <c r="B543" s="27"/>
      <c r="C543" s="28" t="s">
        <v>143</v>
      </c>
      <c r="D543" s="43"/>
      <c r="E543" s="4"/>
      <c r="F543" s="43"/>
      <c r="G543" s="4"/>
      <c r="H543" s="43">
        <v>14166</v>
      </c>
      <c r="I543" s="4">
        <v>3</v>
      </c>
      <c r="J543" s="43">
        <v>14166</v>
      </c>
      <c r="K543" s="50">
        <v>3</v>
      </c>
    </row>
    <row r="544" spans="1:11" x14ac:dyDescent="0.3">
      <c r="A544" s="27"/>
      <c r="B544" s="27"/>
      <c r="C544" s="28" t="s">
        <v>146</v>
      </c>
      <c r="D544" s="43">
        <v>32778</v>
      </c>
      <c r="E544" s="4">
        <v>6</v>
      </c>
      <c r="F544" s="43">
        <v>27315</v>
      </c>
      <c r="G544" s="4">
        <v>5</v>
      </c>
      <c r="H544" s="43">
        <v>38241</v>
      </c>
      <c r="I544" s="4">
        <v>7</v>
      </c>
      <c r="J544" s="43">
        <v>98334</v>
      </c>
      <c r="K544" s="50">
        <v>18</v>
      </c>
    </row>
    <row r="545" spans="1:11" x14ac:dyDescent="0.3">
      <c r="A545" s="27"/>
      <c r="B545" s="27"/>
      <c r="C545" s="28" t="s">
        <v>147</v>
      </c>
      <c r="D545" s="43"/>
      <c r="E545" s="4"/>
      <c r="F545" s="43"/>
      <c r="G545" s="4"/>
      <c r="H545" s="43">
        <v>6389</v>
      </c>
      <c r="I545" s="4">
        <v>1</v>
      </c>
      <c r="J545" s="43">
        <v>6389</v>
      </c>
      <c r="K545" s="50">
        <v>1</v>
      </c>
    </row>
    <row r="546" spans="1:11" x14ac:dyDescent="0.3">
      <c r="A546" s="27"/>
      <c r="B546" s="27"/>
      <c r="C546" s="28" t="s">
        <v>148</v>
      </c>
      <c r="D546" s="43">
        <v>275000</v>
      </c>
      <c r="E546" s="4">
        <v>55</v>
      </c>
      <c r="F546" s="43">
        <v>225000</v>
      </c>
      <c r="G546" s="4">
        <v>45</v>
      </c>
      <c r="H546" s="43">
        <v>170000</v>
      </c>
      <c r="I546" s="4">
        <v>34</v>
      </c>
      <c r="J546" s="43">
        <v>670000</v>
      </c>
      <c r="K546" s="50">
        <v>134</v>
      </c>
    </row>
    <row r="547" spans="1:11" x14ac:dyDescent="0.3">
      <c r="A547" s="27"/>
      <c r="B547" s="27"/>
      <c r="C547" s="28" t="s">
        <v>149</v>
      </c>
      <c r="D547" s="43">
        <v>17778</v>
      </c>
      <c r="E547" s="4">
        <v>3</v>
      </c>
      <c r="F547" s="43">
        <v>23704</v>
      </c>
      <c r="G547" s="4">
        <v>4</v>
      </c>
      <c r="H547" s="43">
        <v>5926</v>
      </c>
      <c r="I547" s="4">
        <v>1</v>
      </c>
      <c r="J547" s="43">
        <v>47408</v>
      </c>
      <c r="K547" s="50">
        <v>8</v>
      </c>
    </row>
    <row r="548" spans="1:11" x14ac:dyDescent="0.3">
      <c r="A548" s="27"/>
      <c r="B548" s="27"/>
      <c r="C548" s="28" t="s">
        <v>150</v>
      </c>
      <c r="D548" s="43">
        <v>114067</v>
      </c>
      <c r="E548" s="4">
        <v>21</v>
      </c>
      <c r="F548" s="43">
        <v>98334</v>
      </c>
      <c r="G548" s="4">
        <v>18</v>
      </c>
      <c r="H548" s="43">
        <v>157771</v>
      </c>
      <c r="I548" s="4">
        <v>29</v>
      </c>
      <c r="J548" s="43">
        <v>370172</v>
      </c>
      <c r="K548" s="50">
        <v>68</v>
      </c>
    </row>
    <row r="549" spans="1:11" x14ac:dyDescent="0.3">
      <c r="A549" s="27"/>
      <c r="B549" s="27"/>
      <c r="C549" s="28" t="s">
        <v>151</v>
      </c>
      <c r="D549" s="43">
        <v>15000</v>
      </c>
      <c r="E549" s="4">
        <v>3</v>
      </c>
      <c r="F549" s="43">
        <v>45000</v>
      </c>
      <c r="G549" s="4">
        <v>9</v>
      </c>
      <c r="H549" s="43">
        <v>40000</v>
      </c>
      <c r="I549" s="4">
        <v>8</v>
      </c>
      <c r="J549" s="43">
        <v>100000</v>
      </c>
      <c r="K549" s="50">
        <v>20</v>
      </c>
    </row>
    <row r="550" spans="1:11" x14ac:dyDescent="0.3">
      <c r="A550" s="27"/>
      <c r="B550" s="27"/>
      <c r="C550" s="28" t="s">
        <v>155</v>
      </c>
      <c r="D550" s="43">
        <v>5463</v>
      </c>
      <c r="E550" s="4">
        <v>1</v>
      </c>
      <c r="F550" s="43">
        <v>10926</v>
      </c>
      <c r="G550" s="4">
        <v>2</v>
      </c>
      <c r="H550" s="43">
        <v>10926</v>
      </c>
      <c r="I550" s="4">
        <v>2</v>
      </c>
      <c r="J550" s="43">
        <v>27315</v>
      </c>
      <c r="K550" s="50">
        <v>5</v>
      </c>
    </row>
    <row r="551" spans="1:11" x14ac:dyDescent="0.3">
      <c r="A551" s="27"/>
      <c r="B551" s="27"/>
      <c r="C551" s="28" t="s">
        <v>156</v>
      </c>
      <c r="D551" s="43">
        <v>20000</v>
      </c>
      <c r="E551" s="4">
        <v>4</v>
      </c>
      <c r="F551" s="43">
        <v>50000</v>
      </c>
      <c r="G551" s="4">
        <v>10</v>
      </c>
      <c r="H551" s="43">
        <v>50000</v>
      </c>
      <c r="I551" s="4">
        <v>10</v>
      </c>
      <c r="J551" s="43">
        <v>120000</v>
      </c>
      <c r="K551" s="50">
        <v>24</v>
      </c>
    </row>
    <row r="552" spans="1:11" x14ac:dyDescent="0.3">
      <c r="A552" s="27"/>
      <c r="B552" s="27"/>
      <c r="C552" s="28" t="s">
        <v>157</v>
      </c>
      <c r="D552" s="43">
        <v>6482</v>
      </c>
      <c r="E552" s="4">
        <v>1</v>
      </c>
      <c r="F552" s="43">
        <v>6482</v>
      </c>
      <c r="G552" s="4">
        <v>1</v>
      </c>
      <c r="H552" s="43"/>
      <c r="I552" s="4"/>
      <c r="J552" s="43">
        <v>12964</v>
      </c>
      <c r="K552" s="50">
        <v>2</v>
      </c>
    </row>
    <row r="553" spans="1:11" x14ac:dyDescent="0.3">
      <c r="A553" s="27"/>
      <c r="B553" s="27"/>
      <c r="C553" s="28" t="s">
        <v>158</v>
      </c>
      <c r="D553" s="43">
        <v>14074</v>
      </c>
      <c r="E553" s="4">
        <v>2</v>
      </c>
      <c r="F553" s="43">
        <v>7037</v>
      </c>
      <c r="G553" s="4">
        <v>1</v>
      </c>
      <c r="H553" s="43"/>
      <c r="I553" s="4"/>
      <c r="J553" s="43">
        <v>21111</v>
      </c>
      <c r="K553" s="50">
        <v>3</v>
      </c>
    </row>
    <row r="554" spans="1:11" x14ac:dyDescent="0.3">
      <c r="A554" s="27"/>
      <c r="B554" s="27"/>
      <c r="C554" s="28" t="s">
        <v>159</v>
      </c>
      <c r="D554" s="43">
        <v>6482</v>
      </c>
      <c r="E554" s="4">
        <v>1</v>
      </c>
      <c r="F554" s="43">
        <v>12964</v>
      </c>
      <c r="G554" s="4">
        <v>2</v>
      </c>
      <c r="H554" s="43"/>
      <c r="I554" s="4"/>
      <c r="J554" s="43">
        <v>19446</v>
      </c>
      <c r="K554" s="50">
        <v>3</v>
      </c>
    </row>
    <row r="555" spans="1:11" x14ac:dyDescent="0.3">
      <c r="A555" s="27"/>
      <c r="B555" s="27"/>
      <c r="C555" s="28" t="s">
        <v>160</v>
      </c>
      <c r="D555" s="43"/>
      <c r="E555" s="4"/>
      <c r="F555" s="43">
        <v>7037</v>
      </c>
      <c r="G555" s="4">
        <v>1</v>
      </c>
      <c r="H555" s="43"/>
      <c r="I555" s="4"/>
      <c r="J555" s="43">
        <v>7037</v>
      </c>
      <c r="K555" s="50">
        <v>1</v>
      </c>
    </row>
    <row r="556" spans="1:11" x14ac:dyDescent="0.3">
      <c r="A556" s="27"/>
      <c r="B556" s="27"/>
      <c r="C556" s="28" t="s">
        <v>161</v>
      </c>
      <c r="D556" s="43">
        <v>163890</v>
      </c>
      <c r="E556" s="4">
        <v>30</v>
      </c>
      <c r="F556" s="43">
        <v>98334</v>
      </c>
      <c r="G556" s="4">
        <v>18</v>
      </c>
      <c r="H556" s="43">
        <v>125649</v>
      </c>
      <c r="I556" s="4">
        <v>23</v>
      </c>
      <c r="J556" s="43">
        <v>387873</v>
      </c>
      <c r="K556" s="50">
        <v>71</v>
      </c>
    </row>
    <row r="557" spans="1:11" x14ac:dyDescent="0.3">
      <c r="A557" s="27"/>
      <c r="B557" s="52" t="s">
        <v>315</v>
      </c>
      <c r="C557" s="53"/>
      <c r="D557" s="54">
        <v>11171908</v>
      </c>
      <c r="E557" s="55">
        <v>2240</v>
      </c>
      <c r="F557" s="54">
        <v>9069383</v>
      </c>
      <c r="G557" s="55">
        <v>1837</v>
      </c>
      <c r="H557" s="54">
        <v>10289811</v>
      </c>
      <c r="I557" s="55">
        <v>2061</v>
      </c>
      <c r="J557" s="54">
        <v>30531102</v>
      </c>
      <c r="K557" s="56">
        <v>6138</v>
      </c>
    </row>
    <row r="558" spans="1:11" x14ac:dyDescent="0.3">
      <c r="A558" s="27"/>
      <c r="B558" s="1" t="s">
        <v>75</v>
      </c>
      <c r="C558" s="1" t="s">
        <v>137</v>
      </c>
      <c r="D558" s="22">
        <v>259274</v>
      </c>
      <c r="E558" s="8">
        <v>40</v>
      </c>
      <c r="F558" s="22">
        <v>181492</v>
      </c>
      <c r="G558" s="8">
        <v>28</v>
      </c>
      <c r="H558" s="22">
        <v>175012</v>
      </c>
      <c r="I558" s="8">
        <v>27</v>
      </c>
      <c r="J558" s="22">
        <v>615778</v>
      </c>
      <c r="K558" s="49">
        <v>95</v>
      </c>
    </row>
    <row r="559" spans="1:11" x14ac:dyDescent="0.3">
      <c r="A559" s="27"/>
      <c r="B559" s="27"/>
      <c r="C559" s="28" t="s">
        <v>138</v>
      </c>
      <c r="D559" s="43">
        <v>83328</v>
      </c>
      <c r="E559" s="4">
        <v>12</v>
      </c>
      <c r="F559" s="43">
        <v>20832</v>
      </c>
      <c r="G559" s="4">
        <v>3</v>
      </c>
      <c r="H559" s="43">
        <v>131936</v>
      </c>
      <c r="I559" s="4">
        <v>19</v>
      </c>
      <c r="J559" s="43">
        <v>236096</v>
      </c>
      <c r="K559" s="50">
        <v>34</v>
      </c>
    </row>
    <row r="560" spans="1:11" x14ac:dyDescent="0.3">
      <c r="A560" s="27"/>
      <c r="B560" s="27"/>
      <c r="C560" s="28" t="s">
        <v>139</v>
      </c>
      <c r="D560" s="43">
        <v>54446</v>
      </c>
      <c r="E560" s="4">
        <v>14</v>
      </c>
      <c r="F560" s="43">
        <v>19445</v>
      </c>
      <c r="G560" s="4">
        <v>5</v>
      </c>
      <c r="H560" s="43">
        <v>7778</v>
      </c>
      <c r="I560" s="4">
        <v>2</v>
      </c>
      <c r="J560" s="43">
        <v>81669</v>
      </c>
      <c r="K560" s="50">
        <v>21</v>
      </c>
    </row>
    <row r="561" spans="1:11" x14ac:dyDescent="0.3">
      <c r="A561" s="27"/>
      <c r="B561" s="27"/>
      <c r="C561" s="28" t="s">
        <v>140</v>
      </c>
      <c r="D561" s="43">
        <v>2523800</v>
      </c>
      <c r="E561" s="4">
        <v>505</v>
      </c>
      <c r="F561" s="43">
        <v>1010000</v>
      </c>
      <c r="G561" s="4">
        <v>202</v>
      </c>
      <c r="H561" s="43">
        <v>2329400</v>
      </c>
      <c r="I561" s="4">
        <v>466</v>
      </c>
      <c r="J561" s="43">
        <v>5863200</v>
      </c>
      <c r="K561" s="50">
        <v>1173</v>
      </c>
    </row>
    <row r="562" spans="1:11" x14ac:dyDescent="0.3">
      <c r="A562" s="27"/>
      <c r="B562" s="27"/>
      <c r="C562" s="28" t="s">
        <v>141</v>
      </c>
      <c r="D562" s="43">
        <v>583760</v>
      </c>
      <c r="E562" s="4">
        <v>97</v>
      </c>
      <c r="F562" s="43">
        <v>421272</v>
      </c>
      <c r="G562" s="4">
        <v>70</v>
      </c>
      <c r="H562" s="43">
        <v>908751</v>
      </c>
      <c r="I562" s="4">
        <v>151</v>
      </c>
      <c r="J562" s="43">
        <v>1913783</v>
      </c>
      <c r="K562" s="50">
        <v>318</v>
      </c>
    </row>
    <row r="563" spans="1:11" x14ac:dyDescent="0.3">
      <c r="A563" s="27"/>
      <c r="B563" s="27"/>
      <c r="C563" s="28" t="s">
        <v>146</v>
      </c>
      <c r="D563" s="43">
        <v>16389</v>
      </c>
      <c r="E563" s="4">
        <v>3</v>
      </c>
      <c r="F563" s="43">
        <v>10926</v>
      </c>
      <c r="G563" s="4">
        <v>2</v>
      </c>
      <c r="H563" s="43">
        <v>10926</v>
      </c>
      <c r="I563" s="4">
        <v>2</v>
      </c>
      <c r="J563" s="43">
        <v>38241</v>
      </c>
      <c r="K563" s="50">
        <v>7</v>
      </c>
    </row>
    <row r="564" spans="1:11" x14ac:dyDescent="0.3">
      <c r="A564" s="27"/>
      <c r="B564" s="27"/>
      <c r="C564" s="28" t="s">
        <v>147</v>
      </c>
      <c r="D564" s="43">
        <v>12778</v>
      </c>
      <c r="E564" s="4">
        <v>2</v>
      </c>
      <c r="F564" s="43">
        <v>12778</v>
      </c>
      <c r="G564" s="4">
        <v>2</v>
      </c>
      <c r="H564" s="43"/>
      <c r="I564" s="4"/>
      <c r="J564" s="43">
        <v>25556</v>
      </c>
      <c r="K564" s="50">
        <v>4</v>
      </c>
    </row>
    <row r="565" spans="1:11" x14ac:dyDescent="0.3">
      <c r="A565" s="27"/>
      <c r="B565" s="27"/>
      <c r="C565" s="28" t="s">
        <v>148</v>
      </c>
      <c r="D565" s="43">
        <v>210000</v>
      </c>
      <c r="E565" s="4">
        <v>42</v>
      </c>
      <c r="F565" s="43">
        <v>385000</v>
      </c>
      <c r="G565" s="4">
        <v>77</v>
      </c>
      <c r="H565" s="43">
        <v>340000</v>
      </c>
      <c r="I565" s="4">
        <v>68</v>
      </c>
      <c r="J565" s="43">
        <v>935000</v>
      </c>
      <c r="K565" s="50">
        <v>187</v>
      </c>
    </row>
    <row r="566" spans="1:11" x14ac:dyDescent="0.3">
      <c r="A566" s="27"/>
      <c r="B566" s="27"/>
      <c r="C566" s="28" t="s">
        <v>149</v>
      </c>
      <c r="D566" s="43">
        <v>29630</v>
      </c>
      <c r="E566" s="4">
        <v>5</v>
      </c>
      <c r="F566" s="43">
        <v>71112</v>
      </c>
      <c r="G566" s="4">
        <v>12</v>
      </c>
      <c r="H566" s="43">
        <v>106668</v>
      </c>
      <c r="I566" s="4">
        <v>18</v>
      </c>
      <c r="J566" s="43">
        <v>207410</v>
      </c>
      <c r="K566" s="50">
        <v>35</v>
      </c>
    </row>
    <row r="567" spans="1:11" x14ac:dyDescent="0.3">
      <c r="A567" s="27"/>
      <c r="B567" s="27"/>
      <c r="C567" s="28" t="s">
        <v>150</v>
      </c>
      <c r="D567" s="43">
        <v>223983</v>
      </c>
      <c r="E567" s="4">
        <v>41</v>
      </c>
      <c r="F567" s="43">
        <v>180279</v>
      </c>
      <c r="G567" s="4">
        <v>33</v>
      </c>
      <c r="H567" s="43">
        <v>163890</v>
      </c>
      <c r="I567" s="4">
        <v>30</v>
      </c>
      <c r="J567" s="43">
        <v>568152</v>
      </c>
      <c r="K567" s="50">
        <v>104</v>
      </c>
    </row>
    <row r="568" spans="1:11" x14ac:dyDescent="0.3">
      <c r="A568" s="27"/>
      <c r="B568" s="27"/>
      <c r="C568" s="28" t="s">
        <v>151</v>
      </c>
      <c r="D568" s="43">
        <v>25000</v>
      </c>
      <c r="E568" s="4">
        <v>5</v>
      </c>
      <c r="F568" s="43">
        <v>110000</v>
      </c>
      <c r="G568" s="4">
        <v>22</v>
      </c>
      <c r="H568" s="43">
        <v>55000</v>
      </c>
      <c r="I568" s="4">
        <v>11</v>
      </c>
      <c r="J568" s="43">
        <v>190000</v>
      </c>
      <c r="K568" s="50">
        <v>38</v>
      </c>
    </row>
    <row r="569" spans="1:11" x14ac:dyDescent="0.3">
      <c r="A569" s="27"/>
      <c r="B569" s="27"/>
      <c r="C569" s="28" t="s">
        <v>155</v>
      </c>
      <c r="D569" s="43">
        <v>10926</v>
      </c>
      <c r="E569" s="4">
        <v>2</v>
      </c>
      <c r="F569" s="43">
        <v>5463</v>
      </c>
      <c r="G569" s="4">
        <v>1</v>
      </c>
      <c r="H569" s="43">
        <v>49167</v>
      </c>
      <c r="I569" s="4">
        <v>9</v>
      </c>
      <c r="J569" s="43">
        <v>65556</v>
      </c>
      <c r="K569" s="50">
        <v>12</v>
      </c>
    </row>
    <row r="570" spans="1:11" x14ac:dyDescent="0.3">
      <c r="A570" s="27"/>
      <c r="B570" s="27"/>
      <c r="C570" s="28" t="s">
        <v>156</v>
      </c>
      <c r="D570" s="43">
        <v>50000</v>
      </c>
      <c r="E570" s="4">
        <v>10</v>
      </c>
      <c r="F570" s="43">
        <v>35000</v>
      </c>
      <c r="G570" s="4">
        <v>7</v>
      </c>
      <c r="H570" s="43">
        <v>15000</v>
      </c>
      <c r="I570" s="4">
        <v>3</v>
      </c>
      <c r="J570" s="43">
        <v>100000</v>
      </c>
      <c r="K570" s="50">
        <v>20</v>
      </c>
    </row>
    <row r="571" spans="1:11" x14ac:dyDescent="0.3">
      <c r="A571" s="27"/>
      <c r="B571" s="27"/>
      <c r="C571" s="28" t="s">
        <v>159</v>
      </c>
      <c r="D571" s="43">
        <v>6482</v>
      </c>
      <c r="E571" s="4">
        <v>1</v>
      </c>
      <c r="F571" s="43"/>
      <c r="G571" s="4"/>
      <c r="H571" s="43"/>
      <c r="I571" s="4"/>
      <c r="J571" s="43">
        <v>6482</v>
      </c>
      <c r="K571" s="50">
        <v>1</v>
      </c>
    </row>
    <row r="572" spans="1:11" x14ac:dyDescent="0.3">
      <c r="A572" s="27"/>
      <c r="B572" s="27"/>
      <c r="C572" s="28" t="s">
        <v>161</v>
      </c>
      <c r="D572" s="43">
        <v>114723</v>
      </c>
      <c r="E572" s="4">
        <v>21</v>
      </c>
      <c r="F572" s="43">
        <v>125649</v>
      </c>
      <c r="G572" s="4">
        <v>23</v>
      </c>
      <c r="H572" s="43">
        <v>152964</v>
      </c>
      <c r="I572" s="4">
        <v>28</v>
      </c>
      <c r="J572" s="43">
        <v>393336</v>
      </c>
      <c r="K572" s="50">
        <v>72</v>
      </c>
    </row>
    <row r="573" spans="1:11" x14ac:dyDescent="0.3">
      <c r="A573" s="27"/>
      <c r="B573" s="52" t="s">
        <v>316</v>
      </c>
      <c r="C573" s="53"/>
      <c r="D573" s="54">
        <v>4204519</v>
      </c>
      <c r="E573" s="55">
        <v>800</v>
      </c>
      <c r="F573" s="54">
        <v>2589248</v>
      </c>
      <c r="G573" s="55">
        <v>487</v>
      </c>
      <c r="H573" s="54">
        <v>4446492</v>
      </c>
      <c r="I573" s="55">
        <v>834</v>
      </c>
      <c r="J573" s="54">
        <v>11240259</v>
      </c>
      <c r="K573" s="56">
        <v>2121</v>
      </c>
    </row>
    <row r="574" spans="1:11" x14ac:dyDescent="0.3">
      <c r="A574" s="27"/>
      <c r="B574" s="1" t="s">
        <v>76</v>
      </c>
      <c r="C574" s="1" t="s">
        <v>137</v>
      </c>
      <c r="D574" s="22">
        <v>349250</v>
      </c>
      <c r="E574" s="8">
        <v>54</v>
      </c>
      <c r="F574" s="22">
        <v>311133</v>
      </c>
      <c r="G574" s="8">
        <v>48</v>
      </c>
      <c r="H574" s="22">
        <v>330579</v>
      </c>
      <c r="I574" s="8">
        <v>51</v>
      </c>
      <c r="J574" s="22">
        <v>990962</v>
      </c>
      <c r="K574" s="49">
        <v>153</v>
      </c>
    </row>
    <row r="575" spans="1:11" x14ac:dyDescent="0.3">
      <c r="A575" s="27"/>
      <c r="B575" s="27"/>
      <c r="C575" s="28" t="s">
        <v>138</v>
      </c>
      <c r="D575" s="43">
        <v>222209</v>
      </c>
      <c r="E575" s="4">
        <v>32</v>
      </c>
      <c r="F575" s="43">
        <v>27776</v>
      </c>
      <c r="G575" s="4">
        <v>4</v>
      </c>
      <c r="H575" s="43">
        <v>215267</v>
      </c>
      <c r="I575" s="4">
        <v>31</v>
      </c>
      <c r="J575" s="43">
        <v>465252</v>
      </c>
      <c r="K575" s="50">
        <v>67</v>
      </c>
    </row>
    <row r="576" spans="1:11" x14ac:dyDescent="0.3">
      <c r="A576" s="27"/>
      <c r="B576" s="27"/>
      <c r="C576" s="28" t="s">
        <v>139</v>
      </c>
      <c r="D576" s="43">
        <v>66113</v>
      </c>
      <c r="E576" s="4">
        <v>17</v>
      </c>
      <c r="F576" s="43">
        <v>77780</v>
      </c>
      <c r="G576" s="4">
        <v>20</v>
      </c>
      <c r="H576" s="43">
        <v>151671</v>
      </c>
      <c r="I576" s="4">
        <v>39</v>
      </c>
      <c r="J576" s="43">
        <v>295564</v>
      </c>
      <c r="K576" s="50">
        <v>76</v>
      </c>
    </row>
    <row r="577" spans="1:11" x14ac:dyDescent="0.3">
      <c r="A577" s="27"/>
      <c r="B577" s="27"/>
      <c r="C577" s="28" t="s">
        <v>140</v>
      </c>
      <c r="D577" s="43">
        <v>2510800</v>
      </c>
      <c r="E577" s="4">
        <v>503</v>
      </c>
      <c r="F577" s="43">
        <v>1094400</v>
      </c>
      <c r="G577" s="4">
        <v>219</v>
      </c>
      <c r="H577" s="43">
        <v>2035000</v>
      </c>
      <c r="I577" s="4">
        <v>407</v>
      </c>
      <c r="J577" s="43">
        <v>5640200</v>
      </c>
      <c r="K577" s="50">
        <v>1129</v>
      </c>
    </row>
    <row r="578" spans="1:11" x14ac:dyDescent="0.3">
      <c r="A578" s="27"/>
      <c r="B578" s="27"/>
      <c r="C578" s="28" t="s">
        <v>141</v>
      </c>
      <c r="D578" s="43">
        <v>1257796</v>
      </c>
      <c r="E578" s="4">
        <v>209</v>
      </c>
      <c r="F578" s="43">
        <v>625893</v>
      </c>
      <c r="G578" s="4">
        <v>104</v>
      </c>
      <c r="H578" s="43">
        <v>884676</v>
      </c>
      <c r="I578" s="4">
        <v>147</v>
      </c>
      <c r="J578" s="43">
        <v>2768365</v>
      </c>
      <c r="K578" s="50">
        <v>460</v>
      </c>
    </row>
    <row r="579" spans="1:11" x14ac:dyDescent="0.3">
      <c r="A579" s="27"/>
      <c r="B579" s="27"/>
      <c r="C579" s="28" t="s">
        <v>146</v>
      </c>
      <c r="D579" s="43"/>
      <c r="E579" s="4"/>
      <c r="F579" s="43"/>
      <c r="G579" s="4"/>
      <c r="H579" s="43">
        <v>5463</v>
      </c>
      <c r="I579" s="4">
        <v>1</v>
      </c>
      <c r="J579" s="43">
        <v>5463</v>
      </c>
      <c r="K579" s="50">
        <v>1</v>
      </c>
    </row>
    <row r="580" spans="1:11" x14ac:dyDescent="0.3">
      <c r="A580" s="27"/>
      <c r="B580" s="27"/>
      <c r="C580" s="28" t="s">
        <v>147</v>
      </c>
      <c r="D580" s="43"/>
      <c r="E580" s="4"/>
      <c r="F580" s="43"/>
      <c r="G580" s="4"/>
      <c r="H580" s="43">
        <v>6389</v>
      </c>
      <c r="I580" s="4">
        <v>1</v>
      </c>
      <c r="J580" s="43">
        <v>6389</v>
      </c>
      <c r="K580" s="50">
        <v>1</v>
      </c>
    </row>
    <row r="581" spans="1:11" x14ac:dyDescent="0.3">
      <c r="A581" s="27"/>
      <c r="B581" s="27"/>
      <c r="C581" s="28" t="s">
        <v>148</v>
      </c>
      <c r="D581" s="43">
        <v>85000</v>
      </c>
      <c r="E581" s="4">
        <v>17</v>
      </c>
      <c r="F581" s="43">
        <v>55000</v>
      </c>
      <c r="G581" s="4">
        <v>11</v>
      </c>
      <c r="H581" s="43">
        <v>125000</v>
      </c>
      <c r="I581" s="4">
        <v>25</v>
      </c>
      <c r="J581" s="43">
        <v>265000</v>
      </c>
      <c r="K581" s="50">
        <v>53</v>
      </c>
    </row>
    <row r="582" spans="1:11" x14ac:dyDescent="0.3">
      <c r="A582" s="27"/>
      <c r="B582" s="27"/>
      <c r="C582" s="28" t="s">
        <v>149</v>
      </c>
      <c r="D582" s="43">
        <v>11852</v>
      </c>
      <c r="E582" s="4">
        <v>2</v>
      </c>
      <c r="F582" s="43">
        <v>29630</v>
      </c>
      <c r="G582" s="4">
        <v>5</v>
      </c>
      <c r="H582" s="43">
        <v>5926</v>
      </c>
      <c r="I582" s="4">
        <v>1</v>
      </c>
      <c r="J582" s="43">
        <v>47408</v>
      </c>
      <c r="K582" s="50">
        <v>8</v>
      </c>
    </row>
    <row r="583" spans="1:11" x14ac:dyDescent="0.3">
      <c r="A583" s="27"/>
      <c r="B583" s="27"/>
      <c r="C583" s="28" t="s">
        <v>150</v>
      </c>
      <c r="D583" s="43">
        <v>109260</v>
      </c>
      <c r="E583" s="4">
        <v>20</v>
      </c>
      <c r="F583" s="43">
        <v>16389</v>
      </c>
      <c r="G583" s="4">
        <v>3</v>
      </c>
      <c r="H583" s="43">
        <v>21852</v>
      </c>
      <c r="I583" s="4">
        <v>4</v>
      </c>
      <c r="J583" s="43">
        <v>147501</v>
      </c>
      <c r="K583" s="50">
        <v>27</v>
      </c>
    </row>
    <row r="584" spans="1:11" x14ac:dyDescent="0.3">
      <c r="A584" s="27"/>
      <c r="B584" s="27"/>
      <c r="C584" s="28" t="s">
        <v>151</v>
      </c>
      <c r="D584" s="43">
        <v>10000</v>
      </c>
      <c r="E584" s="4">
        <v>2</v>
      </c>
      <c r="F584" s="43">
        <v>5000</v>
      </c>
      <c r="G584" s="4">
        <v>1</v>
      </c>
      <c r="H584" s="43">
        <v>55000</v>
      </c>
      <c r="I584" s="4">
        <v>11</v>
      </c>
      <c r="J584" s="43">
        <v>70000</v>
      </c>
      <c r="K584" s="50">
        <v>14</v>
      </c>
    </row>
    <row r="585" spans="1:11" x14ac:dyDescent="0.3">
      <c r="A585" s="27"/>
      <c r="B585" s="27"/>
      <c r="C585" s="28" t="s">
        <v>155</v>
      </c>
      <c r="D585" s="43">
        <v>5463</v>
      </c>
      <c r="E585" s="4">
        <v>1</v>
      </c>
      <c r="F585" s="43"/>
      <c r="G585" s="4"/>
      <c r="H585" s="43"/>
      <c r="I585" s="4"/>
      <c r="J585" s="43">
        <v>5463</v>
      </c>
      <c r="K585" s="50">
        <v>1</v>
      </c>
    </row>
    <row r="586" spans="1:11" x14ac:dyDescent="0.3">
      <c r="A586" s="27"/>
      <c r="B586" s="27"/>
      <c r="C586" s="28" t="s">
        <v>157</v>
      </c>
      <c r="D586" s="43"/>
      <c r="E586" s="4"/>
      <c r="F586" s="43"/>
      <c r="G586" s="4"/>
      <c r="H586" s="43">
        <v>6482</v>
      </c>
      <c r="I586" s="4">
        <v>1</v>
      </c>
      <c r="J586" s="43">
        <v>6482</v>
      </c>
      <c r="K586" s="50">
        <v>1</v>
      </c>
    </row>
    <row r="587" spans="1:11" x14ac:dyDescent="0.3">
      <c r="A587" s="27"/>
      <c r="B587" s="27"/>
      <c r="C587" s="28" t="s">
        <v>159</v>
      </c>
      <c r="D587" s="43"/>
      <c r="E587" s="4"/>
      <c r="F587" s="43">
        <v>6482</v>
      </c>
      <c r="G587" s="4">
        <v>1</v>
      </c>
      <c r="H587" s="43"/>
      <c r="I587" s="4"/>
      <c r="J587" s="43">
        <v>6482</v>
      </c>
      <c r="K587" s="50">
        <v>1</v>
      </c>
    </row>
    <row r="588" spans="1:11" x14ac:dyDescent="0.3">
      <c r="A588" s="27"/>
      <c r="B588" s="27"/>
      <c r="C588" s="28" t="s">
        <v>160</v>
      </c>
      <c r="D588" s="43"/>
      <c r="E588" s="4"/>
      <c r="F588" s="43">
        <v>14074</v>
      </c>
      <c r="G588" s="4">
        <v>2</v>
      </c>
      <c r="H588" s="43">
        <v>7037</v>
      </c>
      <c r="I588" s="4">
        <v>1</v>
      </c>
      <c r="J588" s="43">
        <v>21111</v>
      </c>
      <c r="K588" s="50">
        <v>3</v>
      </c>
    </row>
    <row r="589" spans="1:11" x14ac:dyDescent="0.3">
      <c r="A589" s="27"/>
      <c r="B589" s="27"/>
      <c r="C589" s="28" t="s">
        <v>161</v>
      </c>
      <c r="D589" s="43">
        <v>87408</v>
      </c>
      <c r="E589" s="4">
        <v>16</v>
      </c>
      <c r="F589" s="43">
        <v>98334</v>
      </c>
      <c r="G589" s="4">
        <v>18</v>
      </c>
      <c r="H589" s="43">
        <v>125649</v>
      </c>
      <c r="I589" s="4">
        <v>23</v>
      </c>
      <c r="J589" s="43">
        <v>311391</v>
      </c>
      <c r="K589" s="50">
        <v>57</v>
      </c>
    </row>
    <row r="590" spans="1:11" x14ac:dyDescent="0.3">
      <c r="A590" s="27"/>
      <c r="B590" s="52" t="s">
        <v>317</v>
      </c>
      <c r="C590" s="53"/>
      <c r="D590" s="54">
        <v>4715151</v>
      </c>
      <c r="E590" s="55">
        <v>873</v>
      </c>
      <c r="F590" s="54">
        <v>2361891</v>
      </c>
      <c r="G590" s="55">
        <v>436</v>
      </c>
      <c r="H590" s="54">
        <v>3975991</v>
      </c>
      <c r="I590" s="55">
        <v>743</v>
      </c>
      <c r="J590" s="54">
        <v>11053033</v>
      </c>
      <c r="K590" s="56">
        <v>2052</v>
      </c>
    </row>
    <row r="591" spans="1:11" x14ac:dyDescent="0.3">
      <c r="A591" s="27"/>
      <c r="B591" s="1" t="s">
        <v>77</v>
      </c>
      <c r="C591" s="1" t="s">
        <v>137</v>
      </c>
      <c r="D591" s="22">
        <v>194459</v>
      </c>
      <c r="E591" s="8">
        <v>30</v>
      </c>
      <c r="F591" s="22">
        <v>149085</v>
      </c>
      <c r="G591" s="8">
        <v>23</v>
      </c>
      <c r="H591" s="22">
        <v>187974</v>
      </c>
      <c r="I591" s="8">
        <v>29</v>
      </c>
      <c r="J591" s="22">
        <v>531518</v>
      </c>
      <c r="K591" s="49">
        <v>82</v>
      </c>
    </row>
    <row r="592" spans="1:11" x14ac:dyDescent="0.3">
      <c r="A592" s="27"/>
      <c r="B592" s="27"/>
      <c r="C592" s="28" t="s">
        <v>138</v>
      </c>
      <c r="D592" s="43">
        <v>152768</v>
      </c>
      <c r="E592" s="4">
        <v>22</v>
      </c>
      <c r="F592" s="43">
        <v>138880</v>
      </c>
      <c r="G592" s="4">
        <v>20</v>
      </c>
      <c r="H592" s="43">
        <v>215264</v>
      </c>
      <c r="I592" s="4">
        <v>31</v>
      </c>
      <c r="J592" s="43">
        <v>506912</v>
      </c>
      <c r="K592" s="50">
        <v>73</v>
      </c>
    </row>
    <row r="593" spans="1:11" x14ac:dyDescent="0.3">
      <c r="A593" s="27"/>
      <c r="B593" s="27"/>
      <c r="C593" s="28" t="s">
        <v>139</v>
      </c>
      <c r="D593" s="43">
        <v>750577</v>
      </c>
      <c r="E593" s="4">
        <v>193</v>
      </c>
      <c r="F593" s="43">
        <v>797245</v>
      </c>
      <c r="G593" s="4">
        <v>205</v>
      </c>
      <c r="H593" s="43">
        <v>710286</v>
      </c>
      <c r="I593" s="4">
        <v>183</v>
      </c>
      <c r="J593" s="43">
        <v>2258108</v>
      </c>
      <c r="K593" s="50">
        <v>581</v>
      </c>
    </row>
    <row r="594" spans="1:11" x14ac:dyDescent="0.3">
      <c r="A594" s="27"/>
      <c r="B594" s="27"/>
      <c r="C594" s="28" t="s">
        <v>140</v>
      </c>
      <c r="D594" s="43">
        <v>3317600</v>
      </c>
      <c r="E594" s="4">
        <v>664</v>
      </c>
      <c r="F594" s="43">
        <v>2325000</v>
      </c>
      <c r="G594" s="4">
        <v>465</v>
      </c>
      <c r="H594" s="43">
        <v>3248200</v>
      </c>
      <c r="I594" s="4">
        <v>650</v>
      </c>
      <c r="J594" s="43">
        <v>8890800</v>
      </c>
      <c r="K594" s="50">
        <v>1779</v>
      </c>
    </row>
    <row r="595" spans="1:11" x14ac:dyDescent="0.3">
      <c r="A595" s="27"/>
      <c r="B595" s="27"/>
      <c r="C595" s="28" t="s">
        <v>141</v>
      </c>
      <c r="D595" s="43">
        <v>1077250</v>
      </c>
      <c r="E595" s="4">
        <v>179</v>
      </c>
      <c r="F595" s="43">
        <v>818472</v>
      </c>
      <c r="G595" s="4">
        <v>136</v>
      </c>
      <c r="H595" s="43">
        <v>931363</v>
      </c>
      <c r="I595" s="4">
        <v>155</v>
      </c>
      <c r="J595" s="43">
        <v>2827085</v>
      </c>
      <c r="K595" s="50">
        <v>470</v>
      </c>
    </row>
    <row r="596" spans="1:11" x14ac:dyDescent="0.3">
      <c r="A596" s="27"/>
      <c r="B596" s="27"/>
      <c r="C596" s="28" t="s">
        <v>142</v>
      </c>
      <c r="D596" s="43"/>
      <c r="E596" s="4"/>
      <c r="F596" s="43"/>
      <c r="G596" s="4"/>
      <c r="H596" s="43">
        <v>4352</v>
      </c>
      <c r="I596" s="4">
        <v>1</v>
      </c>
      <c r="J596" s="43">
        <v>4352</v>
      </c>
      <c r="K596" s="50">
        <v>1</v>
      </c>
    </row>
    <row r="597" spans="1:11" x14ac:dyDescent="0.3">
      <c r="A597" s="27"/>
      <c r="B597" s="27"/>
      <c r="C597" s="28" t="s">
        <v>145</v>
      </c>
      <c r="D597" s="43">
        <v>4722</v>
      </c>
      <c r="E597" s="4">
        <v>1</v>
      </c>
      <c r="F597" s="43"/>
      <c r="G597" s="4"/>
      <c r="H597" s="43"/>
      <c r="I597" s="4"/>
      <c r="J597" s="43">
        <v>4722</v>
      </c>
      <c r="K597" s="50">
        <v>1</v>
      </c>
    </row>
    <row r="598" spans="1:11" x14ac:dyDescent="0.3">
      <c r="A598" s="27"/>
      <c r="B598" s="27"/>
      <c r="C598" s="28" t="s">
        <v>146</v>
      </c>
      <c r="D598" s="43">
        <v>5463</v>
      </c>
      <c r="E598" s="4">
        <v>1</v>
      </c>
      <c r="F598" s="43">
        <v>21852</v>
      </c>
      <c r="G598" s="4">
        <v>4</v>
      </c>
      <c r="H598" s="43">
        <v>5463</v>
      </c>
      <c r="I598" s="4">
        <v>1</v>
      </c>
      <c r="J598" s="43">
        <v>32778</v>
      </c>
      <c r="K598" s="50">
        <v>6</v>
      </c>
    </row>
    <row r="599" spans="1:11" x14ac:dyDescent="0.3">
      <c r="A599" s="27"/>
      <c r="B599" s="27"/>
      <c r="C599" s="28" t="s">
        <v>148</v>
      </c>
      <c r="D599" s="43">
        <v>205000</v>
      </c>
      <c r="E599" s="4">
        <v>41</v>
      </c>
      <c r="F599" s="43">
        <v>115000</v>
      </c>
      <c r="G599" s="4">
        <v>23</v>
      </c>
      <c r="H599" s="43">
        <v>175000</v>
      </c>
      <c r="I599" s="4">
        <v>35</v>
      </c>
      <c r="J599" s="43">
        <v>495000</v>
      </c>
      <c r="K599" s="50">
        <v>99</v>
      </c>
    </row>
    <row r="600" spans="1:11" x14ac:dyDescent="0.3">
      <c r="A600" s="27"/>
      <c r="B600" s="27"/>
      <c r="C600" s="28" t="s">
        <v>149</v>
      </c>
      <c r="D600" s="43">
        <v>11852</v>
      </c>
      <c r="E600" s="4">
        <v>2</v>
      </c>
      <c r="F600" s="43">
        <v>11852</v>
      </c>
      <c r="G600" s="4">
        <v>2</v>
      </c>
      <c r="H600" s="43">
        <v>53334</v>
      </c>
      <c r="I600" s="4">
        <v>9</v>
      </c>
      <c r="J600" s="43">
        <v>77038</v>
      </c>
      <c r="K600" s="50">
        <v>13</v>
      </c>
    </row>
    <row r="601" spans="1:11" x14ac:dyDescent="0.3">
      <c r="A601" s="27"/>
      <c r="B601" s="27"/>
      <c r="C601" s="28" t="s">
        <v>150</v>
      </c>
      <c r="D601" s="43">
        <v>107293</v>
      </c>
      <c r="E601" s="4">
        <v>20</v>
      </c>
      <c r="F601" s="43">
        <v>65556</v>
      </c>
      <c r="G601" s="4">
        <v>12</v>
      </c>
      <c r="H601" s="43">
        <v>97678</v>
      </c>
      <c r="I601" s="4">
        <v>18</v>
      </c>
      <c r="J601" s="43">
        <v>270527</v>
      </c>
      <c r="K601" s="50">
        <v>50</v>
      </c>
    </row>
    <row r="602" spans="1:11" x14ac:dyDescent="0.3">
      <c r="A602" s="27"/>
      <c r="B602" s="27"/>
      <c r="C602" s="28" t="s">
        <v>151</v>
      </c>
      <c r="D602" s="43">
        <v>15000</v>
      </c>
      <c r="E602" s="4">
        <v>3</v>
      </c>
      <c r="F602" s="43">
        <v>30000</v>
      </c>
      <c r="G602" s="4">
        <v>6</v>
      </c>
      <c r="H602" s="43">
        <v>35000</v>
      </c>
      <c r="I602" s="4">
        <v>7</v>
      </c>
      <c r="J602" s="43">
        <v>80000</v>
      </c>
      <c r="K602" s="50">
        <v>16</v>
      </c>
    </row>
    <row r="603" spans="1:11" x14ac:dyDescent="0.3">
      <c r="A603" s="27"/>
      <c r="B603" s="27"/>
      <c r="C603" s="28" t="s">
        <v>155</v>
      </c>
      <c r="D603" s="43">
        <v>5463</v>
      </c>
      <c r="E603" s="4">
        <v>1</v>
      </c>
      <c r="F603" s="43">
        <v>5463</v>
      </c>
      <c r="G603" s="4">
        <v>1</v>
      </c>
      <c r="H603" s="43">
        <v>5463</v>
      </c>
      <c r="I603" s="4">
        <v>1</v>
      </c>
      <c r="J603" s="43">
        <v>16389</v>
      </c>
      <c r="K603" s="50">
        <v>3</v>
      </c>
    </row>
    <row r="604" spans="1:11" x14ac:dyDescent="0.3">
      <c r="A604" s="27"/>
      <c r="B604" s="27"/>
      <c r="C604" s="28" t="s">
        <v>156</v>
      </c>
      <c r="D604" s="43">
        <v>20000</v>
      </c>
      <c r="E604" s="4">
        <v>4</v>
      </c>
      <c r="F604" s="43">
        <v>5000</v>
      </c>
      <c r="G604" s="4">
        <v>1</v>
      </c>
      <c r="H604" s="43">
        <v>10000</v>
      </c>
      <c r="I604" s="4">
        <v>2</v>
      </c>
      <c r="J604" s="43">
        <v>35000</v>
      </c>
      <c r="K604" s="50">
        <v>7</v>
      </c>
    </row>
    <row r="605" spans="1:11" x14ac:dyDescent="0.3">
      <c r="A605" s="27"/>
      <c r="B605" s="27"/>
      <c r="C605" s="28" t="s">
        <v>157</v>
      </c>
      <c r="D605" s="43">
        <v>12964</v>
      </c>
      <c r="E605" s="4">
        <v>2</v>
      </c>
      <c r="F605" s="43"/>
      <c r="G605" s="4"/>
      <c r="H605" s="43">
        <v>12964</v>
      </c>
      <c r="I605" s="4">
        <v>2</v>
      </c>
      <c r="J605" s="43">
        <v>25928</v>
      </c>
      <c r="K605" s="50">
        <v>4</v>
      </c>
    </row>
    <row r="606" spans="1:11" x14ac:dyDescent="0.3">
      <c r="A606" s="27"/>
      <c r="B606" s="27"/>
      <c r="C606" s="28" t="s">
        <v>158</v>
      </c>
      <c r="D606" s="43">
        <v>21111</v>
      </c>
      <c r="E606" s="4">
        <v>3</v>
      </c>
      <c r="F606" s="43">
        <v>21111</v>
      </c>
      <c r="G606" s="4">
        <v>3</v>
      </c>
      <c r="H606" s="43"/>
      <c r="I606" s="4"/>
      <c r="J606" s="43">
        <v>42222</v>
      </c>
      <c r="K606" s="50">
        <v>6</v>
      </c>
    </row>
    <row r="607" spans="1:11" x14ac:dyDescent="0.3">
      <c r="A607" s="27"/>
      <c r="B607" s="27"/>
      <c r="C607" s="28" t="s">
        <v>159</v>
      </c>
      <c r="D607" s="43"/>
      <c r="E607" s="4"/>
      <c r="F607" s="43">
        <v>12964</v>
      </c>
      <c r="G607" s="4">
        <v>2</v>
      </c>
      <c r="H607" s="43"/>
      <c r="I607" s="4"/>
      <c r="J607" s="43">
        <v>12964</v>
      </c>
      <c r="K607" s="50">
        <v>2</v>
      </c>
    </row>
    <row r="608" spans="1:11" x14ac:dyDescent="0.3">
      <c r="A608" s="27"/>
      <c r="B608" s="27"/>
      <c r="C608" s="28" t="s">
        <v>160</v>
      </c>
      <c r="D608" s="43">
        <v>28148</v>
      </c>
      <c r="E608" s="4">
        <v>4</v>
      </c>
      <c r="F608" s="43">
        <v>14074</v>
      </c>
      <c r="G608" s="4">
        <v>2</v>
      </c>
      <c r="H608" s="43">
        <v>7037</v>
      </c>
      <c r="I608" s="4">
        <v>1</v>
      </c>
      <c r="J608" s="43">
        <v>49259</v>
      </c>
      <c r="K608" s="50">
        <v>7</v>
      </c>
    </row>
    <row r="609" spans="1:11" x14ac:dyDescent="0.3">
      <c r="A609" s="27"/>
      <c r="B609" s="27"/>
      <c r="C609" s="28" t="s">
        <v>161</v>
      </c>
      <c r="D609" s="43">
        <v>92871</v>
      </c>
      <c r="E609" s="4">
        <v>17</v>
      </c>
      <c r="F609" s="43">
        <v>16389</v>
      </c>
      <c r="G609" s="4">
        <v>3</v>
      </c>
      <c r="H609" s="43">
        <v>120186</v>
      </c>
      <c r="I609" s="4">
        <v>22</v>
      </c>
      <c r="J609" s="43">
        <v>229446</v>
      </c>
      <c r="K609" s="50">
        <v>42</v>
      </c>
    </row>
    <row r="610" spans="1:11" x14ac:dyDescent="0.3">
      <c r="A610" s="27"/>
      <c r="B610" s="52" t="s">
        <v>318</v>
      </c>
      <c r="C610" s="53"/>
      <c r="D610" s="54">
        <v>6022541</v>
      </c>
      <c r="E610" s="55">
        <v>1187</v>
      </c>
      <c r="F610" s="54">
        <v>4547943</v>
      </c>
      <c r="G610" s="55">
        <v>908</v>
      </c>
      <c r="H610" s="54">
        <v>5819564</v>
      </c>
      <c r="I610" s="55">
        <v>1147</v>
      </c>
      <c r="J610" s="54">
        <v>16390048</v>
      </c>
      <c r="K610" s="56">
        <v>3242</v>
      </c>
    </row>
    <row r="611" spans="1:11" x14ac:dyDescent="0.3">
      <c r="A611" s="27"/>
      <c r="B611" s="1" t="s">
        <v>78</v>
      </c>
      <c r="C611" s="1" t="s">
        <v>137</v>
      </c>
      <c r="D611" s="22">
        <v>171123</v>
      </c>
      <c r="E611" s="8">
        <v>27</v>
      </c>
      <c r="F611" s="22">
        <v>278724</v>
      </c>
      <c r="G611" s="8">
        <v>43</v>
      </c>
      <c r="H611" s="22">
        <v>264199</v>
      </c>
      <c r="I611" s="8">
        <v>41</v>
      </c>
      <c r="J611" s="22">
        <v>714046</v>
      </c>
      <c r="K611" s="49">
        <v>111</v>
      </c>
    </row>
    <row r="612" spans="1:11" x14ac:dyDescent="0.3">
      <c r="A612" s="27"/>
      <c r="B612" s="27"/>
      <c r="C612" s="28" t="s">
        <v>138</v>
      </c>
      <c r="D612" s="43">
        <v>131936</v>
      </c>
      <c r="E612" s="4">
        <v>19</v>
      </c>
      <c r="F612" s="43">
        <v>111104</v>
      </c>
      <c r="G612" s="4">
        <v>16</v>
      </c>
      <c r="H612" s="43">
        <v>138882</v>
      </c>
      <c r="I612" s="4">
        <v>20</v>
      </c>
      <c r="J612" s="43">
        <v>381922</v>
      </c>
      <c r="K612" s="50">
        <v>55</v>
      </c>
    </row>
    <row r="613" spans="1:11" x14ac:dyDescent="0.3">
      <c r="A613" s="27"/>
      <c r="B613" s="27"/>
      <c r="C613" s="28" t="s">
        <v>139</v>
      </c>
      <c r="D613" s="43">
        <v>715109</v>
      </c>
      <c r="E613" s="4">
        <v>184</v>
      </c>
      <c r="F613" s="43">
        <v>698619</v>
      </c>
      <c r="G613" s="4">
        <v>180</v>
      </c>
      <c r="H613" s="43">
        <v>765666</v>
      </c>
      <c r="I613" s="4">
        <v>197</v>
      </c>
      <c r="J613" s="43">
        <v>2179394</v>
      </c>
      <c r="K613" s="50">
        <v>561</v>
      </c>
    </row>
    <row r="614" spans="1:11" x14ac:dyDescent="0.3">
      <c r="A614" s="27"/>
      <c r="B614" s="27"/>
      <c r="C614" s="28" t="s">
        <v>140</v>
      </c>
      <c r="D614" s="43">
        <v>2967600</v>
      </c>
      <c r="E614" s="4">
        <v>594</v>
      </c>
      <c r="F614" s="43">
        <v>2698800</v>
      </c>
      <c r="G614" s="4">
        <v>540</v>
      </c>
      <c r="H614" s="43">
        <v>3493200</v>
      </c>
      <c r="I614" s="4">
        <v>699</v>
      </c>
      <c r="J614" s="43">
        <v>9159600</v>
      </c>
      <c r="K614" s="50">
        <v>1833</v>
      </c>
    </row>
    <row r="615" spans="1:11" x14ac:dyDescent="0.3">
      <c r="A615" s="27"/>
      <c r="B615" s="27"/>
      <c r="C615" s="28" t="s">
        <v>141</v>
      </c>
      <c r="D615" s="43">
        <v>1166796</v>
      </c>
      <c r="E615" s="4">
        <v>194</v>
      </c>
      <c r="F615" s="43">
        <v>782359</v>
      </c>
      <c r="G615" s="4">
        <v>130</v>
      </c>
      <c r="H615" s="43">
        <v>980244</v>
      </c>
      <c r="I615" s="4">
        <v>163</v>
      </c>
      <c r="J615" s="43">
        <v>2929399</v>
      </c>
      <c r="K615" s="50">
        <v>487</v>
      </c>
    </row>
    <row r="616" spans="1:11" x14ac:dyDescent="0.3">
      <c r="A616" s="27"/>
      <c r="B616" s="27"/>
      <c r="C616" s="28" t="s">
        <v>146</v>
      </c>
      <c r="D616" s="43">
        <v>27315</v>
      </c>
      <c r="E616" s="4">
        <v>5</v>
      </c>
      <c r="F616" s="43">
        <v>10926</v>
      </c>
      <c r="G616" s="4">
        <v>2</v>
      </c>
      <c r="H616" s="43">
        <v>27315</v>
      </c>
      <c r="I616" s="4">
        <v>5</v>
      </c>
      <c r="J616" s="43">
        <v>65556</v>
      </c>
      <c r="K616" s="50">
        <v>12</v>
      </c>
    </row>
    <row r="617" spans="1:11" x14ac:dyDescent="0.3">
      <c r="A617" s="27"/>
      <c r="B617" s="27"/>
      <c r="C617" s="28" t="s">
        <v>147</v>
      </c>
      <c r="D617" s="43"/>
      <c r="E617" s="4"/>
      <c r="F617" s="43">
        <v>12778</v>
      </c>
      <c r="G617" s="4">
        <v>2</v>
      </c>
      <c r="H617" s="43">
        <v>5622</v>
      </c>
      <c r="I617" s="4">
        <v>1</v>
      </c>
      <c r="J617" s="43">
        <v>18400</v>
      </c>
      <c r="K617" s="50">
        <v>3</v>
      </c>
    </row>
    <row r="618" spans="1:11" x14ac:dyDescent="0.3">
      <c r="A618" s="27"/>
      <c r="B618" s="27"/>
      <c r="C618" s="28" t="s">
        <v>148</v>
      </c>
      <c r="D618" s="43">
        <v>200000</v>
      </c>
      <c r="E618" s="4">
        <v>40</v>
      </c>
      <c r="F618" s="43">
        <v>185000</v>
      </c>
      <c r="G618" s="4">
        <v>37</v>
      </c>
      <c r="H618" s="43">
        <v>185000</v>
      </c>
      <c r="I618" s="4">
        <v>37</v>
      </c>
      <c r="J618" s="43">
        <v>570000</v>
      </c>
      <c r="K618" s="50">
        <v>114</v>
      </c>
    </row>
    <row r="619" spans="1:11" x14ac:dyDescent="0.3">
      <c r="A619" s="27"/>
      <c r="B619" s="27"/>
      <c r="C619" s="28" t="s">
        <v>149</v>
      </c>
      <c r="D619" s="43">
        <v>35556</v>
      </c>
      <c r="E619" s="4">
        <v>6</v>
      </c>
      <c r="F619" s="43">
        <v>29630</v>
      </c>
      <c r="G619" s="4">
        <v>5</v>
      </c>
      <c r="H619" s="43">
        <v>17778</v>
      </c>
      <c r="I619" s="4">
        <v>3</v>
      </c>
      <c r="J619" s="43">
        <v>82964</v>
      </c>
      <c r="K619" s="50">
        <v>14</v>
      </c>
    </row>
    <row r="620" spans="1:11" x14ac:dyDescent="0.3">
      <c r="A620" s="27"/>
      <c r="B620" s="27"/>
      <c r="C620" s="28" t="s">
        <v>150</v>
      </c>
      <c r="D620" s="43">
        <v>76482</v>
      </c>
      <c r="E620" s="4">
        <v>14</v>
      </c>
      <c r="F620" s="43">
        <v>87408</v>
      </c>
      <c r="G620" s="4">
        <v>16</v>
      </c>
      <c r="H620" s="43">
        <v>98334</v>
      </c>
      <c r="I620" s="4">
        <v>18</v>
      </c>
      <c r="J620" s="43">
        <v>262224</v>
      </c>
      <c r="K620" s="50">
        <v>48</v>
      </c>
    </row>
    <row r="621" spans="1:11" x14ac:dyDescent="0.3">
      <c r="A621" s="27"/>
      <c r="B621" s="27"/>
      <c r="C621" s="28" t="s">
        <v>151</v>
      </c>
      <c r="D621" s="43">
        <v>25000</v>
      </c>
      <c r="E621" s="4">
        <v>5</v>
      </c>
      <c r="F621" s="43">
        <v>40000</v>
      </c>
      <c r="G621" s="4">
        <v>8</v>
      </c>
      <c r="H621" s="43">
        <v>30000</v>
      </c>
      <c r="I621" s="4">
        <v>6</v>
      </c>
      <c r="J621" s="43">
        <v>95000</v>
      </c>
      <c r="K621" s="50">
        <v>19</v>
      </c>
    </row>
    <row r="622" spans="1:11" x14ac:dyDescent="0.3">
      <c r="A622" s="27"/>
      <c r="B622" s="27"/>
      <c r="C622" s="28" t="s">
        <v>155</v>
      </c>
      <c r="D622" s="43">
        <v>5463</v>
      </c>
      <c r="E622" s="4">
        <v>1</v>
      </c>
      <c r="F622" s="43">
        <v>5463</v>
      </c>
      <c r="G622" s="4">
        <v>1</v>
      </c>
      <c r="H622" s="43">
        <v>5463</v>
      </c>
      <c r="I622" s="4">
        <v>1</v>
      </c>
      <c r="J622" s="43">
        <v>16389</v>
      </c>
      <c r="K622" s="50">
        <v>3</v>
      </c>
    </row>
    <row r="623" spans="1:11" x14ac:dyDescent="0.3">
      <c r="A623" s="27"/>
      <c r="B623" s="27"/>
      <c r="C623" s="28" t="s">
        <v>156</v>
      </c>
      <c r="D623" s="43">
        <v>35000</v>
      </c>
      <c r="E623" s="4">
        <v>7</v>
      </c>
      <c r="F623" s="43">
        <v>15000</v>
      </c>
      <c r="G623" s="4">
        <v>3</v>
      </c>
      <c r="H623" s="43">
        <v>25000</v>
      </c>
      <c r="I623" s="4">
        <v>5</v>
      </c>
      <c r="J623" s="43">
        <v>75000</v>
      </c>
      <c r="K623" s="50">
        <v>15</v>
      </c>
    </row>
    <row r="624" spans="1:11" x14ac:dyDescent="0.3">
      <c r="A624" s="27"/>
      <c r="B624" s="27"/>
      <c r="C624" s="28" t="s">
        <v>157</v>
      </c>
      <c r="D624" s="43"/>
      <c r="E624" s="4"/>
      <c r="F624" s="43">
        <v>19445</v>
      </c>
      <c r="G624" s="4">
        <v>3</v>
      </c>
      <c r="H624" s="43"/>
      <c r="I624" s="4"/>
      <c r="J624" s="43">
        <v>19445</v>
      </c>
      <c r="K624" s="50">
        <v>3</v>
      </c>
    </row>
    <row r="625" spans="1:11" x14ac:dyDescent="0.3">
      <c r="A625" s="27"/>
      <c r="B625" s="27"/>
      <c r="C625" s="28" t="s">
        <v>158</v>
      </c>
      <c r="D625" s="43"/>
      <c r="E625" s="4"/>
      <c r="F625" s="43">
        <v>7037</v>
      </c>
      <c r="G625" s="4">
        <v>1</v>
      </c>
      <c r="H625" s="43"/>
      <c r="I625" s="4"/>
      <c r="J625" s="43">
        <v>7037</v>
      </c>
      <c r="K625" s="50">
        <v>1</v>
      </c>
    </row>
    <row r="626" spans="1:11" x14ac:dyDescent="0.3">
      <c r="A626" s="27"/>
      <c r="B626" s="27"/>
      <c r="C626" s="28" t="s">
        <v>159</v>
      </c>
      <c r="D626" s="43">
        <v>12964</v>
      </c>
      <c r="E626" s="4">
        <v>2</v>
      </c>
      <c r="F626" s="43">
        <v>6482</v>
      </c>
      <c r="G626" s="4">
        <v>1</v>
      </c>
      <c r="H626" s="43">
        <v>6482</v>
      </c>
      <c r="I626" s="4">
        <v>1</v>
      </c>
      <c r="J626" s="43">
        <v>25928</v>
      </c>
      <c r="K626" s="50">
        <v>4</v>
      </c>
    </row>
    <row r="627" spans="1:11" x14ac:dyDescent="0.3">
      <c r="A627" s="27"/>
      <c r="B627" s="27"/>
      <c r="C627" s="28" t="s">
        <v>160</v>
      </c>
      <c r="D627" s="43">
        <v>14074</v>
      </c>
      <c r="E627" s="4">
        <v>2</v>
      </c>
      <c r="F627" s="43"/>
      <c r="G627" s="4"/>
      <c r="H627" s="43">
        <v>14074</v>
      </c>
      <c r="I627" s="4">
        <v>2</v>
      </c>
      <c r="J627" s="43">
        <v>28148</v>
      </c>
      <c r="K627" s="50">
        <v>4</v>
      </c>
    </row>
    <row r="628" spans="1:11" x14ac:dyDescent="0.3">
      <c r="A628" s="27"/>
      <c r="B628" s="27"/>
      <c r="C628" s="28" t="s">
        <v>161</v>
      </c>
      <c r="D628" s="43">
        <v>60093</v>
      </c>
      <c r="E628" s="4">
        <v>11</v>
      </c>
      <c r="F628" s="43">
        <v>49167</v>
      </c>
      <c r="G628" s="4">
        <v>9</v>
      </c>
      <c r="H628" s="43">
        <v>114723</v>
      </c>
      <c r="I628" s="4">
        <v>21</v>
      </c>
      <c r="J628" s="43">
        <v>223983</v>
      </c>
      <c r="K628" s="50">
        <v>41</v>
      </c>
    </row>
    <row r="629" spans="1:11" x14ac:dyDescent="0.3">
      <c r="A629" s="27"/>
      <c r="B629" s="52" t="s">
        <v>319</v>
      </c>
      <c r="C629" s="53"/>
      <c r="D629" s="54">
        <v>5644511</v>
      </c>
      <c r="E629" s="55">
        <v>1111</v>
      </c>
      <c r="F629" s="54">
        <v>5037942</v>
      </c>
      <c r="G629" s="55">
        <v>997</v>
      </c>
      <c r="H629" s="54">
        <v>6171982</v>
      </c>
      <c r="I629" s="55">
        <v>1220</v>
      </c>
      <c r="J629" s="54">
        <v>16854435</v>
      </c>
      <c r="K629" s="56">
        <v>3328</v>
      </c>
    </row>
    <row r="630" spans="1:11" x14ac:dyDescent="0.3">
      <c r="A630" s="27"/>
      <c r="B630" s="1" t="s">
        <v>79</v>
      </c>
      <c r="C630" s="1" t="s">
        <v>133</v>
      </c>
      <c r="D630" s="22">
        <v>7315</v>
      </c>
      <c r="E630" s="8">
        <v>1</v>
      </c>
      <c r="F630" s="22">
        <v>14630</v>
      </c>
      <c r="G630" s="8">
        <v>2</v>
      </c>
      <c r="H630" s="22">
        <v>36575</v>
      </c>
      <c r="I630" s="8">
        <v>5</v>
      </c>
      <c r="J630" s="22">
        <v>58520</v>
      </c>
      <c r="K630" s="49">
        <v>8</v>
      </c>
    </row>
    <row r="631" spans="1:11" x14ac:dyDescent="0.3">
      <c r="A631" s="27"/>
      <c r="B631" s="27"/>
      <c r="C631" s="28" t="s">
        <v>134</v>
      </c>
      <c r="D631" s="43">
        <v>8241</v>
      </c>
      <c r="E631" s="4">
        <v>1</v>
      </c>
      <c r="F631" s="43">
        <v>16482</v>
      </c>
      <c r="G631" s="4">
        <v>2</v>
      </c>
      <c r="H631" s="43">
        <v>-8241</v>
      </c>
      <c r="I631" s="4">
        <v>-1</v>
      </c>
      <c r="J631" s="43">
        <v>16482</v>
      </c>
      <c r="K631" s="50">
        <v>2</v>
      </c>
    </row>
    <row r="632" spans="1:11" x14ac:dyDescent="0.3">
      <c r="A632" s="27"/>
      <c r="B632" s="27"/>
      <c r="C632" s="28" t="s">
        <v>135</v>
      </c>
      <c r="D632" s="43">
        <v>18055</v>
      </c>
      <c r="E632" s="4">
        <v>3</v>
      </c>
      <c r="F632" s="43">
        <v>210635</v>
      </c>
      <c r="G632" s="4">
        <v>35</v>
      </c>
      <c r="H632" s="43">
        <v>192582</v>
      </c>
      <c r="I632" s="4">
        <v>32</v>
      </c>
      <c r="J632" s="43">
        <v>421272</v>
      </c>
      <c r="K632" s="50">
        <v>70</v>
      </c>
    </row>
    <row r="633" spans="1:11" x14ac:dyDescent="0.3">
      <c r="A633" s="27"/>
      <c r="B633" s="27"/>
      <c r="C633" s="28" t="s">
        <v>136</v>
      </c>
      <c r="D633" s="43">
        <v>6667</v>
      </c>
      <c r="E633" s="4">
        <v>1</v>
      </c>
      <c r="F633" s="43">
        <v>120006</v>
      </c>
      <c r="G633" s="4">
        <v>18</v>
      </c>
      <c r="H633" s="43">
        <v>180003</v>
      </c>
      <c r="I633" s="4">
        <v>27</v>
      </c>
      <c r="J633" s="43">
        <v>306676</v>
      </c>
      <c r="K633" s="50">
        <v>46</v>
      </c>
    </row>
    <row r="634" spans="1:11" x14ac:dyDescent="0.3">
      <c r="A634" s="27"/>
      <c r="B634" s="27"/>
      <c r="C634" s="28" t="s">
        <v>137</v>
      </c>
      <c r="D634" s="43">
        <v>2083233</v>
      </c>
      <c r="E634" s="4">
        <v>300</v>
      </c>
      <c r="F634" s="43">
        <v>1687413</v>
      </c>
      <c r="G634" s="4">
        <v>243</v>
      </c>
      <c r="H634" s="43">
        <v>1888795</v>
      </c>
      <c r="I634" s="4">
        <v>272</v>
      </c>
      <c r="J634" s="43">
        <v>5659441</v>
      </c>
      <c r="K634" s="50">
        <v>815</v>
      </c>
    </row>
    <row r="635" spans="1:11" x14ac:dyDescent="0.3">
      <c r="A635" s="27"/>
      <c r="B635" s="27"/>
      <c r="C635" s="28" t="s">
        <v>138</v>
      </c>
      <c r="D635" s="43">
        <v>729422</v>
      </c>
      <c r="E635" s="4">
        <v>101</v>
      </c>
      <c r="F635" s="43">
        <v>700534</v>
      </c>
      <c r="G635" s="4">
        <v>97</v>
      </c>
      <c r="H635" s="43">
        <v>613872</v>
      </c>
      <c r="I635" s="4">
        <v>85</v>
      </c>
      <c r="J635" s="43">
        <v>2043828</v>
      </c>
      <c r="K635" s="50">
        <v>283</v>
      </c>
    </row>
    <row r="636" spans="1:11" x14ac:dyDescent="0.3">
      <c r="A636" s="27"/>
      <c r="B636" s="27"/>
      <c r="C636" s="28" t="s">
        <v>140</v>
      </c>
      <c r="D636" s="43">
        <v>8662933</v>
      </c>
      <c r="E636" s="4">
        <v>1534</v>
      </c>
      <c r="F636" s="43">
        <v>7188289</v>
      </c>
      <c r="G636" s="4">
        <v>1273</v>
      </c>
      <c r="H636" s="43">
        <v>7189240</v>
      </c>
      <c r="I636" s="4">
        <v>1273</v>
      </c>
      <c r="J636" s="43">
        <v>23040462</v>
      </c>
      <c r="K636" s="50">
        <v>4080</v>
      </c>
    </row>
    <row r="637" spans="1:11" x14ac:dyDescent="0.3">
      <c r="A637" s="27"/>
      <c r="B637" s="27"/>
      <c r="C637" s="28" t="s">
        <v>141</v>
      </c>
      <c r="D637" s="43">
        <v>5905028</v>
      </c>
      <c r="E637" s="4">
        <v>938</v>
      </c>
      <c r="F637" s="43">
        <v>5130607</v>
      </c>
      <c r="G637" s="4">
        <v>815</v>
      </c>
      <c r="H637" s="43">
        <v>4520637</v>
      </c>
      <c r="I637" s="4">
        <v>718</v>
      </c>
      <c r="J637" s="43">
        <v>15556272</v>
      </c>
      <c r="K637" s="50">
        <v>2471</v>
      </c>
    </row>
    <row r="638" spans="1:11" x14ac:dyDescent="0.3">
      <c r="A638" s="27"/>
      <c r="B638" s="27"/>
      <c r="C638" s="28" t="s">
        <v>351</v>
      </c>
      <c r="D638" s="43">
        <v>119445</v>
      </c>
      <c r="E638" s="4">
        <v>15</v>
      </c>
      <c r="F638" s="43">
        <v>326483</v>
      </c>
      <c r="G638" s="4">
        <v>41</v>
      </c>
      <c r="H638" s="43"/>
      <c r="I638" s="4"/>
      <c r="J638" s="43">
        <v>445928</v>
      </c>
      <c r="K638" s="50">
        <v>56</v>
      </c>
    </row>
    <row r="639" spans="1:11" x14ac:dyDescent="0.3">
      <c r="A639" s="27"/>
      <c r="B639" s="27"/>
      <c r="C639" s="28" t="s">
        <v>352</v>
      </c>
      <c r="D639" s="43">
        <v>73336</v>
      </c>
      <c r="E639" s="4">
        <v>8</v>
      </c>
      <c r="F639" s="43">
        <v>128336</v>
      </c>
      <c r="G639" s="4">
        <v>14</v>
      </c>
      <c r="H639" s="43"/>
      <c r="I639" s="4"/>
      <c r="J639" s="43">
        <v>201672</v>
      </c>
      <c r="K639" s="50">
        <v>22</v>
      </c>
    </row>
    <row r="640" spans="1:11" x14ac:dyDescent="0.3">
      <c r="A640" s="27"/>
      <c r="B640" s="27"/>
      <c r="C640" s="28" t="s">
        <v>353</v>
      </c>
      <c r="D640" s="43">
        <v>641656</v>
      </c>
      <c r="E640" s="4">
        <v>105</v>
      </c>
      <c r="F640" s="43">
        <v>1099980</v>
      </c>
      <c r="G640" s="4">
        <v>180</v>
      </c>
      <c r="H640" s="43"/>
      <c r="I640" s="4"/>
      <c r="J640" s="43">
        <v>1741636</v>
      </c>
      <c r="K640" s="50">
        <v>285</v>
      </c>
    </row>
    <row r="641" spans="1:11" x14ac:dyDescent="0.3">
      <c r="A641" s="27"/>
      <c r="B641" s="27"/>
      <c r="C641" s="28" t="s">
        <v>354</v>
      </c>
      <c r="D641" s="43">
        <v>560999</v>
      </c>
      <c r="E641" s="4">
        <v>83</v>
      </c>
      <c r="F641" s="43">
        <v>1007093</v>
      </c>
      <c r="G641" s="4">
        <v>149</v>
      </c>
      <c r="H641" s="43"/>
      <c r="I641" s="4"/>
      <c r="J641" s="43">
        <v>1568092</v>
      </c>
      <c r="K641" s="50">
        <v>232</v>
      </c>
    </row>
    <row r="642" spans="1:11" x14ac:dyDescent="0.3">
      <c r="A642" s="27"/>
      <c r="B642" s="27"/>
      <c r="C642" s="28" t="s">
        <v>145</v>
      </c>
      <c r="D642" s="43">
        <v>6296</v>
      </c>
      <c r="E642" s="4">
        <v>1</v>
      </c>
      <c r="F642" s="43"/>
      <c r="G642" s="4"/>
      <c r="H642" s="43"/>
      <c r="I642" s="4"/>
      <c r="J642" s="43">
        <v>6296</v>
      </c>
      <c r="K642" s="50">
        <v>1</v>
      </c>
    </row>
    <row r="643" spans="1:11" x14ac:dyDescent="0.3">
      <c r="A643" s="27"/>
      <c r="B643" s="27"/>
      <c r="C643" s="28" t="s">
        <v>146</v>
      </c>
      <c r="D643" s="43">
        <v>120361</v>
      </c>
      <c r="E643" s="4">
        <v>20</v>
      </c>
      <c r="F643" s="43">
        <v>90270</v>
      </c>
      <c r="G643" s="4">
        <v>15</v>
      </c>
      <c r="H643" s="43">
        <v>132400</v>
      </c>
      <c r="I643" s="4">
        <v>22</v>
      </c>
      <c r="J643" s="43">
        <v>343031</v>
      </c>
      <c r="K643" s="50">
        <v>57</v>
      </c>
    </row>
    <row r="644" spans="1:11" x14ac:dyDescent="0.3">
      <c r="A644" s="27"/>
      <c r="B644" s="27"/>
      <c r="C644" s="28" t="s">
        <v>147</v>
      </c>
      <c r="D644" s="43">
        <v>64170</v>
      </c>
      <c r="E644" s="4">
        <v>9</v>
      </c>
      <c r="F644" s="43">
        <v>57040</v>
      </c>
      <c r="G644" s="4">
        <v>8</v>
      </c>
      <c r="H644" s="43">
        <v>35650</v>
      </c>
      <c r="I644" s="4">
        <v>5</v>
      </c>
      <c r="J644" s="43">
        <v>156860</v>
      </c>
      <c r="K644" s="50">
        <v>22</v>
      </c>
    </row>
    <row r="645" spans="1:11" x14ac:dyDescent="0.3">
      <c r="A645" s="27"/>
      <c r="B645" s="27"/>
      <c r="C645" s="28" t="s">
        <v>148</v>
      </c>
      <c r="D645" s="43">
        <v>835839</v>
      </c>
      <c r="E645" s="4">
        <v>153</v>
      </c>
      <c r="F645" s="43">
        <v>677412</v>
      </c>
      <c r="G645" s="4">
        <v>124</v>
      </c>
      <c r="H645" s="43">
        <v>644634</v>
      </c>
      <c r="I645" s="4">
        <v>118</v>
      </c>
      <c r="J645" s="43">
        <v>2157885</v>
      </c>
      <c r="K645" s="50">
        <v>395</v>
      </c>
    </row>
    <row r="646" spans="1:11" x14ac:dyDescent="0.3">
      <c r="A646" s="27"/>
      <c r="B646" s="27"/>
      <c r="C646" s="28" t="s">
        <v>149</v>
      </c>
      <c r="D646" s="43">
        <v>102224</v>
      </c>
      <c r="E646" s="4">
        <v>16</v>
      </c>
      <c r="F646" s="43">
        <v>108613</v>
      </c>
      <c r="G646" s="4">
        <v>17</v>
      </c>
      <c r="H646" s="43">
        <v>83057</v>
      </c>
      <c r="I646" s="4">
        <v>13</v>
      </c>
      <c r="J646" s="43">
        <v>293894</v>
      </c>
      <c r="K646" s="50">
        <v>46</v>
      </c>
    </row>
    <row r="647" spans="1:11" x14ac:dyDescent="0.3">
      <c r="A647" s="27"/>
      <c r="B647" s="27"/>
      <c r="C647" s="28" t="s">
        <v>150</v>
      </c>
      <c r="D647" s="43">
        <v>888071</v>
      </c>
      <c r="E647" s="4">
        <v>139</v>
      </c>
      <c r="F647" s="43">
        <v>843348</v>
      </c>
      <c r="G647" s="4">
        <v>132</v>
      </c>
      <c r="H647" s="43">
        <v>811403</v>
      </c>
      <c r="I647" s="4">
        <v>127</v>
      </c>
      <c r="J647" s="43">
        <v>2542822</v>
      </c>
      <c r="K647" s="50">
        <v>398</v>
      </c>
    </row>
    <row r="648" spans="1:11" x14ac:dyDescent="0.3">
      <c r="A648" s="27"/>
      <c r="B648" s="27"/>
      <c r="C648" s="28" t="s">
        <v>151</v>
      </c>
      <c r="D648" s="43">
        <v>216682</v>
      </c>
      <c r="E648" s="4">
        <v>39</v>
      </c>
      <c r="F648" s="43">
        <v>138898</v>
      </c>
      <c r="G648" s="4">
        <v>25</v>
      </c>
      <c r="H648" s="43">
        <v>72228</v>
      </c>
      <c r="I648" s="4">
        <v>13</v>
      </c>
      <c r="J648" s="43">
        <v>427808</v>
      </c>
      <c r="K648" s="50">
        <v>77</v>
      </c>
    </row>
    <row r="649" spans="1:11" x14ac:dyDescent="0.3">
      <c r="A649" s="27"/>
      <c r="B649" s="27"/>
      <c r="C649" s="28" t="s">
        <v>152</v>
      </c>
      <c r="D649" s="43">
        <v>6296</v>
      </c>
      <c r="E649" s="4">
        <v>1</v>
      </c>
      <c r="F649" s="43">
        <v>6296</v>
      </c>
      <c r="G649" s="4">
        <v>1</v>
      </c>
      <c r="H649" s="43">
        <v>12592</v>
      </c>
      <c r="I649" s="4">
        <v>2</v>
      </c>
      <c r="J649" s="43">
        <v>25184</v>
      </c>
      <c r="K649" s="50">
        <v>4</v>
      </c>
    </row>
    <row r="650" spans="1:11" x14ac:dyDescent="0.3">
      <c r="A650" s="27"/>
      <c r="B650" s="27"/>
      <c r="C650" s="28" t="s">
        <v>153</v>
      </c>
      <c r="D650" s="43">
        <v>23704</v>
      </c>
      <c r="E650" s="4">
        <v>4</v>
      </c>
      <c r="F650" s="43">
        <v>5926</v>
      </c>
      <c r="G650" s="4">
        <v>1</v>
      </c>
      <c r="H650" s="43">
        <v>11852</v>
      </c>
      <c r="I650" s="4">
        <v>2</v>
      </c>
      <c r="J650" s="43">
        <v>41482</v>
      </c>
      <c r="K650" s="50">
        <v>7</v>
      </c>
    </row>
    <row r="651" spans="1:11" x14ac:dyDescent="0.3">
      <c r="A651" s="27"/>
      <c r="B651" s="27"/>
      <c r="C651" s="28" t="s">
        <v>154</v>
      </c>
      <c r="D651" s="43"/>
      <c r="E651" s="4"/>
      <c r="F651" s="43"/>
      <c r="G651" s="4"/>
      <c r="H651" s="43">
        <v>5370</v>
      </c>
      <c r="I651" s="4">
        <v>1</v>
      </c>
      <c r="J651" s="43">
        <v>5370</v>
      </c>
      <c r="K651" s="50">
        <v>1</v>
      </c>
    </row>
    <row r="652" spans="1:11" x14ac:dyDescent="0.3">
      <c r="A652" s="27"/>
      <c r="B652" s="27"/>
      <c r="C652" s="28" t="s">
        <v>324</v>
      </c>
      <c r="D652" s="43"/>
      <c r="E652" s="4"/>
      <c r="F652" s="43">
        <v>6296</v>
      </c>
      <c r="G652" s="4">
        <v>1</v>
      </c>
      <c r="H652" s="43"/>
      <c r="I652" s="4"/>
      <c r="J652" s="43">
        <v>6296</v>
      </c>
      <c r="K652" s="50">
        <v>1</v>
      </c>
    </row>
    <row r="653" spans="1:11" x14ac:dyDescent="0.3">
      <c r="A653" s="27"/>
      <c r="B653" s="27"/>
      <c r="C653" s="28" t="s">
        <v>155</v>
      </c>
      <c r="D653" s="43">
        <v>18054</v>
      </c>
      <c r="E653" s="4">
        <v>3</v>
      </c>
      <c r="F653" s="43">
        <v>18054</v>
      </c>
      <c r="G653" s="4">
        <v>3</v>
      </c>
      <c r="H653" s="43">
        <v>54163</v>
      </c>
      <c r="I653" s="4">
        <v>9</v>
      </c>
      <c r="J653" s="43">
        <v>90271</v>
      </c>
      <c r="K653" s="50">
        <v>15</v>
      </c>
    </row>
    <row r="654" spans="1:11" x14ac:dyDescent="0.3">
      <c r="A654" s="27"/>
      <c r="B654" s="27"/>
      <c r="C654" s="28" t="s">
        <v>156</v>
      </c>
      <c r="D654" s="43">
        <v>144452</v>
      </c>
      <c r="E654" s="4">
        <v>26</v>
      </c>
      <c r="F654" s="43">
        <v>72227</v>
      </c>
      <c r="G654" s="4">
        <v>13</v>
      </c>
      <c r="H654" s="43">
        <v>72228</v>
      </c>
      <c r="I654" s="4">
        <v>13</v>
      </c>
      <c r="J654" s="43">
        <v>288907</v>
      </c>
      <c r="K654" s="50">
        <v>52</v>
      </c>
    </row>
    <row r="655" spans="1:11" x14ac:dyDescent="0.3">
      <c r="A655" s="27"/>
      <c r="B655" s="27"/>
      <c r="C655" s="28" t="s">
        <v>158</v>
      </c>
      <c r="D655" s="43">
        <v>29260</v>
      </c>
      <c r="E655" s="4">
        <v>4</v>
      </c>
      <c r="F655" s="43">
        <v>21945</v>
      </c>
      <c r="G655" s="4">
        <v>3</v>
      </c>
      <c r="H655" s="43">
        <v>65835</v>
      </c>
      <c r="I655" s="4">
        <v>9</v>
      </c>
      <c r="J655" s="43">
        <v>117040</v>
      </c>
      <c r="K655" s="50">
        <v>16</v>
      </c>
    </row>
    <row r="656" spans="1:11" x14ac:dyDescent="0.3">
      <c r="A656" s="27"/>
      <c r="B656" s="27"/>
      <c r="C656" s="28" t="s">
        <v>160</v>
      </c>
      <c r="D656" s="43">
        <v>36575</v>
      </c>
      <c r="E656" s="4">
        <v>5</v>
      </c>
      <c r="F656" s="43"/>
      <c r="G656" s="4"/>
      <c r="H656" s="43">
        <v>14630</v>
      </c>
      <c r="I656" s="4">
        <v>2</v>
      </c>
      <c r="J656" s="43">
        <v>51205</v>
      </c>
      <c r="K656" s="50">
        <v>7</v>
      </c>
    </row>
    <row r="657" spans="1:11" x14ac:dyDescent="0.3">
      <c r="A657" s="27"/>
      <c r="B657" s="27"/>
      <c r="C657" s="28" t="s">
        <v>161</v>
      </c>
      <c r="D657" s="43">
        <v>818244</v>
      </c>
      <c r="E657" s="4">
        <v>136</v>
      </c>
      <c r="F657" s="43">
        <v>692086</v>
      </c>
      <c r="G657" s="4">
        <v>115</v>
      </c>
      <c r="H657" s="43">
        <v>577740</v>
      </c>
      <c r="I657" s="4">
        <v>96</v>
      </c>
      <c r="J657" s="43">
        <v>2088070</v>
      </c>
      <c r="K657" s="50">
        <v>347</v>
      </c>
    </row>
    <row r="658" spans="1:11" x14ac:dyDescent="0.3">
      <c r="A658" s="27"/>
      <c r="B658" s="52" t="s">
        <v>320</v>
      </c>
      <c r="C658" s="53"/>
      <c r="D658" s="54">
        <v>22126558</v>
      </c>
      <c r="E658" s="55">
        <v>3646</v>
      </c>
      <c r="F658" s="54">
        <v>20368899</v>
      </c>
      <c r="G658" s="55">
        <v>3327</v>
      </c>
      <c r="H658" s="54">
        <v>17207245</v>
      </c>
      <c r="I658" s="55">
        <v>2843</v>
      </c>
      <c r="J658" s="54">
        <v>59702702</v>
      </c>
      <c r="K658" s="56">
        <v>9816</v>
      </c>
    </row>
    <row r="659" spans="1:11" x14ac:dyDescent="0.3">
      <c r="A659" s="27"/>
      <c r="B659" s="1" t="s">
        <v>80</v>
      </c>
      <c r="C659" s="1" t="s">
        <v>137</v>
      </c>
      <c r="D659" s="22">
        <v>5296</v>
      </c>
      <c r="E659" s="8">
        <v>1</v>
      </c>
      <c r="F659" s="22"/>
      <c r="G659" s="8"/>
      <c r="H659" s="22"/>
      <c r="I659" s="8"/>
      <c r="J659" s="22">
        <v>5296</v>
      </c>
      <c r="K659" s="49">
        <v>1</v>
      </c>
    </row>
    <row r="660" spans="1:11" x14ac:dyDescent="0.3">
      <c r="A660" s="27"/>
      <c r="B660" s="27"/>
      <c r="C660" s="28" t="s">
        <v>140</v>
      </c>
      <c r="D660" s="43">
        <v>20372</v>
      </c>
      <c r="E660" s="4">
        <v>4</v>
      </c>
      <c r="F660" s="43"/>
      <c r="G660" s="4"/>
      <c r="H660" s="43"/>
      <c r="I660" s="4"/>
      <c r="J660" s="43">
        <v>20372</v>
      </c>
      <c r="K660" s="50">
        <v>4</v>
      </c>
    </row>
    <row r="661" spans="1:11" x14ac:dyDescent="0.3">
      <c r="A661" s="27"/>
      <c r="B661" s="27"/>
      <c r="C661" s="28" t="s">
        <v>141</v>
      </c>
      <c r="D661" s="43">
        <v>5648</v>
      </c>
      <c r="E661" s="4">
        <v>1</v>
      </c>
      <c r="F661" s="43"/>
      <c r="G661" s="4"/>
      <c r="H661" s="43"/>
      <c r="I661" s="4"/>
      <c r="J661" s="43">
        <v>5648</v>
      </c>
      <c r="K661" s="50">
        <v>1</v>
      </c>
    </row>
    <row r="662" spans="1:11" x14ac:dyDescent="0.3">
      <c r="A662" s="27"/>
      <c r="B662" s="52" t="s">
        <v>321</v>
      </c>
      <c r="C662" s="53"/>
      <c r="D662" s="54">
        <v>31316</v>
      </c>
      <c r="E662" s="55">
        <v>6</v>
      </c>
      <c r="F662" s="54"/>
      <c r="G662" s="55"/>
      <c r="H662" s="54"/>
      <c r="I662" s="55"/>
      <c r="J662" s="54">
        <v>31316</v>
      </c>
      <c r="K662" s="56">
        <v>6</v>
      </c>
    </row>
    <row r="663" spans="1:11" x14ac:dyDescent="0.3">
      <c r="A663" s="1" t="s">
        <v>126</v>
      </c>
      <c r="B663" s="2"/>
      <c r="C663" s="2"/>
      <c r="D663" s="22">
        <v>323741634</v>
      </c>
      <c r="E663" s="8">
        <v>57838</v>
      </c>
      <c r="F663" s="22">
        <v>287120677</v>
      </c>
      <c r="G663" s="8">
        <v>50795</v>
      </c>
      <c r="H663" s="22">
        <v>295544349</v>
      </c>
      <c r="I663" s="8">
        <v>52744</v>
      </c>
      <c r="J663" s="22">
        <v>906406660</v>
      </c>
      <c r="K663" s="49">
        <v>161377</v>
      </c>
    </row>
    <row r="664" spans="1:11" x14ac:dyDescent="0.3">
      <c r="A664" s="1" t="s">
        <v>127</v>
      </c>
      <c r="B664" s="1" t="s">
        <v>47</v>
      </c>
      <c r="C664" s="1" t="s">
        <v>162</v>
      </c>
      <c r="D664" s="22">
        <v>1203183</v>
      </c>
      <c r="E664" s="8">
        <v>146</v>
      </c>
      <c r="F664" s="22">
        <v>766412</v>
      </c>
      <c r="G664" s="8">
        <v>93</v>
      </c>
      <c r="H664" s="22">
        <v>955955</v>
      </c>
      <c r="I664" s="8">
        <v>116</v>
      </c>
      <c r="J664" s="22">
        <v>2925550</v>
      </c>
      <c r="K664" s="49">
        <v>355</v>
      </c>
    </row>
    <row r="665" spans="1:11" x14ac:dyDescent="0.3">
      <c r="A665" s="27"/>
      <c r="B665" s="27"/>
      <c r="C665" s="28" t="s">
        <v>163</v>
      </c>
      <c r="D665" s="43">
        <v>292774</v>
      </c>
      <c r="E665" s="4">
        <v>34</v>
      </c>
      <c r="F665" s="43">
        <v>309996</v>
      </c>
      <c r="G665" s="4">
        <v>36</v>
      </c>
      <c r="H665" s="43">
        <v>206664</v>
      </c>
      <c r="I665" s="4">
        <v>24</v>
      </c>
      <c r="J665" s="43">
        <v>809434</v>
      </c>
      <c r="K665" s="50">
        <v>94</v>
      </c>
    </row>
    <row r="666" spans="1:11" x14ac:dyDescent="0.3">
      <c r="A666" s="27"/>
      <c r="B666" s="27"/>
      <c r="C666" s="28" t="s">
        <v>164</v>
      </c>
      <c r="D666" s="43">
        <v>42777</v>
      </c>
      <c r="E666" s="4">
        <v>7</v>
      </c>
      <c r="F666" s="43">
        <v>61110</v>
      </c>
      <c r="G666" s="4">
        <v>10</v>
      </c>
      <c r="H666" s="43">
        <v>67222</v>
      </c>
      <c r="I666" s="4">
        <v>11</v>
      </c>
      <c r="J666" s="43">
        <v>171109</v>
      </c>
      <c r="K666" s="50">
        <v>28</v>
      </c>
    </row>
    <row r="667" spans="1:11" x14ac:dyDescent="0.3">
      <c r="A667" s="27"/>
      <c r="B667" s="27"/>
      <c r="C667" s="28" t="s">
        <v>165</v>
      </c>
      <c r="D667" s="43">
        <v>4463746</v>
      </c>
      <c r="E667" s="4">
        <v>679</v>
      </c>
      <c r="F667" s="43">
        <v>2568856</v>
      </c>
      <c r="G667" s="4">
        <v>391</v>
      </c>
      <c r="H667" s="43">
        <v>3878660</v>
      </c>
      <c r="I667" s="4">
        <v>590</v>
      </c>
      <c r="J667" s="43">
        <v>10911262</v>
      </c>
      <c r="K667" s="50">
        <v>1660</v>
      </c>
    </row>
    <row r="668" spans="1:11" x14ac:dyDescent="0.3">
      <c r="A668" s="27"/>
      <c r="B668" s="27"/>
      <c r="C668" s="28" t="s">
        <v>166</v>
      </c>
      <c r="D668" s="43">
        <v>82224</v>
      </c>
      <c r="E668" s="4">
        <v>8</v>
      </c>
      <c r="F668" s="43">
        <v>61668</v>
      </c>
      <c r="G668" s="4">
        <v>6</v>
      </c>
      <c r="H668" s="43">
        <v>113058</v>
      </c>
      <c r="I668" s="4">
        <v>11</v>
      </c>
      <c r="J668" s="43">
        <v>256950</v>
      </c>
      <c r="K668" s="50">
        <v>25</v>
      </c>
    </row>
    <row r="669" spans="1:11" x14ac:dyDescent="0.3">
      <c r="A669" s="27"/>
      <c r="B669" s="27"/>
      <c r="C669" s="28" t="s">
        <v>167</v>
      </c>
      <c r="D669" s="43">
        <v>22778</v>
      </c>
      <c r="E669" s="4">
        <v>2</v>
      </c>
      <c r="F669" s="43">
        <v>11389</v>
      </c>
      <c r="G669" s="4">
        <v>1</v>
      </c>
      <c r="H669" s="43">
        <v>56945</v>
      </c>
      <c r="I669" s="4">
        <v>5</v>
      </c>
      <c r="J669" s="43">
        <v>91112</v>
      </c>
      <c r="K669" s="50">
        <v>8</v>
      </c>
    </row>
    <row r="670" spans="1:11" x14ac:dyDescent="0.3">
      <c r="A670" s="27"/>
      <c r="B670" s="27"/>
      <c r="C670" s="28" t="s">
        <v>168</v>
      </c>
      <c r="D670" s="43">
        <v>130928</v>
      </c>
      <c r="E670" s="4">
        <v>14</v>
      </c>
      <c r="F670" s="43">
        <v>215096</v>
      </c>
      <c r="G670" s="4">
        <v>23</v>
      </c>
      <c r="H670" s="43">
        <v>243152</v>
      </c>
      <c r="I670" s="4">
        <v>26</v>
      </c>
      <c r="J670" s="43">
        <v>589176</v>
      </c>
      <c r="K670" s="50">
        <v>63</v>
      </c>
    </row>
    <row r="671" spans="1:11" x14ac:dyDescent="0.3">
      <c r="A671" s="27"/>
      <c r="B671" s="27"/>
      <c r="C671" s="28" t="s">
        <v>169</v>
      </c>
      <c r="D671" s="43">
        <v>20556</v>
      </c>
      <c r="E671" s="4">
        <v>2</v>
      </c>
      <c r="F671" s="43">
        <v>10278</v>
      </c>
      <c r="G671" s="4">
        <v>1</v>
      </c>
      <c r="H671" s="43">
        <v>41112</v>
      </c>
      <c r="I671" s="4">
        <v>4</v>
      </c>
      <c r="J671" s="43">
        <v>71946</v>
      </c>
      <c r="K671" s="50">
        <v>7</v>
      </c>
    </row>
    <row r="672" spans="1:11" x14ac:dyDescent="0.3">
      <c r="A672" s="27"/>
      <c r="B672" s="27"/>
      <c r="C672" s="28" t="s">
        <v>170</v>
      </c>
      <c r="D672" s="43">
        <v>22778</v>
      </c>
      <c r="E672" s="4">
        <v>2</v>
      </c>
      <c r="F672" s="43"/>
      <c r="G672" s="4"/>
      <c r="H672" s="43">
        <v>11389</v>
      </c>
      <c r="I672" s="4">
        <v>1</v>
      </c>
      <c r="J672" s="43">
        <v>34167</v>
      </c>
      <c r="K672" s="50">
        <v>3</v>
      </c>
    </row>
    <row r="673" spans="1:11" x14ac:dyDescent="0.3">
      <c r="A673" s="27"/>
      <c r="B673" s="27"/>
      <c r="C673" s="28" t="s">
        <v>171</v>
      </c>
      <c r="D673" s="43">
        <v>9352</v>
      </c>
      <c r="E673" s="4">
        <v>1</v>
      </c>
      <c r="F673" s="43">
        <v>46760</v>
      </c>
      <c r="G673" s="4">
        <v>5</v>
      </c>
      <c r="H673" s="43">
        <v>65464</v>
      </c>
      <c r="I673" s="4">
        <v>7</v>
      </c>
      <c r="J673" s="43">
        <v>121576</v>
      </c>
      <c r="K673" s="50">
        <v>13</v>
      </c>
    </row>
    <row r="674" spans="1:11" x14ac:dyDescent="0.3">
      <c r="A674" s="27"/>
      <c r="B674" s="27"/>
      <c r="C674" s="28" t="s">
        <v>172</v>
      </c>
      <c r="D674" s="43">
        <v>148338</v>
      </c>
      <c r="E674" s="4">
        <v>18</v>
      </c>
      <c r="F674" s="43">
        <v>49446</v>
      </c>
      <c r="G674" s="4">
        <v>6</v>
      </c>
      <c r="H674" s="43">
        <v>140096</v>
      </c>
      <c r="I674" s="4">
        <v>17</v>
      </c>
      <c r="J674" s="43">
        <v>337880</v>
      </c>
      <c r="K674" s="50">
        <v>41</v>
      </c>
    </row>
    <row r="675" spans="1:11" x14ac:dyDescent="0.3">
      <c r="A675" s="27"/>
      <c r="B675" s="27"/>
      <c r="C675" s="28" t="s">
        <v>173</v>
      </c>
      <c r="D675" s="43"/>
      <c r="E675" s="4"/>
      <c r="F675" s="43"/>
      <c r="G675" s="4"/>
      <c r="H675" s="43">
        <v>20926</v>
      </c>
      <c r="I675" s="4">
        <v>2</v>
      </c>
      <c r="J675" s="43">
        <v>20926</v>
      </c>
      <c r="K675" s="50">
        <v>2</v>
      </c>
    </row>
    <row r="676" spans="1:11" x14ac:dyDescent="0.3">
      <c r="A676" s="27"/>
      <c r="B676" s="27"/>
      <c r="C676" s="28" t="s">
        <v>174</v>
      </c>
      <c r="D676" s="43">
        <v>222865</v>
      </c>
      <c r="E676" s="4">
        <v>29</v>
      </c>
      <c r="F676" s="43">
        <v>153700</v>
      </c>
      <c r="G676" s="4">
        <v>20</v>
      </c>
      <c r="H676" s="43">
        <v>161385</v>
      </c>
      <c r="I676" s="4">
        <v>21</v>
      </c>
      <c r="J676" s="43">
        <v>537950</v>
      </c>
      <c r="K676" s="50">
        <v>70</v>
      </c>
    </row>
    <row r="677" spans="1:11" x14ac:dyDescent="0.3">
      <c r="A677" s="27"/>
      <c r="B677" s="27"/>
      <c r="C677" s="28" t="s">
        <v>175</v>
      </c>
      <c r="D677" s="43"/>
      <c r="E677" s="4"/>
      <c r="F677" s="43">
        <v>16482</v>
      </c>
      <c r="G677" s="4">
        <v>2</v>
      </c>
      <c r="H677" s="43">
        <v>41205</v>
      </c>
      <c r="I677" s="4">
        <v>5</v>
      </c>
      <c r="J677" s="43">
        <v>57687</v>
      </c>
      <c r="K677" s="50">
        <v>7</v>
      </c>
    </row>
    <row r="678" spans="1:11" x14ac:dyDescent="0.3">
      <c r="A678" s="27"/>
      <c r="B678" s="27"/>
      <c r="C678" s="28" t="s">
        <v>176</v>
      </c>
      <c r="D678" s="43">
        <v>31389</v>
      </c>
      <c r="E678" s="4">
        <v>3</v>
      </c>
      <c r="F678" s="43">
        <v>10463</v>
      </c>
      <c r="G678" s="4">
        <v>1</v>
      </c>
      <c r="H678" s="43">
        <v>10463</v>
      </c>
      <c r="I678" s="4">
        <v>1</v>
      </c>
      <c r="J678" s="43">
        <v>52315</v>
      </c>
      <c r="K678" s="50">
        <v>5</v>
      </c>
    </row>
    <row r="679" spans="1:11" x14ac:dyDescent="0.3">
      <c r="A679" s="27"/>
      <c r="B679" s="27"/>
      <c r="C679" s="28" t="s">
        <v>177</v>
      </c>
      <c r="D679" s="43">
        <v>7685</v>
      </c>
      <c r="E679" s="4">
        <v>1</v>
      </c>
      <c r="F679" s="43">
        <v>61480</v>
      </c>
      <c r="G679" s="4">
        <v>8</v>
      </c>
      <c r="H679" s="43">
        <v>69165</v>
      </c>
      <c r="I679" s="4">
        <v>9</v>
      </c>
      <c r="J679" s="43">
        <v>138330</v>
      </c>
      <c r="K679" s="50">
        <v>18</v>
      </c>
    </row>
    <row r="680" spans="1:11" x14ac:dyDescent="0.3">
      <c r="A680" s="27"/>
      <c r="B680" s="27"/>
      <c r="C680" s="28" t="s">
        <v>178</v>
      </c>
      <c r="D680" s="43">
        <v>46760</v>
      </c>
      <c r="E680" s="4">
        <v>5</v>
      </c>
      <c r="F680" s="43">
        <v>9352</v>
      </c>
      <c r="G680" s="4">
        <v>1</v>
      </c>
      <c r="H680" s="43">
        <v>18704</v>
      </c>
      <c r="I680" s="4">
        <v>2</v>
      </c>
      <c r="J680" s="43">
        <v>74816</v>
      </c>
      <c r="K680" s="50">
        <v>8</v>
      </c>
    </row>
    <row r="681" spans="1:11" x14ac:dyDescent="0.3">
      <c r="A681" s="27"/>
      <c r="B681" s="27"/>
      <c r="C681" s="28" t="s">
        <v>179</v>
      </c>
      <c r="D681" s="43"/>
      <c r="E681" s="4"/>
      <c r="F681" s="43"/>
      <c r="G681" s="4"/>
      <c r="H681" s="43">
        <v>10556</v>
      </c>
      <c r="I681" s="4">
        <v>1</v>
      </c>
      <c r="J681" s="43">
        <v>10556</v>
      </c>
      <c r="K681" s="50">
        <v>1</v>
      </c>
    </row>
    <row r="682" spans="1:11" x14ac:dyDescent="0.3">
      <c r="A682" s="27"/>
      <c r="B682" s="27"/>
      <c r="C682" s="28" t="s">
        <v>180</v>
      </c>
      <c r="D682" s="43">
        <v>65928</v>
      </c>
      <c r="E682" s="4">
        <v>8</v>
      </c>
      <c r="F682" s="43">
        <v>64939</v>
      </c>
      <c r="G682" s="4">
        <v>8</v>
      </c>
      <c r="H682" s="43">
        <v>57687</v>
      </c>
      <c r="I682" s="4">
        <v>7</v>
      </c>
      <c r="J682" s="43">
        <v>188554</v>
      </c>
      <c r="K682" s="50">
        <v>23</v>
      </c>
    </row>
    <row r="683" spans="1:11" x14ac:dyDescent="0.3">
      <c r="A683" s="27"/>
      <c r="B683" s="27"/>
      <c r="C683" s="28" t="s">
        <v>181</v>
      </c>
      <c r="D683" s="43"/>
      <c r="E683" s="4"/>
      <c r="F683" s="43"/>
      <c r="G683" s="4"/>
      <c r="H683" s="43">
        <v>16296</v>
      </c>
      <c r="I683" s="4">
        <v>2</v>
      </c>
      <c r="J683" s="43">
        <v>16296</v>
      </c>
      <c r="K683" s="50">
        <v>2</v>
      </c>
    </row>
    <row r="684" spans="1:11" x14ac:dyDescent="0.3">
      <c r="A684" s="27"/>
      <c r="B684" s="27"/>
      <c r="C684" s="28" t="s">
        <v>182</v>
      </c>
      <c r="D684" s="43">
        <v>24444</v>
      </c>
      <c r="E684" s="4">
        <v>3</v>
      </c>
      <c r="F684" s="43"/>
      <c r="G684" s="4"/>
      <c r="H684" s="43">
        <v>8148</v>
      </c>
      <c r="I684" s="4">
        <v>1</v>
      </c>
      <c r="J684" s="43">
        <v>32592</v>
      </c>
      <c r="K684" s="50">
        <v>4</v>
      </c>
    </row>
    <row r="685" spans="1:11" x14ac:dyDescent="0.3">
      <c r="A685" s="27"/>
      <c r="B685" s="27"/>
      <c r="C685" s="28" t="s">
        <v>184</v>
      </c>
      <c r="D685" s="43">
        <v>21111</v>
      </c>
      <c r="E685" s="4">
        <v>3</v>
      </c>
      <c r="F685" s="43">
        <v>14074</v>
      </c>
      <c r="G685" s="4">
        <v>2</v>
      </c>
      <c r="H685" s="43">
        <v>14074</v>
      </c>
      <c r="I685" s="4">
        <v>2</v>
      </c>
      <c r="J685" s="43">
        <v>49259</v>
      </c>
      <c r="K685" s="50">
        <v>7</v>
      </c>
    </row>
    <row r="686" spans="1:11" x14ac:dyDescent="0.3">
      <c r="A686" s="27"/>
      <c r="B686" s="27"/>
      <c r="C686" s="28" t="s">
        <v>185</v>
      </c>
      <c r="D686" s="43"/>
      <c r="E686" s="4"/>
      <c r="F686" s="43">
        <v>6482</v>
      </c>
      <c r="G686" s="4">
        <v>1</v>
      </c>
      <c r="H686" s="43"/>
      <c r="I686" s="4"/>
      <c r="J686" s="43">
        <v>6482</v>
      </c>
      <c r="K686" s="50">
        <v>1</v>
      </c>
    </row>
    <row r="687" spans="1:11" x14ac:dyDescent="0.3">
      <c r="A687" s="27"/>
      <c r="B687" s="27"/>
      <c r="C687" s="28" t="s">
        <v>186</v>
      </c>
      <c r="D687" s="43">
        <v>35185</v>
      </c>
      <c r="E687" s="4">
        <v>5</v>
      </c>
      <c r="F687" s="43">
        <v>49259</v>
      </c>
      <c r="G687" s="4">
        <v>7</v>
      </c>
      <c r="H687" s="43">
        <v>21111</v>
      </c>
      <c r="I687" s="4">
        <v>3</v>
      </c>
      <c r="J687" s="43">
        <v>105555</v>
      </c>
      <c r="K687" s="50">
        <v>15</v>
      </c>
    </row>
    <row r="688" spans="1:11" x14ac:dyDescent="0.3">
      <c r="A688" s="27"/>
      <c r="B688" s="27"/>
      <c r="C688" s="28" t="s">
        <v>187</v>
      </c>
      <c r="D688" s="43">
        <v>280193</v>
      </c>
      <c r="E688" s="4">
        <v>34</v>
      </c>
      <c r="F688" s="43">
        <v>370843</v>
      </c>
      <c r="G688" s="4">
        <v>45</v>
      </c>
      <c r="H688" s="43">
        <v>403808</v>
      </c>
      <c r="I688" s="4">
        <v>49</v>
      </c>
      <c r="J688" s="43">
        <v>1054844</v>
      </c>
      <c r="K688" s="50">
        <v>128</v>
      </c>
    </row>
    <row r="689" spans="1:11" x14ac:dyDescent="0.3">
      <c r="A689" s="27"/>
      <c r="B689" s="27"/>
      <c r="C689" s="28" t="s">
        <v>188</v>
      </c>
      <c r="D689" s="43">
        <v>17222</v>
      </c>
      <c r="E689" s="4">
        <v>2</v>
      </c>
      <c r="F689" s="43">
        <v>103332</v>
      </c>
      <c r="G689" s="4">
        <v>12</v>
      </c>
      <c r="H689" s="43">
        <v>146387</v>
      </c>
      <c r="I689" s="4">
        <v>17</v>
      </c>
      <c r="J689" s="43">
        <v>266941</v>
      </c>
      <c r="K689" s="50">
        <v>31</v>
      </c>
    </row>
    <row r="690" spans="1:11" x14ac:dyDescent="0.3">
      <c r="A690" s="27"/>
      <c r="B690" s="27"/>
      <c r="C690" s="28" t="s">
        <v>189</v>
      </c>
      <c r="D690" s="43">
        <v>18333</v>
      </c>
      <c r="E690" s="4">
        <v>3</v>
      </c>
      <c r="F690" s="43">
        <v>109998</v>
      </c>
      <c r="G690" s="4">
        <v>18</v>
      </c>
      <c r="H690" s="43">
        <v>67221</v>
      </c>
      <c r="I690" s="4">
        <v>11</v>
      </c>
      <c r="J690" s="43">
        <v>195552</v>
      </c>
      <c r="K690" s="50">
        <v>32</v>
      </c>
    </row>
    <row r="691" spans="1:11" x14ac:dyDescent="0.3">
      <c r="A691" s="27"/>
      <c r="B691" s="27"/>
      <c r="C691" s="28" t="s">
        <v>190</v>
      </c>
      <c r="D691" s="43">
        <v>1012396</v>
      </c>
      <c r="E691" s="4">
        <v>154</v>
      </c>
      <c r="F691" s="43">
        <v>1768406</v>
      </c>
      <c r="G691" s="4">
        <v>269</v>
      </c>
      <c r="H691" s="43">
        <v>1768406</v>
      </c>
      <c r="I691" s="4">
        <v>269</v>
      </c>
      <c r="J691" s="43">
        <v>4549208</v>
      </c>
      <c r="K691" s="50">
        <v>692</v>
      </c>
    </row>
    <row r="692" spans="1:11" x14ac:dyDescent="0.3">
      <c r="A692" s="27"/>
      <c r="B692" s="27"/>
      <c r="C692" s="28" t="s">
        <v>191</v>
      </c>
      <c r="D692" s="43">
        <v>70650</v>
      </c>
      <c r="E692" s="4">
        <v>7</v>
      </c>
      <c r="F692" s="43">
        <v>80743</v>
      </c>
      <c r="G692" s="4">
        <v>8</v>
      </c>
      <c r="H692" s="43">
        <v>131209</v>
      </c>
      <c r="I692" s="4">
        <v>13</v>
      </c>
      <c r="J692" s="43">
        <v>282602</v>
      </c>
      <c r="K692" s="50">
        <v>28</v>
      </c>
    </row>
    <row r="693" spans="1:11" x14ac:dyDescent="0.3">
      <c r="A693" s="27"/>
      <c r="B693" s="27"/>
      <c r="C693" s="28" t="s">
        <v>193</v>
      </c>
      <c r="D693" s="43"/>
      <c r="E693" s="4"/>
      <c r="F693" s="43">
        <v>8241</v>
      </c>
      <c r="G693" s="4">
        <v>1</v>
      </c>
      <c r="H693" s="43"/>
      <c r="I693" s="4"/>
      <c r="J693" s="43">
        <v>8241</v>
      </c>
      <c r="K693" s="50">
        <v>1</v>
      </c>
    </row>
    <row r="694" spans="1:11" x14ac:dyDescent="0.3">
      <c r="A694" s="27"/>
      <c r="B694" s="27"/>
      <c r="C694" s="28" t="s">
        <v>194</v>
      </c>
      <c r="D694" s="43">
        <v>377767</v>
      </c>
      <c r="E694" s="4">
        <v>40</v>
      </c>
      <c r="F694" s="43">
        <v>207772</v>
      </c>
      <c r="G694" s="4">
        <v>22</v>
      </c>
      <c r="H694" s="43">
        <v>443874</v>
      </c>
      <c r="I694" s="4">
        <v>47</v>
      </c>
      <c r="J694" s="43">
        <v>1029413</v>
      </c>
      <c r="K694" s="50">
        <v>109</v>
      </c>
    </row>
    <row r="695" spans="1:11" x14ac:dyDescent="0.3">
      <c r="A695" s="27"/>
      <c r="B695" s="27"/>
      <c r="C695" s="28" t="s">
        <v>195</v>
      </c>
      <c r="D695" s="43"/>
      <c r="E695" s="4"/>
      <c r="F695" s="43">
        <v>25812</v>
      </c>
      <c r="G695" s="4">
        <v>3</v>
      </c>
      <c r="H695" s="43">
        <v>9352</v>
      </c>
      <c r="I695" s="4">
        <v>1</v>
      </c>
      <c r="J695" s="43">
        <v>35164</v>
      </c>
      <c r="K695" s="50">
        <v>4</v>
      </c>
    </row>
    <row r="696" spans="1:11" x14ac:dyDescent="0.3">
      <c r="A696" s="27"/>
      <c r="B696" s="27"/>
      <c r="C696" s="28" t="s">
        <v>197</v>
      </c>
      <c r="D696" s="43"/>
      <c r="E696" s="4"/>
      <c r="F696" s="43"/>
      <c r="G696" s="4"/>
      <c r="H696" s="43">
        <v>16482</v>
      </c>
      <c r="I696" s="4">
        <v>2</v>
      </c>
      <c r="J696" s="43">
        <v>16482</v>
      </c>
      <c r="K696" s="50">
        <v>2</v>
      </c>
    </row>
    <row r="697" spans="1:11" x14ac:dyDescent="0.3">
      <c r="A697" s="27"/>
      <c r="B697" s="27"/>
      <c r="C697" s="28" t="s">
        <v>198</v>
      </c>
      <c r="D697" s="43">
        <v>8241</v>
      </c>
      <c r="E697" s="4">
        <v>1</v>
      </c>
      <c r="F697" s="43">
        <v>74169</v>
      </c>
      <c r="G697" s="4">
        <v>9</v>
      </c>
      <c r="H697" s="43">
        <v>24723</v>
      </c>
      <c r="I697" s="4">
        <v>3</v>
      </c>
      <c r="J697" s="43">
        <v>107133</v>
      </c>
      <c r="K697" s="50">
        <v>13</v>
      </c>
    </row>
    <row r="698" spans="1:11" x14ac:dyDescent="0.3">
      <c r="A698" s="27"/>
      <c r="B698" s="27"/>
      <c r="C698" s="28" t="s">
        <v>200</v>
      </c>
      <c r="D698" s="43">
        <v>76850</v>
      </c>
      <c r="E698" s="4">
        <v>10</v>
      </c>
      <c r="F698" s="43">
        <v>30740</v>
      </c>
      <c r="G698" s="4">
        <v>4</v>
      </c>
      <c r="H698" s="43">
        <v>30740</v>
      </c>
      <c r="I698" s="4">
        <v>4</v>
      </c>
      <c r="J698" s="43">
        <v>138330</v>
      </c>
      <c r="K698" s="50">
        <v>18</v>
      </c>
    </row>
    <row r="699" spans="1:11" x14ac:dyDescent="0.3">
      <c r="A699" s="27"/>
      <c r="B699" s="27"/>
      <c r="C699" s="28" t="s">
        <v>201</v>
      </c>
      <c r="D699" s="43">
        <v>8241</v>
      </c>
      <c r="E699" s="4">
        <v>1</v>
      </c>
      <c r="F699" s="43">
        <v>41205</v>
      </c>
      <c r="G699" s="4">
        <v>5</v>
      </c>
      <c r="H699" s="43">
        <v>32964</v>
      </c>
      <c r="I699" s="4">
        <v>4</v>
      </c>
      <c r="J699" s="43">
        <v>82410</v>
      </c>
      <c r="K699" s="50">
        <v>10</v>
      </c>
    </row>
    <row r="700" spans="1:11" x14ac:dyDescent="0.3">
      <c r="A700" s="27"/>
      <c r="B700" s="27"/>
      <c r="C700" s="28" t="s">
        <v>203</v>
      </c>
      <c r="D700" s="43">
        <v>15370</v>
      </c>
      <c r="E700" s="4">
        <v>2</v>
      </c>
      <c r="F700" s="43">
        <v>7685</v>
      </c>
      <c r="G700" s="4">
        <v>1</v>
      </c>
      <c r="H700" s="43">
        <v>15370</v>
      </c>
      <c r="I700" s="4">
        <v>2</v>
      </c>
      <c r="J700" s="43">
        <v>38425</v>
      </c>
      <c r="K700" s="50">
        <v>5</v>
      </c>
    </row>
    <row r="701" spans="1:11" x14ac:dyDescent="0.3">
      <c r="A701" s="27"/>
      <c r="B701" s="27"/>
      <c r="C701" s="28" t="s">
        <v>204</v>
      </c>
      <c r="D701" s="43">
        <v>123615</v>
      </c>
      <c r="E701" s="4">
        <v>15</v>
      </c>
      <c r="F701" s="43">
        <v>98892</v>
      </c>
      <c r="G701" s="4">
        <v>12</v>
      </c>
      <c r="H701" s="43">
        <v>82410</v>
      </c>
      <c r="I701" s="4">
        <v>10</v>
      </c>
      <c r="J701" s="43">
        <v>304917</v>
      </c>
      <c r="K701" s="50">
        <v>37</v>
      </c>
    </row>
    <row r="702" spans="1:11" x14ac:dyDescent="0.3">
      <c r="A702" s="27"/>
      <c r="B702" s="27"/>
      <c r="C702" s="28" t="s">
        <v>205</v>
      </c>
      <c r="D702" s="43">
        <v>31389</v>
      </c>
      <c r="E702" s="4">
        <v>3</v>
      </c>
      <c r="F702" s="43">
        <v>10463</v>
      </c>
      <c r="G702" s="4">
        <v>1</v>
      </c>
      <c r="H702" s="43">
        <v>20926</v>
      </c>
      <c r="I702" s="4">
        <v>2</v>
      </c>
      <c r="J702" s="43">
        <v>62778</v>
      </c>
      <c r="K702" s="50">
        <v>6</v>
      </c>
    </row>
    <row r="703" spans="1:11" x14ac:dyDescent="0.3">
      <c r="A703" s="27"/>
      <c r="B703" s="27"/>
      <c r="C703" s="28" t="s">
        <v>206</v>
      </c>
      <c r="D703" s="43">
        <v>276661</v>
      </c>
      <c r="E703" s="4">
        <v>36</v>
      </c>
      <c r="F703" s="43">
        <v>146015</v>
      </c>
      <c r="G703" s="4">
        <v>19</v>
      </c>
      <c r="H703" s="43">
        <v>207496</v>
      </c>
      <c r="I703" s="4">
        <v>27</v>
      </c>
      <c r="J703" s="43">
        <v>630172</v>
      </c>
      <c r="K703" s="50">
        <v>82</v>
      </c>
    </row>
    <row r="704" spans="1:11" x14ac:dyDescent="0.3">
      <c r="A704" s="27"/>
      <c r="B704" s="27"/>
      <c r="C704" s="28" t="s">
        <v>207</v>
      </c>
      <c r="D704" s="43">
        <v>16482</v>
      </c>
      <c r="E704" s="4">
        <v>2</v>
      </c>
      <c r="F704" s="43">
        <v>24723</v>
      </c>
      <c r="G704" s="4">
        <v>3</v>
      </c>
      <c r="H704" s="43">
        <v>16482</v>
      </c>
      <c r="I704" s="4">
        <v>2</v>
      </c>
      <c r="J704" s="43">
        <v>57687</v>
      </c>
      <c r="K704" s="50">
        <v>7</v>
      </c>
    </row>
    <row r="705" spans="1:11" x14ac:dyDescent="0.3">
      <c r="A705" s="27"/>
      <c r="B705" s="27"/>
      <c r="C705" s="28" t="s">
        <v>208</v>
      </c>
      <c r="D705" s="43"/>
      <c r="E705" s="4"/>
      <c r="F705" s="43">
        <v>10463</v>
      </c>
      <c r="G705" s="4">
        <v>1</v>
      </c>
      <c r="H705" s="43"/>
      <c r="I705" s="4"/>
      <c r="J705" s="43">
        <v>10463</v>
      </c>
      <c r="K705" s="50">
        <v>1</v>
      </c>
    </row>
    <row r="706" spans="1:11" x14ac:dyDescent="0.3">
      <c r="A706" s="27"/>
      <c r="B706" s="27"/>
      <c r="C706" s="28" t="s">
        <v>209</v>
      </c>
      <c r="D706" s="43">
        <v>30740</v>
      </c>
      <c r="E706" s="4">
        <v>4</v>
      </c>
      <c r="F706" s="43">
        <v>61480</v>
      </c>
      <c r="G706" s="4">
        <v>8</v>
      </c>
      <c r="H706" s="43">
        <v>61480</v>
      </c>
      <c r="I706" s="4">
        <v>8</v>
      </c>
      <c r="J706" s="43">
        <v>153700</v>
      </c>
      <c r="K706" s="50">
        <v>20</v>
      </c>
    </row>
    <row r="707" spans="1:11" x14ac:dyDescent="0.3">
      <c r="A707" s="27"/>
      <c r="B707" s="27"/>
      <c r="C707" s="28" t="s">
        <v>217</v>
      </c>
      <c r="D707" s="43">
        <v>24723</v>
      </c>
      <c r="E707" s="4">
        <v>3</v>
      </c>
      <c r="F707" s="43"/>
      <c r="G707" s="4"/>
      <c r="H707" s="43">
        <v>8241</v>
      </c>
      <c r="I707" s="4">
        <v>1</v>
      </c>
      <c r="J707" s="43">
        <v>32964</v>
      </c>
      <c r="K707" s="50">
        <v>4</v>
      </c>
    </row>
    <row r="708" spans="1:11" x14ac:dyDescent="0.3">
      <c r="A708" s="27"/>
      <c r="B708" s="27"/>
      <c r="C708" s="28" t="s">
        <v>219</v>
      </c>
      <c r="D708" s="43">
        <v>32964</v>
      </c>
      <c r="E708" s="4">
        <v>4</v>
      </c>
      <c r="F708" s="43">
        <v>8241</v>
      </c>
      <c r="G708" s="4">
        <v>1</v>
      </c>
      <c r="H708" s="43">
        <v>57687</v>
      </c>
      <c r="I708" s="4">
        <v>7</v>
      </c>
      <c r="J708" s="43">
        <v>98892</v>
      </c>
      <c r="K708" s="50">
        <v>12</v>
      </c>
    </row>
    <row r="709" spans="1:11" x14ac:dyDescent="0.3">
      <c r="A709" s="27"/>
      <c r="B709" s="27"/>
      <c r="C709" s="28" t="s">
        <v>222</v>
      </c>
      <c r="D709" s="43"/>
      <c r="E709" s="4"/>
      <c r="F709" s="43">
        <v>29629</v>
      </c>
      <c r="G709" s="4">
        <v>4</v>
      </c>
      <c r="H709" s="43">
        <v>14814</v>
      </c>
      <c r="I709" s="4">
        <v>2</v>
      </c>
      <c r="J709" s="43">
        <v>44443</v>
      </c>
      <c r="K709" s="50">
        <v>6</v>
      </c>
    </row>
    <row r="710" spans="1:11" x14ac:dyDescent="0.3">
      <c r="A710" s="27"/>
      <c r="B710" s="52" t="s">
        <v>286</v>
      </c>
      <c r="C710" s="53"/>
      <c r="D710" s="54">
        <v>9316638</v>
      </c>
      <c r="E710" s="55">
        <v>1291</v>
      </c>
      <c r="F710" s="54">
        <v>7706094</v>
      </c>
      <c r="G710" s="55">
        <v>1068</v>
      </c>
      <c r="H710" s="54">
        <v>9789509</v>
      </c>
      <c r="I710" s="55">
        <v>1349</v>
      </c>
      <c r="J710" s="54">
        <v>26812241</v>
      </c>
      <c r="K710" s="56">
        <v>3708</v>
      </c>
    </row>
    <row r="711" spans="1:11" x14ac:dyDescent="0.3">
      <c r="A711" s="27"/>
      <c r="B711" s="1" t="s">
        <v>48</v>
      </c>
      <c r="C711" s="1" t="s">
        <v>162</v>
      </c>
      <c r="D711" s="22">
        <v>9074</v>
      </c>
      <c r="E711" s="8">
        <v>1</v>
      </c>
      <c r="F711" s="22">
        <v>99814</v>
      </c>
      <c r="G711" s="8">
        <v>11</v>
      </c>
      <c r="H711" s="22">
        <v>18148</v>
      </c>
      <c r="I711" s="8">
        <v>2</v>
      </c>
      <c r="J711" s="22">
        <v>127036</v>
      </c>
      <c r="K711" s="49">
        <v>14</v>
      </c>
    </row>
    <row r="712" spans="1:11" x14ac:dyDescent="0.3">
      <c r="A712" s="27"/>
      <c r="B712" s="27"/>
      <c r="C712" s="28" t="s">
        <v>163</v>
      </c>
      <c r="D712" s="43"/>
      <c r="E712" s="4"/>
      <c r="F712" s="43">
        <v>18704</v>
      </c>
      <c r="G712" s="4">
        <v>2</v>
      </c>
      <c r="H712" s="43">
        <v>9352</v>
      </c>
      <c r="I712" s="4">
        <v>1</v>
      </c>
      <c r="J712" s="43">
        <v>28056</v>
      </c>
      <c r="K712" s="50">
        <v>3</v>
      </c>
    </row>
    <row r="713" spans="1:11" x14ac:dyDescent="0.3">
      <c r="A713" s="27"/>
      <c r="B713" s="27"/>
      <c r="C713" s="28" t="s">
        <v>165</v>
      </c>
      <c r="D713" s="43">
        <v>77407</v>
      </c>
      <c r="E713" s="4">
        <v>11</v>
      </c>
      <c r="F713" s="43">
        <v>218147</v>
      </c>
      <c r="G713" s="4">
        <v>31</v>
      </c>
      <c r="H713" s="43">
        <v>28148</v>
      </c>
      <c r="I713" s="4">
        <v>4</v>
      </c>
      <c r="J713" s="43">
        <v>323702</v>
      </c>
      <c r="K713" s="50">
        <v>46</v>
      </c>
    </row>
    <row r="714" spans="1:11" x14ac:dyDescent="0.3">
      <c r="A714" s="27"/>
      <c r="B714" s="27"/>
      <c r="C714" s="28" t="s">
        <v>166</v>
      </c>
      <c r="D714" s="43">
        <v>11574</v>
      </c>
      <c r="E714" s="4">
        <v>1</v>
      </c>
      <c r="F714" s="43">
        <v>23148</v>
      </c>
      <c r="G714" s="4">
        <v>2</v>
      </c>
      <c r="H714" s="43">
        <v>11574</v>
      </c>
      <c r="I714" s="4">
        <v>1</v>
      </c>
      <c r="J714" s="43">
        <v>46296</v>
      </c>
      <c r="K714" s="50">
        <v>4</v>
      </c>
    </row>
    <row r="715" spans="1:11" x14ac:dyDescent="0.3">
      <c r="A715" s="27"/>
      <c r="B715" s="27"/>
      <c r="C715" s="28" t="s">
        <v>167</v>
      </c>
      <c r="D715" s="43">
        <v>25741</v>
      </c>
      <c r="E715" s="4">
        <v>2</v>
      </c>
      <c r="F715" s="43"/>
      <c r="G715" s="4"/>
      <c r="H715" s="43"/>
      <c r="I715" s="4"/>
      <c r="J715" s="43">
        <v>25741</v>
      </c>
      <c r="K715" s="50">
        <v>2</v>
      </c>
    </row>
    <row r="716" spans="1:11" x14ac:dyDescent="0.3">
      <c r="A716" s="27"/>
      <c r="B716" s="27"/>
      <c r="C716" s="28" t="s">
        <v>168</v>
      </c>
      <c r="D716" s="43">
        <v>11018</v>
      </c>
      <c r="E716" s="4">
        <v>1</v>
      </c>
      <c r="F716" s="43"/>
      <c r="G716" s="4"/>
      <c r="H716" s="43"/>
      <c r="I716" s="4"/>
      <c r="J716" s="43">
        <v>11018</v>
      </c>
      <c r="K716" s="50">
        <v>1</v>
      </c>
    </row>
    <row r="717" spans="1:11" x14ac:dyDescent="0.3">
      <c r="A717" s="27"/>
      <c r="B717" s="27"/>
      <c r="C717" s="28" t="s">
        <v>169</v>
      </c>
      <c r="D717" s="43">
        <v>324072</v>
      </c>
      <c r="E717" s="4">
        <v>28</v>
      </c>
      <c r="F717" s="43">
        <v>243054</v>
      </c>
      <c r="G717" s="4">
        <v>21</v>
      </c>
      <c r="H717" s="43">
        <v>219906</v>
      </c>
      <c r="I717" s="4">
        <v>19</v>
      </c>
      <c r="J717" s="43">
        <v>787032</v>
      </c>
      <c r="K717" s="50">
        <v>68</v>
      </c>
    </row>
    <row r="718" spans="1:11" x14ac:dyDescent="0.3">
      <c r="A718" s="27"/>
      <c r="B718" s="27"/>
      <c r="C718" s="28" t="s">
        <v>170</v>
      </c>
      <c r="D718" s="43"/>
      <c r="E718" s="4"/>
      <c r="F718" s="43"/>
      <c r="G718" s="4"/>
      <c r="H718" s="43">
        <v>90092</v>
      </c>
      <c r="I718" s="4">
        <v>7</v>
      </c>
      <c r="J718" s="43">
        <v>90092</v>
      </c>
      <c r="K718" s="50">
        <v>7</v>
      </c>
    </row>
    <row r="719" spans="1:11" x14ac:dyDescent="0.3">
      <c r="A719" s="27"/>
      <c r="B719" s="27"/>
      <c r="C719" s="28" t="s">
        <v>171</v>
      </c>
      <c r="D719" s="43">
        <v>110181</v>
      </c>
      <c r="E719" s="4">
        <v>10</v>
      </c>
      <c r="F719" s="43">
        <v>154255</v>
      </c>
      <c r="G719" s="4">
        <v>14</v>
      </c>
      <c r="H719" s="43">
        <v>66109</v>
      </c>
      <c r="I719" s="4">
        <v>6</v>
      </c>
      <c r="J719" s="43">
        <v>330545</v>
      </c>
      <c r="K719" s="50">
        <v>30</v>
      </c>
    </row>
    <row r="720" spans="1:11" x14ac:dyDescent="0.3">
      <c r="A720" s="27"/>
      <c r="B720" s="27"/>
      <c r="C720" s="28" t="s">
        <v>172</v>
      </c>
      <c r="D720" s="43">
        <v>18518</v>
      </c>
      <c r="E720" s="4">
        <v>2</v>
      </c>
      <c r="F720" s="43">
        <v>9259</v>
      </c>
      <c r="G720" s="4">
        <v>1</v>
      </c>
      <c r="H720" s="43">
        <v>9259</v>
      </c>
      <c r="I720" s="4">
        <v>1</v>
      </c>
      <c r="J720" s="43">
        <v>37036</v>
      </c>
      <c r="K720" s="50">
        <v>4</v>
      </c>
    </row>
    <row r="721" spans="1:11" x14ac:dyDescent="0.3">
      <c r="A721" s="27"/>
      <c r="B721" s="27"/>
      <c r="C721" s="28" t="s">
        <v>173</v>
      </c>
      <c r="D721" s="43"/>
      <c r="E721" s="4"/>
      <c r="F721" s="43">
        <v>11111</v>
      </c>
      <c r="G721" s="4">
        <v>1</v>
      </c>
      <c r="H721" s="43"/>
      <c r="I721" s="4"/>
      <c r="J721" s="43">
        <v>11111</v>
      </c>
      <c r="K721" s="50">
        <v>1</v>
      </c>
    </row>
    <row r="722" spans="1:11" x14ac:dyDescent="0.3">
      <c r="A722" s="27"/>
      <c r="B722" s="27"/>
      <c r="C722" s="28" t="s">
        <v>174</v>
      </c>
      <c r="D722" s="43"/>
      <c r="E722" s="4"/>
      <c r="F722" s="43">
        <v>16482</v>
      </c>
      <c r="G722" s="4">
        <v>2</v>
      </c>
      <c r="H722" s="43"/>
      <c r="I722" s="4"/>
      <c r="J722" s="43">
        <v>16482</v>
      </c>
      <c r="K722" s="50">
        <v>2</v>
      </c>
    </row>
    <row r="723" spans="1:11" x14ac:dyDescent="0.3">
      <c r="A723" s="27"/>
      <c r="B723" s="27"/>
      <c r="C723" s="28" t="s">
        <v>175</v>
      </c>
      <c r="D723" s="43">
        <v>185180</v>
      </c>
      <c r="E723" s="4">
        <v>20</v>
      </c>
      <c r="F723" s="43">
        <v>472209</v>
      </c>
      <c r="G723" s="4">
        <v>51</v>
      </c>
      <c r="H723" s="43">
        <v>398137</v>
      </c>
      <c r="I723" s="4">
        <v>43</v>
      </c>
      <c r="J723" s="43">
        <v>1055526</v>
      </c>
      <c r="K723" s="50">
        <v>114</v>
      </c>
    </row>
    <row r="724" spans="1:11" x14ac:dyDescent="0.3">
      <c r="A724" s="27"/>
      <c r="B724" s="27"/>
      <c r="C724" s="28" t="s">
        <v>176</v>
      </c>
      <c r="D724" s="43">
        <v>66666</v>
      </c>
      <c r="E724" s="4">
        <v>6</v>
      </c>
      <c r="F724" s="43">
        <v>66666</v>
      </c>
      <c r="G724" s="4">
        <v>6</v>
      </c>
      <c r="H724" s="43">
        <v>44444</v>
      </c>
      <c r="I724" s="4">
        <v>4</v>
      </c>
      <c r="J724" s="43">
        <v>177776</v>
      </c>
      <c r="K724" s="50">
        <v>16</v>
      </c>
    </row>
    <row r="725" spans="1:11" x14ac:dyDescent="0.3">
      <c r="A725" s="27"/>
      <c r="B725" s="27"/>
      <c r="C725" s="28" t="s">
        <v>177</v>
      </c>
      <c r="D725" s="43">
        <v>148338</v>
      </c>
      <c r="E725" s="4">
        <v>18</v>
      </c>
      <c r="F725" s="43">
        <v>65928</v>
      </c>
      <c r="G725" s="4">
        <v>8</v>
      </c>
      <c r="H725" s="43">
        <v>148338</v>
      </c>
      <c r="I725" s="4">
        <v>18</v>
      </c>
      <c r="J725" s="43">
        <v>362604</v>
      </c>
      <c r="K725" s="50">
        <v>44</v>
      </c>
    </row>
    <row r="726" spans="1:11" x14ac:dyDescent="0.3">
      <c r="A726" s="27"/>
      <c r="B726" s="27"/>
      <c r="C726" s="28" t="s">
        <v>178</v>
      </c>
      <c r="D726" s="43"/>
      <c r="E726" s="4"/>
      <c r="F726" s="43">
        <v>9815</v>
      </c>
      <c r="G726" s="4">
        <v>1</v>
      </c>
      <c r="H726" s="43"/>
      <c r="I726" s="4"/>
      <c r="J726" s="43">
        <v>9815</v>
      </c>
      <c r="K726" s="50">
        <v>1</v>
      </c>
    </row>
    <row r="727" spans="1:11" x14ac:dyDescent="0.3">
      <c r="A727" s="27"/>
      <c r="B727" s="27"/>
      <c r="C727" s="28" t="s">
        <v>181</v>
      </c>
      <c r="D727" s="43"/>
      <c r="E727" s="4"/>
      <c r="F727" s="43"/>
      <c r="G727" s="4"/>
      <c r="H727" s="43">
        <v>8704</v>
      </c>
      <c r="I727" s="4">
        <v>1</v>
      </c>
      <c r="J727" s="43">
        <v>8704</v>
      </c>
      <c r="K727" s="50">
        <v>1</v>
      </c>
    </row>
    <row r="728" spans="1:11" x14ac:dyDescent="0.3">
      <c r="A728" s="27"/>
      <c r="B728" s="27"/>
      <c r="C728" s="28" t="s">
        <v>182</v>
      </c>
      <c r="D728" s="43">
        <v>8704</v>
      </c>
      <c r="E728" s="4">
        <v>1</v>
      </c>
      <c r="F728" s="43"/>
      <c r="G728" s="4"/>
      <c r="H728" s="43">
        <v>8704</v>
      </c>
      <c r="I728" s="4">
        <v>1</v>
      </c>
      <c r="J728" s="43">
        <v>17408</v>
      </c>
      <c r="K728" s="50">
        <v>2</v>
      </c>
    </row>
    <row r="729" spans="1:11" x14ac:dyDescent="0.3">
      <c r="A729" s="27"/>
      <c r="B729" s="27"/>
      <c r="C729" s="28" t="s">
        <v>184</v>
      </c>
      <c r="D729" s="43"/>
      <c r="E729" s="4"/>
      <c r="F729" s="43"/>
      <c r="G729" s="4"/>
      <c r="H729" s="43">
        <v>14630</v>
      </c>
      <c r="I729" s="4">
        <v>2</v>
      </c>
      <c r="J729" s="43">
        <v>14630</v>
      </c>
      <c r="K729" s="50">
        <v>2</v>
      </c>
    </row>
    <row r="730" spans="1:11" x14ac:dyDescent="0.3">
      <c r="A730" s="27"/>
      <c r="B730" s="27"/>
      <c r="C730" s="28" t="s">
        <v>186</v>
      </c>
      <c r="D730" s="43">
        <v>7315</v>
      </c>
      <c r="E730" s="4">
        <v>1</v>
      </c>
      <c r="F730" s="43"/>
      <c r="G730" s="4"/>
      <c r="H730" s="43"/>
      <c r="I730" s="4"/>
      <c r="J730" s="43">
        <v>7315</v>
      </c>
      <c r="K730" s="50">
        <v>1</v>
      </c>
    </row>
    <row r="731" spans="1:11" x14ac:dyDescent="0.3">
      <c r="A731" s="27"/>
      <c r="B731" s="27"/>
      <c r="C731" s="28" t="s">
        <v>187</v>
      </c>
      <c r="D731" s="43">
        <v>1705912</v>
      </c>
      <c r="E731" s="4">
        <v>188</v>
      </c>
      <c r="F731" s="43">
        <v>1687764</v>
      </c>
      <c r="G731" s="4">
        <v>186</v>
      </c>
      <c r="H731" s="43">
        <v>2214056</v>
      </c>
      <c r="I731" s="4">
        <v>244</v>
      </c>
      <c r="J731" s="43">
        <v>5607732</v>
      </c>
      <c r="K731" s="50">
        <v>618</v>
      </c>
    </row>
    <row r="732" spans="1:11" x14ac:dyDescent="0.3">
      <c r="A732" s="27"/>
      <c r="B732" s="27"/>
      <c r="C732" s="28" t="s">
        <v>188</v>
      </c>
      <c r="D732" s="43">
        <v>579824</v>
      </c>
      <c r="E732" s="4">
        <v>62</v>
      </c>
      <c r="F732" s="43">
        <v>579823</v>
      </c>
      <c r="G732" s="4">
        <v>62</v>
      </c>
      <c r="H732" s="43">
        <v>673344</v>
      </c>
      <c r="I732" s="4">
        <v>72</v>
      </c>
      <c r="J732" s="43">
        <v>1832991</v>
      </c>
      <c r="K732" s="50">
        <v>196</v>
      </c>
    </row>
    <row r="733" spans="1:11" x14ac:dyDescent="0.3">
      <c r="A733" s="27"/>
      <c r="B733" s="27"/>
      <c r="C733" s="28" t="s">
        <v>190</v>
      </c>
      <c r="D733" s="43">
        <v>3877387</v>
      </c>
      <c r="E733" s="4">
        <v>551</v>
      </c>
      <c r="F733" s="43">
        <v>3497389</v>
      </c>
      <c r="G733" s="4">
        <v>497</v>
      </c>
      <c r="H733" s="43">
        <v>3279242</v>
      </c>
      <c r="I733" s="4">
        <v>466</v>
      </c>
      <c r="J733" s="43">
        <v>10654018</v>
      </c>
      <c r="K733" s="50">
        <v>1514</v>
      </c>
    </row>
    <row r="734" spans="1:11" x14ac:dyDescent="0.3">
      <c r="A734" s="27"/>
      <c r="B734" s="27"/>
      <c r="C734" s="28" t="s">
        <v>191</v>
      </c>
      <c r="D734" s="43">
        <v>286469</v>
      </c>
      <c r="E734" s="4">
        <v>26</v>
      </c>
      <c r="F734" s="43">
        <v>374616</v>
      </c>
      <c r="G734" s="4">
        <v>34</v>
      </c>
      <c r="H734" s="43">
        <v>297489</v>
      </c>
      <c r="I734" s="4">
        <v>27</v>
      </c>
      <c r="J734" s="43">
        <v>958574</v>
      </c>
      <c r="K734" s="50">
        <v>87</v>
      </c>
    </row>
    <row r="735" spans="1:11" x14ac:dyDescent="0.3">
      <c r="A735" s="27"/>
      <c r="B735" s="27"/>
      <c r="C735" s="28" t="s">
        <v>192</v>
      </c>
      <c r="D735" s="43">
        <v>71112</v>
      </c>
      <c r="E735" s="4">
        <v>6</v>
      </c>
      <c r="F735" s="43">
        <v>94816</v>
      </c>
      <c r="G735" s="4">
        <v>8</v>
      </c>
      <c r="H735" s="43">
        <v>82964</v>
      </c>
      <c r="I735" s="4">
        <v>7</v>
      </c>
      <c r="J735" s="43">
        <v>248892</v>
      </c>
      <c r="K735" s="50">
        <v>21</v>
      </c>
    </row>
    <row r="736" spans="1:11" x14ac:dyDescent="0.3">
      <c r="A736" s="27"/>
      <c r="B736" s="27"/>
      <c r="C736" s="28" t="s">
        <v>194</v>
      </c>
      <c r="D736" s="43">
        <v>863718</v>
      </c>
      <c r="E736" s="4">
        <v>88</v>
      </c>
      <c r="F736" s="43">
        <v>883350</v>
      </c>
      <c r="G736" s="4">
        <v>90</v>
      </c>
      <c r="H736" s="43">
        <v>353340</v>
      </c>
      <c r="I736" s="4">
        <v>36</v>
      </c>
      <c r="J736" s="43">
        <v>2100408</v>
      </c>
      <c r="K736" s="50">
        <v>214</v>
      </c>
    </row>
    <row r="737" spans="1:11" x14ac:dyDescent="0.3">
      <c r="A737" s="27"/>
      <c r="B737" s="27"/>
      <c r="C737" s="28" t="s">
        <v>195</v>
      </c>
      <c r="D737" s="43"/>
      <c r="E737" s="4"/>
      <c r="F737" s="43">
        <v>29445</v>
      </c>
      <c r="G737" s="4">
        <v>3</v>
      </c>
      <c r="H737" s="43">
        <v>29445</v>
      </c>
      <c r="I737" s="4">
        <v>3</v>
      </c>
      <c r="J737" s="43">
        <v>58890</v>
      </c>
      <c r="K737" s="50">
        <v>6</v>
      </c>
    </row>
    <row r="738" spans="1:11" x14ac:dyDescent="0.3">
      <c r="A738" s="27"/>
      <c r="B738" s="27"/>
      <c r="C738" s="28" t="s">
        <v>196</v>
      </c>
      <c r="D738" s="43"/>
      <c r="E738" s="4"/>
      <c r="F738" s="43">
        <v>11204</v>
      </c>
      <c r="G738" s="4">
        <v>1</v>
      </c>
      <c r="H738" s="43"/>
      <c r="I738" s="4"/>
      <c r="J738" s="43">
        <v>11204</v>
      </c>
      <c r="K738" s="50">
        <v>1</v>
      </c>
    </row>
    <row r="739" spans="1:11" x14ac:dyDescent="0.3">
      <c r="A739" s="27"/>
      <c r="B739" s="27"/>
      <c r="C739" s="28" t="s">
        <v>197</v>
      </c>
      <c r="D739" s="43">
        <v>17222</v>
      </c>
      <c r="E739" s="4">
        <v>2</v>
      </c>
      <c r="F739" s="43"/>
      <c r="G739" s="4"/>
      <c r="H739" s="43">
        <v>17222</v>
      </c>
      <c r="I739" s="4">
        <v>2</v>
      </c>
      <c r="J739" s="43">
        <v>34444</v>
      </c>
      <c r="K739" s="50">
        <v>4</v>
      </c>
    </row>
    <row r="740" spans="1:11" x14ac:dyDescent="0.3">
      <c r="A740" s="27"/>
      <c r="B740" s="27"/>
      <c r="C740" s="28" t="s">
        <v>201</v>
      </c>
      <c r="D740" s="43"/>
      <c r="E740" s="4"/>
      <c r="F740" s="43">
        <v>27777</v>
      </c>
      <c r="G740" s="4">
        <v>3</v>
      </c>
      <c r="H740" s="43">
        <v>74072</v>
      </c>
      <c r="I740" s="4">
        <v>8</v>
      </c>
      <c r="J740" s="43">
        <v>101849</v>
      </c>
      <c r="K740" s="50">
        <v>11</v>
      </c>
    </row>
    <row r="741" spans="1:11" x14ac:dyDescent="0.3">
      <c r="A741" s="27"/>
      <c r="B741" s="27"/>
      <c r="C741" s="28" t="s">
        <v>202</v>
      </c>
      <c r="D741" s="43"/>
      <c r="E741" s="4"/>
      <c r="F741" s="43">
        <v>11111</v>
      </c>
      <c r="G741" s="4">
        <v>1</v>
      </c>
      <c r="H741" s="43"/>
      <c r="I741" s="4"/>
      <c r="J741" s="43">
        <v>11111</v>
      </c>
      <c r="K741" s="50">
        <v>1</v>
      </c>
    </row>
    <row r="742" spans="1:11" x14ac:dyDescent="0.3">
      <c r="A742" s="27"/>
      <c r="B742" s="27"/>
      <c r="C742" s="28" t="s">
        <v>203</v>
      </c>
      <c r="D742" s="43">
        <v>24723</v>
      </c>
      <c r="E742" s="4">
        <v>3</v>
      </c>
      <c r="F742" s="43">
        <v>16482</v>
      </c>
      <c r="G742" s="4">
        <v>2</v>
      </c>
      <c r="H742" s="43">
        <v>32964</v>
      </c>
      <c r="I742" s="4">
        <v>4</v>
      </c>
      <c r="J742" s="43">
        <v>74169</v>
      </c>
      <c r="K742" s="50">
        <v>9</v>
      </c>
    </row>
    <row r="743" spans="1:11" x14ac:dyDescent="0.3">
      <c r="A743" s="27"/>
      <c r="B743" s="27"/>
      <c r="C743" s="28" t="s">
        <v>204</v>
      </c>
      <c r="D743" s="43"/>
      <c r="E743" s="4"/>
      <c r="F743" s="43">
        <v>9259</v>
      </c>
      <c r="G743" s="4">
        <v>1</v>
      </c>
      <c r="H743" s="43"/>
      <c r="I743" s="4"/>
      <c r="J743" s="43">
        <v>9259</v>
      </c>
      <c r="K743" s="50">
        <v>1</v>
      </c>
    </row>
    <row r="744" spans="1:11" x14ac:dyDescent="0.3">
      <c r="A744" s="27"/>
      <c r="B744" s="27"/>
      <c r="C744" s="28" t="s">
        <v>206</v>
      </c>
      <c r="D744" s="43"/>
      <c r="E744" s="4"/>
      <c r="F744" s="43">
        <v>32964</v>
      </c>
      <c r="G744" s="4">
        <v>4</v>
      </c>
      <c r="H744" s="43"/>
      <c r="I744" s="4"/>
      <c r="J744" s="43">
        <v>32964</v>
      </c>
      <c r="K744" s="50">
        <v>4</v>
      </c>
    </row>
    <row r="745" spans="1:11" x14ac:dyDescent="0.3">
      <c r="A745" s="27"/>
      <c r="B745" s="27"/>
      <c r="C745" s="28" t="s">
        <v>207</v>
      </c>
      <c r="D745" s="43">
        <v>138885</v>
      </c>
      <c r="E745" s="4">
        <v>15</v>
      </c>
      <c r="F745" s="43">
        <v>148144</v>
      </c>
      <c r="G745" s="4">
        <v>16</v>
      </c>
      <c r="H745" s="43">
        <v>101849</v>
      </c>
      <c r="I745" s="4">
        <v>11</v>
      </c>
      <c r="J745" s="43">
        <v>388878</v>
      </c>
      <c r="K745" s="50">
        <v>42</v>
      </c>
    </row>
    <row r="746" spans="1:11" x14ac:dyDescent="0.3">
      <c r="A746" s="27"/>
      <c r="B746" s="27"/>
      <c r="C746" s="28" t="s">
        <v>208</v>
      </c>
      <c r="D746" s="43">
        <v>22222</v>
      </c>
      <c r="E746" s="4">
        <v>2</v>
      </c>
      <c r="F746" s="43">
        <v>22222</v>
      </c>
      <c r="G746" s="4">
        <v>2</v>
      </c>
      <c r="H746" s="43">
        <v>11111</v>
      </c>
      <c r="I746" s="4">
        <v>1</v>
      </c>
      <c r="J746" s="43">
        <v>55555</v>
      </c>
      <c r="K746" s="50">
        <v>5</v>
      </c>
    </row>
    <row r="747" spans="1:11" x14ac:dyDescent="0.3">
      <c r="A747" s="27"/>
      <c r="B747" s="27"/>
      <c r="C747" s="28" t="s">
        <v>209</v>
      </c>
      <c r="D747" s="43">
        <v>304917</v>
      </c>
      <c r="E747" s="4">
        <v>37</v>
      </c>
      <c r="F747" s="43">
        <v>229759</v>
      </c>
      <c r="G747" s="4">
        <v>28</v>
      </c>
      <c r="H747" s="43">
        <v>16482</v>
      </c>
      <c r="I747" s="4">
        <v>2</v>
      </c>
      <c r="J747" s="43">
        <v>551158</v>
      </c>
      <c r="K747" s="50">
        <v>67</v>
      </c>
    </row>
    <row r="748" spans="1:11" x14ac:dyDescent="0.3">
      <c r="A748" s="27"/>
      <c r="B748" s="27"/>
      <c r="C748" s="28" t="s">
        <v>220</v>
      </c>
      <c r="D748" s="43"/>
      <c r="E748" s="4"/>
      <c r="F748" s="43">
        <v>9259</v>
      </c>
      <c r="G748" s="4">
        <v>1</v>
      </c>
      <c r="H748" s="43"/>
      <c r="I748" s="4"/>
      <c r="J748" s="43">
        <v>9259</v>
      </c>
      <c r="K748" s="50">
        <v>1</v>
      </c>
    </row>
    <row r="749" spans="1:11" x14ac:dyDescent="0.3">
      <c r="A749" s="27"/>
      <c r="B749" s="27"/>
      <c r="C749" s="28" t="s">
        <v>222</v>
      </c>
      <c r="D749" s="43"/>
      <c r="E749" s="4"/>
      <c r="F749" s="43"/>
      <c r="G749" s="4"/>
      <c r="H749" s="43">
        <v>41205</v>
      </c>
      <c r="I749" s="4">
        <v>5</v>
      </c>
      <c r="J749" s="43">
        <v>41205</v>
      </c>
      <c r="K749" s="50">
        <v>5</v>
      </c>
    </row>
    <row r="750" spans="1:11" x14ac:dyDescent="0.3">
      <c r="A750" s="27"/>
      <c r="B750" s="52" t="s">
        <v>287</v>
      </c>
      <c r="C750" s="53"/>
      <c r="D750" s="54">
        <v>8896179</v>
      </c>
      <c r="E750" s="55">
        <v>1082</v>
      </c>
      <c r="F750" s="54">
        <v>9073976</v>
      </c>
      <c r="G750" s="55">
        <v>1090</v>
      </c>
      <c r="H750" s="54">
        <v>8300330</v>
      </c>
      <c r="I750" s="55">
        <v>998</v>
      </c>
      <c r="J750" s="54">
        <v>26270485</v>
      </c>
      <c r="K750" s="56">
        <v>3170</v>
      </c>
    </row>
    <row r="751" spans="1:11" x14ac:dyDescent="0.3">
      <c r="A751" s="27"/>
      <c r="B751" s="1" t="s">
        <v>104</v>
      </c>
      <c r="C751" s="1" t="s">
        <v>162</v>
      </c>
      <c r="D751" s="22"/>
      <c r="E751" s="8"/>
      <c r="F751" s="22"/>
      <c r="G751" s="8"/>
      <c r="H751" s="22">
        <v>868863</v>
      </c>
      <c r="I751" s="8">
        <v>92</v>
      </c>
      <c r="J751" s="22">
        <v>868863</v>
      </c>
      <c r="K751" s="49">
        <v>92</v>
      </c>
    </row>
    <row r="752" spans="1:11" x14ac:dyDescent="0.3">
      <c r="A752" s="27"/>
      <c r="B752" s="27"/>
      <c r="C752" s="28" t="s">
        <v>163</v>
      </c>
      <c r="D752" s="43"/>
      <c r="E752" s="4"/>
      <c r="F752" s="43"/>
      <c r="G752" s="4"/>
      <c r="H752" s="43">
        <v>223607</v>
      </c>
      <c r="I752" s="4">
        <v>23</v>
      </c>
      <c r="J752" s="43">
        <v>223607</v>
      </c>
      <c r="K752" s="50">
        <v>23</v>
      </c>
    </row>
    <row r="753" spans="1:11" x14ac:dyDescent="0.3">
      <c r="A753" s="27"/>
      <c r="B753" s="27"/>
      <c r="C753" s="28" t="s">
        <v>164</v>
      </c>
      <c r="D753" s="43"/>
      <c r="E753" s="4"/>
      <c r="F753" s="43"/>
      <c r="G753" s="4"/>
      <c r="H753" s="43">
        <v>7315</v>
      </c>
      <c r="I753" s="4">
        <v>1</v>
      </c>
      <c r="J753" s="43">
        <v>7315</v>
      </c>
      <c r="K753" s="50">
        <v>1</v>
      </c>
    </row>
    <row r="754" spans="1:11" x14ac:dyDescent="0.3">
      <c r="A754" s="27"/>
      <c r="B754" s="27"/>
      <c r="C754" s="28" t="s">
        <v>165</v>
      </c>
      <c r="D754" s="43"/>
      <c r="E754" s="4"/>
      <c r="F754" s="43"/>
      <c r="G754" s="4"/>
      <c r="H754" s="43">
        <v>1652731</v>
      </c>
      <c r="I754" s="4">
        <v>210</v>
      </c>
      <c r="J754" s="43">
        <v>1652731</v>
      </c>
      <c r="K754" s="50">
        <v>210</v>
      </c>
    </row>
    <row r="755" spans="1:11" x14ac:dyDescent="0.3">
      <c r="A755" s="27"/>
      <c r="B755" s="27"/>
      <c r="C755" s="28" t="s">
        <v>166</v>
      </c>
      <c r="D755" s="43"/>
      <c r="E755" s="4"/>
      <c r="F755" s="43"/>
      <c r="G755" s="4"/>
      <c r="H755" s="43">
        <v>11389</v>
      </c>
      <c r="I755" s="4">
        <v>1</v>
      </c>
      <c r="J755" s="43">
        <v>11389</v>
      </c>
      <c r="K755" s="50">
        <v>1</v>
      </c>
    </row>
    <row r="756" spans="1:11" x14ac:dyDescent="0.3">
      <c r="A756" s="27"/>
      <c r="B756" s="27"/>
      <c r="C756" s="28" t="s">
        <v>167</v>
      </c>
      <c r="D756" s="43"/>
      <c r="E756" s="4"/>
      <c r="F756" s="43"/>
      <c r="G756" s="4"/>
      <c r="H756" s="43">
        <v>28148</v>
      </c>
      <c r="I756" s="4">
        <v>2</v>
      </c>
      <c r="J756" s="43">
        <v>28148</v>
      </c>
      <c r="K756" s="50">
        <v>2</v>
      </c>
    </row>
    <row r="757" spans="1:11" x14ac:dyDescent="0.3">
      <c r="A757" s="27"/>
      <c r="B757" s="27"/>
      <c r="C757" s="28" t="s">
        <v>168</v>
      </c>
      <c r="D757" s="43"/>
      <c r="E757" s="4"/>
      <c r="F757" s="43"/>
      <c r="G757" s="4"/>
      <c r="H757" s="43">
        <v>105831</v>
      </c>
      <c r="I757" s="4">
        <v>9</v>
      </c>
      <c r="J757" s="43">
        <v>105831</v>
      </c>
      <c r="K757" s="50">
        <v>9</v>
      </c>
    </row>
    <row r="758" spans="1:11" x14ac:dyDescent="0.3">
      <c r="A758" s="27"/>
      <c r="B758" s="27"/>
      <c r="C758" s="28" t="s">
        <v>169</v>
      </c>
      <c r="D758" s="43"/>
      <c r="E758" s="4"/>
      <c r="F758" s="43"/>
      <c r="G758" s="4"/>
      <c r="H758" s="43">
        <v>75000</v>
      </c>
      <c r="I758" s="4">
        <v>6</v>
      </c>
      <c r="J758" s="43">
        <v>75000</v>
      </c>
      <c r="K758" s="50">
        <v>6</v>
      </c>
    </row>
    <row r="759" spans="1:11" x14ac:dyDescent="0.3">
      <c r="A759" s="27"/>
      <c r="B759" s="27"/>
      <c r="C759" s="28" t="s">
        <v>170</v>
      </c>
      <c r="D759" s="43"/>
      <c r="E759" s="4"/>
      <c r="F759" s="43"/>
      <c r="G759" s="4"/>
      <c r="H759" s="43">
        <v>28148</v>
      </c>
      <c r="I759" s="4">
        <v>2</v>
      </c>
      <c r="J759" s="43">
        <v>28148</v>
      </c>
      <c r="K759" s="50">
        <v>2</v>
      </c>
    </row>
    <row r="760" spans="1:11" x14ac:dyDescent="0.3">
      <c r="A760" s="27"/>
      <c r="B760" s="27"/>
      <c r="C760" s="28" t="s">
        <v>171</v>
      </c>
      <c r="D760" s="43"/>
      <c r="E760" s="4"/>
      <c r="F760" s="43"/>
      <c r="G760" s="4"/>
      <c r="H760" s="43">
        <v>35277</v>
      </c>
      <c r="I760" s="4">
        <v>3</v>
      </c>
      <c r="J760" s="43">
        <v>35277</v>
      </c>
      <c r="K760" s="50">
        <v>3</v>
      </c>
    </row>
    <row r="761" spans="1:11" x14ac:dyDescent="0.3">
      <c r="A761" s="27"/>
      <c r="B761" s="27"/>
      <c r="C761" s="28" t="s">
        <v>172</v>
      </c>
      <c r="D761" s="43"/>
      <c r="E761" s="4"/>
      <c r="F761" s="43"/>
      <c r="G761" s="4"/>
      <c r="H761" s="43">
        <v>87498</v>
      </c>
      <c r="I761" s="4">
        <v>9</v>
      </c>
      <c r="J761" s="43">
        <v>87498</v>
      </c>
      <c r="K761" s="50">
        <v>9</v>
      </c>
    </row>
    <row r="762" spans="1:11" x14ac:dyDescent="0.3">
      <c r="A762" s="27"/>
      <c r="B762" s="27"/>
      <c r="C762" s="28" t="s">
        <v>173</v>
      </c>
      <c r="D762" s="43"/>
      <c r="E762" s="4"/>
      <c r="F762" s="43"/>
      <c r="G762" s="4"/>
      <c r="H762" s="43">
        <v>11574</v>
      </c>
      <c r="I762" s="4">
        <v>1</v>
      </c>
      <c r="J762" s="43">
        <v>11574</v>
      </c>
      <c r="K762" s="50">
        <v>1</v>
      </c>
    </row>
    <row r="763" spans="1:11" x14ac:dyDescent="0.3">
      <c r="A763" s="27"/>
      <c r="B763" s="27"/>
      <c r="C763" s="28" t="s">
        <v>174</v>
      </c>
      <c r="D763" s="43"/>
      <c r="E763" s="4"/>
      <c r="F763" s="43"/>
      <c r="G763" s="4"/>
      <c r="H763" s="43">
        <v>103332</v>
      </c>
      <c r="I763" s="4">
        <v>12</v>
      </c>
      <c r="J763" s="43">
        <v>103332</v>
      </c>
      <c r="K763" s="50">
        <v>12</v>
      </c>
    </row>
    <row r="764" spans="1:11" x14ac:dyDescent="0.3">
      <c r="A764" s="27"/>
      <c r="B764" s="27"/>
      <c r="C764" s="28" t="s">
        <v>175</v>
      </c>
      <c r="D764" s="43"/>
      <c r="E764" s="4"/>
      <c r="F764" s="43"/>
      <c r="G764" s="4"/>
      <c r="H764" s="43">
        <v>19444</v>
      </c>
      <c r="I764" s="4">
        <v>2</v>
      </c>
      <c r="J764" s="43">
        <v>19444</v>
      </c>
      <c r="K764" s="50">
        <v>2</v>
      </c>
    </row>
    <row r="765" spans="1:11" x14ac:dyDescent="0.3">
      <c r="A765" s="27"/>
      <c r="B765" s="27"/>
      <c r="C765" s="28" t="s">
        <v>177</v>
      </c>
      <c r="D765" s="43"/>
      <c r="E765" s="4"/>
      <c r="F765" s="43"/>
      <c r="G765" s="4"/>
      <c r="H765" s="43">
        <v>25833</v>
      </c>
      <c r="I765" s="4">
        <v>3</v>
      </c>
      <c r="J765" s="43">
        <v>25833</v>
      </c>
      <c r="K765" s="50">
        <v>3</v>
      </c>
    </row>
    <row r="766" spans="1:11" x14ac:dyDescent="0.3">
      <c r="A766" s="27"/>
      <c r="B766" s="27"/>
      <c r="C766" s="28" t="s">
        <v>178</v>
      </c>
      <c r="D766" s="43"/>
      <c r="E766" s="4"/>
      <c r="F766" s="43"/>
      <c r="G766" s="4"/>
      <c r="H766" s="43">
        <v>21112</v>
      </c>
      <c r="I766" s="4">
        <v>2</v>
      </c>
      <c r="J766" s="43">
        <v>21112</v>
      </c>
      <c r="K766" s="50">
        <v>2</v>
      </c>
    </row>
    <row r="767" spans="1:11" x14ac:dyDescent="0.3">
      <c r="A767" s="27"/>
      <c r="B767" s="27"/>
      <c r="C767" s="28" t="s">
        <v>180</v>
      </c>
      <c r="D767" s="43"/>
      <c r="E767" s="4"/>
      <c r="F767" s="43"/>
      <c r="G767" s="4"/>
      <c r="H767" s="43">
        <v>37036</v>
      </c>
      <c r="I767" s="4">
        <v>4</v>
      </c>
      <c r="J767" s="43">
        <v>37036</v>
      </c>
      <c r="K767" s="50">
        <v>4</v>
      </c>
    </row>
    <row r="768" spans="1:11" x14ac:dyDescent="0.3">
      <c r="A768" s="27"/>
      <c r="B768" s="27"/>
      <c r="C768" s="28" t="s">
        <v>181</v>
      </c>
      <c r="D768" s="43"/>
      <c r="E768" s="4"/>
      <c r="F768" s="43"/>
      <c r="G768" s="4"/>
      <c r="H768" s="43">
        <v>9259</v>
      </c>
      <c r="I768" s="4">
        <v>1</v>
      </c>
      <c r="J768" s="43">
        <v>9259</v>
      </c>
      <c r="K768" s="50">
        <v>1</v>
      </c>
    </row>
    <row r="769" spans="1:11" x14ac:dyDescent="0.3">
      <c r="A769" s="27"/>
      <c r="B769" s="27"/>
      <c r="C769" s="28" t="s">
        <v>184</v>
      </c>
      <c r="D769" s="43"/>
      <c r="E769" s="4"/>
      <c r="F769" s="43"/>
      <c r="G769" s="4"/>
      <c r="H769" s="43">
        <v>64447</v>
      </c>
      <c r="I769" s="4">
        <v>8</v>
      </c>
      <c r="J769" s="43">
        <v>64447</v>
      </c>
      <c r="K769" s="50">
        <v>8</v>
      </c>
    </row>
    <row r="770" spans="1:11" x14ac:dyDescent="0.3">
      <c r="A770" s="27"/>
      <c r="B770" s="27"/>
      <c r="C770" s="28" t="s">
        <v>186</v>
      </c>
      <c r="D770" s="43"/>
      <c r="E770" s="4"/>
      <c r="F770" s="43"/>
      <c r="G770" s="4"/>
      <c r="H770" s="43">
        <v>24168</v>
      </c>
      <c r="I770" s="4">
        <v>3</v>
      </c>
      <c r="J770" s="43">
        <v>24168</v>
      </c>
      <c r="K770" s="50">
        <v>3</v>
      </c>
    </row>
    <row r="771" spans="1:11" x14ac:dyDescent="0.3">
      <c r="A771" s="27"/>
      <c r="B771" s="27"/>
      <c r="C771" s="28" t="s">
        <v>187</v>
      </c>
      <c r="D771" s="43"/>
      <c r="E771" s="4"/>
      <c r="F771" s="43"/>
      <c r="G771" s="4"/>
      <c r="H771" s="43">
        <v>387030</v>
      </c>
      <c r="I771" s="4">
        <v>44</v>
      </c>
      <c r="J771" s="43">
        <v>387030</v>
      </c>
      <c r="K771" s="50">
        <v>44</v>
      </c>
    </row>
    <row r="772" spans="1:11" x14ac:dyDescent="0.3">
      <c r="A772" s="27"/>
      <c r="B772" s="27"/>
      <c r="C772" s="28" t="s">
        <v>188</v>
      </c>
      <c r="D772" s="43"/>
      <c r="E772" s="4"/>
      <c r="F772" s="43"/>
      <c r="G772" s="4"/>
      <c r="H772" s="43">
        <v>198146</v>
      </c>
      <c r="I772" s="4">
        <v>20</v>
      </c>
      <c r="J772" s="43">
        <v>198146</v>
      </c>
      <c r="K772" s="50">
        <v>20</v>
      </c>
    </row>
    <row r="773" spans="1:11" x14ac:dyDescent="0.3">
      <c r="A773" s="27"/>
      <c r="B773" s="27"/>
      <c r="C773" s="28" t="s">
        <v>189</v>
      </c>
      <c r="D773" s="43"/>
      <c r="E773" s="4"/>
      <c r="F773" s="43"/>
      <c r="G773" s="4"/>
      <c r="H773" s="43">
        <v>21666</v>
      </c>
      <c r="I773" s="4">
        <v>3</v>
      </c>
      <c r="J773" s="43">
        <v>21666</v>
      </c>
      <c r="K773" s="50">
        <v>3</v>
      </c>
    </row>
    <row r="774" spans="1:11" x14ac:dyDescent="0.3">
      <c r="A774" s="27"/>
      <c r="B774" s="27"/>
      <c r="C774" s="28" t="s">
        <v>190</v>
      </c>
      <c r="D774" s="43"/>
      <c r="E774" s="4"/>
      <c r="F774" s="43"/>
      <c r="G774" s="4"/>
      <c r="H774" s="43">
        <v>1244475</v>
      </c>
      <c r="I774" s="4">
        <v>160</v>
      </c>
      <c r="J774" s="43">
        <v>1244475</v>
      </c>
      <c r="K774" s="50">
        <v>160</v>
      </c>
    </row>
    <row r="775" spans="1:11" x14ac:dyDescent="0.3">
      <c r="A775" s="27"/>
      <c r="B775" s="27"/>
      <c r="C775" s="28" t="s">
        <v>191</v>
      </c>
      <c r="D775" s="43"/>
      <c r="E775" s="4"/>
      <c r="F775" s="43"/>
      <c r="G775" s="4"/>
      <c r="H775" s="43">
        <v>183712</v>
      </c>
      <c r="I775" s="4">
        <v>16</v>
      </c>
      <c r="J775" s="43">
        <v>183712</v>
      </c>
      <c r="K775" s="50">
        <v>16</v>
      </c>
    </row>
    <row r="776" spans="1:11" x14ac:dyDescent="0.3">
      <c r="A776" s="27"/>
      <c r="B776" s="27"/>
      <c r="C776" s="28" t="s">
        <v>192</v>
      </c>
      <c r="D776" s="43"/>
      <c r="E776" s="4"/>
      <c r="F776" s="43"/>
      <c r="G776" s="4"/>
      <c r="H776" s="43">
        <v>75558</v>
      </c>
      <c r="I776" s="4">
        <v>6</v>
      </c>
      <c r="J776" s="43">
        <v>75558</v>
      </c>
      <c r="K776" s="50">
        <v>6</v>
      </c>
    </row>
    <row r="777" spans="1:11" x14ac:dyDescent="0.3">
      <c r="A777" s="27"/>
      <c r="B777" s="27"/>
      <c r="C777" s="28" t="s">
        <v>194</v>
      </c>
      <c r="D777" s="43"/>
      <c r="E777" s="4"/>
      <c r="F777" s="43"/>
      <c r="G777" s="4"/>
      <c r="H777" s="43">
        <v>345279</v>
      </c>
      <c r="I777" s="4">
        <v>33</v>
      </c>
      <c r="J777" s="43">
        <v>345279</v>
      </c>
      <c r="K777" s="50">
        <v>33</v>
      </c>
    </row>
    <row r="778" spans="1:11" x14ac:dyDescent="0.3">
      <c r="A778" s="27"/>
      <c r="B778" s="27"/>
      <c r="C778" s="28" t="s">
        <v>195</v>
      </c>
      <c r="D778" s="43"/>
      <c r="E778" s="4"/>
      <c r="F778" s="43"/>
      <c r="G778" s="4"/>
      <c r="H778" s="43">
        <v>10556</v>
      </c>
      <c r="I778" s="4">
        <v>1</v>
      </c>
      <c r="J778" s="43">
        <v>10556</v>
      </c>
      <c r="K778" s="50">
        <v>1</v>
      </c>
    </row>
    <row r="779" spans="1:11" x14ac:dyDescent="0.3">
      <c r="A779" s="27"/>
      <c r="B779" s="27"/>
      <c r="C779" s="28" t="s">
        <v>198</v>
      </c>
      <c r="D779" s="43"/>
      <c r="E779" s="4"/>
      <c r="F779" s="43"/>
      <c r="G779" s="4"/>
      <c r="H779" s="43">
        <v>29166</v>
      </c>
      <c r="I779" s="4">
        <v>3</v>
      </c>
      <c r="J779" s="43">
        <v>29166</v>
      </c>
      <c r="K779" s="50">
        <v>3</v>
      </c>
    </row>
    <row r="780" spans="1:11" x14ac:dyDescent="0.3">
      <c r="A780" s="27"/>
      <c r="B780" s="27"/>
      <c r="C780" s="28" t="s">
        <v>199</v>
      </c>
      <c r="D780" s="43"/>
      <c r="E780" s="4"/>
      <c r="F780" s="43"/>
      <c r="G780" s="4"/>
      <c r="H780" s="43">
        <v>11574</v>
      </c>
      <c r="I780" s="4">
        <v>1</v>
      </c>
      <c r="J780" s="43">
        <v>11574</v>
      </c>
      <c r="K780" s="50">
        <v>1</v>
      </c>
    </row>
    <row r="781" spans="1:11" x14ac:dyDescent="0.3">
      <c r="A781" s="27"/>
      <c r="B781" s="27"/>
      <c r="C781" s="28" t="s">
        <v>200</v>
      </c>
      <c r="D781" s="43"/>
      <c r="E781" s="4"/>
      <c r="F781" s="43"/>
      <c r="G781" s="4"/>
      <c r="H781" s="43">
        <v>43055</v>
      </c>
      <c r="I781" s="4">
        <v>5</v>
      </c>
      <c r="J781" s="43">
        <v>43055</v>
      </c>
      <c r="K781" s="50">
        <v>5</v>
      </c>
    </row>
    <row r="782" spans="1:11" x14ac:dyDescent="0.3">
      <c r="A782" s="27"/>
      <c r="B782" s="27"/>
      <c r="C782" s="28" t="s">
        <v>201</v>
      </c>
      <c r="D782" s="43"/>
      <c r="E782" s="4"/>
      <c r="F782" s="43"/>
      <c r="G782" s="4"/>
      <c r="H782" s="43">
        <v>9722</v>
      </c>
      <c r="I782" s="4">
        <v>1</v>
      </c>
      <c r="J782" s="43">
        <v>9722</v>
      </c>
      <c r="K782" s="50">
        <v>1</v>
      </c>
    </row>
    <row r="783" spans="1:11" x14ac:dyDescent="0.3">
      <c r="A783" s="27"/>
      <c r="B783" s="27"/>
      <c r="C783" s="28" t="s">
        <v>203</v>
      </c>
      <c r="D783" s="43"/>
      <c r="E783" s="4"/>
      <c r="F783" s="43"/>
      <c r="G783" s="4"/>
      <c r="H783" s="43">
        <v>17222</v>
      </c>
      <c r="I783" s="4">
        <v>2</v>
      </c>
      <c r="J783" s="43">
        <v>17222</v>
      </c>
      <c r="K783" s="50">
        <v>2</v>
      </c>
    </row>
    <row r="784" spans="1:11" x14ac:dyDescent="0.3">
      <c r="A784" s="27"/>
      <c r="B784" s="27"/>
      <c r="C784" s="28" t="s">
        <v>204</v>
      </c>
      <c r="D784" s="43"/>
      <c r="E784" s="4"/>
      <c r="F784" s="43"/>
      <c r="G784" s="4"/>
      <c r="H784" s="43">
        <v>77776</v>
      </c>
      <c r="I784" s="4">
        <v>8</v>
      </c>
      <c r="J784" s="43">
        <v>77776</v>
      </c>
      <c r="K784" s="50">
        <v>8</v>
      </c>
    </row>
    <row r="785" spans="1:11" x14ac:dyDescent="0.3">
      <c r="A785" s="27"/>
      <c r="B785" s="27"/>
      <c r="C785" s="28" t="s">
        <v>205</v>
      </c>
      <c r="D785" s="43"/>
      <c r="E785" s="4"/>
      <c r="F785" s="43"/>
      <c r="G785" s="4"/>
      <c r="H785" s="43">
        <v>57870</v>
      </c>
      <c r="I785" s="4">
        <v>5</v>
      </c>
      <c r="J785" s="43">
        <v>57870</v>
      </c>
      <c r="K785" s="50">
        <v>5</v>
      </c>
    </row>
    <row r="786" spans="1:11" x14ac:dyDescent="0.3">
      <c r="A786" s="27"/>
      <c r="B786" s="27"/>
      <c r="C786" s="28" t="s">
        <v>206</v>
      </c>
      <c r="D786" s="43"/>
      <c r="E786" s="4"/>
      <c r="F786" s="43"/>
      <c r="G786" s="4"/>
      <c r="H786" s="43">
        <v>137776</v>
      </c>
      <c r="I786" s="4">
        <v>16</v>
      </c>
      <c r="J786" s="43">
        <v>137776</v>
      </c>
      <c r="K786" s="50">
        <v>16</v>
      </c>
    </row>
    <row r="787" spans="1:11" x14ac:dyDescent="0.3">
      <c r="A787" s="27"/>
      <c r="B787" s="27"/>
      <c r="C787" s="28" t="s">
        <v>207</v>
      </c>
      <c r="D787" s="43"/>
      <c r="E787" s="4"/>
      <c r="F787" s="43"/>
      <c r="G787" s="4"/>
      <c r="H787" s="43">
        <v>29166</v>
      </c>
      <c r="I787" s="4">
        <v>3</v>
      </c>
      <c r="J787" s="43">
        <v>29166</v>
      </c>
      <c r="K787" s="50">
        <v>3</v>
      </c>
    </row>
    <row r="788" spans="1:11" x14ac:dyDescent="0.3">
      <c r="A788" s="27"/>
      <c r="B788" s="27"/>
      <c r="C788" s="28" t="s">
        <v>208</v>
      </c>
      <c r="D788" s="43"/>
      <c r="E788" s="4"/>
      <c r="F788" s="43"/>
      <c r="G788" s="4"/>
      <c r="H788" s="43">
        <v>11574</v>
      </c>
      <c r="I788" s="4">
        <v>1</v>
      </c>
      <c r="J788" s="43">
        <v>11574</v>
      </c>
      <c r="K788" s="50">
        <v>1</v>
      </c>
    </row>
    <row r="789" spans="1:11" x14ac:dyDescent="0.3">
      <c r="A789" s="27"/>
      <c r="B789" s="27"/>
      <c r="C789" s="28" t="s">
        <v>209</v>
      </c>
      <c r="D789" s="43"/>
      <c r="E789" s="4"/>
      <c r="F789" s="43"/>
      <c r="G789" s="4"/>
      <c r="H789" s="43">
        <v>34444</v>
      </c>
      <c r="I789" s="4">
        <v>4</v>
      </c>
      <c r="J789" s="43">
        <v>34444</v>
      </c>
      <c r="K789" s="50">
        <v>4</v>
      </c>
    </row>
    <row r="790" spans="1:11" x14ac:dyDescent="0.3">
      <c r="A790" s="27"/>
      <c r="B790" s="52" t="s">
        <v>288</v>
      </c>
      <c r="C790" s="53"/>
      <c r="D790" s="54"/>
      <c r="E790" s="55"/>
      <c r="F790" s="54"/>
      <c r="G790" s="55"/>
      <c r="H790" s="54">
        <v>6365779</v>
      </c>
      <c r="I790" s="55">
        <v>726</v>
      </c>
      <c r="J790" s="54">
        <v>6365779</v>
      </c>
      <c r="K790" s="56">
        <v>726</v>
      </c>
    </row>
    <row r="791" spans="1:11" x14ac:dyDescent="0.3">
      <c r="A791" s="27"/>
      <c r="B791" s="1" t="s">
        <v>49</v>
      </c>
      <c r="C791" s="1" t="s">
        <v>162</v>
      </c>
      <c r="D791" s="22">
        <v>684001</v>
      </c>
      <c r="E791" s="8">
        <v>83</v>
      </c>
      <c r="F791" s="22">
        <v>501709</v>
      </c>
      <c r="G791" s="8">
        <v>61</v>
      </c>
      <c r="H791" s="22">
        <v>642796</v>
      </c>
      <c r="I791" s="8">
        <v>78</v>
      </c>
      <c r="J791" s="22">
        <v>1828506</v>
      </c>
      <c r="K791" s="49">
        <v>222</v>
      </c>
    </row>
    <row r="792" spans="1:11" x14ac:dyDescent="0.3">
      <c r="A792" s="27"/>
      <c r="B792" s="27"/>
      <c r="C792" s="28" t="s">
        <v>163</v>
      </c>
      <c r="D792" s="43">
        <v>86110</v>
      </c>
      <c r="E792" s="4">
        <v>10</v>
      </c>
      <c r="F792" s="43">
        <v>172220</v>
      </c>
      <c r="G792" s="4">
        <v>20</v>
      </c>
      <c r="H792" s="43">
        <v>111943</v>
      </c>
      <c r="I792" s="4">
        <v>13</v>
      </c>
      <c r="J792" s="43">
        <v>370273</v>
      </c>
      <c r="K792" s="50">
        <v>43</v>
      </c>
    </row>
    <row r="793" spans="1:11" x14ac:dyDescent="0.3">
      <c r="A793" s="27"/>
      <c r="B793" s="27"/>
      <c r="C793" s="28" t="s">
        <v>164</v>
      </c>
      <c r="D793" s="43">
        <v>690545</v>
      </c>
      <c r="E793" s="4">
        <v>113</v>
      </c>
      <c r="F793" s="43">
        <v>629433</v>
      </c>
      <c r="G793" s="4">
        <v>103</v>
      </c>
      <c r="H793" s="43">
        <v>666099</v>
      </c>
      <c r="I793" s="4">
        <v>109</v>
      </c>
      <c r="J793" s="43">
        <v>1986077</v>
      </c>
      <c r="K793" s="50">
        <v>325</v>
      </c>
    </row>
    <row r="794" spans="1:11" x14ac:dyDescent="0.3">
      <c r="A794" s="27"/>
      <c r="B794" s="27"/>
      <c r="C794" s="28" t="s">
        <v>165</v>
      </c>
      <c r="D794" s="43">
        <v>1321374</v>
      </c>
      <c r="E794" s="4">
        <v>201</v>
      </c>
      <c r="F794" s="43">
        <v>742862</v>
      </c>
      <c r="G794" s="4">
        <v>113</v>
      </c>
      <c r="H794" s="43">
        <v>1051051</v>
      </c>
      <c r="I794" s="4">
        <v>160</v>
      </c>
      <c r="J794" s="43">
        <v>3115287</v>
      </c>
      <c r="K794" s="50">
        <v>474</v>
      </c>
    </row>
    <row r="795" spans="1:11" x14ac:dyDescent="0.3">
      <c r="A795" s="27"/>
      <c r="B795" s="27"/>
      <c r="C795" s="28" t="s">
        <v>166</v>
      </c>
      <c r="D795" s="43">
        <v>143892</v>
      </c>
      <c r="E795" s="4">
        <v>14</v>
      </c>
      <c r="F795" s="43">
        <v>51390</v>
      </c>
      <c r="G795" s="4">
        <v>5</v>
      </c>
      <c r="H795" s="43">
        <v>123336</v>
      </c>
      <c r="I795" s="4">
        <v>12</v>
      </c>
      <c r="J795" s="43">
        <v>318618</v>
      </c>
      <c r="K795" s="50">
        <v>31</v>
      </c>
    </row>
    <row r="796" spans="1:11" x14ac:dyDescent="0.3">
      <c r="A796" s="27"/>
      <c r="B796" s="27"/>
      <c r="C796" s="28" t="s">
        <v>167</v>
      </c>
      <c r="D796" s="43">
        <v>79723</v>
      </c>
      <c r="E796" s="4">
        <v>7</v>
      </c>
      <c r="F796" s="43">
        <v>34167</v>
      </c>
      <c r="G796" s="4">
        <v>3</v>
      </c>
      <c r="H796" s="43">
        <v>68334</v>
      </c>
      <c r="I796" s="4">
        <v>6</v>
      </c>
      <c r="J796" s="43">
        <v>182224</v>
      </c>
      <c r="K796" s="50">
        <v>16</v>
      </c>
    </row>
    <row r="797" spans="1:11" x14ac:dyDescent="0.3">
      <c r="A797" s="27"/>
      <c r="B797" s="27"/>
      <c r="C797" s="28" t="s">
        <v>168</v>
      </c>
      <c r="D797" s="43">
        <v>271208</v>
      </c>
      <c r="E797" s="4">
        <v>29</v>
      </c>
      <c r="F797" s="43">
        <v>56112</v>
      </c>
      <c r="G797" s="4">
        <v>6</v>
      </c>
      <c r="H797" s="43">
        <v>252504</v>
      </c>
      <c r="I797" s="4">
        <v>27</v>
      </c>
      <c r="J797" s="43">
        <v>579824</v>
      </c>
      <c r="K797" s="50">
        <v>62</v>
      </c>
    </row>
    <row r="798" spans="1:11" x14ac:dyDescent="0.3">
      <c r="A798" s="27"/>
      <c r="B798" s="27"/>
      <c r="C798" s="28" t="s">
        <v>169</v>
      </c>
      <c r="D798" s="43">
        <v>30834</v>
      </c>
      <c r="E798" s="4">
        <v>3</v>
      </c>
      <c r="F798" s="43"/>
      <c r="G798" s="4"/>
      <c r="H798" s="43">
        <v>41112</v>
      </c>
      <c r="I798" s="4">
        <v>4</v>
      </c>
      <c r="J798" s="43">
        <v>71946</v>
      </c>
      <c r="K798" s="50">
        <v>7</v>
      </c>
    </row>
    <row r="799" spans="1:11" x14ac:dyDescent="0.3">
      <c r="A799" s="27"/>
      <c r="B799" s="27"/>
      <c r="C799" s="28" t="s">
        <v>170</v>
      </c>
      <c r="D799" s="43">
        <v>11389</v>
      </c>
      <c r="E799" s="4">
        <v>1</v>
      </c>
      <c r="F799" s="43"/>
      <c r="G799" s="4"/>
      <c r="H799" s="43">
        <v>11389</v>
      </c>
      <c r="I799" s="4">
        <v>1</v>
      </c>
      <c r="J799" s="43">
        <v>22778</v>
      </c>
      <c r="K799" s="50">
        <v>2</v>
      </c>
    </row>
    <row r="800" spans="1:11" x14ac:dyDescent="0.3">
      <c r="A800" s="27"/>
      <c r="B800" s="27"/>
      <c r="C800" s="28" t="s">
        <v>171</v>
      </c>
      <c r="D800" s="43">
        <v>46760</v>
      </c>
      <c r="E800" s="4">
        <v>5</v>
      </c>
      <c r="F800" s="43">
        <v>56112</v>
      </c>
      <c r="G800" s="4">
        <v>6</v>
      </c>
      <c r="H800" s="43">
        <v>74816</v>
      </c>
      <c r="I800" s="4">
        <v>8</v>
      </c>
      <c r="J800" s="43">
        <v>177688</v>
      </c>
      <c r="K800" s="50">
        <v>19</v>
      </c>
    </row>
    <row r="801" spans="1:11" x14ac:dyDescent="0.3">
      <c r="A801" s="27"/>
      <c r="B801" s="27"/>
      <c r="C801" s="28" t="s">
        <v>172</v>
      </c>
      <c r="D801" s="43">
        <v>148338</v>
      </c>
      <c r="E801" s="4">
        <v>18</v>
      </c>
      <c r="F801" s="43">
        <v>57687</v>
      </c>
      <c r="G801" s="4">
        <v>7</v>
      </c>
      <c r="H801" s="43">
        <v>107133</v>
      </c>
      <c r="I801" s="4">
        <v>13</v>
      </c>
      <c r="J801" s="43">
        <v>313158</v>
      </c>
      <c r="K801" s="50">
        <v>38</v>
      </c>
    </row>
    <row r="802" spans="1:11" x14ac:dyDescent="0.3">
      <c r="A802" s="27"/>
      <c r="B802" s="27"/>
      <c r="C802" s="28" t="s">
        <v>173</v>
      </c>
      <c r="D802" s="43">
        <v>41852</v>
      </c>
      <c r="E802" s="4">
        <v>4</v>
      </c>
      <c r="F802" s="43">
        <v>20926</v>
      </c>
      <c r="G802" s="4">
        <v>2</v>
      </c>
      <c r="H802" s="43">
        <v>41852</v>
      </c>
      <c r="I802" s="4">
        <v>4</v>
      </c>
      <c r="J802" s="43">
        <v>104630</v>
      </c>
      <c r="K802" s="50">
        <v>10</v>
      </c>
    </row>
    <row r="803" spans="1:11" x14ac:dyDescent="0.3">
      <c r="A803" s="27"/>
      <c r="B803" s="27"/>
      <c r="C803" s="28" t="s">
        <v>174</v>
      </c>
      <c r="D803" s="43">
        <v>146015</v>
      </c>
      <c r="E803" s="4">
        <v>19</v>
      </c>
      <c r="F803" s="43">
        <v>76850</v>
      </c>
      <c r="G803" s="4">
        <v>10</v>
      </c>
      <c r="H803" s="43">
        <v>222865</v>
      </c>
      <c r="I803" s="4">
        <v>29</v>
      </c>
      <c r="J803" s="43">
        <v>445730</v>
      </c>
      <c r="K803" s="50">
        <v>58</v>
      </c>
    </row>
    <row r="804" spans="1:11" x14ac:dyDescent="0.3">
      <c r="A804" s="27"/>
      <c r="B804" s="27"/>
      <c r="C804" s="28" t="s">
        <v>175</v>
      </c>
      <c r="D804" s="43">
        <v>74169</v>
      </c>
      <c r="E804" s="4">
        <v>9</v>
      </c>
      <c r="F804" s="43">
        <v>32964</v>
      </c>
      <c r="G804" s="4">
        <v>4</v>
      </c>
      <c r="H804" s="43">
        <v>82409</v>
      </c>
      <c r="I804" s="4">
        <v>10</v>
      </c>
      <c r="J804" s="43">
        <v>189542</v>
      </c>
      <c r="K804" s="50">
        <v>23</v>
      </c>
    </row>
    <row r="805" spans="1:11" x14ac:dyDescent="0.3">
      <c r="A805" s="27"/>
      <c r="B805" s="27"/>
      <c r="C805" s="28" t="s">
        <v>176</v>
      </c>
      <c r="D805" s="43">
        <v>20926</v>
      </c>
      <c r="E805" s="4">
        <v>2</v>
      </c>
      <c r="F805" s="43">
        <v>20926</v>
      </c>
      <c r="G805" s="4">
        <v>2</v>
      </c>
      <c r="H805" s="43">
        <v>10463</v>
      </c>
      <c r="I805" s="4">
        <v>1</v>
      </c>
      <c r="J805" s="43">
        <v>52315</v>
      </c>
      <c r="K805" s="50">
        <v>5</v>
      </c>
    </row>
    <row r="806" spans="1:11" x14ac:dyDescent="0.3">
      <c r="A806" s="27"/>
      <c r="B806" s="27"/>
      <c r="C806" s="28" t="s">
        <v>177</v>
      </c>
      <c r="D806" s="43">
        <v>153702</v>
      </c>
      <c r="E806" s="4">
        <v>20</v>
      </c>
      <c r="F806" s="43">
        <v>30740</v>
      </c>
      <c r="G806" s="4">
        <v>4</v>
      </c>
      <c r="H806" s="43">
        <v>107590</v>
      </c>
      <c r="I806" s="4">
        <v>14</v>
      </c>
      <c r="J806" s="43">
        <v>292032</v>
      </c>
      <c r="K806" s="50">
        <v>38</v>
      </c>
    </row>
    <row r="807" spans="1:11" x14ac:dyDescent="0.3">
      <c r="A807" s="27"/>
      <c r="B807" s="27"/>
      <c r="C807" s="28" t="s">
        <v>178</v>
      </c>
      <c r="D807" s="43">
        <v>18704</v>
      </c>
      <c r="E807" s="4">
        <v>2</v>
      </c>
      <c r="F807" s="43">
        <v>9352</v>
      </c>
      <c r="G807" s="4">
        <v>1</v>
      </c>
      <c r="H807" s="43">
        <v>18704</v>
      </c>
      <c r="I807" s="4">
        <v>2</v>
      </c>
      <c r="J807" s="43">
        <v>46760</v>
      </c>
      <c r="K807" s="50">
        <v>5</v>
      </c>
    </row>
    <row r="808" spans="1:11" x14ac:dyDescent="0.3">
      <c r="A808" s="27"/>
      <c r="B808" s="27"/>
      <c r="C808" s="28" t="s">
        <v>179</v>
      </c>
      <c r="D808" s="43">
        <v>21112</v>
      </c>
      <c r="E808" s="4">
        <v>2</v>
      </c>
      <c r="F808" s="43"/>
      <c r="G808" s="4"/>
      <c r="H808" s="43">
        <v>21112</v>
      </c>
      <c r="I808" s="4">
        <v>2</v>
      </c>
      <c r="J808" s="43">
        <v>42224</v>
      </c>
      <c r="K808" s="50">
        <v>4</v>
      </c>
    </row>
    <row r="809" spans="1:11" x14ac:dyDescent="0.3">
      <c r="A809" s="27"/>
      <c r="B809" s="27"/>
      <c r="C809" s="28" t="s">
        <v>180</v>
      </c>
      <c r="D809" s="43">
        <v>82410</v>
      </c>
      <c r="E809" s="4">
        <v>10</v>
      </c>
      <c r="F809" s="43">
        <v>24723</v>
      </c>
      <c r="G809" s="4">
        <v>3</v>
      </c>
      <c r="H809" s="43">
        <v>73180</v>
      </c>
      <c r="I809" s="4">
        <v>9</v>
      </c>
      <c r="J809" s="43">
        <v>180313</v>
      </c>
      <c r="K809" s="50">
        <v>22</v>
      </c>
    </row>
    <row r="810" spans="1:11" x14ac:dyDescent="0.3">
      <c r="A810" s="27"/>
      <c r="B810" s="27"/>
      <c r="C810" s="28" t="s">
        <v>181</v>
      </c>
      <c r="D810" s="43"/>
      <c r="E810" s="4"/>
      <c r="F810" s="43"/>
      <c r="G810" s="4"/>
      <c r="H810" s="43">
        <v>8148</v>
      </c>
      <c r="I810" s="4">
        <v>1</v>
      </c>
      <c r="J810" s="43">
        <v>8148</v>
      </c>
      <c r="K810" s="50">
        <v>1</v>
      </c>
    </row>
    <row r="811" spans="1:11" x14ac:dyDescent="0.3">
      <c r="A811" s="27"/>
      <c r="B811" s="27"/>
      <c r="C811" s="28" t="s">
        <v>182</v>
      </c>
      <c r="D811" s="43"/>
      <c r="E811" s="4"/>
      <c r="F811" s="43"/>
      <c r="G811" s="4"/>
      <c r="H811" s="43">
        <v>8148</v>
      </c>
      <c r="I811" s="4">
        <v>1</v>
      </c>
      <c r="J811" s="43">
        <v>8148</v>
      </c>
      <c r="K811" s="50">
        <v>1</v>
      </c>
    </row>
    <row r="812" spans="1:11" x14ac:dyDescent="0.3">
      <c r="A812" s="27"/>
      <c r="B812" s="27"/>
      <c r="C812" s="28" t="s">
        <v>183</v>
      </c>
      <c r="D812" s="43"/>
      <c r="E812" s="4"/>
      <c r="F812" s="43">
        <v>32409</v>
      </c>
      <c r="G812" s="4">
        <v>5</v>
      </c>
      <c r="H812" s="43"/>
      <c r="I812" s="4"/>
      <c r="J812" s="43">
        <v>32409</v>
      </c>
      <c r="K812" s="50">
        <v>5</v>
      </c>
    </row>
    <row r="813" spans="1:11" x14ac:dyDescent="0.3">
      <c r="A813" s="27"/>
      <c r="B813" s="27"/>
      <c r="C813" s="28" t="s">
        <v>184</v>
      </c>
      <c r="D813" s="43"/>
      <c r="E813" s="4"/>
      <c r="F813" s="43">
        <v>21111</v>
      </c>
      <c r="G813" s="4">
        <v>3</v>
      </c>
      <c r="H813" s="43">
        <v>14074</v>
      </c>
      <c r="I813" s="4">
        <v>2</v>
      </c>
      <c r="J813" s="43">
        <v>35185</v>
      </c>
      <c r="K813" s="50">
        <v>5</v>
      </c>
    </row>
    <row r="814" spans="1:11" x14ac:dyDescent="0.3">
      <c r="A814" s="27"/>
      <c r="B814" s="27"/>
      <c r="C814" s="28" t="s">
        <v>185</v>
      </c>
      <c r="D814" s="43"/>
      <c r="E814" s="4"/>
      <c r="F814" s="43">
        <v>6482</v>
      </c>
      <c r="G814" s="4">
        <v>1</v>
      </c>
      <c r="H814" s="43">
        <v>12964</v>
      </c>
      <c r="I814" s="4">
        <v>2</v>
      </c>
      <c r="J814" s="43">
        <v>19446</v>
      </c>
      <c r="K814" s="50">
        <v>3</v>
      </c>
    </row>
    <row r="815" spans="1:11" x14ac:dyDescent="0.3">
      <c r="A815" s="27"/>
      <c r="B815" s="27"/>
      <c r="C815" s="28" t="s">
        <v>186</v>
      </c>
      <c r="D815" s="43">
        <v>21111</v>
      </c>
      <c r="E815" s="4">
        <v>3</v>
      </c>
      <c r="F815" s="43"/>
      <c r="G815" s="4"/>
      <c r="H815" s="43">
        <v>21111</v>
      </c>
      <c r="I815" s="4">
        <v>3</v>
      </c>
      <c r="J815" s="43">
        <v>42222</v>
      </c>
      <c r="K815" s="50">
        <v>6</v>
      </c>
    </row>
    <row r="816" spans="1:11" x14ac:dyDescent="0.3">
      <c r="A816" s="27"/>
      <c r="B816" s="27"/>
      <c r="C816" s="28" t="s">
        <v>187</v>
      </c>
      <c r="D816" s="43">
        <v>428529</v>
      </c>
      <c r="E816" s="4">
        <v>52</v>
      </c>
      <c r="F816" s="43">
        <v>140097</v>
      </c>
      <c r="G816" s="4">
        <v>17</v>
      </c>
      <c r="H816" s="43">
        <v>519180</v>
      </c>
      <c r="I816" s="4">
        <v>63</v>
      </c>
      <c r="J816" s="43">
        <v>1087806</v>
      </c>
      <c r="K816" s="50">
        <v>132</v>
      </c>
    </row>
    <row r="817" spans="1:11" x14ac:dyDescent="0.3">
      <c r="A817" s="27"/>
      <c r="B817" s="27"/>
      <c r="C817" s="28" t="s">
        <v>188</v>
      </c>
      <c r="D817" s="43">
        <v>60277</v>
      </c>
      <c r="E817" s="4">
        <v>7</v>
      </c>
      <c r="F817" s="43">
        <v>17222</v>
      </c>
      <c r="G817" s="4">
        <v>2</v>
      </c>
      <c r="H817" s="43">
        <v>94721</v>
      </c>
      <c r="I817" s="4">
        <v>11</v>
      </c>
      <c r="J817" s="43">
        <v>172220</v>
      </c>
      <c r="K817" s="50">
        <v>20</v>
      </c>
    </row>
    <row r="818" spans="1:11" x14ac:dyDescent="0.3">
      <c r="A818" s="27"/>
      <c r="B818" s="27"/>
      <c r="C818" s="28" t="s">
        <v>189</v>
      </c>
      <c r="D818" s="43">
        <v>262773</v>
      </c>
      <c r="E818" s="4">
        <v>43</v>
      </c>
      <c r="F818" s="43">
        <v>146664</v>
      </c>
      <c r="G818" s="4">
        <v>24</v>
      </c>
      <c r="H818" s="43">
        <v>372771</v>
      </c>
      <c r="I818" s="4">
        <v>61</v>
      </c>
      <c r="J818" s="43">
        <v>782208</v>
      </c>
      <c r="K818" s="50">
        <v>128</v>
      </c>
    </row>
    <row r="819" spans="1:11" x14ac:dyDescent="0.3">
      <c r="A819" s="27"/>
      <c r="B819" s="27"/>
      <c r="C819" s="28" t="s">
        <v>190</v>
      </c>
      <c r="D819" s="43">
        <v>933508</v>
      </c>
      <c r="E819" s="4">
        <v>142</v>
      </c>
      <c r="F819" s="43">
        <v>420736</v>
      </c>
      <c r="G819" s="4">
        <v>64</v>
      </c>
      <c r="H819" s="43">
        <v>828324</v>
      </c>
      <c r="I819" s="4">
        <v>126</v>
      </c>
      <c r="J819" s="43">
        <v>2182568</v>
      </c>
      <c r="K819" s="50">
        <v>332</v>
      </c>
    </row>
    <row r="820" spans="1:11" x14ac:dyDescent="0.3">
      <c r="A820" s="27"/>
      <c r="B820" s="27"/>
      <c r="C820" s="28" t="s">
        <v>191</v>
      </c>
      <c r="D820" s="43">
        <v>30279</v>
      </c>
      <c r="E820" s="4">
        <v>3</v>
      </c>
      <c r="F820" s="43">
        <v>80744</v>
      </c>
      <c r="G820" s="4">
        <v>8</v>
      </c>
      <c r="H820" s="43">
        <v>40372</v>
      </c>
      <c r="I820" s="4">
        <v>4</v>
      </c>
      <c r="J820" s="43">
        <v>151395</v>
      </c>
      <c r="K820" s="50">
        <v>15</v>
      </c>
    </row>
    <row r="821" spans="1:11" x14ac:dyDescent="0.3">
      <c r="A821" s="27"/>
      <c r="B821" s="27"/>
      <c r="C821" s="28" t="s">
        <v>193</v>
      </c>
      <c r="D821" s="43">
        <v>16482</v>
      </c>
      <c r="E821" s="4">
        <v>2</v>
      </c>
      <c r="F821" s="43">
        <v>57686</v>
      </c>
      <c r="G821" s="4">
        <v>7</v>
      </c>
      <c r="H821" s="43">
        <v>65928</v>
      </c>
      <c r="I821" s="4">
        <v>8</v>
      </c>
      <c r="J821" s="43">
        <v>140096</v>
      </c>
      <c r="K821" s="50">
        <v>17</v>
      </c>
    </row>
    <row r="822" spans="1:11" x14ac:dyDescent="0.3">
      <c r="A822" s="27"/>
      <c r="B822" s="27"/>
      <c r="C822" s="28" t="s">
        <v>194</v>
      </c>
      <c r="D822" s="43">
        <v>111063</v>
      </c>
      <c r="E822" s="4">
        <v>12</v>
      </c>
      <c r="F822" s="43">
        <v>113330</v>
      </c>
      <c r="G822" s="4">
        <v>12</v>
      </c>
      <c r="H822" s="43">
        <v>283322</v>
      </c>
      <c r="I822" s="4">
        <v>30</v>
      </c>
      <c r="J822" s="43">
        <v>507715</v>
      </c>
      <c r="K822" s="50">
        <v>54</v>
      </c>
    </row>
    <row r="823" spans="1:11" x14ac:dyDescent="0.3">
      <c r="A823" s="27"/>
      <c r="B823" s="27"/>
      <c r="C823" s="28" t="s">
        <v>195</v>
      </c>
      <c r="D823" s="43">
        <v>9352</v>
      </c>
      <c r="E823" s="4">
        <v>1</v>
      </c>
      <c r="F823" s="43"/>
      <c r="G823" s="4"/>
      <c r="H823" s="43">
        <v>18704</v>
      </c>
      <c r="I823" s="4">
        <v>2</v>
      </c>
      <c r="J823" s="43">
        <v>28056</v>
      </c>
      <c r="K823" s="50">
        <v>3</v>
      </c>
    </row>
    <row r="824" spans="1:11" x14ac:dyDescent="0.3">
      <c r="A824" s="27"/>
      <c r="B824" s="27"/>
      <c r="C824" s="28" t="s">
        <v>196</v>
      </c>
      <c r="D824" s="43">
        <v>21111</v>
      </c>
      <c r="E824" s="4">
        <v>2</v>
      </c>
      <c r="F824" s="43"/>
      <c r="G824" s="4"/>
      <c r="H824" s="43">
        <v>10556</v>
      </c>
      <c r="I824" s="4">
        <v>1</v>
      </c>
      <c r="J824" s="43">
        <v>31667</v>
      </c>
      <c r="K824" s="50">
        <v>3</v>
      </c>
    </row>
    <row r="825" spans="1:11" x14ac:dyDescent="0.3">
      <c r="A825" s="27"/>
      <c r="B825" s="27"/>
      <c r="C825" s="28" t="s">
        <v>197</v>
      </c>
      <c r="D825" s="43">
        <v>49446</v>
      </c>
      <c r="E825" s="4">
        <v>6</v>
      </c>
      <c r="F825" s="43"/>
      <c r="G825" s="4"/>
      <c r="H825" s="43">
        <v>41205</v>
      </c>
      <c r="I825" s="4">
        <v>5</v>
      </c>
      <c r="J825" s="43">
        <v>90651</v>
      </c>
      <c r="K825" s="50">
        <v>11</v>
      </c>
    </row>
    <row r="826" spans="1:11" x14ac:dyDescent="0.3">
      <c r="A826" s="27"/>
      <c r="B826" s="27"/>
      <c r="C826" s="28" t="s">
        <v>198</v>
      </c>
      <c r="D826" s="43">
        <v>49446</v>
      </c>
      <c r="E826" s="4">
        <v>6</v>
      </c>
      <c r="F826" s="43">
        <v>8241</v>
      </c>
      <c r="G826" s="4">
        <v>1</v>
      </c>
      <c r="H826" s="43">
        <v>8241</v>
      </c>
      <c r="I826" s="4">
        <v>1</v>
      </c>
      <c r="J826" s="43">
        <v>65928</v>
      </c>
      <c r="K826" s="50">
        <v>8</v>
      </c>
    </row>
    <row r="827" spans="1:11" x14ac:dyDescent="0.3">
      <c r="A827" s="27"/>
      <c r="B827" s="27"/>
      <c r="C827" s="28" t="s">
        <v>200</v>
      </c>
      <c r="D827" s="43">
        <v>76850</v>
      </c>
      <c r="E827" s="4">
        <v>10</v>
      </c>
      <c r="F827" s="43">
        <v>15370</v>
      </c>
      <c r="G827" s="4">
        <v>2</v>
      </c>
      <c r="H827" s="43">
        <v>84537</v>
      </c>
      <c r="I827" s="4">
        <v>11</v>
      </c>
      <c r="J827" s="43">
        <v>176757</v>
      </c>
      <c r="K827" s="50">
        <v>23</v>
      </c>
    </row>
    <row r="828" spans="1:11" x14ac:dyDescent="0.3">
      <c r="A828" s="27"/>
      <c r="B828" s="27"/>
      <c r="C828" s="28" t="s">
        <v>201</v>
      </c>
      <c r="D828" s="43">
        <v>24723</v>
      </c>
      <c r="E828" s="4">
        <v>3</v>
      </c>
      <c r="F828" s="43"/>
      <c r="G828" s="4"/>
      <c r="H828" s="43">
        <v>16482</v>
      </c>
      <c r="I828" s="4">
        <v>2</v>
      </c>
      <c r="J828" s="43">
        <v>41205</v>
      </c>
      <c r="K828" s="50">
        <v>5</v>
      </c>
    </row>
    <row r="829" spans="1:11" x14ac:dyDescent="0.3">
      <c r="A829" s="27"/>
      <c r="B829" s="27"/>
      <c r="C829" s="28" t="s">
        <v>203</v>
      </c>
      <c r="D829" s="43">
        <v>38425</v>
      </c>
      <c r="E829" s="4">
        <v>5</v>
      </c>
      <c r="F829" s="43"/>
      <c r="G829" s="4"/>
      <c r="H829" s="43">
        <v>7685</v>
      </c>
      <c r="I829" s="4">
        <v>1</v>
      </c>
      <c r="J829" s="43">
        <v>46110</v>
      </c>
      <c r="K829" s="50">
        <v>6</v>
      </c>
    </row>
    <row r="830" spans="1:11" x14ac:dyDescent="0.3">
      <c r="A830" s="27"/>
      <c r="B830" s="27"/>
      <c r="C830" s="28" t="s">
        <v>204</v>
      </c>
      <c r="D830" s="43">
        <v>115374</v>
      </c>
      <c r="E830" s="4">
        <v>14</v>
      </c>
      <c r="F830" s="43">
        <v>90651</v>
      </c>
      <c r="G830" s="4">
        <v>11</v>
      </c>
      <c r="H830" s="43">
        <v>82409</v>
      </c>
      <c r="I830" s="4">
        <v>10</v>
      </c>
      <c r="J830" s="43">
        <v>288434</v>
      </c>
      <c r="K830" s="50">
        <v>35</v>
      </c>
    </row>
    <row r="831" spans="1:11" x14ac:dyDescent="0.3">
      <c r="A831" s="27"/>
      <c r="B831" s="27"/>
      <c r="C831" s="28" t="s">
        <v>205</v>
      </c>
      <c r="D831" s="43">
        <v>10463</v>
      </c>
      <c r="E831" s="4">
        <v>1</v>
      </c>
      <c r="F831" s="43"/>
      <c r="G831" s="4"/>
      <c r="H831" s="43">
        <v>10463</v>
      </c>
      <c r="I831" s="4">
        <v>1</v>
      </c>
      <c r="J831" s="43">
        <v>20926</v>
      </c>
      <c r="K831" s="50">
        <v>2</v>
      </c>
    </row>
    <row r="832" spans="1:11" x14ac:dyDescent="0.3">
      <c r="A832" s="27"/>
      <c r="B832" s="27"/>
      <c r="C832" s="28" t="s">
        <v>206</v>
      </c>
      <c r="D832" s="43">
        <v>153700</v>
      </c>
      <c r="E832" s="4">
        <v>20</v>
      </c>
      <c r="F832" s="43">
        <v>122960</v>
      </c>
      <c r="G832" s="4">
        <v>16</v>
      </c>
      <c r="H832" s="43">
        <v>222865</v>
      </c>
      <c r="I832" s="4">
        <v>29</v>
      </c>
      <c r="J832" s="43">
        <v>499525</v>
      </c>
      <c r="K832" s="50">
        <v>65</v>
      </c>
    </row>
    <row r="833" spans="1:11" x14ac:dyDescent="0.3">
      <c r="A833" s="27"/>
      <c r="B833" s="27"/>
      <c r="C833" s="28" t="s">
        <v>207</v>
      </c>
      <c r="D833" s="43">
        <v>24723</v>
      </c>
      <c r="E833" s="4">
        <v>3</v>
      </c>
      <c r="F833" s="43"/>
      <c r="G833" s="4"/>
      <c r="H833" s="43">
        <v>41205</v>
      </c>
      <c r="I833" s="4">
        <v>5</v>
      </c>
      <c r="J833" s="43">
        <v>65928</v>
      </c>
      <c r="K833" s="50">
        <v>8</v>
      </c>
    </row>
    <row r="834" spans="1:11" x14ac:dyDescent="0.3">
      <c r="A834" s="27"/>
      <c r="B834" s="27"/>
      <c r="C834" s="28" t="s">
        <v>208</v>
      </c>
      <c r="D834" s="43"/>
      <c r="E834" s="4"/>
      <c r="F834" s="43"/>
      <c r="G834" s="4"/>
      <c r="H834" s="43">
        <v>10463</v>
      </c>
      <c r="I834" s="4">
        <v>1</v>
      </c>
      <c r="J834" s="43">
        <v>10463</v>
      </c>
      <c r="K834" s="50">
        <v>1</v>
      </c>
    </row>
    <row r="835" spans="1:11" x14ac:dyDescent="0.3">
      <c r="A835" s="27"/>
      <c r="B835" s="27"/>
      <c r="C835" s="28" t="s">
        <v>209</v>
      </c>
      <c r="D835" s="43">
        <v>84535</v>
      </c>
      <c r="E835" s="4">
        <v>11</v>
      </c>
      <c r="F835" s="43">
        <v>23055</v>
      </c>
      <c r="G835" s="4">
        <v>3</v>
      </c>
      <c r="H835" s="43">
        <v>115276</v>
      </c>
      <c r="I835" s="4">
        <v>15</v>
      </c>
      <c r="J835" s="43">
        <v>222866</v>
      </c>
      <c r="K835" s="50">
        <v>29</v>
      </c>
    </row>
    <row r="836" spans="1:11" x14ac:dyDescent="0.3">
      <c r="A836" s="27"/>
      <c r="B836" s="27"/>
      <c r="C836" s="28" t="s">
        <v>217</v>
      </c>
      <c r="D836" s="43">
        <v>8241</v>
      </c>
      <c r="E836" s="4">
        <v>1</v>
      </c>
      <c r="F836" s="43"/>
      <c r="G836" s="4"/>
      <c r="H836" s="43">
        <v>8241</v>
      </c>
      <c r="I836" s="4">
        <v>1</v>
      </c>
      <c r="J836" s="43">
        <v>16482</v>
      </c>
      <c r="K836" s="50">
        <v>2</v>
      </c>
    </row>
    <row r="837" spans="1:11" x14ac:dyDescent="0.3">
      <c r="A837" s="27"/>
      <c r="B837" s="27"/>
      <c r="C837" s="28" t="s">
        <v>218</v>
      </c>
      <c r="D837" s="43">
        <v>10463</v>
      </c>
      <c r="E837" s="4">
        <v>1</v>
      </c>
      <c r="F837" s="43">
        <v>31389</v>
      </c>
      <c r="G837" s="4">
        <v>3</v>
      </c>
      <c r="H837" s="43">
        <v>10463</v>
      </c>
      <c r="I837" s="4">
        <v>1</v>
      </c>
      <c r="J837" s="43">
        <v>52315</v>
      </c>
      <c r="K837" s="50">
        <v>5</v>
      </c>
    </row>
    <row r="838" spans="1:11" x14ac:dyDescent="0.3">
      <c r="A838" s="27"/>
      <c r="B838" s="27"/>
      <c r="C838" s="28" t="s">
        <v>219</v>
      </c>
      <c r="D838" s="43">
        <v>16482</v>
      </c>
      <c r="E838" s="4">
        <v>2</v>
      </c>
      <c r="F838" s="43">
        <v>24723</v>
      </c>
      <c r="G838" s="4">
        <v>3</v>
      </c>
      <c r="H838" s="43">
        <v>41205</v>
      </c>
      <c r="I838" s="4">
        <v>5</v>
      </c>
      <c r="J838" s="43">
        <v>82410</v>
      </c>
      <c r="K838" s="50">
        <v>10</v>
      </c>
    </row>
    <row r="839" spans="1:11" x14ac:dyDescent="0.3">
      <c r="A839" s="27"/>
      <c r="B839" s="27"/>
      <c r="C839" s="28" t="s">
        <v>221</v>
      </c>
      <c r="D839" s="43">
        <v>10463</v>
      </c>
      <c r="E839" s="4">
        <v>1</v>
      </c>
      <c r="F839" s="43"/>
      <c r="G839" s="4"/>
      <c r="H839" s="43"/>
      <c r="I839" s="4"/>
      <c r="J839" s="43">
        <v>10463</v>
      </c>
      <c r="K839" s="50">
        <v>1</v>
      </c>
    </row>
    <row r="840" spans="1:11" x14ac:dyDescent="0.3">
      <c r="A840" s="27"/>
      <c r="B840" s="27"/>
      <c r="C840" s="28" t="s">
        <v>222</v>
      </c>
      <c r="D840" s="43">
        <v>7407</v>
      </c>
      <c r="E840" s="4">
        <v>1</v>
      </c>
      <c r="F840" s="43">
        <v>7407</v>
      </c>
      <c r="G840" s="4">
        <v>1</v>
      </c>
      <c r="H840" s="43">
        <v>7407</v>
      </c>
      <c r="I840" s="4">
        <v>1</v>
      </c>
      <c r="J840" s="43">
        <v>22221</v>
      </c>
      <c r="K840" s="50">
        <v>3</v>
      </c>
    </row>
    <row r="841" spans="1:11" x14ac:dyDescent="0.3">
      <c r="A841" s="27"/>
      <c r="B841" s="52" t="s">
        <v>289</v>
      </c>
      <c r="C841" s="53"/>
      <c r="D841" s="54">
        <v>6648290</v>
      </c>
      <c r="E841" s="55">
        <v>904</v>
      </c>
      <c r="F841" s="54">
        <v>3878450</v>
      </c>
      <c r="G841" s="55">
        <v>533</v>
      </c>
      <c r="H841" s="54">
        <v>6735158</v>
      </c>
      <c r="I841" s="55">
        <v>906</v>
      </c>
      <c r="J841" s="54">
        <v>17261898</v>
      </c>
      <c r="K841" s="56">
        <v>2343</v>
      </c>
    </row>
    <row r="842" spans="1:11" x14ac:dyDescent="0.3">
      <c r="A842" s="27"/>
      <c r="B842" s="1" t="s">
        <v>50</v>
      </c>
      <c r="C842" s="1" t="s">
        <v>162</v>
      </c>
      <c r="D842" s="22">
        <v>2568808</v>
      </c>
      <c r="E842" s="8">
        <v>272</v>
      </c>
      <c r="F842" s="22">
        <v>1973812</v>
      </c>
      <c r="G842" s="8">
        <v>209</v>
      </c>
      <c r="H842" s="22">
        <v>2463789</v>
      </c>
      <c r="I842" s="8">
        <v>261</v>
      </c>
      <c r="J842" s="22">
        <v>7006409</v>
      </c>
      <c r="K842" s="49">
        <v>742</v>
      </c>
    </row>
    <row r="843" spans="1:11" x14ac:dyDescent="0.3">
      <c r="A843" s="27"/>
      <c r="B843" s="27"/>
      <c r="C843" s="28" t="s">
        <v>163</v>
      </c>
      <c r="D843" s="43">
        <v>874981</v>
      </c>
      <c r="E843" s="4">
        <v>90</v>
      </c>
      <c r="F843" s="43">
        <v>913869</v>
      </c>
      <c r="G843" s="4">
        <v>94</v>
      </c>
      <c r="H843" s="43">
        <v>960147</v>
      </c>
      <c r="I843" s="4">
        <v>99</v>
      </c>
      <c r="J843" s="43">
        <v>2748997</v>
      </c>
      <c r="K843" s="50">
        <v>283</v>
      </c>
    </row>
    <row r="844" spans="1:11" x14ac:dyDescent="0.3">
      <c r="A844" s="27"/>
      <c r="B844" s="27"/>
      <c r="C844" s="28" t="s">
        <v>164</v>
      </c>
      <c r="D844" s="43"/>
      <c r="E844" s="4"/>
      <c r="F844" s="43"/>
      <c r="G844" s="4"/>
      <c r="H844" s="43">
        <v>14630</v>
      </c>
      <c r="I844" s="4">
        <v>2</v>
      </c>
      <c r="J844" s="43">
        <v>14630</v>
      </c>
      <c r="K844" s="50">
        <v>2</v>
      </c>
    </row>
    <row r="845" spans="1:11" x14ac:dyDescent="0.3">
      <c r="A845" s="27"/>
      <c r="B845" s="27"/>
      <c r="C845" s="28" t="s">
        <v>165</v>
      </c>
      <c r="D845" s="43">
        <v>4179060</v>
      </c>
      <c r="E845" s="4">
        <v>531</v>
      </c>
      <c r="F845" s="43">
        <v>3265173</v>
      </c>
      <c r="G845" s="4">
        <v>415</v>
      </c>
      <c r="H845" s="43">
        <v>4596185</v>
      </c>
      <c r="I845" s="4">
        <v>584</v>
      </c>
      <c r="J845" s="43">
        <v>12040418</v>
      </c>
      <c r="K845" s="50">
        <v>1530</v>
      </c>
    </row>
    <row r="846" spans="1:11" x14ac:dyDescent="0.3">
      <c r="A846" s="27"/>
      <c r="B846" s="27"/>
      <c r="C846" s="28" t="s">
        <v>166</v>
      </c>
      <c r="D846" s="43">
        <v>284725</v>
      </c>
      <c r="E846" s="4">
        <v>25</v>
      </c>
      <c r="F846" s="43">
        <v>227779</v>
      </c>
      <c r="G846" s="4">
        <v>20</v>
      </c>
      <c r="H846" s="43">
        <v>318892</v>
      </c>
      <c r="I846" s="4">
        <v>28</v>
      </c>
      <c r="J846" s="43">
        <v>831396</v>
      </c>
      <c r="K846" s="50">
        <v>73</v>
      </c>
    </row>
    <row r="847" spans="1:11" x14ac:dyDescent="0.3">
      <c r="A847" s="27"/>
      <c r="B847" s="27"/>
      <c r="C847" s="28" t="s">
        <v>167</v>
      </c>
      <c r="D847" s="43">
        <v>140740</v>
      </c>
      <c r="E847" s="4">
        <v>10</v>
      </c>
      <c r="F847" s="43">
        <v>126666</v>
      </c>
      <c r="G847" s="4">
        <v>9</v>
      </c>
      <c r="H847" s="43">
        <v>140740</v>
      </c>
      <c r="I847" s="4">
        <v>10</v>
      </c>
      <c r="J847" s="43">
        <v>408146</v>
      </c>
      <c r="K847" s="50">
        <v>29</v>
      </c>
    </row>
    <row r="848" spans="1:11" x14ac:dyDescent="0.3">
      <c r="A848" s="27"/>
      <c r="B848" s="27"/>
      <c r="C848" s="28" t="s">
        <v>168</v>
      </c>
      <c r="D848" s="43">
        <v>258699</v>
      </c>
      <c r="E848" s="4">
        <v>22</v>
      </c>
      <c r="F848" s="43">
        <v>270457</v>
      </c>
      <c r="G848" s="4">
        <v>23</v>
      </c>
      <c r="H848" s="43">
        <v>388048</v>
      </c>
      <c r="I848" s="4">
        <v>33</v>
      </c>
      <c r="J848" s="43">
        <v>917204</v>
      </c>
      <c r="K848" s="50">
        <v>78</v>
      </c>
    </row>
    <row r="849" spans="1:11" x14ac:dyDescent="0.3">
      <c r="A849" s="27"/>
      <c r="B849" s="27"/>
      <c r="C849" s="28" t="s">
        <v>169</v>
      </c>
      <c r="D849" s="43">
        <v>100000</v>
      </c>
      <c r="E849" s="4">
        <v>8</v>
      </c>
      <c r="F849" s="43">
        <v>62500</v>
      </c>
      <c r="G849" s="4">
        <v>5</v>
      </c>
      <c r="H849" s="43">
        <v>100000</v>
      </c>
      <c r="I849" s="4">
        <v>8</v>
      </c>
      <c r="J849" s="43">
        <v>262500</v>
      </c>
      <c r="K849" s="50">
        <v>21</v>
      </c>
    </row>
    <row r="850" spans="1:11" x14ac:dyDescent="0.3">
      <c r="A850" s="27"/>
      <c r="B850" s="27"/>
      <c r="C850" s="28" t="s">
        <v>170</v>
      </c>
      <c r="D850" s="43"/>
      <c r="E850" s="4"/>
      <c r="F850" s="43">
        <v>28148</v>
      </c>
      <c r="G850" s="4">
        <v>2</v>
      </c>
      <c r="H850" s="43">
        <v>56296</v>
      </c>
      <c r="I850" s="4">
        <v>4</v>
      </c>
      <c r="J850" s="43">
        <v>84444</v>
      </c>
      <c r="K850" s="50">
        <v>6</v>
      </c>
    </row>
    <row r="851" spans="1:11" x14ac:dyDescent="0.3">
      <c r="A851" s="27"/>
      <c r="B851" s="27"/>
      <c r="C851" s="28" t="s">
        <v>171</v>
      </c>
      <c r="D851" s="43">
        <v>82313</v>
      </c>
      <c r="E851" s="4">
        <v>7</v>
      </c>
      <c r="F851" s="43">
        <v>82313</v>
      </c>
      <c r="G851" s="4">
        <v>7</v>
      </c>
      <c r="H851" s="43">
        <v>105831</v>
      </c>
      <c r="I851" s="4">
        <v>9</v>
      </c>
      <c r="J851" s="43">
        <v>270457</v>
      </c>
      <c r="K851" s="50">
        <v>23</v>
      </c>
    </row>
    <row r="852" spans="1:11" x14ac:dyDescent="0.3">
      <c r="A852" s="27"/>
      <c r="B852" s="27"/>
      <c r="C852" s="28" t="s">
        <v>172</v>
      </c>
      <c r="D852" s="43">
        <v>272216</v>
      </c>
      <c r="E852" s="4">
        <v>28</v>
      </c>
      <c r="F852" s="43">
        <v>262494</v>
      </c>
      <c r="G852" s="4">
        <v>27</v>
      </c>
      <c r="H852" s="43">
        <v>369436</v>
      </c>
      <c r="I852" s="4">
        <v>38</v>
      </c>
      <c r="J852" s="43">
        <v>904146</v>
      </c>
      <c r="K852" s="50">
        <v>93</v>
      </c>
    </row>
    <row r="853" spans="1:11" x14ac:dyDescent="0.3">
      <c r="A853" s="27"/>
      <c r="B853" s="27"/>
      <c r="C853" s="28" t="s">
        <v>173</v>
      </c>
      <c r="D853" s="43">
        <v>173610</v>
      </c>
      <c r="E853" s="4">
        <v>15</v>
      </c>
      <c r="F853" s="43">
        <v>104166</v>
      </c>
      <c r="G853" s="4">
        <v>9</v>
      </c>
      <c r="H853" s="43">
        <v>92592</v>
      </c>
      <c r="I853" s="4">
        <v>8</v>
      </c>
      <c r="J853" s="43">
        <v>370368</v>
      </c>
      <c r="K853" s="50">
        <v>32</v>
      </c>
    </row>
    <row r="854" spans="1:11" x14ac:dyDescent="0.3">
      <c r="A854" s="27"/>
      <c r="B854" s="27"/>
      <c r="C854" s="28" t="s">
        <v>174</v>
      </c>
      <c r="D854" s="43">
        <v>344440</v>
      </c>
      <c r="E854" s="4">
        <v>40</v>
      </c>
      <c r="F854" s="43">
        <v>353051</v>
      </c>
      <c r="G854" s="4">
        <v>41</v>
      </c>
      <c r="H854" s="43">
        <v>378884</v>
      </c>
      <c r="I854" s="4">
        <v>44</v>
      </c>
      <c r="J854" s="43">
        <v>1076375</v>
      </c>
      <c r="K854" s="50">
        <v>125</v>
      </c>
    </row>
    <row r="855" spans="1:11" x14ac:dyDescent="0.3">
      <c r="A855" s="27"/>
      <c r="B855" s="27"/>
      <c r="C855" s="28" t="s">
        <v>175</v>
      </c>
      <c r="D855" s="43">
        <v>97220</v>
      </c>
      <c r="E855" s="4">
        <v>10</v>
      </c>
      <c r="F855" s="43">
        <v>77776</v>
      </c>
      <c r="G855" s="4">
        <v>8</v>
      </c>
      <c r="H855" s="43">
        <v>77776</v>
      </c>
      <c r="I855" s="4">
        <v>8</v>
      </c>
      <c r="J855" s="43">
        <v>252772</v>
      </c>
      <c r="K855" s="50">
        <v>26</v>
      </c>
    </row>
    <row r="856" spans="1:11" x14ac:dyDescent="0.3">
      <c r="A856" s="27"/>
      <c r="B856" s="27"/>
      <c r="C856" s="28" t="s">
        <v>176</v>
      </c>
      <c r="D856" s="43">
        <v>46296</v>
      </c>
      <c r="E856" s="4">
        <v>4</v>
      </c>
      <c r="F856" s="43">
        <v>34722</v>
      </c>
      <c r="G856" s="4">
        <v>3</v>
      </c>
      <c r="H856" s="43">
        <v>11574</v>
      </c>
      <c r="I856" s="4">
        <v>1</v>
      </c>
      <c r="J856" s="43">
        <v>92592</v>
      </c>
      <c r="K856" s="50">
        <v>8</v>
      </c>
    </row>
    <row r="857" spans="1:11" x14ac:dyDescent="0.3">
      <c r="A857" s="27"/>
      <c r="B857" s="27"/>
      <c r="C857" s="28" t="s">
        <v>177</v>
      </c>
      <c r="D857" s="43">
        <v>94721</v>
      </c>
      <c r="E857" s="4">
        <v>11</v>
      </c>
      <c r="F857" s="43">
        <v>86110</v>
      </c>
      <c r="G857" s="4">
        <v>10</v>
      </c>
      <c r="H857" s="43">
        <v>86110</v>
      </c>
      <c r="I857" s="4">
        <v>10</v>
      </c>
      <c r="J857" s="43">
        <v>266941</v>
      </c>
      <c r="K857" s="50">
        <v>31</v>
      </c>
    </row>
    <row r="858" spans="1:11" x14ac:dyDescent="0.3">
      <c r="A858" s="27"/>
      <c r="B858" s="27"/>
      <c r="C858" s="28" t="s">
        <v>178</v>
      </c>
      <c r="D858" s="43">
        <v>21112</v>
      </c>
      <c r="E858" s="4">
        <v>2</v>
      </c>
      <c r="F858" s="43">
        <v>105560</v>
      </c>
      <c r="G858" s="4">
        <v>10</v>
      </c>
      <c r="H858" s="43">
        <v>31668</v>
      </c>
      <c r="I858" s="4">
        <v>3</v>
      </c>
      <c r="J858" s="43">
        <v>158340</v>
      </c>
      <c r="K858" s="50">
        <v>15</v>
      </c>
    </row>
    <row r="859" spans="1:11" x14ac:dyDescent="0.3">
      <c r="A859" s="27"/>
      <c r="B859" s="27"/>
      <c r="C859" s="28" t="s">
        <v>179</v>
      </c>
      <c r="D859" s="43">
        <v>23334</v>
      </c>
      <c r="E859" s="4">
        <v>2</v>
      </c>
      <c r="F859" s="43"/>
      <c r="G859" s="4"/>
      <c r="H859" s="43">
        <v>23334</v>
      </c>
      <c r="I859" s="4">
        <v>2</v>
      </c>
      <c r="J859" s="43">
        <v>46668</v>
      </c>
      <c r="K859" s="50">
        <v>4</v>
      </c>
    </row>
    <row r="860" spans="1:11" x14ac:dyDescent="0.3">
      <c r="A860" s="27"/>
      <c r="B860" s="27"/>
      <c r="C860" s="28" t="s">
        <v>180</v>
      </c>
      <c r="D860" s="43">
        <v>46295</v>
      </c>
      <c r="E860" s="4">
        <v>5</v>
      </c>
      <c r="F860" s="43">
        <v>64813</v>
      </c>
      <c r="G860" s="4">
        <v>7</v>
      </c>
      <c r="H860" s="43">
        <v>74072</v>
      </c>
      <c r="I860" s="4">
        <v>8</v>
      </c>
      <c r="J860" s="43">
        <v>185180</v>
      </c>
      <c r="K860" s="50">
        <v>20</v>
      </c>
    </row>
    <row r="861" spans="1:11" x14ac:dyDescent="0.3">
      <c r="A861" s="27"/>
      <c r="B861" s="27"/>
      <c r="C861" s="28" t="s">
        <v>181</v>
      </c>
      <c r="D861" s="43">
        <v>9259</v>
      </c>
      <c r="E861" s="4">
        <v>1</v>
      </c>
      <c r="F861" s="43"/>
      <c r="G861" s="4"/>
      <c r="H861" s="43"/>
      <c r="I861" s="4"/>
      <c r="J861" s="43">
        <v>9259</v>
      </c>
      <c r="K861" s="50">
        <v>1</v>
      </c>
    </row>
    <row r="862" spans="1:11" x14ac:dyDescent="0.3">
      <c r="A862" s="27"/>
      <c r="B862" s="27"/>
      <c r="C862" s="28" t="s">
        <v>182</v>
      </c>
      <c r="D862" s="43">
        <v>31110</v>
      </c>
      <c r="E862" s="4">
        <v>3</v>
      </c>
      <c r="F862" s="43">
        <v>62221</v>
      </c>
      <c r="G862" s="4">
        <v>6</v>
      </c>
      <c r="H862" s="43">
        <v>51851</v>
      </c>
      <c r="I862" s="4">
        <v>5</v>
      </c>
      <c r="J862" s="43">
        <v>145182</v>
      </c>
      <c r="K862" s="50">
        <v>14</v>
      </c>
    </row>
    <row r="863" spans="1:11" x14ac:dyDescent="0.3">
      <c r="A863" s="27"/>
      <c r="B863" s="27"/>
      <c r="C863" s="28" t="s">
        <v>183</v>
      </c>
      <c r="D863" s="43">
        <v>7593</v>
      </c>
      <c r="E863" s="4">
        <v>1</v>
      </c>
      <c r="F863" s="43"/>
      <c r="G863" s="4"/>
      <c r="H863" s="43"/>
      <c r="I863" s="4"/>
      <c r="J863" s="43">
        <v>7593</v>
      </c>
      <c r="K863" s="50">
        <v>1</v>
      </c>
    </row>
    <row r="864" spans="1:11" x14ac:dyDescent="0.3">
      <c r="A864" s="27"/>
      <c r="B864" s="27"/>
      <c r="C864" s="28" t="s">
        <v>184</v>
      </c>
      <c r="D864" s="43">
        <v>8056</v>
      </c>
      <c r="E864" s="4">
        <v>1</v>
      </c>
      <c r="F864" s="43">
        <v>56391</v>
      </c>
      <c r="G864" s="4">
        <v>7</v>
      </c>
      <c r="H864" s="43">
        <v>72503</v>
      </c>
      <c r="I864" s="4">
        <v>9</v>
      </c>
      <c r="J864" s="43">
        <v>136950</v>
      </c>
      <c r="K864" s="50">
        <v>17</v>
      </c>
    </row>
    <row r="865" spans="1:11" x14ac:dyDescent="0.3">
      <c r="A865" s="27"/>
      <c r="B865" s="27"/>
      <c r="C865" s="28" t="s">
        <v>186</v>
      </c>
      <c r="D865" s="43">
        <v>32223</v>
      </c>
      <c r="E865" s="4">
        <v>4</v>
      </c>
      <c r="F865" s="43">
        <v>32224</v>
      </c>
      <c r="G865" s="4">
        <v>4</v>
      </c>
      <c r="H865" s="43">
        <v>48336</v>
      </c>
      <c r="I865" s="4">
        <v>6</v>
      </c>
      <c r="J865" s="43">
        <v>112783</v>
      </c>
      <c r="K865" s="50">
        <v>14</v>
      </c>
    </row>
    <row r="866" spans="1:11" x14ac:dyDescent="0.3">
      <c r="A866" s="27"/>
      <c r="B866" s="27"/>
      <c r="C866" s="28" t="s">
        <v>187</v>
      </c>
      <c r="D866" s="43">
        <v>1504143</v>
      </c>
      <c r="E866" s="4">
        <v>171</v>
      </c>
      <c r="F866" s="43">
        <v>851118</v>
      </c>
      <c r="G866" s="4">
        <v>97</v>
      </c>
      <c r="H866" s="43">
        <v>774060</v>
      </c>
      <c r="I866" s="4">
        <v>88</v>
      </c>
      <c r="J866" s="43">
        <v>3129321</v>
      </c>
      <c r="K866" s="50">
        <v>356</v>
      </c>
    </row>
    <row r="867" spans="1:11" x14ac:dyDescent="0.3">
      <c r="A867" s="27"/>
      <c r="B867" s="27"/>
      <c r="C867" s="28" t="s">
        <v>188</v>
      </c>
      <c r="D867" s="43">
        <v>396284</v>
      </c>
      <c r="E867" s="4">
        <v>40</v>
      </c>
      <c r="F867" s="43">
        <v>305930</v>
      </c>
      <c r="G867" s="4">
        <v>31</v>
      </c>
      <c r="H867" s="43">
        <v>336841</v>
      </c>
      <c r="I867" s="4">
        <v>34</v>
      </c>
      <c r="J867" s="43">
        <v>1039055</v>
      </c>
      <c r="K867" s="50">
        <v>105</v>
      </c>
    </row>
    <row r="868" spans="1:11" x14ac:dyDescent="0.3">
      <c r="A868" s="27"/>
      <c r="B868" s="27"/>
      <c r="C868" s="28" t="s">
        <v>190</v>
      </c>
      <c r="D868" s="43">
        <v>1532260</v>
      </c>
      <c r="E868" s="4">
        <v>197</v>
      </c>
      <c r="F868" s="43">
        <v>1485593</v>
      </c>
      <c r="G868" s="4">
        <v>191</v>
      </c>
      <c r="H868" s="43">
        <v>1431149</v>
      </c>
      <c r="I868" s="4">
        <v>184</v>
      </c>
      <c r="J868" s="43">
        <v>4449002</v>
      </c>
      <c r="K868" s="50">
        <v>572</v>
      </c>
    </row>
    <row r="869" spans="1:11" x14ac:dyDescent="0.3">
      <c r="A869" s="27"/>
      <c r="B869" s="27"/>
      <c r="C869" s="28" t="s">
        <v>191</v>
      </c>
      <c r="D869" s="43">
        <v>344459</v>
      </c>
      <c r="E869" s="4">
        <v>30</v>
      </c>
      <c r="F869" s="43">
        <v>218156</v>
      </c>
      <c r="G869" s="4">
        <v>19</v>
      </c>
      <c r="H869" s="43">
        <v>332975</v>
      </c>
      <c r="I869" s="4">
        <v>29</v>
      </c>
      <c r="J869" s="43">
        <v>895590</v>
      </c>
      <c r="K869" s="50">
        <v>78</v>
      </c>
    </row>
    <row r="870" spans="1:11" x14ac:dyDescent="0.3">
      <c r="A870" s="27"/>
      <c r="B870" s="27"/>
      <c r="C870" s="28" t="s">
        <v>192</v>
      </c>
      <c r="D870" s="43">
        <v>163707</v>
      </c>
      <c r="E870" s="4">
        <v>13</v>
      </c>
      <c r="F870" s="43">
        <v>113337</v>
      </c>
      <c r="G870" s="4">
        <v>9</v>
      </c>
      <c r="H870" s="43">
        <v>113337</v>
      </c>
      <c r="I870" s="4">
        <v>9</v>
      </c>
      <c r="J870" s="43">
        <v>390381</v>
      </c>
      <c r="K870" s="50">
        <v>31</v>
      </c>
    </row>
    <row r="871" spans="1:11" x14ac:dyDescent="0.3">
      <c r="A871" s="27"/>
      <c r="B871" s="27"/>
      <c r="C871" s="28" t="s">
        <v>194</v>
      </c>
      <c r="D871" s="43">
        <v>449909</v>
      </c>
      <c r="E871" s="4">
        <v>43</v>
      </c>
      <c r="F871" s="43">
        <v>804395</v>
      </c>
      <c r="G871" s="4">
        <v>77</v>
      </c>
      <c r="H871" s="43">
        <v>669632</v>
      </c>
      <c r="I871" s="4">
        <v>64</v>
      </c>
      <c r="J871" s="43">
        <v>1923936</v>
      </c>
      <c r="K871" s="50">
        <v>184</v>
      </c>
    </row>
    <row r="872" spans="1:11" x14ac:dyDescent="0.3">
      <c r="A872" s="27"/>
      <c r="B872" s="27"/>
      <c r="C872" s="28" t="s">
        <v>195</v>
      </c>
      <c r="D872" s="43">
        <v>42223</v>
      </c>
      <c r="E872" s="4">
        <v>4</v>
      </c>
      <c r="F872" s="43">
        <v>31668</v>
      </c>
      <c r="G872" s="4">
        <v>3</v>
      </c>
      <c r="H872" s="43"/>
      <c r="I872" s="4"/>
      <c r="J872" s="43">
        <v>73891</v>
      </c>
      <c r="K872" s="50">
        <v>7</v>
      </c>
    </row>
    <row r="873" spans="1:11" x14ac:dyDescent="0.3">
      <c r="A873" s="27"/>
      <c r="B873" s="27"/>
      <c r="C873" s="28" t="s">
        <v>197</v>
      </c>
      <c r="D873" s="43">
        <v>9259</v>
      </c>
      <c r="E873" s="4">
        <v>1</v>
      </c>
      <c r="F873" s="43">
        <v>27777</v>
      </c>
      <c r="G873" s="4">
        <v>3</v>
      </c>
      <c r="H873" s="43">
        <v>37036</v>
      </c>
      <c r="I873" s="4">
        <v>4</v>
      </c>
      <c r="J873" s="43">
        <v>74072</v>
      </c>
      <c r="K873" s="50">
        <v>8</v>
      </c>
    </row>
    <row r="874" spans="1:11" x14ac:dyDescent="0.3">
      <c r="A874" s="27"/>
      <c r="B874" s="27"/>
      <c r="C874" s="28" t="s">
        <v>198</v>
      </c>
      <c r="D874" s="43">
        <v>19444</v>
      </c>
      <c r="E874" s="4">
        <v>2</v>
      </c>
      <c r="F874" s="43">
        <v>106942</v>
      </c>
      <c r="G874" s="4">
        <v>11</v>
      </c>
      <c r="H874" s="43">
        <v>136108</v>
      </c>
      <c r="I874" s="4">
        <v>14</v>
      </c>
      <c r="J874" s="43">
        <v>262494</v>
      </c>
      <c r="K874" s="50">
        <v>27</v>
      </c>
    </row>
    <row r="875" spans="1:11" x14ac:dyDescent="0.3">
      <c r="A875" s="27"/>
      <c r="B875" s="27"/>
      <c r="C875" s="28" t="s">
        <v>199</v>
      </c>
      <c r="D875" s="43">
        <v>23148</v>
      </c>
      <c r="E875" s="4">
        <v>2</v>
      </c>
      <c r="F875" s="43">
        <v>11574</v>
      </c>
      <c r="G875" s="4">
        <v>1</v>
      </c>
      <c r="H875" s="43">
        <v>23148</v>
      </c>
      <c r="I875" s="4">
        <v>2</v>
      </c>
      <c r="J875" s="43">
        <v>57870</v>
      </c>
      <c r="K875" s="50">
        <v>5</v>
      </c>
    </row>
    <row r="876" spans="1:11" x14ac:dyDescent="0.3">
      <c r="A876" s="27"/>
      <c r="B876" s="27"/>
      <c r="C876" s="28" t="s">
        <v>200</v>
      </c>
      <c r="D876" s="43">
        <v>94721</v>
      </c>
      <c r="E876" s="4">
        <v>11</v>
      </c>
      <c r="F876" s="43">
        <v>77499</v>
      </c>
      <c r="G876" s="4">
        <v>9</v>
      </c>
      <c r="H876" s="43">
        <v>68888</v>
      </c>
      <c r="I876" s="4">
        <v>8</v>
      </c>
      <c r="J876" s="43">
        <v>241108</v>
      </c>
      <c r="K876" s="50">
        <v>28</v>
      </c>
    </row>
    <row r="877" spans="1:11" x14ac:dyDescent="0.3">
      <c r="A877" s="27"/>
      <c r="B877" s="27"/>
      <c r="C877" s="28" t="s">
        <v>201</v>
      </c>
      <c r="D877" s="43">
        <v>19444</v>
      </c>
      <c r="E877" s="4">
        <v>2</v>
      </c>
      <c r="F877" s="43">
        <v>77777</v>
      </c>
      <c r="G877" s="4">
        <v>8</v>
      </c>
      <c r="H877" s="43">
        <v>58332</v>
      </c>
      <c r="I877" s="4">
        <v>6</v>
      </c>
      <c r="J877" s="43">
        <v>155553</v>
      </c>
      <c r="K877" s="50">
        <v>16</v>
      </c>
    </row>
    <row r="878" spans="1:11" x14ac:dyDescent="0.3">
      <c r="A878" s="27"/>
      <c r="B878" s="27"/>
      <c r="C878" s="28" t="s">
        <v>202</v>
      </c>
      <c r="D878" s="43">
        <v>11574</v>
      </c>
      <c r="E878" s="4">
        <v>1</v>
      </c>
      <c r="F878" s="43">
        <v>11574</v>
      </c>
      <c r="G878" s="4">
        <v>1</v>
      </c>
      <c r="H878" s="43"/>
      <c r="I878" s="4"/>
      <c r="J878" s="43">
        <v>23148</v>
      </c>
      <c r="K878" s="50">
        <v>2</v>
      </c>
    </row>
    <row r="879" spans="1:11" x14ac:dyDescent="0.3">
      <c r="A879" s="27"/>
      <c r="B879" s="27"/>
      <c r="C879" s="28" t="s">
        <v>203</v>
      </c>
      <c r="D879" s="43">
        <v>43055</v>
      </c>
      <c r="E879" s="4">
        <v>5</v>
      </c>
      <c r="F879" s="43">
        <v>51666</v>
      </c>
      <c r="G879" s="4">
        <v>6</v>
      </c>
      <c r="H879" s="43">
        <v>25833</v>
      </c>
      <c r="I879" s="4">
        <v>3</v>
      </c>
      <c r="J879" s="43">
        <v>120554</v>
      </c>
      <c r="K879" s="50">
        <v>14</v>
      </c>
    </row>
    <row r="880" spans="1:11" x14ac:dyDescent="0.3">
      <c r="A880" s="27"/>
      <c r="B880" s="27"/>
      <c r="C880" s="28" t="s">
        <v>204</v>
      </c>
      <c r="D880" s="43">
        <v>233329</v>
      </c>
      <c r="E880" s="4">
        <v>24</v>
      </c>
      <c r="F880" s="43">
        <v>262494</v>
      </c>
      <c r="G880" s="4">
        <v>27</v>
      </c>
      <c r="H880" s="43">
        <v>223606</v>
      </c>
      <c r="I880" s="4">
        <v>23</v>
      </c>
      <c r="J880" s="43">
        <v>719429</v>
      </c>
      <c r="K880" s="50">
        <v>74</v>
      </c>
    </row>
    <row r="881" spans="1:11" x14ac:dyDescent="0.3">
      <c r="A881" s="27"/>
      <c r="B881" s="27"/>
      <c r="C881" s="28" t="s">
        <v>205</v>
      </c>
      <c r="D881" s="43">
        <v>69444</v>
      </c>
      <c r="E881" s="4">
        <v>6</v>
      </c>
      <c r="F881" s="43">
        <v>92592</v>
      </c>
      <c r="G881" s="4">
        <v>8</v>
      </c>
      <c r="H881" s="43">
        <v>69444</v>
      </c>
      <c r="I881" s="4">
        <v>6</v>
      </c>
      <c r="J881" s="43">
        <v>231480</v>
      </c>
      <c r="K881" s="50">
        <v>20</v>
      </c>
    </row>
    <row r="882" spans="1:11" x14ac:dyDescent="0.3">
      <c r="A882" s="27"/>
      <c r="B882" s="27"/>
      <c r="C882" s="28" t="s">
        <v>206</v>
      </c>
      <c r="D882" s="43">
        <v>275552</v>
      </c>
      <c r="E882" s="4">
        <v>32</v>
      </c>
      <c r="F882" s="43">
        <v>189442</v>
      </c>
      <c r="G882" s="4">
        <v>22</v>
      </c>
      <c r="H882" s="43">
        <v>266941</v>
      </c>
      <c r="I882" s="4">
        <v>31</v>
      </c>
      <c r="J882" s="43">
        <v>731935</v>
      </c>
      <c r="K882" s="50">
        <v>85</v>
      </c>
    </row>
    <row r="883" spans="1:11" x14ac:dyDescent="0.3">
      <c r="A883" s="27"/>
      <c r="B883" s="27"/>
      <c r="C883" s="28" t="s">
        <v>207</v>
      </c>
      <c r="D883" s="43">
        <v>106942</v>
      </c>
      <c r="E883" s="4">
        <v>11</v>
      </c>
      <c r="F883" s="43">
        <v>58332</v>
      </c>
      <c r="G883" s="4">
        <v>6</v>
      </c>
      <c r="H883" s="43">
        <v>29166</v>
      </c>
      <c r="I883" s="4">
        <v>3</v>
      </c>
      <c r="J883" s="43">
        <v>194440</v>
      </c>
      <c r="K883" s="50">
        <v>20</v>
      </c>
    </row>
    <row r="884" spans="1:11" x14ac:dyDescent="0.3">
      <c r="A884" s="27"/>
      <c r="B884" s="27"/>
      <c r="C884" s="28" t="s">
        <v>208</v>
      </c>
      <c r="D884" s="43">
        <v>11574</v>
      </c>
      <c r="E884" s="4">
        <v>1</v>
      </c>
      <c r="F884" s="43">
        <v>11574</v>
      </c>
      <c r="G884" s="4">
        <v>1</v>
      </c>
      <c r="H884" s="43">
        <v>11574</v>
      </c>
      <c r="I884" s="4">
        <v>1</v>
      </c>
      <c r="J884" s="43">
        <v>34722</v>
      </c>
      <c r="K884" s="50">
        <v>3</v>
      </c>
    </row>
    <row r="885" spans="1:11" x14ac:dyDescent="0.3">
      <c r="A885" s="27"/>
      <c r="B885" s="27"/>
      <c r="C885" s="28" t="s">
        <v>209</v>
      </c>
      <c r="D885" s="43">
        <v>128132</v>
      </c>
      <c r="E885" s="4">
        <v>15</v>
      </c>
      <c r="F885" s="43">
        <v>103332</v>
      </c>
      <c r="G885" s="4">
        <v>12</v>
      </c>
      <c r="H885" s="43">
        <v>43055</v>
      </c>
      <c r="I885" s="4">
        <v>5</v>
      </c>
      <c r="J885" s="43">
        <v>274519</v>
      </c>
      <c r="K885" s="50">
        <v>32</v>
      </c>
    </row>
    <row r="886" spans="1:11" x14ac:dyDescent="0.3">
      <c r="A886" s="27"/>
      <c r="B886" s="27"/>
      <c r="C886" s="28" t="s">
        <v>217</v>
      </c>
      <c r="D886" s="43">
        <v>9722</v>
      </c>
      <c r="E886" s="4">
        <v>1</v>
      </c>
      <c r="F886" s="43">
        <v>38888</v>
      </c>
      <c r="G886" s="4">
        <v>4</v>
      </c>
      <c r="H886" s="43">
        <v>38888</v>
      </c>
      <c r="I886" s="4">
        <v>4</v>
      </c>
      <c r="J886" s="43">
        <v>87498</v>
      </c>
      <c r="K886" s="50">
        <v>9</v>
      </c>
    </row>
    <row r="887" spans="1:11" x14ac:dyDescent="0.3">
      <c r="A887" s="27"/>
      <c r="B887" s="27"/>
      <c r="C887" s="28" t="s">
        <v>218</v>
      </c>
      <c r="D887" s="43">
        <v>11574</v>
      </c>
      <c r="E887" s="4">
        <v>1</v>
      </c>
      <c r="F887" s="43"/>
      <c r="G887" s="4"/>
      <c r="H887" s="43"/>
      <c r="I887" s="4"/>
      <c r="J887" s="43">
        <v>11574</v>
      </c>
      <c r="K887" s="50">
        <v>1</v>
      </c>
    </row>
    <row r="888" spans="1:11" x14ac:dyDescent="0.3">
      <c r="A888" s="27"/>
      <c r="B888" s="27"/>
      <c r="C888" s="28" t="s">
        <v>219</v>
      </c>
      <c r="D888" s="43">
        <v>25833</v>
      </c>
      <c r="E888" s="4">
        <v>3</v>
      </c>
      <c r="F888" s="43">
        <v>60277</v>
      </c>
      <c r="G888" s="4">
        <v>7</v>
      </c>
      <c r="H888" s="43">
        <v>25833</v>
      </c>
      <c r="I888" s="4">
        <v>3</v>
      </c>
      <c r="J888" s="43">
        <v>111943</v>
      </c>
      <c r="K888" s="50">
        <v>13</v>
      </c>
    </row>
    <row r="889" spans="1:11" x14ac:dyDescent="0.3">
      <c r="A889" s="27"/>
      <c r="B889" s="27"/>
      <c r="C889" s="28" t="s">
        <v>220</v>
      </c>
      <c r="D889" s="43">
        <v>19444</v>
      </c>
      <c r="E889" s="4">
        <v>2</v>
      </c>
      <c r="F889" s="43">
        <v>19444</v>
      </c>
      <c r="G889" s="4">
        <v>2</v>
      </c>
      <c r="H889" s="43">
        <v>19444</v>
      </c>
      <c r="I889" s="4">
        <v>2</v>
      </c>
      <c r="J889" s="43">
        <v>58332</v>
      </c>
      <c r="K889" s="50">
        <v>6</v>
      </c>
    </row>
    <row r="890" spans="1:11" x14ac:dyDescent="0.3">
      <c r="A890" s="27"/>
      <c r="B890" s="27"/>
      <c r="C890" s="28" t="s">
        <v>221</v>
      </c>
      <c r="D890" s="43">
        <v>23148</v>
      </c>
      <c r="E890" s="4">
        <v>2</v>
      </c>
      <c r="F890" s="43"/>
      <c r="G890" s="4"/>
      <c r="H890" s="43"/>
      <c r="I890" s="4"/>
      <c r="J890" s="43">
        <v>23148</v>
      </c>
      <c r="K890" s="50">
        <v>2</v>
      </c>
    </row>
    <row r="891" spans="1:11" x14ac:dyDescent="0.3">
      <c r="A891" s="27"/>
      <c r="B891" s="27"/>
      <c r="C891" s="28" t="s">
        <v>222</v>
      </c>
      <c r="D891" s="43"/>
      <c r="E891" s="4"/>
      <c r="F891" s="43">
        <v>8611</v>
      </c>
      <c r="G891" s="4">
        <v>1</v>
      </c>
      <c r="H891" s="43"/>
      <c r="I891" s="4"/>
      <c r="J891" s="43">
        <v>8611</v>
      </c>
      <c r="K891" s="50">
        <v>1</v>
      </c>
    </row>
    <row r="892" spans="1:11" x14ac:dyDescent="0.3">
      <c r="A892" s="27"/>
      <c r="B892" s="52" t="s">
        <v>290</v>
      </c>
      <c r="C892" s="53"/>
      <c r="D892" s="54">
        <v>15265135</v>
      </c>
      <c r="E892" s="55">
        <v>1712</v>
      </c>
      <c r="F892" s="54">
        <v>13210237</v>
      </c>
      <c r="G892" s="55">
        <v>1472</v>
      </c>
      <c r="H892" s="54">
        <v>15197984</v>
      </c>
      <c r="I892" s="55">
        <v>1703</v>
      </c>
      <c r="J892" s="54">
        <v>43673356</v>
      </c>
      <c r="K892" s="56">
        <v>4887</v>
      </c>
    </row>
    <row r="893" spans="1:11" x14ac:dyDescent="0.3">
      <c r="A893" s="27"/>
      <c r="B893" s="1" t="s">
        <v>51</v>
      </c>
      <c r="C893" s="1" t="s">
        <v>162</v>
      </c>
      <c r="D893" s="22">
        <v>3375346</v>
      </c>
      <c r="E893" s="8">
        <v>359</v>
      </c>
      <c r="F893" s="22">
        <v>3135454</v>
      </c>
      <c r="G893" s="8">
        <v>333</v>
      </c>
      <c r="H893" s="22">
        <v>3141115</v>
      </c>
      <c r="I893" s="8">
        <v>334</v>
      </c>
      <c r="J893" s="22">
        <v>9651915</v>
      </c>
      <c r="K893" s="49">
        <v>1026</v>
      </c>
    </row>
    <row r="894" spans="1:11" x14ac:dyDescent="0.3">
      <c r="A894" s="27"/>
      <c r="B894" s="27"/>
      <c r="C894" s="28" t="s">
        <v>163</v>
      </c>
      <c r="D894" s="43">
        <v>913869</v>
      </c>
      <c r="E894" s="4">
        <v>94</v>
      </c>
      <c r="F894" s="43">
        <v>913870</v>
      </c>
      <c r="G894" s="4">
        <v>94</v>
      </c>
      <c r="H894" s="43">
        <v>909593</v>
      </c>
      <c r="I894" s="4">
        <v>94</v>
      </c>
      <c r="J894" s="43">
        <v>2737332</v>
      </c>
      <c r="K894" s="50">
        <v>282</v>
      </c>
    </row>
    <row r="895" spans="1:11" x14ac:dyDescent="0.3">
      <c r="A895" s="27"/>
      <c r="B895" s="27"/>
      <c r="C895" s="28" t="s">
        <v>164</v>
      </c>
      <c r="D895" s="43">
        <v>28528</v>
      </c>
      <c r="E895" s="4">
        <v>4</v>
      </c>
      <c r="F895" s="43">
        <v>56764</v>
      </c>
      <c r="G895" s="4">
        <v>8</v>
      </c>
      <c r="H895" s="43">
        <v>21945</v>
      </c>
      <c r="I895" s="4">
        <v>3</v>
      </c>
      <c r="J895" s="43">
        <v>107237</v>
      </c>
      <c r="K895" s="50">
        <v>15</v>
      </c>
    </row>
    <row r="896" spans="1:11" x14ac:dyDescent="0.3">
      <c r="A896" s="27"/>
      <c r="B896" s="27"/>
      <c r="C896" s="28" t="s">
        <v>165</v>
      </c>
      <c r="D896" s="43">
        <v>9129917</v>
      </c>
      <c r="E896" s="4">
        <v>1164</v>
      </c>
      <c r="F896" s="43">
        <v>8464236</v>
      </c>
      <c r="G896" s="4">
        <v>1079</v>
      </c>
      <c r="H896" s="43">
        <v>8573310</v>
      </c>
      <c r="I896" s="4">
        <v>1092</v>
      </c>
      <c r="J896" s="43">
        <v>26167463</v>
      </c>
      <c r="K896" s="50">
        <v>3335</v>
      </c>
    </row>
    <row r="897" spans="1:11" x14ac:dyDescent="0.3">
      <c r="A897" s="27"/>
      <c r="B897" s="27"/>
      <c r="C897" s="28" t="s">
        <v>166</v>
      </c>
      <c r="D897" s="43">
        <v>175000</v>
      </c>
      <c r="E897" s="4">
        <v>14</v>
      </c>
      <c r="F897" s="43">
        <v>185000</v>
      </c>
      <c r="G897" s="4">
        <v>15</v>
      </c>
      <c r="H897" s="43">
        <v>200000</v>
      </c>
      <c r="I897" s="4">
        <v>16</v>
      </c>
      <c r="J897" s="43">
        <v>560000</v>
      </c>
      <c r="K897" s="50">
        <v>45</v>
      </c>
    </row>
    <row r="898" spans="1:11" x14ac:dyDescent="0.3">
      <c r="A898" s="27"/>
      <c r="B898" s="27"/>
      <c r="C898" s="28" t="s">
        <v>167</v>
      </c>
      <c r="D898" s="43">
        <v>84444</v>
      </c>
      <c r="E898" s="4">
        <v>6</v>
      </c>
      <c r="F898" s="43">
        <v>110903</v>
      </c>
      <c r="G898" s="4">
        <v>8</v>
      </c>
      <c r="H898" s="43">
        <v>84444</v>
      </c>
      <c r="I898" s="4">
        <v>6</v>
      </c>
      <c r="J898" s="43">
        <v>279791</v>
      </c>
      <c r="K898" s="50">
        <v>20</v>
      </c>
    </row>
    <row r="899" spans="1:11" x14ac:dyDescent="0.3">
      <c r="A899" s="27"/>
      <c r="B899" s="27"/>
      <c r="C899" s="28" t="s">
        <v>168</v>
      </c>
      <c r="D899" s="43">
        <v>270457</v>
      </c>
      <c r="E899" s="4">
        <v>23</v>
      </c>
      <c r="F899" s="43">
        <v>282216</v>
      </c>
      <c r="G899" s="4">
        <v>24</v>
      </c>
      <c r="H899" s="43">
        <v>257522</v>
      </c>
      <c r="I899" s="4">
        <v>22</v>
      </c>
      <c r="J899" s="43">
        <v>810195</v>
      </c>
      <c r="K899" s="50">
        <v>69</v>
      </c>
    </row>
    <row r="900" spans="1:11" x14ac:dyDescent="0.3">
      <c r="A900" s="27"/>
      <c r="B900" s="27"/>
      <c r="C900" s="28" t="s">
        <v>169</v>
      </c>
      <c r="D900" s="43">
        <v>12500</v>
      </c>
      <c r="E900" s="4">
        <v>1</v>
      </c>
      <c r="F900" s="43">
        <v>25000</v>
      </c>
      <c r="G900" s="4">
        <v>2</v>
      </c>
      <c r="H900" s="43">
        <v>37500</v>
      </c>
      <c r="I900" s="4">
        <v>3</v>
      </c>
      <c r="J900" s="43">
        <v>75000</v>
      </c>
      <c r="K900" s="50">
        <v>6</v>
      </c>
    </row>
    <row r="901" spans="1:11" x14ac:dyDescent="0.3">
      <c r="A901" s="27"/>
      <c r="B901" s="27"/>
      <c r="C901" s="28" t="s">
        <v>170</v>
      </c>
      <c r="D901" s="43">
        <v>14074</v>
      </c>
      <c r="E901" s="4">
        <v>1</v>
      </c>
      <c r="F901" s="43"/>
      <c r="G901" s="4"/>
      <c r="H901" s="43"/>
      <c r="I901" s="4"/>
      <c r="J901" s="43">
        <v>14074</v>
      </c>
      <c r="K901" s="50">
        <v>1</v>
      </c>
    </row>
    <row r="902" spans="1:11" x14ac:dyDescent="0.3">
      <c r="A902" s="27"/>
      <c r="B902" s="27"/>
      <c r="C902" s="28" t="s">
        <v>171</v>
      </c>
      <c r="D902" s="43">
        <v>23518</v>
      </c>
      <c r="E902" s="4">
        <v>2</v>
      </c>
      <c r="F902" s="43">
        <v>23518</v>
      </c>
      <c r="G902" s="4">
        <v>2</v>
      </c>
      <c r="H902" s="43">
        <v>11759</v>
      </c>
      <c r="I902" s="4">
        <v>1</v>
      </c>
      <c r="J902" s="43">
        <v>58795</v>
      </c>
      <c r="K902" s="50">
        <v>5</v>
      </c>
    </row>
    <row r="903" spans="1:11" x14ac:dyDescent="0.3">
      <c r="A903" s="27"/>
      <c r="B903" s="27"/>
      <c r="C903" s="28" t="s">
        <v>172</v>
      </c>
      <c r="D903" s="43">
        <v>310132</v>
      </c>
      <c r="E903" s="4">
        <v>32</v>
      </c>
      <c r="F903" s="43">
        <v>379158</v>
      </c>
      <c r="G903" s="4">
        <v>39</v>
      </c>
      <c r="H903" s="43">
        <v>510405</v>
      </c>
      <c r="I903" s="4">
        <v>53</v>
      </c>
      <c r="J903" s="43">
        <v>1199695</v>
      </c>
      <c r="K903" s="50">
        <v>124</v>
      </c>
    </row>
    <row r="904" spans="1:11" x14ac:dyDescent="0.3">
      <c r="A904" s="27"/>
      <c r="B904" s="27"/>
      <c r="C904" s="28" t="s">
        <v>173</v>
      </c>
      <c r="D904" s="43">
        <v>23148</v>
      </c>
      <c r="E904" s="4">
        <v>2</v>
      </c>
      <c r="F904" s="43">
        <v>57870</v>
      </c>
      <c r="G904" s="4">
        <v>5</v>
      </c>
      <c r="H904" s="43">
        <v>103009</v>
      </c>
      <c r="I904" s="4">
        <v>9</v>
      </c>
      <c r="J904" s="43">
        <v>184027</v>
      </c>
      <c r="K904" s="50">
        <v>16</v>
      </c>
    </row>
    <row r="905" spans="1:11" x14ac:dyDescent="0.3">
      <c r="A905" s="27"/>
      <c r="B905" s="27"/>
      <c r="C905" s="28" t="s">
        <v>174</v>
      </c>
      <c r="D905" s="43">
        <v>489966</v>
      </c>
      <c r="E905" s="4">
        <v>57</v>
      </c>
      <c r="F905" s="43">
        <v>360801</v>
      </c>
      <c r="G905" s="4">
        <v>42</v>
      </c>
      <c r="H905" s="43">
        <v>601909</v>
      </c>
      <c r="I905" s="4">
        <v>70</v>
      </c>
      <c r="J905" s="43">
        <v>1452676</v>
      </c>
      <c r="K905" s="50">
        <v>169</v>
      </c>
    </row>
    <row r="906" spans="1:11" x14ac:dyDescent="0.3">
      <c r="A906" s="27"/>
      <c r="B906" s="27"/>
      <c r="C906" s="28" t="s">
        <v>175</v>
      </c>
      <c r="D906" s="43">
        <v>48610</v>
      </c>
      <c r="E906" s="4">
        <v>5</v>
      </c>
      <c r="F906" s="43">
        <v>19444</v>
      </c>
      <c r="G906" s="4">
        <v>2</v>
      </c>
      <c r="H906" s="43">
        <v>19444</v>
      </c>
      <c r="I906" s="4">
        <v>2</v>
      </c>
      <c r="J906" s="43">
        <v>87498</v>
      </c>
      <c r="K906" s="50">
        <v>9</v>
      </c>
    </row>
    <row r="907" spans="1:11" x14ac:dyDescent="0.3">
      <c r="A907" s="27"/>
      <c r="B907" s="27"/>
      <c r="C907" s="28" t="s">
        <v>176</v>
      </c>
      <c r="D907" s="43"/>
      <c r="E907" s="4"/>
      <c r="F907" s="43">
        <v>11574</v>
      </c>
      <c r="G907" s="4">
        <v>1</v>
      </c>
      <c r="H907" s="43"/>
      <c r="I907" s="4"/>
      <c r="J907" s="43">
        <v>11574</v>
      </c>
      <c r="K907" s="50">
        <v>1</v>
      </c>
    </row>
    <row r="908" spans="1:11" x14ac:dyDescent="0.3">
      <c r="A908" s="27"/>
      <c r="B908" s="27"/>
      <c r="C908" s="28" t="s">
        <v>177</v>
      </c>
      <c r="D908" s="43">
        <v>34444</v>
      </c>
      <c r="E908" s="4">
        <v>4</v>
      </c>
      <c r="F908" s="43">
        <v>8611</v>
      </c>
      <c r="G908" s="4">
        <v>1</v>
      </c>
      <c r="H908" s="43">
        <v>25833</v>
      </c>
      <c r="I908" s="4">
        <v>3</v>
      </c>
      <c r="J908" s="43">
        <v>68888</v>
      </c>
      <c r="K908" s="50">
        <v>8</v>
      </c>
    </row>
    <row r="909" spans="1:11" x14ac:dyDescent="0.3">
      <c r="A909" s="27"/>
      <c r="B909" s="27"/>
      <c r="C909" s="28" t="s">
        <v>178</v>
      </c>
      <c r="D909" s="43">
        <v>21112</v>
      </c>
      <c r="E909" s="4">
        <v>2</v>
      </c>
      <c r="F909" s="43">
        <v>31668</v>
      </c>
      <c r="G909" s="4">
        <v>3</v>
      </c>
      <c r="H909" s="43">
        <v>21112</v>
      </c>
      <c r="I909" s="4">
        <v>2</v>
      </c>
      <c r="J909" s="43">
        <v>73892</v>
      </c>
      <c r="K909" s="50">
        <v>7</v>
      </c>
    </row>
    <row r="910" spans="1:11" x14ac:dyDescent="0.3">
      <c r="A910" s="27"/>
      <c r="B910" s="27"/>
      <c r="C910" s="28" t="s">
        <v>179</v>
      </c>
      <c r="D910" s="43">
        <v>11667</v>
      </c>
      <c r="E910" s="4">
        <v>1</v>
      </c>
      <c r="F910" s="43">
        <v>11667</v>
      </c>
      <c r="G910" s="4">
        <v>1</v>
      </c>
      <c r="H910" s="43"/>
      <c r="I910" s="4"/>
      <c r="J910" s="43">
        <v>23334</v>
      </c>
      <c r="K910" s="50">
        <v>2</v>
      </c>
    </row>
    <row r="911" spans="1:11" x14ac:dyDescent="0.3">
      <c r="A911" s="27"/>
      <c r="B911" s="27"/>
      <c r="C911" s="28" t="s">
        <v>180</v>
      </c>
      <c r="D911" s="43">
        <v>83331</v>
      </c>
      <c r="E911" s="4">
        <v>9</v>
      </c>
      <c r="F911" s="43">
        <v>74072</v>
      </c>
      <c r="G911" s="4">
        <v>8</v>
      </c>
      <c r="H911" s="43">
        <v>64813</v>
      </c>
      <c r="I911" s="4">
        <v>7</v>
      </c>
      <c r="J911" s="43">
        <v>222216</v>
      </c>
      <c r="K911" s="50">
        <v>24</v>
      </c>
    </row>
    <row r="912" spans="1:11" x14ac:dyDescent="0.3">
      <c r="A912" s="27"/>
      <c r="B912" s="27"/>
      <c r="C912" s="28" t="s">
        <v>181</v>
      </c>
      <c r="D912" s="43">
        <v>9259</v>
      </c>
      <c r="E912" s="4">
        <v>1</v>
      </c>
      <c r="F912" s="43">
        <v>9259</v>
      </c>
      <c r="G912" s="4">
        <v>1</v>
      </c>
      <c r="H912" s="43">
        <v>9259</v>
      </c>
      <c r="I912" s="4">
        <v>1</v>
      </c>
      <c r="J912" s="43">
        <v>27777</v>
      </c>
      <c r="K912" s="50">
        <v>3</v>
      </c>
    </row>
    <row r="913" spans="1:11" x14ac:dyDescent="0.3">
      <c r="A913" s="27"/>
      <c r="B913" s="27"/>
      <c r="C913" s="28" t="s">
        <v>182</v>
      </c>
      <c r="D913" s="43">
        <v>41480</v>
      </c>
      <c r="E913" s="4">
        <v>4</v>
      </c>
      <c r="F913" s="43">
        <v>20740</v>
      </c>
      <c r="G913" s="4">
        <v>2</v>
      </c>
      <c r="H913" s="43"/>
      <c r="I913" s="4"/>
      <c r="J913" s="43">
        <v>62220</v>
      </c>
      <c r="K913" s="50">
        <v>6</v>
      </c>
    </row>
    <row r="914" spans="1:11" x14ac:dyDescent="0.3">
      <c r="A914" s="27"/>
      <c r="B914" s="27"/>
      <c r="C914" s="28" t="s">
        <v>184</v>
      </c>
      <c r="D914" s="43">
        <v>88615</v>
      </c>
      <c r="E914" s="4">
        <v>11</v>
      </c>
      <c r="F914" s="43">
        <v>47529</v>
      </c>
      <c r="G914" s="4">
        <v>6</v>
      </c>
      <c r="H914" s="43">
        <v>32224</v>
      </c>
      <c r="I914" s="4">
        <v>4</v>
      </c>
      <c r="J914" s="43">
        <v>168368</v>
      </c>
      <c r="K914" s="50">
        <v>21</v>
      </c>
    </row>
    <row r="915" spans="1:11" x14ac:dyDescent="0.3">
      <c r="A915" s="27"/>
      <c r="B915" s="27"/>
      <c r="C915" s="28" t="s">
        <v>186</v>
      </c>
      <c r="D915" s="43">
        <v>24167</v>
      </c>
      <c r="E915" s="4">
        <v>3</v>
      </c>
      <c r="F915" s="43">
        <v>24168</v>
      </c>
      <c r="G915" s="4">
        <v>3</v>
      </c>
      <c r="H915" s="43">
        <v>48336</v>
      </c>
      <c r="I915" s="4">
        <v>6</v>
      </c>
      <c r="J915" s="43">
        <v>96671</v>
      </c>
      <c r="K915" s="50">
        <v>12</v>
      </c>
    </row>
    <row r="916" spans="1:11" x14ac:dyDescent="0.3">
      <c r="A916" s="27"/>
      <c r="B916" s="27"/>
      <c r="C916" s="28" t="s">
        <v>187</v>
      </c>
      <c r="D916" s="43">
        <v>377768</v>
      </c>
      <c r="E916" s="4">
        <v>40</v>
      </c>
      <c r="F916" s="43">
        <v>169051</v>
      </c>
      <c r="G916" s="4">
        <v>18</v>
      </c>
      <c r="H916" s="43">
        <v>310712</v>
      </c>
      <c r="I916" s="4">
        <v>33</v>
      </c>
      <c r="J916" s="43">
        <v>857531</v>
      </c>
      <c r="K916" s="50">
        <v>91</v>
      </c>
    </row>
    <row r="917" spans="1:11" x14ac:dyDescent="0.3">
      <c r="A917" s="27"/>
      <c r="B917" s="27"/>
      <c r="C917" s="28" t="s">
        <v>188</v>
      </c>
      <c r="D917" s="43">
        <v>77776</v>
      </c>
      <c r="E917" s="4">
        <v>8</v>
      </c>
      <c r="F917" s="43">
        <v>48610</v>
      </c>
      <c r="G917" s="4">
        <v>5</v>
      </c>
      <c r="H917" s="43">
        <v>29166</v>
      </c>
      <c r="I917" s="4">
        <v>3</v>
      </c>
      <c r="J917" s="43">
        <v>155552</v>
      </c>
      <c r="K917" s="50">
        <v>16</v>
      </c>
    </row>
    <row r="918" spans="1:11" x14ac:dyDescent="0.3">
      <c r="A918" s="27"/>
      <c r="B918" s="27"/>
      <c r="C918" s="28" t="s">
        <v>190</v>
      </c>
      <c r="D918" s="43">
        <v>854018</v>
      </c>
      <c r="E918" s="4">
        <v>110</v>
      </c>
      <c r="F918" s="43">
        <v>443342</v>
      </c>
      <c r="G918" s="4">
        <v>57</v>
      </c>
      <c r="H918" s="43">
        <v>565453</v>
      </c>
      <c r="I918" s="4">
        <v>73</v>
      </c>
      <c r="J918" s="43">
        <v>1862813</v>
      </c>
      <c r="K918" s="50">
        <v>240</v>
      </c>
    </row>
    <row r="919" spans="1:11" x14ac:dyDescent="0.3">
      <c r="A919" s="27"/>
      <c r="B919" s="27"/>
      <c r="C919" s="28" t="s">
        <v>191</v>
      </c>
      <c r="D919" s="43">
        <v>252603</v>
      </c>
      <c r="E919" s="4">
        <v>22</v>
      </c>
      <c r="F919" s="43">
        <v>308864</v>
      </c>
      <c r="G919" s="4">
        <v>27</v>
      </c>
      <c r="H919" s="43">
        <v>388087</v>
      </c>
      <c r="I919" s="4">
        <v>34</v>
      </c>
      <c r="J919" s="43">
        <v>949554</v>
      </c>
      <c r="K919" s="50">
        <v>83</v>
      </c>
    </row>
    <row r="920" spans="1:11" x14ac:dyDescent="0.3">
      <c r="A920" s="27"/>
      <c r="B920" s="27"/>
      <c r="C920" s="28" t="s">
        <v>192</v>
      </c>
      <c r="D920" s="43">
        <v>100744</v>
      </c>
      <c r="E920" s="4">
        <v>8</v>
      </c>
      <c r="F920" s="43">
        <v>75558</v>
      </c>
      <c r="G920" s="4">
        <v>6</v>
      </c>
      <c r="H920" s="43">
        <v>75557</v>
      </c>
      <c r="I920" s="4">
        <v>6</v>
      </c>
      <c r="J920" s="43">
        <v>251859</v>
      </c>
      <c r="K920" s="50">
        <v>20</v>
      </c>
    </row>
    <row r="921" spans="1:11" x14ac:dyDescent="0.3">
      <c r="A921" s="27"/>
      <c r="B921" s="27"/>
      <c r="C921" s="28" t="s">
        <v>194</v>
      </c>
      <c r="D921" s="43">
        <v>798327</v>
      </c>
      <c r="E921" s="4">
        <v>77</v>
      </c>
      <c r="F921" s="43">
        <v>540938</v>
      </c>
      <c r="G921" s="4">
        <v>52</v>
      </c>
      <c r="H921" s="43">
        <v>595345</v>
      </c>
      <c r="I921" s="4">
        <v>57</v>
      </c>
      <c r="J921" s="43">
        <v>1934610</v>
      </c>
      <c r="K921" s="50">
        <v>186</v>
      </c>
    </row>
    <row r="922" spans="1:11" x14ac:dyDescent="0.3">
      <c r="A922" s="27"/>
      <c r="B922" s="27"/>
      <c r="C922" s="28" t="s">
        <v>195</v>
      </c>
      <c r="D922" s="43"/>
      <c r="E922" s="4"/>
      <c r="F922" s="43"/>
      <c r="G922" s="4"/>
      <c r="H922" s="43">
        <v>10556</v>
      </c>
      <c r="I922" s="4">
        <v>1</v>
      </c>
      <c r="J922" s="43">
        <v>10556</v>
      </c>
      <c r="K922" s="50">
        <v>1</v>
      </c>
    </row>
    <row r="923" spans="1:11" x14ac:dyDescent="0.3">
      <c r="A923" s="27"/>
      <c r="B923" s="27"/>
      <c r="C923" s="28" t="s">
        <v>197</v>
      </c>
      <c r="D923" s="43"/>
      <c r="E923" s="4"/>
      <c r="F923" s="43"/>
      <c r="G923" s="4"/>
      <c r="H923" s="43">
        <v>9259</v>
      </c>
      <c r="I923" s="4">
        <v>1</v>
      </c>
      <c r="J923" s="43">
        <v>9259</v>
      </c>
      <c r="K923" s="50">
        <v>1</v>
      </c>
    </row>
    <row r="924" spans="1:11" x14ac:dyDescent="0.3">
      <c r="A924" s="27"/>
      <c r="B924" s="27"/>
      <c r="C924" s="28" t="s">
        <v>198</v>
      </c>
      <c r="D924" s="43">
        <v>87498</v>
      </c>
      <c r="E924" s="4">
        <v>9</v>
      </c>
      <c r="F924" s="43">
        <v>48610</v>
      </c>
      <c r="G924" s="4">
        <v>5</v>
      </c>
      <c r="H924" s="43">
        <v>38888</v>
      </c>
      <c r="I924" s="4">
        <v>4</v>
      </c>
      <c r="J924" s="43">
        <v>174996</v>
      </c>
      <c r="K924" s="50">
        <v>18</v>
      </c>
    </row>
    <row r="925" spans="1:11" x14ac:dyDescent="0.3">
      <c r="A925" s="27"/>
      <c r="B925" s="27"/>
      <c r="C925" s="28" t="s">
        <v>199</v>
      </c>
      <c r="D925" s="43"/>
      <c r="E925" s="4"/>
      <c r="F925" s="43"/>
      <c r="G925" s="4"/>
      <c r="H925" s="43">
        <v>11574</v>
      </c>
      <c r="I925" s="4">
        <v>1</v>
      </c>
      <c r="J925" s="43">
        <v>11574</v>
      </c>
      <c r="K925" s="50">
        <v>1</v>
      </c>
    </row>
    <row r="926" spans="1:11" x14ac:dyDescent="0.3">
      <c r="A926" s="27"/>
      <c r="B926" s="27"/>
      <c r="C926" s="28" t="s">
        <v>200</v>
      </c>
      <c r="D926" s="43">
        <v>111082</v>
      </c>
      <c r="E926" s="4">
        <v>13</v>
      </c>
      <c r="F926" s="43">
        <v>43055</v>
      </c>
      <c r="G926" s="4">
        <v>5</v>
      </c>
      <c r="H926" s="43">
        <v>85249</v>
      </c>
      <c r="I926" s="4">
        <v>10</v>
      </c>
      <c r="J926" s="43">
        <v>239386</v>
      </c>
      <c r="K926" s="50">
        <v>28</v>
      </c>
    </row>
    <row r="927" spans="1:11" x14ac:dyDescent="0.3">
      <c r="A927" s="27"/>
      <c r="B927" s="27"/>
      <c r="C927" s="28" t="s">
        <v>201</v>
      </c>
      <c r="D927" s="43">
        <v>9722</v>
      </c>
      <c r="E927" s="4">
        <v>1</v>
      </c>
      <c r="F927" s="43"/>
      <c r="G927" s="4"/>
      <c r="H927" s="43"/>
      <c r="I927" s="4"/>
      <c r="J927" s="43">
        <v>9722</v>
      </c>
      <c r="K927" s="50">
        <v>1</v>
      </c>
    </row>
    <row r="928" spans="1:11" x14ac:dyDescent="0.3">
      <c r="A928" s="27"/>
      <c r="B928" s="27"/>
      <c r="C928" s="28" t="s">
        <v>204</v>
      </c>
      <c r="D928" s="43">
        <v>280966</v>
      </c>
      <c r="E928" s="4">
        <v>29</v>
      </c>
      <c r="F928" s="43">
        <v>379158</v>
      </c>
      <c r="G928" s="4">
        <v>39</v>
      </c>
      <c r="H928" s="43">
        <v>337354</v>
      </c>
      <c r="I928" s="4">
        <v>35</v>
      </c>
      <c r="J928" s="43">
        <v>997478</v>
      </c>
      <c r="K928" s="50">
        <v>103</v>
      </c>
    </row>
    <row r="929" spans="1:11" x14ac:dyDescent="0.3">
      <c r="A929" s="27"/>
      <c r="B929" s="27"/>
      <c r="C929" s="28" t="s">
        <v>205</v>
      </c>
      <c r="D929" s="43"/>
      <c r="E929" s="4"/>
      <c r="F929" s="43">
        <v>92592</v>
      </c>
      <c r="G929" s="4">
        <v>8</v>
      </c>
      <c r="H929" s="43">
        <v>104166</v>
      </c>
      <c r="I929" s="4">
        <v>9</v>
      </c>
      <c r="J929" s="43">
        <v>196758</v>
      </c>
      <c r="K929" s="50">
        <v>17</v>
      </c>
    </row>
    <row r="930" spans="1:11" x14ac:dyDescent="0.3">
      <c r="A930" s="27"/>
      <c r="B930" s="27"/>
      <c r="C930" s="28" t="s">
        <v>206</v>
      </c>
      <c r="D930" s="43">
        <v>447772</v>
      </c>
      <c r="E930" s="4">
        <v>52</v>
      </c>
      <c r="F930" s="43">
        <v>413328</v>
      </c>
      <c r="G930" s="4">
        <v>48</v>
      </c>
      <c r="H930" s="43">
        <v>460689</v>
      </c>
      <c r="I930" s="4">
        <v>54</v>
      </c>
      <c r="J930" s="43">
        <v>1321789</v>
      </c>
      <c r="K930" s="50">
        <v>154</v>
      </c>
    </row>
    <row r="931" spans="1:11" x14ac:dyDescent="0.3">
      <c r="A931" s="27"/>
      <c r="B931" s="27"/>
      <c r="C931" s="28" t="s">
        <v>207</v>
      </c>
      <c r="D931" s="43">
        <v>9722</v>
      </c>
      <c r="E931" s="4">
        <v>1</v>
      </c>
      <c r="F931" s="43">
        <v>19444</v>
      </c>
      <c r="G931" s="4">
        <v>2</v>
      </c>
      <c r="H931" s="43">
        <v>19444</v>
      </c>
      <c r="I931" s="4">
        <v>2</v>
      </c>
      <c r="J931" s="43">
        <v>48610</v>
      </c>
      <c r="K931" s="50">
        <v>5</v>
      </c>
    </row>
    <row r="932" spans="1:11" x14ac:dyDescent="0.3">
      <c r="A932" s="27"/>
      <c r="B932" s="27"/>
      <c r="C932" s="28" t="s">
        <v>208</v>
      </c>
      <c r="D932" s="43"/>
      <c r="E932" s="4"/>
      <c r="F932" s="43">
        <v>11574</v>
      </c>
      <c r="G932" s="4">
        <v>1</v>
      </c>
      <c r="H932" s="43"/>
      <c r="I932" s="4"/>
      <c r="J932" s="43">
        <v>11574</v>
      </c>
      <c r="K932" s="50">
        <v>1</v>
      </c>
    </row>
    <row r="933" spans="1:11" x14ac:dyDescent="0.3">
      <c r="A933" s="27"/>
      <c r="B933" s="27"/>
      <c r="C933" s="28" t="s">
        <v>209</v>
      </c>
      <c r="D933" s="43">
        <v>43055</v>
      </c>
      <c r="E933" s="4">
        <v>5</v>
      </c>
      <c r="F933" s="43">
        <v>8611</v>
      </c>
      <c r="G933" s="4">
        <v>1</v>
      </c>
      <c r="H933" s="43">
        <v>25833</v>
      </c>
      <c r="I933" s="4">
        <v>3</v>
      </c>
      <c r="J933" s="43">
        <v>77499</v>
      </c>
      <c r="K933" s="50">
        <v>9</v>
      </c>
    </row>
    <row r="934" spans="1:11" x14ac:dyDescent="0.3">
      <c r="A934" s="27"/>
      <c r="B934" s="27"/>
      <c r="C934" s="28" t="s">
        <v>217</v>
      </c>
      <c r="D934" s="43">
        <v>19444</v>
      </c>
      <c r="E934" s="4">
        <v>2</v>
      </c>
      <c r="F934" s="43">
        <v>8750</v>
      </c>
      <c r="G934" s="4">
        <v>1</v>
      </c>
      <c r="H934" s="43">
        <v>29166</v>
      </c>
      <c r="I934" s="4">
        <v>3</v>
      </c>
      <c r="J934" s="43">
        <v>57360</v>
      </c>
      <c r="K934" s="50">
        <v>6</v>
      </c>
    </row>
    <row r="935" spans="1:11" x14ac:dyDescent="0.3">
      <c r="A935" s="27"/>
      <c r="B935" s="27"/>
      <c r="C935" s="28" t="s">
        <v>219</v>
      </c>
      <c r="D935" s="43">
        <v>17222</v>
      </c>
      <c r="E935" s="4">
        <v>2</v>
      </c>
      <c r="F935" s="43">
        <v>34444</v>
      </c>
      <c r="G935" s="4">
        <v>4</v>
      </c>
      <c r="H935" s="43">
        <v>51666</v>
      </c>
      <c r="I935" s="4">
        <v>6</v>
      </c>
      <c r="J935" s="43">
        <v>103332</v>
      </c>
      <c r="K935" s="50">
        <v>12</v>
      </c>
    </row>
    <row r="936" spans="1:11" x14ac:dyDescent="0.3">
      <c r="A936" s="27"/>
      <c r="B936" s="52" t="s">
        <v>291</v>
      </c>
      <c r="C936" s="53"/>
      <c r="D936" s="54">
        <v>18701303</v>
      </c>
      <c r="E936" s="55">
        <v>2178</v>
      </c>
      <c r="F936" s="54">
        <v>16899451</v>
      </c>
      <c r="G936" s="55">
        <v>1958</v>
      </c>
      <c r="H936" s="54">
        <v>17821696</v>
      </c>
      <c r="I936" s="55">
        <v>2063</v>
      </c>
      <c r="J936" s="54">
        <v>53422450</v>
      </c>
      <c r="K936" s="56">
        <v>6199</v>
      </c>
    </row>
    <row r="937" spans="1:11" x14ac:dyDescent="0.3">
      <c r="A937" s="27"/>
      <c r="B937" s="1" t="s">
        <v>52</v>
      </c>
      <c r="C937" s="1" t="s">
        <v>162</v>
      </c>
      <c r="D937" s="22">
        <v>370844</v>
      </c>
      <c r="E937" s="8">
        <v>45</v>
      </c>
      <c r="F937" s="22">
        <v>271953</v>
      </c>
      <c r="G937" s="8">
        <v>33</v>
      </c>
      <c r="H937" s="22">
        <v>420291</v>
      </c>
      <c r="I937" s="8">
        <v>51</v>
      </c>
      <c r="J937" s="22">
        <v>1063088</v>
      </c>
      <c r="K937" s="49">
        <v>129</v>
      </c>
    </row>
    <row r="938" spans="1:11" x14ac:dyDescent="0.3">
      <c r="A938" s="27"/>
      <c r="B938" s="27"/>
      <c r="C938" s="28" t="s">
        <v>163</v>
      </c>
      <c r="D938" s="43">
        <v>120554</v>
      </c>
      <c r="E938" s="4">
        <v>14</v>
      </c>
      <c r="F938" s="43">
        <v>154998</v>
      </c>
      <c r="G938" s="4">
        <v>18</v>
      </c>
      <c r="H938" s="43">
        <v>51666</v>
      </c>
      <c r="I938" s="4">
        <v>6</v>
      </c>
      <c r="J938" s="43">
        <v>327218</v>
      </c>
      <c r="K938" s="50">
        <v>38</v>
      </c>
    </row>
    <row r="939" spans="1:11" x14ac:dyDescent="0.3">
      <c r="A939" s="27"/>
      <c r="B939" s="27"/>
      <c r="C939" s="28" t="s">
        <v>164</v>
      </c>
      <c r="D939" s="43">
        <v>537768</v>
      </c>
      <c r="E939" s="4">
        <v>88</v>
      </c>
      <c r="F939" s="43">
        <v>452214</v>
      </c>
      <c r="G939" s="4">
        <v>74</v>
      </c>
      <c r="H939" s="43">
        <v>573701</v>
      </c>
      <c r="I939" s="4">
        <v>94</v>
      </c>
      <c r="J939" s="43">
        <v>1563683</v>
      </c>
      <c r="K939" s="50">
        <v>256</v>
      </c>
    </row>
    <row r="940" spans="1:11" x14ac:dyDescent="0.3">
      <c r="A940" s="27"/>
      <c r="B940" s="27"/>
      <c r="C940" s="28" t="s">
        <v>165</v>
      </c>
      <c r="D940" s="43">
        <v>802028</v>
      </c>
      <c r="E940" s="4">
        <v>122</v>
      </c>
      <c r="F940" s="43">
        <v>742862</v>
      </c>
      <c r="G940" s="4">
        <v>113</v>
      </c>
      <c r="H940" s="43">
        <v>703418</v>
      </c>
      <c r="I940" s="4">
        <v>107</v>
      </c>
      <c r="J940" s="43">
        <v>2248308</v>
      </c>
      <c r="K940" s="50">
        <v>342</v>
      </c>
    </row>
    <row r="941" spans="1:11" x14ac:dyDescent="0.3">
      <c r="A941" s="27"/>
      <c r="B941" s="27"/>
      <c r="C941" s="28" t="s">
        <v>166</v>
      </c>
      <c r="D941" s="43">
        <v>20556</v>
      </c>
      <c r="E941" s="4">
        <v>2</v>
      </c>
      <c r="F941" s="43">
        <v>20556</v>
      </c>
      <c r="G941" s="4">
        <v>2</v>
      </c>
      <c r="H941" s="43">
        <v>41112</v>
      </c>
      <c r="I941" s="4">
        <v>4</v>
      </c>
      <c r="J941" s="43">
        <v>82224</v>
      </c>
      <c r="K941" s="50">
        <v>8</v>
      </c>
    </row>
    <row r="942" spans="1:11" x14ac:dyDescent="0.3">
      <c r="A942" s="27"/>
      <c r="B942" s="27"/>
      <c r="C942" s="28" t="s">
        <v>167</v>
      </c>
      <c r="D942" s="43"/>
      <c r="E942" s="4"/>
      <c r="F942" s="43"/>
      <c r="G942" s="4"/>
      <c r="H942" s="43">
        <v>11389</v>
      </c>
      <c r="I942" s="4">
        <v>1</v>
      </c>
      <c r="J942" s="43">
        <v>11389</v>
      </c>
      <c r="K942" s="50">
        <v>1</v>
      </c>
    </row>
    <row r="943" spans="1:11" x14ac:dyDescent="0.3">
      <c r="A943" s="27"/>
      <c r="B943" s="27"/>
      <c r="C943" s="28" t="s">
        <v>168</v>
      </c>
      <c r="D943" s="43">
        <v>18704</v>
      </c>
      <c r="E943" s="4">
        <v>2</v>
      </c>
      <c r="F943" s="43">
        <v>65464</v>
      </c>
      <c r="G943" s="4">
        <v>7</v>
      </c>
      <c r="H943" s="43">
        <v>28056</v>
      </c>
      <c r="I943" s="4">
        <v>3</v>
      </c>
      <c r="J943" s="43">
        <v>112224</v>
      </c>
      <c r="K943" s="50">
        <v>12</v>
      </c>
    </row>
    <row r="944" spans="1:11" x14ac:dyDescent="0.3">
      <c r="A944" s="27"/>
      <c r="B944" s="27"/>
      <c r="C944" s="28" t="s">
        <v>169</v>
      </c>
      <c r="D944" s="43">
        <v>20556</v>
      </c>
      <c r="E944" s="4">
        <v>2</v>
      </c>
      <c r="F944" s="43">
        <v>10278</v>
      </c>
      <c r="G944" s="4">
        <v>1</v>
      </c>
      <c r="H944" s="43">
        <v>30834</v>
      </c>
      <c r="I944" s="4">
        <v>3</v>
      </c>
      <c r="J944" s="43">
        <v>61668</v>
      </c>
      <c r="K944" s="50">
        <v>6</v>
      </c>
    </row>
    <row r="945" spans="1:11" x14ac:dyDescent="0.3">
      <c r="A945" s="27"/>
      <c r="B945" s="27"/>
      <c r="C945" s="28" t="s">
        <v>170</v>
      </c>
      <c r="D945" s="43">
        <v>11389</v>
      </c>
      <c r="E945" s="4">
        <v>1</v>
      </c>
      <c r="F945" s="43"/>
      <c r="G945" s="4"/>
      <c r="H945" s="43">
        <v>22778</v>
      </c>
      <c r="I945" s="4">
        <v>2</v>
      </c>
      <c r="J945" s="43">
        <v>34167</v>
      </c>
      <c r="K945" s="50">
        <v>3</v>
      </c>
    </row>
    <row r="946" spans="1:11" x14ac:dyDescent="0.3">
      <c r="A946" s="27"/>
      <c r="B946" s="27"/>
      <c r="C946" s="28" t="s">
        <v>171</v>
      </c>
      <c r="D946" s="43">
        <v>37408</v>
      </c>
      <c r="E946" s="4">
        <v>4</v>
      </c>
      <c r="F946" s="43">
        <v>18704</v>
      </c>
      <c r="G946" s="4">
        <v>2</v>
      </c>
      <c r="H946" s="43">
        <v>9352</v>
      </c>
      <c r="I946" s="4">
        <v>1</v>
      </c>
      <c r="J946" s="43">
        <v>65464</v>
      </c>
      <c r="K946" s="50">
        <v>7</v>
      </c>
    </row>
    <row r="947" spans="1:11" x14ac:dyDescent="0.3">
      <c r="A947" s="27"/>
      <c r="B947" s="27"/>
      <c r="C947" s="28" t="s">
        <v>172</v>
      </c>
      <c r="D947" s="43">
        <v>24723</v>
      </c>
      <c r="E947" s="4">
        <v>3</v>
      </c>
      <c r="F947" s="43">
        <v>57687</v>
      </c>
      <c r="G947" s="4">
        <v>7</v>
      </c>
      <c r="H947" s="43">
        <v>49446</v>
      </c>
      <c r="I947" s="4">
        <v>6</v>
      </c>
      <c r="J947" s="43">
        <v>131856</v>
      </c>
      <c r="K947" s="50">
        <v>16</v>
      </c>
    </row>
    <row r="948" spans="1:11" x14ac:dyDescent="0.3">
      <c r="A948" s="27"/>
      <c r="B948" s="27"/>
      <c r="C948" s="28" t="s">
        <v>173</v>
      </c>
      <c r="D948" s="43"/>
      <c r="E948" s="4"/>
      <c r="F948" s="43"/>
      <c r="G948" s="4"/>
      <c r="H948" s="43">
        <v>20926</v>
      </c>
      <c r="I948" s="4">
        <v>2</v>
      </c>
      <c r="J948" s="43">
        <v>20926</v>
      </c>
      <c r="K948" s="50">
        <v>2</v>
      </c>
    </row>
    <row r="949" spans="1:11" x14ac:dyDescent="0.3">
      <c r="A949" s="27"/>
      <c r="B949" s="27"/>
      <c r="C949" s="28" t="s">
        <v>174</v>
      </c>
      <c r="D949" s="43">
        <v>69165</v>
      </c>
      <c r="E949" s="4">
        <v>9</v>
      </c>
      <c r="F949" s="43">
        <v>53795</v>
      </c>
      <c r="G949" s="4">
        <v>7</v>
      </c>
      <c r="H949" s="43">
        <v>30740</v>
      </c>
      <c r="I949" s="4">
        <v>4</v>
      </c>
      <c r="J949" s="43">
        <v>153700</v>
      </c>
      <c r="K949" s="50">
        <v>20</v>
      </c>
    </row>
    <row r="950" spans="1:11" x14ac:dyDescent="0.3">
      <c r="A950" s="27"/>
      <c r="B950" s="27"/>
      <c r="C950" s="28" t="s">
        <v>175</v>
      </c>
      <c r="D950" s="43">
        <v>16482</v>
      </c>
      <c r="E950" s="4">
        <v>2</v>
      </c>
      <c r="F950" s="43">
        <v>32964</v>
      </c>
      <c r="G950" s="4">
        <v>4</v>
      </c>
      <c r="H950" s="43">
        <v>8241</v>
      </c>
      <c r="I950" s="4">
        <v>1</v>
      </c>
      <c r="J950" s="43">
        <v>57687</v>
      </c>
      <c r="K950" s="50">
        <v>7</v>
      </c>
    </row>
    <row r="951" spans="1:11" x14ac:dyDescent="0.3">
      <c r="A951" s="27"/>
      <c r="B951" s="27"/>
      <c r="C951" s="28" t="s">
        <v>177</v>
      </c>
      <c r="D951" s="43">
        <v>23055</v>
      </c>
      <c r="E951" s="4">
        <v>3</v>
      </c>
      <c r="F951" s="43">
        <v>15370</v>
      </c>
      <c r="G951" s="4">
        <v>2</v>
      </c>
      <c r="H951" s="43">
        <v>38425</v>
      </c>
      <c r="I951" s="4">
        <v>5</v>
      </c>
      <c r="J951" s="43">
        <v>76850</v>
      </c>
      <c r="K951" s="50">
        <v>10</v>
      </c>
    </row>
    <row r="952" spans="1:11" x14ac:dyDescent="0.3">
      <c r="A952" s="27"/>
      <c r="B952" s="27"/>
      <c r="C952" s="28" t="s">
        <v>178</v>
      </c>
      <c r="D952" s="43">
        <v>28056</v>
      </c>
      <c r="E952" s="4">
        <v>3</v>
      </c>
      <c r="F952" s="43"/>
      <c r="G952" s="4"/>
      <c r="H952" s="43"/>
      <c r="I952" s="4"/>
      <c r="J952" s="43">
        <v>28056</v>
      </c>
      <c r="K952" s="50">
        <v>3</v>
      </c>
    </row>
    <row r="953" spans="1:11" x14ac:dyDescent="0.3">
      <c r="A953" s="27"/>
      <c r="B953" s="27"/>
      <c r="C953" s="28" t="s">
        <v>179</v>
      </c>
      <c r="D953" s="43">
        <v>0</v>
      </c>
      <c r="E953" s="4">
        <v>0</v>
      </c>
      <c r="F953" s="43"/>
      <c r="G953" s="4"/>
      <c r="H953" s="43"/>
      <c r="I953" s="4"/>
      <c r="J953" s="43">
        <v>0</v>
      </c>
      <c r="K953" s="50">
        <v>0</v>
      </c>
    </row>
    <row r="954" spans="1:11" x14ac:dyDescent="0.3">
      <c r="A954" s="27"/>
      <c r="B954" s="27"/>
      <c r="C954" s="28" t="s">
        <v>180</v>
      </c>
      <c r="D954" s="43"/>
      <c r="E954" s="4"/>
      <c r="F954" s="43">
        <v>16482</v>
      </c>
      <c r="G954" s="4">
        <v>2</v>
      </c>
      <c r="H954" s="43">
        <v>16482</v>
      </c>
      <c r="I954" s="4">
        <v>2</v>
      </c>
      <c r="J954" s="43">
        <v>32964</v>
      </c>
      <c r="K954" s="50">
        <v>4</v>
      </c>
    </row>
    <row r="955" spans="1:11" x14ac:dyDescent="0.3">
      <c r="A955" s="27"/>
      <c r="B955" s="27"/>
      <c r="C955" s="28" t="s">
        <v>181</v>
      </c>
      <c r="D955" s="43"/>
      <c r="E955" s="4"/>
      <c r="F955" s="43">
        <v>8148</v>
      </c>
      <c r="G955" s="4">
        <v>1</v>
      </c>
      <c r="H955" s="43">
        <v>8148</v>
      </c>
      <c r="I955" s="4">
        <v>1</v>
      </c>
      <c r="J955" s="43">
        <v>16296</v>
      </c>
      <c r="K955" s="50">
        <v>2</v>
      </c>
    </row>
    <row r="956" spans="1:11" x14ac:dyDescent="0.3">
      <c r="A956" s="27"/>
      <c r="B956" s="27"/>
      <c r="C956" s="28" t="s">
        <v>182</v>
      </c>
      <c r="D956" s="43">
        <v>8148</v>
      </c>
      <c r="E956" s="4">
        <v>1</v>
      </c>
      <c r="F956" s="43"/>
      <c r="G956" s="4"/>
      <c r="H956" s="43">
        <v>16296</v>
      </c>
      <c r="I956" s="4">
        <v>2</v>
      </c>
      <c r="J956" s="43">
        <v>24444</v>
      </c>
      <c r="K956" s="50">
        <v>3</v>
      </c>
    </row>
    <row r="957" spans="1:11" x14ac:dyDescent="0.3">
      <c r="A957" s="27"/>
      <c r="B957" s="27"/>
      <c r="C957" s="28" t="s">
        <v>183</v>
      </c>
      <c r="D957" s="43">
        <v>6482</v>
      </c>
      <c r="E957" s="4">
        <v>1</v>
      </c>
      <c r="F957" s="43">
        <v>6482</v>
      </c>
      <c r="G957" s="4">
        <v>1</v>
      </c>
      <c r="H957" s="43">
        <v>6482</v>
      </c>
      <c r="I957" s="4">
        <v>1</v>
      </c>
      <c r="J957" s="43">
        <v>19446</v>
      </c>
      <c r="K957" s="50">
        <v>3</v>
      </c>
    </row>
    <row r="958" spans="1:11" x14ac:dyDescent="0.3">
      <c r="A958" s="27"/>
      <c r="B958" s="27"/>
      <c r="C958" s="28" t="s">
        <v>184</v>
      </c>
      <c r="D958" s="43"/>
      <c r="E958" s="4"/>
      <c r="F958" s="43">
        <v>49259</v>
      </c>
      <c r="G958" s="4">
        <v>7</v>
      </c>
      <c r="H958" s="43"/>
      <c r="I958" s="4"/>
      <c r="J958" s="43">
        <v>49259</v>
      </c>
      <c r="K958" s="50">
        <v>7</v>
      </c>
    </row>
    <row r="959" spans="1:11" x14ac:dyDescent="0.3">
      <c r="A959" s="27"/>
      <c r="B959" s="27"/>
      <c r="C959" s="28" t="s">
        <v>185</v>
      </c>
      <c r="D959" s="43">
        <v>6482</v>
      </c>
      <c r="E959" s="4">
        <v>1</v>
      </c>
      <c r="F959" s="43"/>
      <c r="G959" s="4"/>
      <c r="H959" s="43">
        <v>6482</v>
      </c>
      <c r="I959" s="4">
        <v>1</v>
      </c>
      <c r="J959" s="43">
        <v>12964</v>
      </c>
      <c r="K959" s="50">
        <v>2</v>
      </c>
    </row>
    <row r="960" spans="1:11" x14ac:dyDescent="0.3">
      <c r="A960" s="27"/>
      <c r="B960" s="27"/>
      <c r="C960" s="28" t="s">
        <v>186</v>
      </c>
      <c r="D960" s="43">
        <v>14074</v>
      </c>
      <c r="E960" s="4">
        <v>2</v>
      </c>
      <c r="F960" s="43">
        <v>7037</v>
      </c>
      <c r="G960" s="4">
        <v>1</v>
      </c>
      <c r="H960" s="43"/>
      <c r="I960" s="4"/>
      <c r="J960" s="43">
        <v>21111</v>
      </c>
      <c r="K960" s="50">
        <v>3</v>
      </c>
    </row>
    <row r="961" spans="1:11" x14ac:dyDescent="0.3">
      <c r="A961" s="27"/>
      <c r="B961" s="27"/>
      <c r="C961" s="28" t="s">
        <v>187</v>
      </c>
      <c r="D961" s="43">
        <v>321397</v>
      </c>
      <c r="E961" s="4">
        <v>39</v>
      </c>
      <c r="F961" s="43">
        <v>280194</v>
      </c>
      <c r="G961" s="4">
        <v>34</v>
      </c>
      <c r="H961" s="43">
        <v>189542</v>
      </c>
      <c r="I961" s="4">
        <v>23</v>
      </c>
      <c r="J961" s="43">
        <v>791133</v>
      </c>
      <c r="K961" s="50">
        <v>96</v>
      </c>
    </row>
    <row r="962" spans="1:11" x14ac:dyDescent="0.3">
      <c r="A962" s="27"/>
      <c r="B962" s="27"/>
      <c r="C962" s="28" t="s">
        <v>188</v>
      </c>
      <c r="D962" s="43">
        <v>68888</v>
      </c>
      <c r="E962" s="4">
        <v>8</v>
      </c>
      <c r="F962" s="43">
        <v>25833</v>
      </c>
      <c r="G962" s="4">
        <v>3</v>
      </c>
      <c r="H962" s="43">
        <v>51666</v>
      </c>
      <c r="I962" s="4">
        <v>6</v>
      </c>
      <c r="J962" s="43">
        <v>146387</v>
      </c>
      <c r="K962" s="50">
        <v>17</v>
      </c>
    </row>
    <row r="963" spans="1:11" x14ac:dyDescent="0.3">
      <c r="A963" s="27"/>
      <c r="B963" s="27"/>
      <c r="C963" s="28" t="s">
        <v>189</v>
      </c>
      <c r="D963" s="43">
        <v>513324</v>
      </c>
      <c r="E963" s="4">
        <v>84</v>
      </c>
      <c r="F963" s="43">
        <v>525546</v>
      </c>
      <c r="G963" s="4">
        <v>86</v>
      </c>
      <c r="H963" s="43">
        <v>531657</v>
      </c>
      <c r="I963" s="4">
        <v>87</v>
      </c>
      <c r="J963" s="43">
        <v>1570527</v>
      </c>
      <c r="K963" s="50">
        <v>257</v>
      </c>
    </row>
    <row r="964" spans="1:11" x14ac:dyDescent="0.3">
      <c r="A964" s="27"/>
      <c r="B964" s="27"/>
      <c r="C964" s="28" t="s">
        <v>190</v>
      </c>
      <c r="D964" s="43">
        <v>650826</v>
      </c>
      <c r="E964" s="4">
        <v>99</v>
      </c>
      <c r="F964" s="43">
        <v>466754</v>
      </c>
      <c r="G964" s="4">
        <v>71</v>
      </c>
      <c r="H964" s="43">
        <v>602442</v>
      </c>
      <c r="I964" s="4">
        <v>92</v>
      </c>
      <c r="J964" s="43">
        <v>1720022</v>
      </c>
      <c r="K964" s="50">
        <v>262</v>
      </c>
    </row>
    <row r="965" spans="1:11" x14ac:dyDescent="0.3">
      <c r="A965" s="27"/>
      <c r="B965" s="27"/>
      <c r="C965" s="28" t="s">
        <v>191</v>
      </c>
      <c r="D965" s="43">
        <v>60556</v>
      </c>
      <c r="E965" s="4">
        <v>6</v>
      </c>
      <c r="F965" s="43">
        <v>20186</v>
      </c>
      <c r="G965" s="4">
        <v>2</v>
      </c>
      <c r="H965" s="43">
        <v>40372</v>
      </c>
      <c r="I965" s="4">
        <v>4</v>
      </c>
      <c r="J965" s="43">
        <v>121114</v>
      </c>
      <c r="K965" s="50">
        <v>12</v>
      </c>
    </row>
    <row r="966" spans="1:11" x14ac:dyDescent="0.3">
      <c r="A966" s="27"/>
      <c r="B966" s="27"/>
      <c r="C966" s="28" t="s">
        <v>192</v>
      </c>
      <c r="D966" s="43"/>
      <c r="E966" s="4"/>
      <c r="F966" s="43">
        <v>11111</v>
      </c>
      <c r="G966" s="4">
        <v>1</v>
      </c>
      <c r="H966" s="43">
        <v>44444</v>
      </c>
      <c r="I966" s="4">
        <v>4</v>
      </c>
      <c r="J966" s="43">
        <v>55555</v>
      </c>
      <c r="K966" s="50">
        <v>5</v>
      </c>
    </row>
    <row r="967" spans="1:11" x14ac:dyDescent="0.3">
      <c r="A967" s="27"/>
      <c r="B967" s="27"/>
      <c r="C967" s="28" t="s">
        <v>193</v>
      </c>
      <c r="D967" s="43">
        <v>98892</v>
      </c>
      <c r="E967" s="4">
        <v>12</v>
      </c>
      <c r="F967" s="43">
        <v>115373</v>
      </c>
      <c r="G967" s="4">
        <v>14</v>
      </c>
      <c r="H967" s="43">
        <v>90651</v>
      </c>
      <c r="I967" s="4">
        <v>11</v>
      </c>
      <c r="J967" s="43">
        <v>304916</v>
      </c>
      <c r="K967" s="50">
        <v>37</v>
      </c>
    </row>
    <row r="968" spans="1:11" x14ac:dyDescent="0.3">
      <c r="A968" s="27"/>
      <c r="B968" s="27"/>
      <c r="C968" s="28" t="s">
        <v>194</v>
      </c>
      <c r="D968" s="43">
        <v>160551</v>
      </c>
      <c r="E968" s="4">
        <v>17</v>
      </c>
      <c r="F968" s="43">
        <v>169993</v>
      </c>
      <c r="G968" s="4">
        <v>18</v>
      </c>
      <c r="H968" s="43">
        <v>141661</v>
      </c>
      <c r="I968" s="4">
        <v>15</v>
      </c>
      <c r="J968" s="43">
        <v>472205</v>
      </c>
      <c r="K968" s="50">
        <v>50</v>
      </c>
    </row>
    <row r="969" spans="1:11" x14ac:dyDescent="0.3">
      <c r="A969" s="27"/>
      <c r="B969" s="27"/>
      <c r="C969" s="28" t="s">
        <v>197</v>
      </c>
      <c r="D969" s="43">
        <v>41205</v>
      </c>
      <c r="E969" s="4">
        <v>5</v>
      </c>
      <c r="F969" s="43"/>
      <c r="G969" s="4"/>
      <c r="H969" s="43"/>
      <c r="I969" s="4"/>
      <c r="J969" s="43">
        <v>41205</v>
      </c>
      <c r="K969" s="50">
        <v>5</v>
      </c>
    </row>
    <row r="970" spans="1:11" x14ac:dyDescent="0.3">
      <c r="A970" s="27"/>
      <c r="B970" s="27"/>
      <c r="C970" s="28" t="s">
        <v>198</v>
      </c>
      <c r="D970" s="43">
        <v>16482</v>
      </c>
      <c r="E970" s="4">
        <v>2</v>
      </c>
      <c r="F970" s="43">
        <v>16482</v>
      </c>
      <c r="G970" s="4">
        <v>2</v>
      </c>
      <c r="H970" s="43">
        <v>41205</v>
      </c>
      <c r="I970" s="4">
        <v>5</v>
      </c>
      <c r="J970" s="43">
        <v>74169</v>
      </c>
      <c r="K970" s="50">
        <v>9</v>
      </c>
    </row>
    <row r="971" spans="1:11" x14ac:dyDescent="0.3">
      <c r="A971" s="27"/>
      <c r="B971" s="27"/>
      <c r="C971" s="28" t="s">
        <v>200</v>
      </c>
      <c r="D971" s="43"/>
      <c r="E971" s="4"/>
      <c r="F971" s="43"/>
      <c r="G971" s="4"/>
      <c r="H971" s="43">
        <v>23055</v>
      </c>
      <c r="I971" s="4">
        <v>3</v>
      </c>
      <c r="J971" s="43">
        <v>23055</v>
      </c>
      <c r="K971" s="50">
        <v>3</v>
      </c>
    </row>
    <row r="972" spans="1:11" x14ac:dyDescent="0.3">
      <c r="A972" s="27"/>
      <c r="B972" s="27"/>
      <c r="C972" s="28" t="s">
        <v>203</v>
      </c>
      <c r="D972" s="43"/>
      <c r="E972" s="4"/>
      <c r="F972" s="43"/>
      <c r="G972" s="4"/>
      <c r="H972" s="43">
        <v>15370</v>
      </c>
      <c r="I972" s="4">
        <v>2</v>
      </c>
      <c r="J972" s="43">
        <v>15370</v>
      </c>
      <c r="K972" s="50">
        <v>2</v>
      </c>
    </row>
    <row r="973" spans="1:11" x14ac:dyDescent="0.3">
      <c r="A973" s="27"/>
      <c r="B973" s="27"/>
      <c r="C973" s="28" t="s">
        <v>204</v>
      </c>
      <c r="D973" s="43">
        <v>32964</v>
      </c>
      <c r="E973" s="4">
        <v>4</v>
      </c>
      <c r="F973" s="43">
        <v>49446</v>
      </c>
      <c r="G973" s="4">
        <v>6</v>
      </c>
      <c r="H973" s="43">
        <v>8241</v>
      </c>
      <c r="I973" s="4">
        <v>1</v>
      </c>
      <c r="J973" s="43">
        <v>90651</v>
      </c>
      <c r="K973" s="50">
        <v>11</v>
      </c>
    </row>
    <row r="974" spans="1:11" x14ac:dyDescent="0.3">
      <c r="A974" s="27"/>
      <c r="B974" s="27"/>
      <c r="C974" s="28" t="s">
        <v>205</v>
      </c>
      <c r="D974" s="43"/>
      <c r="E974" s="4"/>
      <c r="F974" s="43">
        <v>10463</v>
      </c>
      <c r="G974" s="4">
        <v>1</v>
      </c>
      <c r="H974" s="43">
        <v>20926</v>
      </c>
      <c r="I974" s="4">
        <v>2</v>
      </c>
      <c r="J974" s="43">
        <v>31389</v>
      </c>
      <c r="K974" s="50">
        <v>3</v>
      </c>
    </row>
    <row r="975" spans="1:11" x14ac:dyDescent="0.3">
      <c r="A975" s="27"/>
      <c r="B975" s="27"/>
      <c r="C975" s="28" t="s">
        <v>206</v>
      </c>
      <c r="D975" s="43">
        <v>69165</v>
      </c>
      <c r="E975" s="4">
        <v>9</v>
      </c>
      <c r="F975" s="43">
        <v>46110</v>
      </c>
      <c r="G975" s="4">
        <v>6</v>
      </c>
      <c r="H975" s="43">
        <v>76850</v>
      </c>
      <c r="I975" s="4">
        <v>10</v>
      </c>
      <c r="J975" s="43">
        <v>192125</v>
      </c>
      <c r="K975" s="50">
        <v>25</v>
      </c>
    </row>
    <row r="976" spans="1:11" x14ac:dyDescent="0.3">
      <c r="A976" s="27"/>
      <c r="B976" s="27"/>
      <c r="C976" s="28" t="s">
        <v>207</v>
      </c>
      <c r="D976" s="43">
        <v>16482</v>
      </c>
      <c r="E976" s="4">
        <v>2</v>
      </c>
      <c r="F976" s="43">
        <v>8241</v>
      </c>
      <c r="G976" s="4">
        <v>1</v>
      </c>
      <c r="H976" s="43">
        <v>8241</v>
      </c>
      <c r="I976" s="4">
        <v>1</v>
      </c>
      <c r="J976" s="43">
        <v>32964</v>
      </c>
      <c r="K976" s="50">
        <v>4</v>
      </c>
    </row>
    <row r="977" spans="1:11" x14ac:dyDescent="0.3">
      <c r="A977" s="27"/>
      <c r="B977" s="27"/>
      <c r="C977" s="28" t="s">
        <v>209</v>
      </c>
      <c r="D977" s="43">
        <v>53795</v>
      </c>
      <c r="E977" s="4">
        <v>7</v>
      </c>
      <c r="F977" s="43">
        <v>15370</v>
      </c>
      <c r="G977" s="4">
        <v>2</v>
      </c>
      <c r="H977" s="43">
        <v>23055</v>
      </c>
      <c r="I977" s="4">
        <v>3</v>
      </c>
      <c r="J977" s="43">
        <v>92220</v>
      </c>
      <c r="K977" s="50">
        <v>12</v>
      </c>
    </row>
    <row r="978" spans="1:11" x14ac:dyDescent="0.3">
      <c r="A978" s="27"/>
      <c r="B978" s="27"/>
      <c r="C978" s="28" t="s">
        <v>218</v>
      </c>
      <c r="D978" s="43">
        <v>20926</v>
      </c>
      <c r="E978" s="4">
        <v>2</v>
      </c>
      <c r="F978" s="43"/>
      <c r="G978" s="4"/>
      <c r="H978" s="43"/>
      <c r="I978" s="4"/>
      <c r="J978" s="43">
        <v>20926</v>
      </c>
      <c r="K978" s="50">
        <v>2</v>
      </c>
    </row>
    <row r="979" spans="1:11" x14ac:dyDescent="0.3">
      <c r="A979" s="27"/>
      <c r="B979" s="52" t="s">
        <v>292</v>
      </c>
      <c r="C979" s="53"/>
      <c r="D979" s="54">
        <v>4261927</v>
      </c>
      <c r="E979" s="55">
        <v>601</v>
      </c>
      <c r="F979" s="54">
        <v>3745355</v>
      </c>
      <c r="G979" s="55">
        <v>529</v>
      </c>
      <c r="H979" s="54">
        <v>4003643</v>
      </c>
      <c r="I979" s="55">
        <v>566</v>
      </c>
      <c r="J979" s="54">
        <v>12010925</v>
      </c>
      <c r="K979" s="56">
        <v>1696</v>
      </c>
    </row>
    <row r="980" spans="1:11" x14ac:dyDescent="0.3">
      <c r="A980" s="27"/>
      <c r="B980" s="1" t="s">
        <v>53</v>
      </c>
      <c r="C980" s="1" t="s">
        <v>162</v>
      </c>
      <c r="D980" s="22">
        <v>1025362</v>
      </c>
      <c r="E980" s="8">
        <v>113</v>
      </c>
      <c r="F980" s="22">
        <v>937164</v>
      </c>
      <c r="G980" s="8">
        <v>102</v>
      </c>
      <c r="H980" s="22">
        <v>888530</v>
      </c>
      <c r="I980" s="8">
        <v>94</v>
      </c>
      <c r="J980" s="22">
        <v>2851056</v>
      </c>
      <c r="K980" s="49">
        <v>309</v>
      </c>
    </row>
    <row r="981" spans="1:11" x14ac:dyDescent="0.3">
      <c r="A981" s="27"/>
      <c r="B981" s="27"/>
      <c r="C981" s="28" t="s">
        <v>163</v>
      </c>
      <c r="D981" s="43">
        <v>271208</v>
      </c>
      <c r="E981" s="4">
        <v>29</v>
      </c>
      <c r="F981" s="43">
        <v>225944</v>
      </c>
      <c r="G981" s="4">
        <v>24</v>
      </c>
      <c r="H981" s="43">
        <v>340036</v>
      </c>
      <c r="I981" s="4">
        <v>35</v>
      </c>
      <c r="J981" s="43">
        <v>837188</v>
      </c>
      <c r="K981" s="50">
        <v>88</v>
      </c>
    </row>
    <row r="982" spans="1:11" x14ac:dyDescent="0.3">
      <c r="A982" s="27"/>
      <c r="B982" s="27"/>
      <c r="C982" s="28" t="s">
        <v>164</v>
      </c>
      <c r="D982" s="43">
        <v>20000</v>
      </c>
      <c r="E982" s="4">
        <v>3</v>
      </c>
      <c r="F982" s="43"/>
      <c r="G982" s="4"/>
      <c r="H982" s="43">
        <v>27734</v>
      </c>
      <c r="I982" s="4">
        <v>4</v>
      </c>
      <c r="J982" s="43">
        <v>47734</v>
      </c>
      <c r="K982" s="50">
        <v>7</v>
      </c>
    </row>
    <row r="983" spans="1:11" x14ac:dyDescent="0.3">
      <c r="A983" s="27"/>
      <c r="B983" s="27"/>
      <c r="C983" s="28" t="s">
        <v>165</v>
      </c>
      <c r="D983" s="43">
        <v>2153322</v>
      </c>
      <c r="E983" s="4">
        <v>306</v>
      </c>
      <c r="F983" s="43">
        <v>1800629</v>
      </c>
      <c r="G983" s="4">
        <v>253</v>
      </c>
      <c r="H983" s="43">
        <v>2269017</v>
      </c>
      <c r="I983" s="4">
        <v>310</v>
      </c>
      <c r="J983" s="43">
        <v>6222968</v>
      </c>
      <c r="K983" s="50">
        <v>869</v>
      </c>
    </row>
    <row r="984" spans="1:11" x14ac:dyDescent="0.3">
      <c r="A984" s="27"/>
      <c r="B984" s="27"/>
      <c r="C984" s="28" t="s">
        <v>166</v>
      </c>
      <c r="D984" s="43">
        <v>127314</v>
      </c>
      <c r="E984" s="4">
        <v>11</v>
      </c>
      <c r="F984" s="43">
        <v>81018</v>
      </c>
      <c r="G984" s="4">
        <v>7</v>
      </c>
      <c r="H984" s="43">
        <v>84722</v>
      </c>
      <c r="I984" s="4">
        <v>7</v>
      </c>
      <c r="J984" s="43">
        <v>293054</v>
      </c>
      <c r="K984" s="50">
        <v>25</v>
      </c>
    </row>
    <row r="985" spans="1:11" x14ac:dyDescent="0.3">
      <c r="A985" s="27"/>
      <c r="B985" s="27"/>
      <c r="C985" s="28" t="s">
        <v>167</v>
      </c>
      <c r="D985" s="43">
        <v>25740</v>
      </c>
      <c r="E985" s="4">
        <v>2</v>
      </c>
      <c r="F985" s="43">
        <v>26770</v>
      </c>
      <c r="G985" s="4">
        <v>2</v>
      </c>
      <c r="H985" s="43">
        <v>12870</v>
      </c>
      <c r="I985" s="4">
        <v>1</v>
      </c>
      <c r="J985" s="43">
        <v>65380</v>
      </c>
      <c r="K985" s="50">
        <v>5</v>
      </c>
    </row>
    <row r="986" spans="1:11" x14ac:dyDescent="0.3">
      <c r="A986" s="27"/>
      <c r="B986" s="27"/>
      <c r="C986" s="28" t="s">
        <v>168</v>
      </c>
      <c r="D986" s="43">
        <v>55090</v>
      </c>
      <c r="E986" s="4">
        <v>5</v>
      </c>
      <c r="F986" s="43">
        <v>55972</v>
      </c>
      <c r="G986" s="4">
        <v>5</v>
      </c>
      <c r="H986" s="43">
        <v>89026</v>
      </c>
      <c r="I986" s="4">
        <v>8</v>
      </c>
      <c r="J986" s="43">
        <v>200088</v>
      </c>
      <c r="K986" s="50">
        <v>18</v>
      </c>
    </row>
    <row r="987" spans="1:11" x14ac:dyDescent="0.3">
      <c r="A987" s="27"/>
      <c r="B987" s="27"/>
      <c r="C987" s="28" t="s">
        <v>169</v>
      </c>
      <c r="D987" s="43">
        <v>34722</v>
      </c>
      <c r="E987" s="4">
        <v>3</v>
      </c>
      <c r="F987" s="43">
        <v>23148</v>
      </c>
      <c r="G987" s="4">
        <v>2</v>
      </c>
      <c r="H987" s="43">
        <v>34722</v>
      </c>
      <c r="I987" s="4">
        <v>3</v>
      </c>
      <c r="J987" s="43">
        <v>92592</v>
      </c>
      <c r="K987" s="50">
        <v>8</v>
      </c>
    </row>
    <row r="988" spans="1:11" x14ac:dyDescent="0.3">
      <c r="A988" s="27"/>
      <c r="B988" s="27"/>
      <c r="C988" s="28" t="s">
        <v>170</v>
      </c>
      <c r="D988" s="43"/>
      <c r="E988" s="4"/>
      <c r="F988" s="43">
        <v>12870</v>
      </c>
      <c r="G988" s="4">
        <v>1</v>
      </c>
      <c r="H988" s="43">
        <v>13900</v>
      </c>
      <c r="I988" s="4">
        <v>1</v>
      </c>
      <c r="J988" s="43">
        <v>26770</v>
      </c>
      <c r="K988" s="50">
        <v>2</v>
      </c>
    </row>
    <row r="989" spans="1:11" x14ac:dyDescent="0.3">
      <c r="A989" s="27"/>
      <c r="B989" s="27"/>
      <c r="C989" s="28" t="s">
        <v>171</v>
      </c>
      <c r="D989" s="43">
        <v>33054</v>
      </c>
      <c r="E989" s="4">
        <v>3</v>
      </c>
      <c r="F989" s="43">
        <v>11018</v>
      </c>
      <c r="G989" s="4">
        <v>1</v>
      </c>
      <c r="H989" s="43">
        <v>44954</v>
      </c>
      <c r="I989" s="4">
        <v>4</v>
      </c>
      <c r="J989" s="43">
        <v>89026</v>
      </c>
      <c r="K989" s="50">
        <v>8</v>
      </c>
    </row>
    <row r="990" spans="1:11" x14ac:dyDescent="0.3">
      <c r="A990" s="27"/>
      <c r="B990" s="27"/>
      <c r="C990" s="28" t="s">
        <v>172</v>
      </c>
      <c r="D990" s="43">
        <v>166662</v>
      </c>
      <c r="E990" s="4">
        <v>18</v>
      </c>
      <c r="F990" s="43">
        <v>177403</v>
      </c>
      <c r="G990" s="4">
        <v>19</v>
      </c>
      <c r="H990" s="43">
        <v>162590</v>
      </c>
      <c r="I990" s="4">
        <v>17</v>
      </c>
      <c r="J990" s="43">
        <v>506655</v>
      </c>
      <c r="K990" s="50">
        <v>54</v>
      </c>
    </row>
    <row r="991" spans="1:11" x14ac:dyDescent="0.3">
      <c r="A991" s="27"/>
      <c r="B991" s="27"/>
      <c r="C991" s="28" t="s">
        <v>173</v>
      </c>
      <c r="D991" s="43">
        <v>33333</v>
      </c>
      <c r="E991" s="4">
        <v>3</v>
      </c>
      <c r="F991" s="43">
        <v>45333</v>
      </c>
      <c r="G991" s="4">
        <v>4</v>
      </c>
      <c r="H991" s="43">
        <v>22222</v>
      </c>
      <c r="I991" s="4">
        <v>2</v>
      </c>
      <c r="J991" s="43">
        <v>100888</v>
      </c>
      <c r="K991" s="50">
        <v>9</v>
      </c>
    </row>
    <row r="992" spans="1:11" x14ac:dyDescent="0.3">
      <c r="A992" s="27"/>
      <c r="B992" s="27"/>
      <c r="C992" s="28" t="s">
        <v>174</v>
      </c>
      <c r="D992" s="43">
        <v>148338</v>
      </c>
      <c r="E992" s="4">
        <v>18</v>
      </c>
      <c r="F992" s="43">
        <v>128887</v>
      </c>
      <c r="G992" s="4">
        <v>15</v>
      </c>
      <c r="H992" s="43">
        <v>144051</v>
      </c>
      <c r="I992" s="4">
        <v>17</v>
      </c>
      <c r="J992" s="43">
        <v>421276</v>
      </c>
      <c r="K992" s="50">
        <v>50</v>
      </c>
    </row>
    <row r="993" spans="1:11" x14ac:dyDescent="0.3">
      <c r="A993" s="27"/>
      <c r="B993" s="27"/>
      <c r="C993" s="28" t="s">
        <v>175</v>
      </c>
      <c r="D993" s="43"/>
      <c r="E993" s="4"/>
      <c r="F993" s="43">
        <v>18518</v>
      </c>
      <c r="G993" s="4">
        <v>2</v>
      </c>
      <c r="H993" s="43">
        <v>29259</v>
      </c>
      <c r="I993" s="4">
        <v>3</v>
      </c>
      <c r="J993" s="43">
        <v>47777</v>
      </c>
      <c r="K993" s="50">
        <v>5</v>
      </c>
    </row>
    <row r="994" spans="1:11" x14ac:dyDescent="0.3">
      <c r="A994" s="27"/>
      <c r="B994" s="27"/>
      <c r="C994" s="28" t="s">
        <v>176</v>
      </c>
      <c r="D994" s="43">
        <v>11111</v>
      </c>
      <c r="E994" s="4">
        <v>1</v>
      </c>
      <c r="F994" s="43">
        <v>33333</v>
      </c>
      <c r="G994" s="4">
        <v>3</v>
      </c>
      <c r="H994" s="43">
        <v>23111</v>
      </c>
      <c r="I994" s="4">
        <v>2</v>
      </c>
      <c r="J994" s="43">
        <v>67555</v>
      </c>
      <c r="K994" s="50">
        <v>6</v>
      </c>
    </row>
    <row r="995" spans="1:11" x14ac:dyDescent="0.3">
      <c r="A995" s="27"/>
      <c r="B995" s="27"/>
      <c r="C995" s="28" t="s">
        <v>177</v>
      </c>
      <c r="D995" s="43"/>
      <c r="E995" s="4"/>
      <c r="F995" s="43">
        <v>59005</v>
      </c>
      <c r="G995" s="4">
        <v>7</v>
      </c>
      <c r="H995" s="43">
        <v>86364</v>
      </c>
      <c r="I995" s="4">
        <v>10</v>
      </c>
      <c r="J995" s="43">
        <v>145369</v>
      </c>
      <c r="K995" s="50">
        <v>17</v>
      </c>
    </row>
    <row r="996" spans="1:11" x14ac:dyDescent="0.3">
      <c r="A996" s="27"/>
      <c r="B996" s="27"/>
      <c r="C996" s="28" t="s">
        <v>178</v>
      </c>
      <c r="D996" s="43"/>
      <c r="E996" s="4"/>
      <c r="F996" s="43">
        <v>21200</v>
      </c>
      <c r="G996" s="4">
        <v>2</v>
      </c>
      <c r="H996" s="43">
        <v>31015</v>
      </c>
      <c r="I996" s="4">
        <v>3</v>
      </c>
      <c r="J996" s="43">
        <v>52215</v>
      </c>
      <c r="K996" s="50">
        <v>5</v>
      </c>
    </row>
    <row r="997" spans="1:11" x14ac:dyDescent="0.3">
      <c r="A997" s="27"/>
      <c r="B997" s="27"/>
      <c r="C997" s="28" t="s">
        <v>179</v>
      </c>
      <c r="D997" s="43">
        <v>11204</v>
      </c>
      <c r="E997" s="4">
        <v>1</v>
      </c>
      <c r="F997" s="43">
        <v>11204</v>
      </c>
      <c r="G997" s="4">
        <v>1</v>
      </c>
      <c r="H997" s="43">
        <v>11204</v>
      </c>
      <c r="I997" s="4">
        <v>1</v>
      </c>
      <c r="J997" s="43">
        <v>33612</v>
      </c>
      <c r="K997" s="50">
        <v>3</v>
      </c>
    </row>
    <row r="998" spans="1:11" x14ac:dyDescent="0.3">
      <c r="A998" s="27"/>
      <c r="B998" s="27"/>
      <c r="C998" s="28" t="s">
        <v>180</v>
      </c>
      <c r="D998" s="43"/>
      <c r="E998" s="4"/>
      <c r="F998" s="43">
        <v>17222</v>
      </c>
      <c r="G998" s="4">
        <v>2</v>
      </c>
      <c r="H998" s="43">
        <v>8611</v>
      </c>
      <c r="I998" s="4">
        <v>1</v>
      </c>
      <c r="J998" s="43">
        <v>25833</v>
      </c>
      <c r="K998" s="50">
        <v>3</v>
      </c>
    </row>
    <row r="999" spans="1:11" x14ac:dyDescent="0.3">
      <c r="A999" s="27"/>
      <c r="B999" s="27"/>
      <c r="C999" s="28" t="s">
        <v>181</v>
      </c>
      <c r="D999" s="43"/>
      <c r="E999" s="4"/>
      <c r="F999" s="43">
        <v>8704</v>
      </c>
      <c r="G999" s="4">
        <v>1</v>
      </c>
      <c r="H999" s="43">
        <v>63015</v>
      </c>
      <c r="I999" s="4">
        <v>7</v>
      </c>
      <c r="J999" s="43">
        <v>71719</v>
      </c>
      <c r="K999" s="50">
        <v>8</v>
      </c>
    </row>
    <row r="1000" spans="1:11" x14ac:dyDescent="0.3">
      <c r="A1000" s="27"/>
      <c r="B1000" s="27"/>
      <c r="C1000" s="28" t="s">
        <v>182</v>
      </c>
      <c r="D1000" s="43"/>
      <c r="E1000" s="4"/>
      <c r="F1000" s="43">
        <v>8704</v>
      </c>
      <c r="G1000" s="4">
        <v>1</v>
      </c>
      <c r="H1000" s="43"/>
      <c r="I1000" s="4"/>
      <c r="J1000" s="43">
        <v>8704</v>
      </c>
      <c r="K1000" s="50">
        <v>1</v>
      </c>
    </row>
    <row r="1001" spans="1:11" x14ac:dyDescent="0.3">
      <c r="A1001" s="27"/>
      <c r="B1001" s="27"/>
      <c r="C1001" s="28" t="s">
        <v>183</v>
      </c>
      <c r="D1001" s="43"/>
      <c r="E1001" s="4"/>
      <c r="F1001" s="43"/>
      <c r="G1001" s="4"/>
      <c r="H1001" s="43">
        <v>7700</v>
      </c>
      <c r="I1001" s="4">
        <v>1</v>
      </c>
      <c r="J1001" s="43">
        <v>7700</v>
      </c>
      <c r="K1001" s="50">
        <v>1</v>
      </c>
    </row>
    <row r="1002" spans="1:11" x14ac:dyDescent="0.3">
      <c r="A1002" s="27"/>
      <c r="B1002" s="27"/>
      <c r="C1002" s="28" t="s">
        <v>184</v>
      </c>
      <c r="D1002" s="43">
        <v>36575</v>
      </c>
      <c r="E1002" s="4">
        <v>5</v>
      </c>
      <c r="F1002" s="43">
        <v>14630</v>
      </c>
      <c r="G1002" s="4">
        <v>2</v>
      </c>
      <c r="H1002" s="43">
        <v>14630</v>
      </c>
      <c r="I1002" s="4">
        <v>2</v>
      </c>
      <c r="J1002" s="43">
        <v>65835</v>
      </c>
      <c r="K1002" s="50">
        <v>9</v>
      </c>
    </row>
    <row r="1003" spans="1:11" x14ac:dyDescent="0.3">
      <c r="A1003" s="27"/>
      <c r="B1003" s="27"/>
      <c r="C1003" s="28" t="s">
        <v>186</v>
      </c>
      <c r="D1003" s="43"/>
      <c r="E1003" s="4"/>
      <c r="F1003" s="43">
        <v>21945</v>
      </c>
      <c r="G1003" s="4">
        <v>3</v>
      </c>
      <c r="H1003" s="43">
        <v>7900</v>
      </c>
      <c r="I1003" s="4">
        <v>1</v>
      </c>
      <c r="J1003" s="43">
        <v>29845</v>
      </c>
      <c r="K1003" s="50">
        <v>4</v>
      </c>
    </row>
    <row r="1004" spans="1:11" x14ac:dyDescent="0.3">
      <c r="A1004" s="27"/>
      <c r="B1004" s="27"/>
      <c r="C1004" s="28" t="s">
        <v>187</v>
      </c>
      <c r="D1004" s="43">
        <v>508144</v>
      </c>
      <c r="E1004" s="4">
        <v>56</v>
      </c>
      <c r="F1004" s="43">
        <v>698336</v>
      </c>
      <c r="G1004" s="4">
        <v>76</v>
      </c>
      <c r="H1004" s="43">
        <v>743708</v>
      </c>
      <c r="I1004" s="4">
        <v>79</v>
      </c>
      <c r="J1004" s="43">
        <v>1950188</v>
      </c>
      <c r="K1004" s="50">
        <v>211</v>
      </c>
    </row>
    <row r="1005" spans="1:11" x14ac:dyDescent="0.3">
      <c r="A1005" s="27"/>
      <c r="B1005" s="27"/>
      <c r="C1005" s="28" t="s">
        <v>188</v>
      </c>
      <c r="D1005" s="43">
        <v>130928</v>
      </c>
      <c r="E1005" s="4">
        <v>14</v>
      </c>
      <c r="F1005" s="43">
        <v>103620</v>
      </c>
      <c r="G1005" s="4">
        <v>11</v>
      </c>
      <c r="H1005" s="43">
        <v>136912</v>
      </c>
      <c r="I1005" s="4">
        <v>14</v>
      </c>
      <c r="J1005" s="43">
        <v>371460</v>
      </c>
      <c r="K1005" s="50">
        <v>39</v>
      </c>
    </row>
    <row r="1006" spans="1:11" x14ac:dyDescent="0.3">
      <c r="A1006" s="27"/>
      <c r="B1006" s="27"/>
      <c r="C1006" s="28" t="s">
        <v>189</v>
      </c>
      <c r="D1006" s="43"/>
      <c r="E1006" s="4"/>
      <c r="F1006" s="43"/>
      <c r="G1006" s="4"/>
      <c r="H1006" s="43">
        <v>6574</v>
      </c>
      <c r="I1006" s="4">
        <v>1</v>
      </c>
      <c r="J1006" s="43">
        <v>6574</v>
      </c>
      <c r="K1006" s="50">
        <v>1</v>
      </c>
    </row>
    <row r="1007" spans="1:11" x14ac:dyDescent="0.3">
      <c r="A1007" s="27"/>
      <c r="B1007" s="27"/>
      <c r="C1007" s="28" t="s">
        <v>190</v>
      </c>
      <c r="D1007" s="43">
        <v>1322956</v>
      </c>
      <c r="E1007" s="4">
        <v>188</v>
      </c>
      <c r="F1007" s="43">
        <v>1554052</v>
      </c>
      <c r="G1007" s="4">
        <v>219</v>
      </c>
      <c r="H1007" s="43">
        <v>1808232</v>
      </c>
      <c r="I1007" s="4">
        <v>248</v>
      </c>
      <c r="J1007" s="43">
        <v>4685240</v>
      </c>
      <c r="K1007" s="50">
        <v>655</v>
      </c>
    </row>
    <row r="1008" spans="1:11" x14ac:dyDescent="0.3">
      <c r="A1008" s="27"/>
      <c r="B1008" s="27"/>
      <c r="C1008" s="28" t="s">
        <v>191</v>
      </c>
      <c r="D1008" s="43">
        <v>132217</v>
      </c>
      <c r="E1008" s="4">
        <v>12</v>
      </c>
      <c r="F1008" s="43">
        <v>122080</v>
      </c>
      <c r="G1008" s="4">
        <v>11</v>
      </c>
      <c r="H1008" s="43">
        <v>162190</v>
      </c>
      <c r="I1008" s="4">
        <v>14</v>
      </c>
      <c r="J1008" s="43">
        <v>416487</v>
      </c>
      <c r="K1008" s="50">
        <v>37</v>
      </c>
    </row>
    <row r="1009" spans="1:11" x14ac:dyDescent="0.3">
      <c r="A1009" s="27"/>
      <c r="B1009" s="27"/>
      <c r="C1009" s="28" t="s">
        <v>192</v>
      </c>
      <c r="D1009" s="43">
        <v>23704</v>
      </c>
      <c r="E1009" s="4">
        <v>2</v>
      </c>
      <c r="F1009" s="43">
        <v>36504</v>
      </c>
      <c r="G1009" s="4">
        <v>3</v>
      </c>
      <c r="H1009" s="43">
        <v>61156</v>
      </c>
      <c r="I1009" s="4">
        <v>5</v>
      </c>
      <c r="J1009" s="43">
        <v>121364</v>
      </c>
      <c r="K1009" s="50">
        <v>10</v>
      </c>
    </row>
    <row r="1010" spans="1:11" x14ac:dyDescent="0.3">
      <c r="A1010" s="27"/>
      <c r="B1010" s="27"/>
      <c r="C1010" s="28" t="s">
        <v>194</v>
      </c>
      <c r="D1010" s="43">
        <v>314080</v>
      </c>
      <c r="E1010" s="4">
        <v>32</v>
      </c>
      <c r="F1010" s="43">
        <v>486430</v>
      </c>
      <c r="G1010" s="4">
        <v>49</v>
      </c>
      <c r="H1010" s="43">
        <v>459730</v>
      </c>
      <c r="I1010" s="4">
        <v>45</v>
      </c>
      <c r="J1010" s="43">
        <v>1260240</v>
      </c>
      <c r="K1010" s="50">
        <v>126</v>
      </c>
    </row>
    <row r="1011" spans="1:11" x14ac:dyDescent="0.3">
      <c r="A1011" s="27"/>
      <c r="B1011" s="27"/>
      <c r="C1011" s="28" t="s">
        <v>195</v>
      </c>
      <c r="D1011" s="43"/>
      <c r="E1011" s="4"/>
      <c r="F1011" s="43">
        <v>9815</v>
      </c>
      <c r="G1011" s="4">
        <v>1</v>
      </c>
      <c r="H1011" s="43"/>
      <c r="I1011" s="4"/>
      <c r="J1011" s="43">
        <v>9815</v>
      </c>
      <c r="K1011" s="50">
        <v>1</v>
      </c>
    </row>
    <row r="1012" spans="1:11" x14ac:dyDescent="0.3">
      <c r="A1012" s="27"/>
      <c r="B1012" s="27"/>
      <c r="C1012" s="28" t="s">
        <v>196</v>
      </c>
      <c r="D1012" s="43"/>
      <c r="E1012" s="4"/>
      <c r="F1012" s="43">
        <v>11204</v>
      </c>
      <c r="G1012" s="4">
        <v>1</v>
      </c>
      <c r="H1012" s="43"/>
      <c r="I1012" s="4"/>
      <c r="J1012" s="43">
        <v>11204</v>
      </c>
      <c r="K1012" s="50">
        <v>1</v>
      </c>
    </row>
    <row r="1013" spans="1:11" x14ac:dyDescent="0.3">
      <c r="A1013" s="27"/>
      <c r="B1013" s="27"/>
      <c r="C1013" s="28" t="s">
        <v>197</v>
      </c>
      <c r="D1013" s="43">
        <v>17222</v>
      </c>
      <c r="E1013" s="4">
        <v>2</v>
      </c>
      <c r="F1013" s="43">
        <v>8611</v>
      </c>
      <c r="G1013" s="4">
        <v>1</v>
      </c>
      <c r="H1013" s="43"/>
      <c r="I1013" s="4"/>
      <c r="J1013" s="43">
        <v>25833</v>
      </c>
      <c r="K1013" s="50">
        <v>3</v>
      </c>
    </row>
    <row r="1014" spans="1:11" x14ac:dyDescent="0.3">
      <c r="A1014" s="27"/>
      <c r="B1014" s="27"/>
      <c r="C1014" s="28" t="s">
        <v>198</v>
      </c>
      <c r="D1014" s="43"/>
      <c r="E1014" s="4"/>
      <c r="F1014" s="43">
        <v>37777</v>
      </c>
      <c r="G1014" s="4">
        <v>4</v>
      </c>
      <c r="H1014" s="43">
        <v>10000</v>
      </c>
      <c r="I1014" s="4">
        <v>1</v>
      </c>
      <c r="J1014" s="43">
        <v>47777</v>
      </c>
      <c r="K1014" s="50">
        <v>5</v>
      </c>
    </row>
    <row r="1015" spans="1:11" x14ac:dyDescent="0.3">
      <c r="A1015" s="27"/>
      <c r="B1015" s="27"/>
      <c r="C1015" s="28" t="s">
        <v>199</v>
      </c>
      <c r="D1015" s="43"/>
      <c r="E1015" s="4"/>
      <c r="F1015" s="43">
        <v>11111</v>
      </c>
      <c r="G1015" s="4">
        <v>1</v>
      </c>
      <c r="H1015" s="43"/>
      <c r="I1015" s="4"/>
      <c r="J1015" s="43">
        <v>11111</v>
      </c>
      <c r="K1015" s="50">
        <v>1</v>
      </c>
    </row>
    <row r="1016" spans="1:11" x14ac:dyDescent="0.3">
      <c r="A1016" s="27"/>
      <c r="B1016" s="27"/>
      <c r="C1016" s="28" t="s">
        <v>200</v>
      </c>
      <c r="D1016" s="43">
        <v>16482</v>
      </c>
      <c r="E1016" s="4">
        <v>2</v>
      </c>
      <c r="F1016" s="43">
        <v>16482</v>
      </c>
      <c r="G1016" s="4">
        <v>2</v>
      </c>
      <c r="H1016" s="43">
        <v>17141</v>
      </c>
      <c r="I1016" s="4">
        <v>2</v>
      </c>
      <c r="J1016" s="43">
        <v>50105</v>
      </c>
      <c r="K1016" s="50">
        <v>6</v>
      </c>
    </row>
    <row r="1017" spans="1:11" x14ac:dyDescent="0.3">
      <c r="A1017" s="27"/>
      <c r="B1017" s="27"/>
      <c r="C1017" s="28" t="s">
        <v>201</v>
      </c>
      <c r="D1017" s="43">
        <v>9259</v>
      </c>
      <c r="E1017" s="4">
        <v>1</v>
      </c>
      <c r="F1017" s="43"/>
      <c r="G1017" s="4"/>
      <c r="H1017" s="43"/>
      <c r="I1017" s="4"/>
      <c r="J1017" s="43">
        <v>9259</v>
      </c>
      <c r="K1017" s="50">
        <v>1</v>
      </c>
    </row>
    <row r="1018" spans="1:11" x14ac:dyDescent="0.3">
      <c r="A1018" s="27"/>
      <c r="B1018" s="27"/>
      <c r="C1018" s="28" t="s">
        <v>203</v>
      </c>
      <c r="D1018" s="43"/>
      <c r="E1018" s="4"/>
      <c r="F1018" s="43">
        <v>24723</v>
      </c>
      <c r="G1018" s="4">
        <v>3</v>
      </c>
      <c r="H1018" s="43">
        <v>26700</v>
      </c>
      <c r="I1018" s="4">
        <v>3</v>
      </c>
      <c r="J1018" s="43">
        <v>51423</v>
      </c>
      <c r="K1018" s="50">
        <v>6</v>
      </c>
    </row>
    <row r="1019" spans="1:11" x14ac:dyDescent="0.3">
      <c r="A1019" s="27"/>
      <c r="B1019" s="27"/>
      <c r="C1019" s="28" t="s">
        <v>204</v>
      </c>
      <c r="D1019" s="43">
        <v>101849</v>
      </c>
      <c r="E1019" s="4">
        <v>11</v>
      </c>
      <c r="F1019" s="43">
        <v>131849</v>
      </c>
      <c r="G1019" s="4">
        <v>14</v>
      </c>
      <c r="H1019" s="43">
        <v>66295</v>
      </c>
      <c r="I1019" s="4">
        <v>7</v>
      </c>
      <c r="J1019" s="43">
        <v>299993</v>
      </c>
      <c r="K1019" s="50">
        <v>32</v>
      </c>
    </row>
    <row r="1020" spans="1:11" x14ac:dyDescent="0.3">
      <c r="A1020" s="27"/>
      <c r="B1020" s="27"/>
      <c r="C1020" s="28" t="s">
        <v>205</v>
      </c>
      <c r="D1020" s="43">
        <v>11111</v>
      </c>
      <c r="E1020" s="4">
        <v>1</v>
      </c>
      <c r="F1020" s="43">
        <v>23111</v>
      </c>
      <c r="G1020" s="4">
        <v>2</v>
      </c>
      <c r="H1020" s="43">
        <v>12000</v>
      </c>
      <c r="I1020" s="4">
        <v>1</v>
      </c>
      <c r="J1020" s="43">
        <v>46222</v>
      </c>
      <c r="K1020" s="50">
        <v>4</v>
      </c>
    </row>
    <row r="1021" spans="1:11" x14ac:dyDescent="0.3">
      <c r="A1021" s="27"/>
      <c r="B1021" s="27"/>
      <c r="C1021" s="28" t="s">
        <v>206</v>
      </c>
      <c r="D1021" s="43">
        <v>90651</v>
      </c>
      <c r="E1021" s="4">
        <v>11</v>
      </c>
      <c r="F1021" s="43">
        <v>65928</v>
      </c>
      <c r="G1021" s="4">
        <v>8</v>
      </c>
      <c r="H1021" s="43">
        <v>138446</v>
      </c>
      <c r="I1021" s="4">
        <v>16</v>
      </c>
      <c r="J1021" s="43">
        <v>295025</v>
      </c>
      <c r="K1021" s="50">
        <v>35</v>
      </c>
    </row>
    <row r="1022" spans="1:11" x14ac:dyDescent="0.3">
      <c r="A1022" s="27"/>
      <c r="B1022" s="27"/>
      <c r="C1022" s="28" t="s">
        <v>207</v>
      </c>
      <c r="D1022" s="43"/>
      <c r="E1022" s="4"/>
      <c r="F1022" s="43">
        <v>74072</v>
      </c>
      <c r="G1022" s="4">
        <v>8</v>
      </c>
      <c r="H1022" s="43">
        <v>27777</v>
      </c>
      <c r="I1022" s="4">
        <v>3</v>
      </c>
      <c r="J1022" s="43">
        <v>101849</v>
      </c>
      <c r="K1022" s="50">
        <v>11</v>
      </c>
    </row>
    <row r="1023" spans="1:11" x14ac:dyDescent="0.3">
      <c r="A1023" s="27"/>
      <c r="B1023" s="27"/>
      <c r="C1023" s="28" t="s">
        <v>208</v>
      </c>
      <c r="D1023" s="43"/>
      <c r="E1023" s="4"/>
      <c r="F1023" s="43"/>
      <c r="G1023" s="4"/>
      <c r="H1023" s="43">
        <v>12000</v>
      </c>
      <c r="I1023" s="4">
        <v>1</v>
      </c>
      <c r="J1023" s="43">
        <v>12000</v>
      </c>
      <c r="K1023" s="50">
        <v>1</v>
      </c>
    </row>
    <row r="1024" spans="1:11" x14ac:dyDescent="0.3">
      <c r="A1024" s="27"/>
      <c r="B1024" s="27"/>
      <c r="C1024" s="28" t="s">
        <v>209</v>
      </c>
      <c r="D1024" s="43">
        <v>8241</v>
      </c>
      <c r="E1024" s="4">
        <v>1</v>
      </c>
      <c r="F1024" s="43">
        <v>24723</v>
      </c>
      <c r="G1024" s="4">
        <v>3</v>
      </c>
      <c r="H1024" s="43">
        <v>76805</v>
      </c>
      <c r="I1024" s="4">
        <v>9</v>
      </c>
      <c r="J1024" s="43">
        <v>109769</v>
      </c>
      <c r="K1024" s="50">
        <v>13</v>
      </c>
    </row>
    <row r="1025" spans="1:11" x14ac:dyDescent="0.3">
      <c r="A1025" s="27"/>
      <c r="B1025" s="27"/>
      <c r="C1025" s="28" t="s">
        <v>217</v>
      </c>
      <c r="D1025" s="43">
        <v>9259</v>
      </c>
      <c r="E1025" s="4">
        <v>1</v>
      </c>
      <c r="F1025" s="43"/>
      <c r="G1025" s="4"/>
      <c r="H1025" s="43">
        <v>10000</v>
      </c>
      <c r="I1025" s="4">
        <v>1</v>
      </c>
      <c r="J1025" s="43">
        <v>19259</v>
      </c>
      <c r="K1025" s="50">
        <v>2</v>
      </c>
    </row>
    <row r="1026" spans="1:11" x14ac:dyDescent="0.3">
      <c r="A1026" s="27"/>
      <c r="B1026" s="27"/>
      <c r="C1026" s="28" t="s">
        <v>219</v>
      </c>
      <c r="D1026" s="43">
        <v>8796</v>
      </c>
      <c r="E1026" s="4">
        <v>1</v>
      </c>
      <c r="F1026" s="43"/>
      <c r="G1026" s="4"/>
      <c r="H1026" s="43"/>
      <c r="I1026" s="4"/>
      <c r="J1026" s="43">
        <v>8796</v>
      </c>
      <c r="K1026" s="50">
        <v>1</v>
      </c>
    </row>
    <row r="1027" spans="1:11" x14ac:dyDescent="0.3">
      <c r="A1027" s="27"/>
      <c r="B1027" s="27"/>
      <c r="C1027" s="28" t="s">
        <v>220</v>
      </c>
      <c r="D1027" s="43"/>
      <c r="E1027" s="4"/>
      <c r="F1027" s="43">
        <v>9259</v>
      </c>
      <c r="G1027" s="4">
        <v>1</v>
      </c>
      <c r="H1027" s="43"/>
      <c r="I1027" s="4"/>
      <c r="J1027" s="43">
        <v>9259</v>
      </c>
      <c r="K1027" s="50">
        <v>1</v>
      </c>
    </row>
    <row r="1028" spans="1:11" x14ac:dyDescent="0.3">
      <c r="A1028" s="27"/>
      <c r="B1028" s="52" t="s">
        <v>293</v>
      </c>
      <c r="C1028" s="53"/>
      <c r="D1028" s="54">
        <v>6857934</v>
      </c>
      <c r="E1028" s="55">
        <v>856</v>
      </c>
      <c r="F1028" s="54">
        <v>7190308</v>
      </c>
      <c r="G1028" s="55">
        <v>877</v>
      </c>
      <c r="H1028" s="54">
        <v>8192849</v>
      </c>
      <c r="I1028" s="55">
        <v>984</v>
      </c>
      <c r="J1028" s="54">
        <v>22241091</v>
      </c>
      <c r="K1028" s="56">
        <v>2717</v>
      </c>
    </row>
    <row r="1029" spans="1:11" x14ac:dyDescent="0.3">
      <c r="A1029" s="27"/>
      <c r="B1029" s="1" t="s">
        <v>54</v>
      </c>
      <c r="C1029" s="1" t="s">
        <v>162</v>
      </c>
      <c r="D1029" s="22">
        <v>1168508</v>
      </c>
      <c r="E1029" s="8">
        <v>130</v>
      </c>
      <c r="F1029" s="22">
        <v>716846</v>
      </c>
      <c r="G1029" s="8">
        <v>79</v>
      </c>
      <c r="H1029" s="22">
        <v>1116102</v>
      </c>
      <c r="I1029" s="8">
        <v>123</v>
      </c>
      <c r="J1029" s="22">
        <v>3001456</v>
      </c>
      <c r="K1029" s="49">
        <v>332</v>
      </c>
    </row>
    <row r="1030" spans="1:11" x14ac:dyDescent="0.3">
      <c r="A1030" s="27"/>
      <c r="B1030" s="27"/>
      <c r="C1030" s="28" t="s">
        <v>163</v>
      </c>
      <c r="D1030" s="43">
        <v>222504</v>
      </c>
      <c r="E1030" s="4">
        <v>24</v>
      </c>
      <c r="F1030" s="43">
        <v>402136</v>
      </c>
      <c r="G1030" s="4">
        <v>43</v>
      </c>
      <c r="H1030" s="43">
        <v>299264</v>
      </c>
      <c r="I1030" s="4">
        <v>32</v>
      </c>
      <c r="J1030" s="43">
        <v>923904</v>
      </c>
      <c r="K1030" s="50">
        <v>99</v>
      </c>
    </row>
    <row r="1031" spans="1:11" x14ac:dyDescent="0.3">
      <c r="A1031" s="27"/>
      <c r="B1031" s="27"/>
      <c r="C1031" s="28" t="s">
        <v>164</v>
      </c>
      <c r="D1031" s="43">
        <v>578073</v>
      </c>
      <c r="E1031" s="4">
        <v>87</v>
      </c>
      <c r="F1031" s="43">
        <v>280009</v>
      </c>
      <c r="G1031" s="4">
        <v>42</v>
      </c>
      <c r="H1031" s="43">
        <v>180005</v>
      </c>
      <c r="I1031" s="4">
        <v>27</v>
      </c>
      <c r="J1031" s="43">
        <v>1038087</v>
      </c>
      <c r="K1031" s="50">
        <v>156</v>
      </c>
    </row>
    <row r="1032" spans="1:11" x14ac:dyDescent="0.3">
      <c r="A1032" s="27"/>
      <c r="B1032" s="27"/>
      <c r="C1032" s="28" t="s">
        <v>165</v>
      </c>
      <c r="D1032" s="43">
        <v>2756753</v>
      </c>
      <c r="E1032" s="4">
        <v>397</v>
      </c>
      <c r="F1032" s="43">
        <v>2681097</v>
      </c>
      <c r="G1032" s="4">
        <v>381</v>
      </c>
      <c r="H1032" s="43">
        <v>3314427</v>
      </c>
      <c r="I1032" s="4">
        <v>471</v>
      </c>
      <c r="J1032" s="43">
        <v>8752277</v>
      </c>
      <c r="K1032" s="50">
        <v>1249</v>
      </c>
    </row>
    <row r="1033" spans="1:11" x14ac:dyDescent="0.3">
      <c r="A1033" s="27"/>
      <c r="B1033" s="27"/>
      <c r="C1033" s="28" t="s">
        <v>166</v>
      </c>
      <c r="D1033" s="43">
        <v>231480</v>
      </c>
      <c r="E1033" s="4">
        <v>20</v>
      </c>
      <c r="F1033" s="43">
        <v>150462</v>
      </c>
      <c r="G1033" s="4">
        <v>13</v>
      </c>
      <c r="H1033" s="43">
        <v>196758</v>
      </c>
      <c r="I1033" s="4">
        <v>17</v>
      </c>
      <c r="J1033" s="43">
        <v>578700</v>
      </c>
      <c r="K1033" s="50">
        <v>50</v>
      </c>
    </row>
    <row r="1034" spans="1:11" x14ac:dyDescent="0.3">
      <c r="A1034" s="27"/>
      <c r="B1034" s="27"/>
      <c r="C1034" s="28" t="s">
        <v>167</v>
      </c>
      <c r="D1034" s="43">
        <v>25740</v>
      </c>
      <c r="E1034" s="4">
        <v>2</v>
      </c>
      <c r="F1034" s="43">
        <v>12870</v>
      </c>
      <c r="G1034" s="4">
        <v>1</v>
      </c>
      <c r="H1034" s="43">
        <v>115832</v>
      </c>
      <c r="I1034" s="4">
        <v>9</v>
      </c>
      <c r="J1034" s="43">
        <v>154442</v>
      </c>
      <c r="K1034" s="50">
        <v>12</v>
      </c>
    </row>
    <row r="1035" spans="1:11" x14ac:dyDescent="0.3">
      <c r="A1035" s="27"/>
      <c r="B1035" s="27"/>
      <c r="C1035" s="28" t="s">
        <v>168</v>
      </c>
      <c r="D1035" s="43">
        <v>196474</v>
      </c>
      <c r="E1035" s="4">
        <v>18</v>
      </c>
      <c r="F1035" s="43">
        <v>242400</v>
      </c>
      <c r="G1035" s="4">
        <v>22</v>
      </c>
      <c r="H1035" s="43">
        <v>198326</v>
      </c>
      <c r="I1035" s="4">
        <v>18</v>
      </c>
      <c r="J1035" s="43">
        <v>637200</v>
      </c>
      <c r="K1035" s="50">
        <v>58</v>
      </c>
    </row>
    <row r="1036" spans="1:11" x14ac:dyDescent="0.3">
      <c r="A1036" s="27"/>
      <c r="B1036" s="27"/>
      <c r="C1036" s="28" t="s">
        <v>169</v>
      </c>
      <c r="D1036" s="43">
        <v>185184</v>
      </c>
      <c r="E1036" s="4">
        <v>16</v>
      </c>
      <c r="F1036" s="43">
        <v>150462</v>
      </c>
      <c r="G1036" s="4">
        <v>13</v>
      </c>
      <c r="H1036" s="43">
        <v>173610</v>
      </c>
      <c r="I1036" s="4">
        <v>15</v>
      </c>
      <c r="J1036" s="43">
        <v>509256</v>
      </c>
      <c r="K1036" s="50">
        <v>44</v>
      </c>
    </row>
    <row r="1037" spans="1:11" x14ac:dyDescent="0.3">
      <c r="A1037" s="27"/>
      <c r="B1037" s="27"/>
      <c r="C1037" s="28" t="s">
        <v>170</v>
      </c>
      <c r="D1037" s="43"/>
      <c r="E1037" s="4"/>
      <c r="F1037" s="43">
        <v>12870</v>
      </c>
      <c r="G1037" s="4">
        <v>1</v>
      </c>
      <c r="H1037" s="43">
        <v>51480</v>
      </c>
      <c r="I1037" s="4">
        <v>4</v>
      </c>
      <c r="J1037" s="43">
        <v>64350</v>
      </c>
      <c r="K1037" s="50">
        <v>5</v>
      </c>
    </row>
    <row r="1038" spans="1:11" x14ac:dyDescent="0.3">
      <c r="A1038" s="27"/>
      <c r="B1038" s="27"/>
      <c r="C1038" s="28" t="s">
        <v>171</v>
      </c>
      <c r="D1038" s="43">
        <v>370914</v>
      </c>
      <c r="E1038" s="4">
        <v>34</v>
      </c>
      <c r="F1038" s="43">
        <v>352585</v>
      </c>
      <c r="G1038" s="4">
        <v>32</v>
      </c>
      <c r="H1038" s="43">
        <v>242401</v>
      </c>
      <c r="I1038" s="4">
        <v>22</v>
      </c>
      <c r="J1038" s="43">
        <v>965900</v>
      </c>
      <c r="K1038" s="50">
        <v>88</v>
      </c>
    </row>
    <row r="1039" spans="1:11" x14ac:dyDescent="0.3">
      <c r="A1039" s="27"/>
      <c r="B1039" s="27"/>
      <c r="C1039" s="28" t="s">
        <v>172</v>
      </c>
      <c r="D1039" s="43">
        <v>129626</v>
      </c>
      <c r="E1039" s="4">
        <v>14</v>
      </c>
      <c r="F1039" s="43">
        <v>249993</v>
      </c>
      <c r="G1039" s="4">
        <v>27</v>
      </c>
      <c r="H1039" s="43">
        <v>92590</v>
      </c>
      <c r="I1039" s="4">
        <v>10</v>
      </c>
      <c r="J1039" s="43">
        <v>472209</v>
      </c>
      <c r="K1039" s="50">
        <v>51</v>
      </c>
    </row>
    <row r="1040" spans="1:11" x14ac:dyDescent="0.3">
      <c r="A1040" s="27"/>
      <c r="B1040" s="27"/>
      <c r="C1040" s="28" t="s">
        <v>173</v>
      </c>
      <c r="D1040" s="43">
        <v>44444</v>
      </c>
      <c r="E1040" s="4">
        <v>4</v>
      </c>
      <c r="F1040" s="43">
        <v>55555</v>
      </c>
      <c r="G1040" s="4">
        <v>5</v>
      </c>
      <c r="H1040" s="43">
        <v>33333</v>
      </c>
      <c r="I1040" s="4">
        <v>3</v>
      </c>
      <c r="J1040" s="43">
        <v>133332</v>
      </c>
      <c r="K1040" s="50">
        <v>12</v>
      </c>
    </row>
    <row r="1041" spans="1:11" x14ac:dyDescent="0.3">
      <c r="A1041" s="27"/>
      <c r="B1041" s="27"/>
      <c r="C1041" s="28" t="s">
        <v>174</v>
      </c>
      <c r="D1041" s="43">
        <v>294453</v>
      </c>
      <c r="E1041" s="4">
        <v>36</v>
      </c>
      <c r="F1041" s="43">
        <v>354363</v>
      </c>
      <c r="G1041" s="4">
        <v>43</v>
      </c>
      <c r="H1041" s="43">
        <v>362604</v>
      </c>
      <c r="I1041" s="4">
        <v>44</v>
      </c>
      <c r="J1041" s="43">
        <v>1011420</v>
      </c>
      <c r="K1041" s="50">
        <v>123</v>
      </c>
    </row>
    <row r="1042" spans="1:11" x14ac:dyDescent="0.3">
      <c r="A1042" s="27"/>
      <c r="B1042" s="27"/>
      <c r="C1042" s="28" t="s">
        <v>175</v>
      </c>
      <c r="D1042" s="43">
        <v>287029</v>
      </c>
      <c r="E1042" s="4">
        <v>31</v>
      </c>
      <c r="F1042" s="43">
        <v>185180</v>
      </c>
      <c r="G1042" s="4">
        <v>20</v>
      </c>
      <c r="H1042" s="43">
        <v>185180</v>
      </c>
      <c r="I1042" s="4">
        <v>20</v>
      </c>
      <c r="J1042" s="43">
        <v>657389</v>
      </c>
      <c r="K1042" s="50">
        <v>71</v>
      </c>
    </row>
    <row r="1043" spans="1:11" x14ac:dyDescent="0.3">
      <c r="A1043" s="27"/>
      <c r="B1043" s="27"/>
      <c r="C1043" s="28" t="s">
        <v>176</v>
      </c>
      <c r="D1043" s="43">
        <v>32407</v>
      </c>
      <c r="E1043" s="4">
        <v>3</v>
      </c>
      <c r="F1043" s="43">
        <v>22222</v>
      </c>
      <c r="G1043" s="4">
        <v>2</v>
      </c>
      <c r="H1043" s="43">
        <v>33333</v>
      </c>
      <c r="I1043" s="4">
        <v>3</v>
      </c>
      <c r="J1043" s="43">
        <v>87962</v>
      </c>
      <c r="K1043" s="50">
        <v>8</v>
      </c>
    </row>
    <row r="1044" spans="1:11" x14ac:dyDescent="0.3">
      <c r="A1044" s="27"/>
      <c r="B1044" s="27"/>
      <c r="C1044" s="28" t="s">
        <v>177</v>
      </c>
      <c r="D1044" s="43">
        <v>285471</v>
      </c>
      <c r="E1044" s="4">
        <v>35</v>
      </c>
      <c r="F1044" s="43">
        <v>296676</v>
      </c>
      <c r="G1044" s="4">
        <v>36</v>
      </c>
      <c r="H1044" s="43">
        <v>213277</v>
      </c>
      <c r="I1044" s="4">
        <v>26</v>
      </c>
      <c r="J1044" s="43">
        <v>795424</v>
      </c>
      <c r="K1044" s="50">
        <v>97</v>
      </c>
    </row>
    <row r="1045" spans="1:11" x14ac:dyDescent="0.3">
      <c r="A1045" s="27"/>
      <c r="B1045" s="27"/>
      <c r="C1045" s="28" t="s">
        <v>178</v>
      </c>
      <c r="D1045" s="43">
        <v>19630</v>
      </c>
      <c r="E1045" s="4">
        <v>2</v>
      </c>
      <c r="F1045" s="43">
        <v>19630</v>
      </c>
      <c r="G1045" s="4">
        <v>2</v>
      </c>
      <c r="H1045" s="43">
        <v>98150</v>
      </c>
      <c r="I1045" s="4">
        <v>10</v>
      </c>
      <c r="J1045" s="43">
        <v>137410</v>
      </c>
      <c r="K1045" s="50">
        <v>14</v>
      </c>
    </row>
    <row r="1046" spans="1:11" x14ac:dyDescent="0.3">
      <c r="A1046" s="27"/>
      <c r="B1046" s="27"/>
      <c r="C1046" s="28" t="s">
        <v>179</v>
      </c>
      <c r="D1046" s="43"/>
      <c r="E1046" s="4"/>
      <c r="F1046" s="43">
        <v>22408</v>
      </c>
      <c r="G1046" s="4">
        <v>2</v>
      </c>
      <c r="H1046" s="43">
        <v>22408</v>
      </c>
      <c r="I1046" s="4">
        <v>2</v>
      </c>
      <c r="J1046" s="43">
        <v>44816</v>
      </c>
      <c r="K1046" s="50">
        <v>4</v>
      </c>
    </row>
    <row r="1047" spans="1:11" x14ac:dyDescent="0.3">
      <c r="A1047" s="27"/>
      <c r="B1047" s="27"/>
      <c r="C1047" s="28" t="s">
        <v>180</v>
      </c>
      <c r="D1047" s="43">
        <v>60277</v>
      </c>
      <c r="E1047" s="4">
        <v>7</v>
      </c>
      <c r="F1047" s="43">
        <v>60277</v>
      </c>
      <c r="G1047" s="4">
        <v>7</v>
      </c>
      <c r="H1047" s="43">
        <v>60277</v>
      </c>
      <c r="I1047" s="4">
        <v>7</v>
      </c>
      <c r="J1047" s="43">
        <v>180831</v>
      </c>
      <c r="K1047" s="50">
        <v>21</v>
      </c>
    </row>
    <row r="1048" spans="1:11" x14ac:dyDescent="0.3">
      <c r="A1048" s="27"/>
      <c r="B1048" s="27"/>
      <c r="C1048" s="28" t="s">
        <v>181</v>
      </c>
      <c r="D1048" s="43">
        <v>34816</v>
      </c>
      <c r="E1048" s="4">
        <v>4</v>
      </c>
      <c r="F1048" s="43"/>
      <c r="G1048" s="4"/>
      <c r="H1048" s="43">
        <v>8704</v>
      </c>
      <c r="I1048" s="4">
        <v>1</v>
      </c>
      <c r="J1048" s="43">
        <v>43520</v>
      </c>
      <c r="K1048" s="50">
        <v>5</v>
      </c>
    </row>
    <row r="1049" spans="1:11" x14ac:dyDescent="0.3">
      <c r="A1049" s="27"/>
      <c r="B1049" s="27"/>
      <c r="C1049" s="28" t="s">
        <v>182</v>
      </c>
      <c r="D1049" s="43">
        <v>17408</v>
      </c>
      <c r="E1049" s="4">
        <v>2</v>
      </c>
      <c r="F1049" s="43">
        <v>17408</v>
      </c>
      <c r="G1049" s="4">
        <v>2</v>
      </c>
      <c r="H1049" s="43">
        <v>26112</v>
      </c>
      <c r="I1049" s="4">
        <v>3</v>
      </c>
      <c r="J1049" s="43">
        <v>60928</v>
      </c>
      <c r="K1049" s="50">
        <v>7</v>
      </c>
    </row>
    <row r="1050" spans="1:11" x14ac:dyDescent="0.3">
      <c r="A1050" s="27"/>
      <c r="B1050" s="27"/>
      <c r="C1050" s="28" t="s">
        <v>183</v>
      </c>
      <c r="D1050" s="43">
        <v>7130</v>
      </c>
      <c r="E1050" s="4">
        <v>1</v>
      </c>
      <c r="F1050" s="43">
        <v>7130</v>
      </c>
      <c r="G1050" s="4">
        <v>1</v>
      </c>
      <c r="H1050" s="43">
        <v>21389</v>
      </c>
      <c r="I1050" s="4">
        <v>3</v>
      </c>
      <c r="J1050" s="43">
        <v>35649</v>
      </c>
      <c r="K1050" s="50">
        <v>5</v>
      </c>
    </row>
    <row r="1051" spans="1:11" x14ac:dyDescent="0.3">
      <c r="A1051" s="27"/>
      <c r="B1051" s="27"/>
      <c r="C1051" s="28" t="s">
        <v>184</v>
      </c>
      <c r="D1051" s="43">
        <v>36575</v>
      </c>
      <c r="E1051" s="4">
        <v>5</v>
      </c>
      <c r="F1051" s="43">
        <v>65835</v>
      </c>
      <c r="G1051" s="4">
        <v>9</v>
      </c>
      <c r="H1051" s="43">
        <v>131670</v>
      </c>
      <c r="I1051" s="4">
        <v>18</v>
      </c>
      <c r="J1051" s="43">
        <v>234080</v>
      </c>
      <c r="K1051" s="50">
        <v>32</v>
      </c>
    </row>
    <row r="1052" spans="1:11" x14ac:dyDescent="0.3">
      <c r="A1052" s="27"/>
      <c r="B1052" s="27"/>
      <c r="C1052" s="28" t="s">
        <v>185</v>
      </c>
      <c r="D1052" s="43">
        <v>28519</v>
      </c>
      <c r="E1052" s="4">
        <v>4</v>
      </c>
      <c r="F1052" s="43">
        <v>7130</v>
      </c>
      <c r="G1052" s="4">
        <v>1</v>
      </c>
      <c r="H1052" s="43"/>
      <c r="I1052" s="4"/>
      <c r="J1052" s="43">
        <v>35649</v>
      </c>
      <c r="K1052" s="50">
        <v>5</v>
      </c>
    </row>
    <row r="1053" spans="1:11" x14ac:dyDescent="0.3">
      <c r="A1053" s="27"/>
      <c r="B1053" s="27"/>
      <c r="C1053" s="28" t="s">
        <v>186</v>
      </c>
      <c r="D1053" s="43"/>
      <c r="E1053" s="4"/>
      <c r="F1053" s="43">
        <v>21945</v>
      </c>
      <c r="G1053" s="4">
        <v>3</v>
      </c>
      <c r="H1053" s="43">
        <v>80465</v>
      </c>
      <c r="I1053" s="4">
        <v>11</v>
      </c>
      <c r="J1053" s="43">
        <v>102410</v>
      </c>
      <c r="K1053" s="50">
        <v>14</v>
      </c>
    </row>
    <row r="1054" spans="1:11" x14ac:dyDescent="0.3">
      <c r="A1054" s="27"/>
      <c r="B1054" s="27"/>
      <c r="C1054" s="28" t="s">
        <v>187</v>
      </c>
      <c r="D1054" s="43">
        <v>1978132</v>
      </c>
      <c r="E1054" s="4">
        <v>218</v>
      </c>
      <c r="F1054" s="43">
        <v>1007214</v>
      </c>
      <c r="G1054" s="4">
        <v>111</v>
      </c>
      <c r="H1054" s="43">
        <v>1188694</v>
      </c>
      <c r="I1054" s="4">
        <v>131</v>
      </c>
      <c r="J1054" s="43">
        <v>4174040</v>
      </c>
      <c r="K1054" s="50">
        <v>460</v>
      </c>
    </row>
    <row r="1055" spans="1:11" x14ac:dyDescent="0.3">
      <c r="A1055" s="27"/>
      <c r="B1055" s="27"/>
      <c r="C1055" s="28" t="s">
        <v>188</v>
      </c>
      <c r="D1055" s="43">
        <v>374080</v>
      </c>
      <c r="E1055" s="4">
        <v>40</v>
      </c>
      <c r="F1055" s="43">
        <v>224448</v>
      </c>
      <c r="G1055" s="4">
        <v>24</v>
      </c>
      <c r="H1055" s="43">
        <v>243152</v>
      </c>
      <c r="I1055" s="4">
        <v>26</v>
      </c>
      <c r="J1055" s="43">
        <v>841680</v>
      </c>
      <c r="K1055" s="50">
        <v>90</v>
      </c>
    </row>
    <row r="1056" spans="1:11" x14ac:dyDescent="0.3">
      <c r="A1056" s="27"/>
      <c r="B1056" s="27"/>
      <c r="C1056" s="28" t="s">
        <v>189</v>
      </c>
      <c r="D1056" s="43">
        <v>925822</v>
      </c>
      <c r="E1056" s="4">
        <v>141</v>
      </c>
      <c r="F1056" s="43">
        <v>381292</v>
      </c>
      <c r="G1056" s="4">
        <v>58</v>
      </c>
      <c r="H1056" s="43">
        <v>328700</v>
      </c>
      <c r="I1056" s="4">
        <v>50</v>
      </c>
      <c r="J1056" s="43">
        <v>1635814</v>
      </c>
      <c r="K1056" s="50">
        <v>249</v>
      </c>
    </row>
    <row r="1057" spans="1:11" x14ac:dyDescent="0.3">
      <c r="A1057" s="27"/>
      <c r="B1057" s="27"/>
      <c r="C1057" s="28" t="s">
        <v>190</v>
      </c>
      <c r="D1057" s="43">
        <v>4580723</v>
      </c>
      <c r="E1057" s="4">
        <v>655</v>
      </c>
      <c r="F1057" s="43">
        <v>3947757</v>
      </c>
      <c r="G1057" s="4">
        <v>561</v>
      </c>
      <c r="H1057" s="43">
        <v>3835165</v>
      </c>
      <c r="I1057" s="4">
        <v>545</v>
      </c>
      <c r="J1057" s="43">
        <v>12363645</v>
      </c>
      <c r="K1057" s="50">
        <v>1761</v>
      </c>
    </row>
    <row r="1058" spans="1:11" x14ac:dyDescent="0.3">
      <c r="A1058" s="27"/>
      <c r="B1058" s="27"/>
      <c r="C1058" s="28" t="s">
        <v>191</v>
      </c>
      <c r="D1058" s="43">
        <v>319522</v>
      </c>
      <c r="E1058" s="4">
        <v>29</v>
      </c>
      <c r="F1058" s="43">
        <v>308507</v>
      </c>
      <c r="G1058" s="4">
        <v>28</v>
      </c>
      <c r="H1058" s="43">
        <v>440721</v>
      </c>
      <c r="I1058" s="4">
        <v>40</v>
      </c>
      <c r="J1058" s="43">
        <v>1068750</v>
      </c>
      <c r="K1058" s="50">
        <v>97</v>
      </c>
    </row>
    <row r="1059" spans="1:11" x14ac:dyDescent="0.3">
      <c r="A1059" s="27"/>
      <c r="B1059" s="27"/>
      <c r="C1059" s="28" t="s">
        <v>192</v>
      </c>
      <c r="D1059" s="43">
        <v>140186</v>
      </c>
      <c r="E1059" s="4">
        <v>12</v>
      </c>
      <c r="F1059" s="43">
        <v>35556</v>
      </c>
      <c r="G1059" s="4">
        <v>3</v>
      </c>
      <c r="H1059" s="43">
        <v>154076</v>
      </c>
      <c r="I1059" s="4">
        <v>13</v>
      </c>
      <c r="J1059" s="43">
        <v>329818</v>
      </c>
      <c r="K1059" s="50">
        <v>28</v>
      </c>
    </row>
    <row r="1060" spans="1:11" x14ac:dyDescent="0.3">
      <c r="A1060" s="27"/>
      <c r="B1060" s="27"/>
      <c r="C1060" s="28" t="s">
        <v>193</v>
      </c>
      <c r="D1060" s="43">
        <v>194439</v>
      </c>
      <c r="E1060" s="4">
        <v>21</v>
      </c>
      <c r="F1060" s="43">
        <v>64813</v>
      </c>
      <c r="G1060" s="4">
        <v>7</v>
      </c>
      <c r="H1060" s="43">
        <v>111108</v>
      </c>
      <c r="I1060" s="4">
        <v>12</v>
      </c>
      <c r="J1060" s="43">
        <v>370360</v>
      </c>
      <c r="K1060" s="50">
        <v>40</v>
      </c>
    </row>
    <row r="1061" spans="1:11" x14ac:dyDescent="0.3">
      <c r="A1061" s="27"/>
      <c r="B1061" s="27"/>
      <c r="C1061" s="28" t="s">
        <v>194</v>
      </c>
      <c r="D1061" s="43">
        <v>1103262</v>
      </c>
      <c r="E1061" s="4">
        <v>113</v>
      </c>
      <c r="F1061" s="43">
        <v>1040389</v>
      </c>
      <c r="G1061" s="4">
        <v>106</v>
      </c>
      <c r="H1061" s="43">
        <v>1295578</v>
      </c>
      <c r="I1061" s="4">
        <v>132</v>
      </c>
      <c r="J1061" s="43">
        <v>3439229</v>
      </c>
      <c r="K1061" s="50">
        <v>351</v>
      </c>
    </row>
    <row r="1062" spans="1:11" x14ac:dyDescent="0.3">
      <c r="A1062" s="27"/>
      <c r="B1062" s="27"/>
      <c r="C1062" s="28" t="s">
        <v>195</v>
      </c>
      <c r="D1062" s="43">
        <v>127595</v>
      </c>
      <c r="E1062" s="4">
        <v>13</v>
      </c>
      <c r="F1062" s="43">
        <v>19630</v>
      </c>
      <c r="G1062" s="4">
        <v>2</v>
      </c>
      <c r="H1062" s="43">
        <v>58890</v>
      </c>
      <c r="I1062" s="4">
        <v>6</v>
      </c>
      <c r="J1062" s="43">
        <v>206115</v>
      </c>
      <c r="K1062" s="50">
        <v>21</v>
      </c>
    </row>
    <row r="1063" spans="1:11" x14ac:dyDescent="0.3">
      <c r="A1063" s="27"/>
      <c r="B1063" s="27"/>
      <c r="C1063" s="28" t="s">
        <v>196</v>
      </c>
      <c r="D1063" s="43">
        <v>11204</v>
      </c>
      <c r="E1063" s="4">
        <v>1</v>
      </c>
      <c r="F1063" s="43"/>
      <c r="G1063" s="4"/>
      <c r="H1063" s="43"/>
      <c r="I1063" s="4"/>
      <c r="J1063" s="43">
        <v>11204</v>
      </c>
      <c r="K1063" s="50">
        <v>1</v>
      </c>
    </row>
    <row r="1064" spans="1:11" x14ac:dyDescent="0.3">
      <c r="A1064" s="27"/>
      <c r="B1064" s="27"/>
      <c r="C1064" s="28" t="s">
        <v>197</v>
      </c>
      <c r="D1064" s="43">
        <v>137035</v>
      </c>
      <c r="E1064" s="4">
        <v>16</v>
      </c>
      <c r="F1064" s="43">
        <v>25833</v>
      </c>
      <c r="G1064" s="4">
        <v>3</v>
      </c>
      <c r="H1064" s="43">
        <v>86110</v>
      </c>
      <c r="I1064" s="4">
        <v>10</v>
      </c>
      <c r="J1064" s="43">
        <v>248978</v>
      </c>
      <c r="K1064" s="50">
        <v>29</v>
      </c>
    </row>
    <row r="1065" spans="1:11" x14ac:dyDescent="0.3">
      <c r="A1065" s="27"/>
      <c r="B1065" s="27"/>
      <c r="C1065" s="28" t="s">
        <v>198</v>
      </c>
      <c r="D1065" s="43">
        <v>44629</v>
      </c>
      <c r="E1065" s="4">
        <v>5</v>
      </c>
      <c r="F1065" s="43">
        <v>111108</v>
      </c>
      <c r="G1065" s="4">
        <v>12</v>
      </c>
      <c r="H1065" s="43">
        <v>101849</v>
      </c>
      <c r="I1065" s="4">
        <v>11</v>
      </c>
      <c r="J1065" s="43">
        <v>257586</v>
      </c>
      <c r="K1065" s="50">
        <v>28</v>
      </c>
    </row>
    <row r="1066" spans="1:11" x14ac:dyDescent="0.3">
      <c r="A1066" s="27"/>
      <c r="B1066" s="27"/>
      <c r="C1066" s="28" t="s">
        <v>199</v>
      </c>
      <c r="D1066" s="43">
        <v>11111</v>
      </c>
      <c r="E1066" s="4">
        <v>1</v>
      </c>
      <c r="F1066" s="43"/>
      <c r="G1066" s="4"/>
      <c r="H1066" s="43"/>
      <c r="I1066" s="4"/>
      <c r="J1066" s="43">
        <v>11111</v>
      </c>
      <c r="K1066" s="50">
        <v>1</v>
      </c>
    </row>
    <row r="1067" spans="1:11" x14ac:dyDescent="0.3">
      <c r="A1067" s="27"/>
      <c r="B1067" s="27"/>
      <c r="C1067" s="28" t="s">
        <v>200</v>
      </c>
      <c r="D1067" s="43">
        <v>82410</v>
      </c>
      <c r="E1067" s="4">
        <v>10</v>
      </c>
      <c r="F1067" s="43">
        <v>131856</v>
      </c>
      <c r="G1067" s="4">
        <v>16</v>
      </c>
      <c r="H1067" s="43">
        <v>214266</v>
      </c>
      <c r="I1067" s="4">
        <v>26</v>
      </c>
      <c r="J1067" s="43">
        <v>428532</v>
      </c>
      <c r="K1067" s="50">
        <v>52</v>
      </c>
    </row>
    <row r="1068" spans="1:11" x14ac:dyDescent="0.3">
      <c r="A1068" s="27"/>
      <c r="B1068" s="27"/>
      <c r="C1068" s="28" t="s">
        <v>201</v>
      </c>
      <c r="D1068" s="43">
        <v>194439</v>
      </c>
      <c r="E1068" s="4">
        <v>21</v>
      </c>
      <c r="F1068" s="43">
        <v>74072</v>
      </c>
      <c r="G1068" s="4">
        <v>8</v>
      </c>
      <c r="H1068" s="43">
        <v>92590</v>
      </c>
      <c r="I1068" s="4">
        <v>10</v>
      </c>
      <c r="J1068" s="43">
        <v>361101</v>
      </c>
      <c r="K1068" s="50">
        <v>39</v>
      </c>
    </row>
    <row r="1069" spans="1:11" x14ac:dyDescent="0.3">
      <c r="A1069" s="27"/>
      <c r="B1069" s="27"/>
      <c r="C1069" s="28" t="s">
        <v>202</v>
      </c>
      <c r="D1069" s="43">
        <v>22222</v>
      </c>
      <c r="E1069" s="4">
        <v>2</v>
      </c>
      <c r="F1069" s="43">
        <v>11111</v>
      </c>
      <c r="G1069" s="4">
        <v>1</v>
      </c>
      <c r="H1069" s="43">
        <v>11111</v>
      </c>
      <c r="I1069" s="4">
        <v>1</v>
      </c>
      <c r="J1069" s="43">
        <v>44444</v>
      </c>
      <c r="K1069" s="50">
        <v>4</v>
      </c>
    </row>
    <row r="1070" spans="1:11" x14ac:dyDescent="0.3">
      <c r="A1070" s="27"/>
      <c r="B1070" s="27"/>
      <c r="C1070" s="28" t="s">
        <v>203</v>
      </c>
      <c r="D1070" s="43">
        <v>245006</v>
      </c>
      <c r="E1070" s="4">
        <v>30</v>
      </c>
      <c r="F1070" s="43">
        <v>123615</v>
      </c>
      <c r="G1070" s="4">
        <v>15</v>
      </c>
      <c r="H1070" s="43">
        <v>148338</v>
      </c>
      <c r="I1070" s="4">
        <v>18</v>
      </c>
      <c r="J1070" s="43">
        <v>516959</v>
      </c>
      <c r="K1070" s="50">
        <v>63</v>
      </c>
    </row>
    <row r="1071" spans="1:11" x14ac:dyDescent="0.3">
      <c r="A1071" s="27"/>
      <c r="B1071" s="27"/>
      <c r="C1071" s="28" t="s">
        <v>204</v>
      </c>
      <c r="D1071" s="43">
        <v>128793</v>
      </c>
      <c r="E1071" s="4">
        <v>14</v>
      </c>
      <c r="F1071" s="43">
        <v>129626</v>
      </c>
      <c r="G1071" s="4">
        <v>14</v>
      </c>
      <c r="H1071" s="43">
        <v>138885</v>
      </c>
      <c r="I1071" s="4">
        <v>15</v>
      </c>
      <c r="J1071" s="43">
        <v>397304</v>
      </c>
      <c r="K1071" s="50">
        <v>43</v>
      </c>
    </row>
    <row r="1072" spans="1:11" x14ac:dyDescent="0.3">
      <c r="A1072" s="27"/>
      <c r="B1072" s="27"/>
      <c r="C1072" s="28" t="s">
        <v>205</v>
      </c>
      <c r="D1072" s="43"/>
      <c r="E1072" s="4"/>
      <c r="F1072" s="43">
        <v>22222</v>
      </c>
      <c r="G1072" s="4">
        <v>2</v>
      </c>
      <c r="H1072" s="43">
        <v>11111</v>
      </c>
      <c r="I1072" s="4">
        <v>1</v>
      </c>
      <c r="J1072" s="43">
        <v>33333</v>
      </c>
      <c r="K1072" s="50">
        <v>3</v>
      </c>
    </row>
    <row r="1073" spans="1:11" x14ac:dyDescent="0.3">
      <c r="A1073" s="27"/>
      <c r="B1073" s="27"/>
      <c r="C1073" s="28" t="s">
        <v>206</v>
      </c>
      <c r="D1073" s="43">
        <v>376862</v>
      </c>
      <c r="E1073" s="4">
        <v>46</v>
      </c>
      <c r="F1073" s="43">
        <v>313157</v>
      </c>
      <c r="G1073" s="4">
        <v>38</v>
      </c>
      <c r="H1073" s="43">
        <v>346122</v>
      </c>
      <c r="I1073" s="4">
        <v>42</v>
      </c>
      <c r="J1073" s="43">
        <v>1036141</v>
      </c>
      <c r="K1073" s="50">
        <v>126</v>
      </c>
    </row>
    <row r="1074" spans="1:11" x14ac:dyDescent="0.3">
      <c r="A1074" s="27"/>
      <c r="B1074" s="27"/>
      <c r="C1074" s="28" t="s">
        <v>207</v>
      </c>
      <c r="D1074" s="43">
        <v>296288</v>
      </c>
      <c r="E1074" s="4">
        <v>32</v>
      </c>
      <c r="F1074" s="43">
        <v>92590</v>
      </c>
      <c r="G1074" s="4">
        <v>10</v>
      </c>
      <c r="H1074" s="43">
        <v>324066</v>
      </c>
      <c r="I1074" s="4">
        <v>35</v>
      </c>
      <c r="J1074" s="43">
        <v>712944</v>
      </c>
      <c r="K1074" s="50">
        <v>77</v>
      </c>
    </row>
    <row r="1075" spans="1:11" x14ac:dyDescent="0.3">
      <c r="A1075" s="27"/>
      <c r="B1075" s="27"/>
      <c r="C1075" s="28" t="s">
        <v>208</v>
      </c>
      <c r="D1075" s="43"/>
      <c r="E1075" s="4"/>
      <c r="F1075" s="43">
        <v>22222</v>
      </c>
      <c r="G1075" s="4">
        <v>2</v>
      </c>
      <c r="H1075" s="43">
        <v>11111</v>
      </c>
      <c r="I1075" s="4">
        <v>1</v>
      </c>
      <c r="J1075" s="43">
        <v>33333</v>
      </c>
      <c r="K1075" s="50">
        <v>3</v>
      </c>
    </row>
    <row r="1076" spans="1:11" x14ac:dyDescent="0.3">
      <c r="A1076" s="27"/>
      <c r="B1076" s="27"/>
      <c r="C1076" s="28" t="s">
        <v>209</v>
      </c>
      <c r="D1076" s="43">
        <v>279453</v>
      </c>
      <c r="E1076" s="4">
        <v>34</v>
      </c>
      <c r="F1076" s="43">
        <v>173061</v>
      </c>
      <c r="G1076" s="4">
        <v>21</v>
      </c>
      <c r="H1076" s="43">
        <v>222507</v>
      </c>
      <c r="I1076" s="4">
        <v>27</v>
      </c>
      <c r="J1076" s="43">
        <v>675021</v>
      </c>
      <c r="K1076" s="50">
        <v>82</v>
      </c>
    </row>
    <row r="1077" spans="1:11" x14ac:dyDescent="0.3">
      <c r="A1077" s="27"/>
      <c r="B1077" s="27"/>
      <c r="C1077" s="28" t="s">
        <v>217</v>
      </c>
      <c r="D1077" s="43">
        <v>9259</v>
      </c>
      <c r="E1077" s="4">
        <v>1</v>
      </c>
      <c r="F1077" s="43">
        <v>9259</v>
      </c>
      <c r="G1077" s="4">
        <v>1</v>
      </c>
      <c r="H1077" s="43"/>
      <c r="I1077" s="4"/>
      <c r="J1077" s="43">
        <v>18518</v>
      </c>
      <c r="K1077" s="50">
        <v>2</v>
      </c>
    </row>
    <row r="1078" spans="1:11" x14ac:dyDescent="0.3">
      <c r="A1078" s="27"/>
      <c r="B1078" s="27"/>
      <c r="C1078" s="28" t="s">
        <v>219</v>
      </c>
      <c r="D1078" s="43">
        <v>17592</v>
      </c>
      <c r="E1078" s="4">
        <v>2</v>
      </c>
      <c r="F1078" s="43">
        <v>8796</v>
      </c>
      <c r="G1078" s="4">
        <v>1</v>
      </c>
      <c r="H1078" s="43">
        <v>26388</v>
      </c>
      <c r="I1078" s="4">
        <v>3</v>
      </c>
      <c r="J1078" s="43">
        <v>52776</v>
      </c>
      <c r="K1078" s="50">
        <v>6</v>
      </c>
    </row>
    <row r="1079" spans="1:11" x14ac:dyDescent="0.3">
      <c r="A1079" s="27"/>
      <c r="B1079" s="27"/>
      <c r="C1079" s="28" t="s">
        <v>220</v>
      </c>
      <c r="D1079" s="43">
        <v>46295</v>
      </c>
      <c r="E1079" s="4">
        <v>5</v>
      </c>
      <c r="F1079" s="43">
        <v>9259</v>
      </c>
      <c r="G1079" s="4">
        <v>1</v>
      </c>
      <c r="H1079" s="43">
        <v>9259</v>
      </c>
      <c r="I1079" s="4">
        <v>1</v>
      </c>
      <c r="J1079" s="43">
        <v>64813</v>
      </c>
      <c r="K1079" s="50">
        <v>7</v>
      </c>
    </row>
    <row r="1080" spans="1:11" x14ac:dyDescent="0.3">
      <c r="A1080" s="27"/>
      <c r="B1080" s="27"/>
      <c r="C1080" s="28" t="s">
        <v>221</v>
      </c>
      <c r="D1080" s="43">
        <v>22222</v>
      </c>
      <c r="E1080" s="4">
        <v>2</v>
      </c>
      <c r="F1080" s="43">
        <v>11111</v>
      </c>
      <c r="G1080" s="4">
        <v>1</v>
      </c>
      <c r="H1080" s="43"/>
      <c r="I1080" s="4"/>
      <c r="J1080" s="43">
        <v>33333</v>
      </c>
      <c r="K1080" s="50">
        <v>3</v>
      </c>
    </row>
    <row r="1081" spans="1:11" x14ac:dyDescent="0.3">
      <c r="A1081" s="27"/>
      <c r="B1081" s="27"/>
      <c r="C1081" s="28" t="s">
        <v>222</v>
      </c>
      <c r="D1081" s="43">
        <v>65928</v>
      </c>
      <c r="E1081" s="4">
        <v>8</v>
      </c>
      <c r="F1081" s="43">
        <v>8241</v>
      </c>
      <c r="G1081" s="4">
        <v>1</v>
      </c>
      <c r="H1081" s="43">
        <v>24723</v>
      </c>
      <c r="I1081" s="4">
        <v>3</v>
      </c>
      <c r="J1081" s="43">
        <v>98892</v>
      </c>
      <c r="K1081" s="50">
        <v>12</v>
      </c>
    </row>
    <row r="1082" spans="1:11" x14ac:dyDescent="0.3">
      <c r="A1082" s="27"/>
      <c r="B1082" s="52" t="s">
        <v>294</v>
      </c>
      <c r="C1082" s="53"/>
      <c r="D1082" s="54">
        <v>18747924</v>
      </c>
      <c r="E1082" s="55">
        <v>2348</v>
      </c>
      <c r="F1082" s="54">
        <v>14694234</v>
      </c>
      <c r="G1082" s="55">
        <v>1834</v>
      </c>
      <c r="H1082" s="54">
        <v>16682217</v>
      </c>
      <c r="I1082" s="55">
        <v>2058</v>
      </c>
      <c r="J1082" s="54">
        <v>50124375</v>
      </c>
      <c r="K1082" s="56">
        <v>6240</v>
      </c>
    </row>
    <row r="1083" spans="1:11" x14ac:dyDescent="0.3">
      <c r="A1083" s="27"/>
      <c r="B1083" s="1" t="s">
        <v>55</v>
      </c>
      <c r="C1083" s="1" t="s">
        <v>162</v>
      </c>
      <c r="D1083" s="22">
        <v>511088</v>
      </c>
      <c r="E1083" s="8">
        <v>69</v>
      </c>
      <c r="F1083" s="22">
        <v>511092</v>
      </c>
      <c r="G1083" s="8">
        <v>69</v>
      </c>
      <c r="H1083" s="22">
        <v>348133</v>
      </c>
      <c r="I1083" s="8">
        <v>47</v>
      </c>
      <c r="J1083" s="22">
        <v>1370313</v>
      </c>
      <c r="K1083" s="49">
        <v>185</v>
      </c>
    </row>
    <row r="1084" spans="1:11" x14ac:dyDescent="0.3">
      <c r="A1084" s="27"/>
      <c r="B1084" s="27"/>
      <c r="C1084" s="28" t="s">
        <v>163</v>
      </c>
      <c r="D1084" s="43">
        <v>227289</v>
      </c>
      <c r="E1084" s="4">
        <v>29</v>
      </c>
      <c r="F1084" s="43">
        <v>165271</v>
      </c>
      <c r="G1084" s="4">
        <v>21</v>
      </c>
      <c r="H1084" s="43">
        <v>155513</v>
      </c>
      <c r="I1084" s="4">
        <v>20</v>
      </c>
      <c r="J1084" s="43">
        <v>548073</v>
      </c>
      <c r="K1084" s="50">
        <v>70</v>
      </c>
    </row>
    <row r="1085" spans="1:11" x14ac:dyDescent="0.3">
      <c r="A1085" s="27"/>
      <c r="B1085" s="27"/>
      <c r="C1085" s="28" t="s">
        <v>164</v>
      </c>
      <c r="D1085" s="43">
        <v>22592</v>
      </c>
      <c r="E1085" s="4">
        <v>4</v>
      </c>
      <c r="F1085" s="43">
        <v>225920</v>
      </c>
      <c r="G1085" s="4">
        <v>40</v>
      </c>
      <c r="H1085" s="43">
        <v>124256</v>
      </c>
      <c r="I1085" s="4">
        <v>22</v>
      </c>
      <c r="J1085" s="43">
        <v>372768</v>
      </c>
      <c r="K1085" s="50">
        <v>66</v>
      </c>
    </row>
    <row r="1086" spans="1:11" x14ac:dyDescent="0.3">
      <c r="A1086" s="27"/>
      <c r="B1086" s="27"/>
      <c r="C1086" s="28" t="s">
        <v>165</v>
      </c>
      <c r="D1086" s="43">
        <v>1551628</v>
      </c>
      <c r="E1086" s="4">
        <v>266</v>
      </c>
      <c r="F1086" s="43">
        <v>1481630</v>
      </c>
      <c r="G1086" s="4">
        <v>254</v>
      </c>
      <c r="H1086" s="43">
        <v>1458292</v>
      </c>
      <c r="I1086" s="4">
        <v>250</v>
      </c>
      <c r="J1086" s="43">
        <v>4491550</v>
      </c>
      <c r="K1086" s="50">
        <v>770</v>
      </c>
    </row>
    <row r="1087" spans="1:11" x14ac:dyDescent="0.3">
      <c r="A1087" s="27"/>
      <c r="B1087" s="27"/>
      <c r="C1087" s="28" t="s">
        <v>166</v>
      </c>
      <c r="D1087" s="43">
        <v>123336</v>
      </c>
      <c r="E1087" s="4">
        <v>12</v>
      </c>
      <c r="F1087" s="43">
        <v>185004</v>
      </c>
      <c r="G1087" s="4">
        <v>18</v>
      </c>
      <c r="H1087" s="43">
        <v>102780</v>
      </c>
      <c r="I1087" s="4">
        <v>10</v>
      </c>
      <c r="J1087" s="43">
        <v>411120</v>
      </c>
      <c r="K1087" s="50">
        <v>40</v>
      </c>
    </row>
    <row r="1088" spans="1:11" x14ac:dyDescent="0.3">
      <c r="A1088" s="27"/>
      <c r="B1088" s="27"/>
      <c r="C1088" s="28" t="s">
        <v>167</v>
      </c>
      <c r="D1088" s="43"/>
      <c r="E1088" s="4"/>
      <c r="F1088" s="43">
        <v>11389</v>
      </c>
      <c r="G1088" s="4">
        <v>1</v>
      </c>
      <c r="H1088" s="43">
        <v>22778</v>
      </c>
      <c r="I1088" s="4">
        <v>2</v>
      </c>
      <c r="J1088" s="43">
        <v>34167</v>
      </c>
      <c r="K1088" s="50">
        <v>3</v>
      </c>
    </row>
    <row r="1089" spans="1:11" x14ac:dyDescent="0.3">
      <c r="A1089" s="27"/>
      <c r="B1089" s="27"/>
      <c r="C1089" s="28" t="s">
        <v>168</v>
      </c>
      <c r="D1089" s="43">
        <v>215096</v>
      </c>
      <c r="E1089" s="4">
        <v>23</v>
      </c>
      <c r="F1089" s="43">
        <v>158984</v>
      </c>
      <c r="G1089" s="4">
        <v>17</v>
      </c>
      <c r="H1089" s="43">
        <v>260734</v>
      </c>
      <c r="I1089" s="4">
        <v>28</v>
      </c>
      <c r="J1089" s="43">
        <v>634814</v>
      </c>
      <c r="K1089" s="50">
        <v>68</v>
      </c>
    </row>
    <row r="1090" spans="1:11" x14ac:dyDescent="0.3">
      <c r="A1090" s="27"/>
      <c r="B1090" s="27"/>
      <c r="C1090" s="28" t="s">
        <v>169</v>
      </c>
      <c r="D1090" s="43">
        <v>41112</v>
      </c>
      <c r="E1090" s="4">
        <v>4</v>
      </c>
      <c r="F1090" s="43">
        <v>51390</v>
      </c>
      <c r="G1090" s="4">
        <v>5</v>
      </c>
      <c r="H1090" s="43">
        <v>41112</v>
      </c>
      <c r="I1090" s="4">
        <v>4</v>
      </c>
      <c r="J1090" s="43">
        <v>133614</v>
      </c>
      <c r="K1090" s="50">
        <v>13</v>
      </c>
    </row>
    <row r="1091" spans="1:11" x14ac:dyDescent="0.3">
      <c r="A1091" s="27"/>
      <c r="B1091" s="27"/>
      <c r="C1091" s="28" t="s">
        <v>170</v>
      </c>
      <c r="D1091" s="43"/>
      <c r="E1091" s="4"/>
      <c r="F1091" s="43">
        <v>11389</v>
      </c>
      <c r="G1091" s="4">
        <v>1</v>
      </c>
      <c r="H1091" s="43"/>
      <c r="I1091" s="4"/>
      <c r="J1091" s="43">
        <v>11389</v>
      </c>
      <c r="K1091" s="50">
        <v>1</v>
      </c>
    </row>
    <row r="1092" spans="1:11" x14ac:dyDescent="0.3">
      <c r="A1092" s="27"/>
      <c r="B1092" s="27"/>
      <c r="C1092" s="28" t="s">
        <v>171</v>
      </c>
      <c r="D1092" s="43">
        <v>28056</v>
      </c>
      <c r="E1092" s="4">
        <v>3</v>
      </c>
      <c r="F1092" s="43">
        <v>18704</v>
      </c>
      <c r="G1092" s="4">
        <v>2</v>
      </c>
      <c r="H1092" s="43">
        <v>112224</v>
      </c>
      <c r="I1092" s="4">
        <v>12</v>
      </c>
      <c r="J1092" s="43">
        <v>158984</v>
      </c>
      <c r="K1092" s="50">
        <v>17</v>
      </c>
    </row>
    <row r="1093" spans="1:11" x14ac:dyDescent="0.3">
      <c r="A1093" s="27"/>
      <c r="B1093" s="27"/>
      <c r="C1093" s="28" t="s">
        <v>172</v>
      </c>
      <c r="D1093" s="43">
        <v>98892</v>
      </c>
      <c r="E1093" s="4">
        <v>12</v>
      </c>
      <c r="F1093" s="43">
        <v>32964</v>
      </c>
      <c r="G1093" s="4">
        <v>4</v>
      </c>
      <c r="H1093" s="43">
        <v>140097</v>
      </c>
      <c r="I1093" s="4">
        <v>17</v>
      </c>
      <c r="J1093" s="43">
        <v>271953</v>
      </c>
      <c r="K1093" s="50">
        <v>33</v>
      </c>
    </row>
    <row r="1094" spans="1:11" x14ac:dyDescent="0.3">
      <c r="A1094" s="27"/>
      <c r="B1094" s="27"/>
      <c r="C1094" s="28" t="s">
        <v>173</v>
      </c>
      <c r="D1094" s="43">
        <v>9630</v>
      </c>
      <c r="E1094" s="4">
        <v>1</v>
      </c>
      <c r="F1094" s="43">
        <v>19260</v>
      </c>
      <c r="G1094" s="4">
        <v>2</v>
      </c>
      <c r="H1094" s="43">
        <v>19260</v>
      </c>
      <c r="I1094" s="4">
        <v>2</v>
      </c>
      <c r="J1094" s="43">
        <v>48150</v>
      </c>
      <c r="K1094" s="50">
        <v>5</v>
      </c>
    </row>
    <row r="1095" spans="1:11" x14ac:dyDescent="0.3">
      <c r="A1095" s="27"/>
      <c r="B1095" s="27"/>
      <c r="C1095" s="28" t="s">
        <v>174</v>
      </c>
      <c r="D1095" s="43">
        <v>122960</v>
      </c>
      <c r="E1095" s="4">
        <v>16</v>
      </c>
      <c r="F1095" s="43">
        <v>169070</v>
      </c>
      <c r="G1095" s="4">
        <v>22</v>
      </c>
      <c r="H1095" s="43">
        <v>130645</v>
      </c>
      <c r="I1095" s="4">
        <v>17</v>
      </c>
      <c r="J1095" s="43">
        <v>422675</v>
      </c>
      <c r="K1095" s="50">
        <v>55</v>
      </c>
    </row>
    <row r="1096" spans="1:11" x14ac:dyDescent="0.3">
      <c r="A1096" s="27"/>
      <c r="B1096" s="27"/>
      <c r="C1096" s="28" t="s">
        <v>175</v>
      </c>
      <c r="D1096" s="43"/>
      <c r="E1096" s="4"/>
      <c r="F1096" s="43"/>
      <c r="G1096" s="4"/>
      <c r="H1096" s="43">
        <v>16482</v>
      </c>
      <c r="I1096" s="4">
        <v>2</v>
      </c>
      <c r="J1096" s="43">
        <v>16482</v>
      </c>
      <c r="K1096" s="50">
        <v>2</v>
      </c>
    </row>
    <row r="1097" spans="1:11" x14ac:dyDescent="0.3">
      <c r="A1097" s="27"/>
      <c r="B1097" s="27"/>
      <c r="C1097" s="28" t="s">
        <v>176</v>
      </c>
      <c r="D1097" s="43"/>
      <c r="E1097" s="4"/>
      <c r="F1097" s="43"/>
      <c r="G1097" s="4"/>
      <c r="H1097" s="43">
        <v>9630</v>
      </c>
      <c r="I1097" s="4">
        <v>1</v>
      </c>
      <c r="J1097" s="43">
        <v>9630</v>
      </c>
      <c r="K1097" s="50">
        <v>1</v>
      </c>
    </row>
    <row r="1098" spans="1:11" x14ac:dyDescent="0.3">
      <c r="A1098" s="27"/>
      <c r="B1098" s="27"/>
      <c r="C1098" s="28" t="s">
        <v>177</v>
      </c>
      <c r="D1098" s="43">
        <v>7685</v>
      </c>
      <c r="E1098" s="4">
        <v>1</v>
      </c>
      <c r="F1098" s="43">
        <v>7685</v>
      </c>
      <c r="G1098" s="4">
        <v>1</v>
      </c>
      <c r="H1098" s="43">
        <v>46110</v>
      </c>
      <c r="I1098" s="4">
        <v>6</v>
      </c>
      <c r="J1098" s="43">
        <v>61480</v>
      </c>
      <c r="K1098" s="50">
        <v>8</v>
      </c>
    </row>
    <row r="1099" spans="1:11" x14ac:dyDescent="0.3">
      <c r="A1099" s="27"/>
      <c r="B1099" s="27"/>
      <c r="C1099" s="28" t="s">
        <v>178</v>
      </c>
      <c r="D1099" s="43">
        <v>9074</v>
      </c>
      <c r="E1099" s="4">
        <v>1</v>
      </c>
      <c r="F1099" s="43">
        <v>18148</v>
      </c>
      <c r="G1099" s="4">
        <v>2</v>
      </c>
      <c r="H1099" s="43">
        <v>36296</v>
      </c>
      <c r="I1099" s="4">
        <v>4</v>
      </c>
      <c r="J1099" s="43">
        <v>63518</v>
      </c>
      <c r="K1099" s="50">
        <v>7</v>
      </c>
    </row>
    <row r="1100" spans="1:11" x14ac:dyDescent="0.3">
      <c r="A1100" s="27"/>
      <c r="B1100" s="27"/>
      <c r="C1100" s="28" t="s">
        <v>179</v>
      </c>
      <c r="D1100" s="43"/>
      <c r="E1100" s="4"/>
      <c r="F1100" s="43"/>
      <c r="G1100" s="4"/>
      <c r="H1100" s="43">
        <v>9722</v>
      </c>
      <c r="I1100" s="4">
        <v>1</v>
      </c>
      <c r="J1100" s="43">
        <v>9722</v>
      </c>
      <c r="K1100" s="50">
        <v>1</v>
      </c>
    </row>
    <row r="1101" spans="1:11" x14ac:dyDescent="0.3">
      <c r="A1101" s="27"/>
      <c r="B1101" s="27"/>
      <c r="C1101" s="28" t="s">
        <v>180</v>
      </c>
      <c r="D1101" s="43">
        <v>49446</v>
      </c>
      <c r="E1101" s="4">
        <v>6</v>
      </c>
      <c r="F1101" s="43">
        <v>16482</v>
      </c>
      <c r="G1101" s="4">
        <v>2</v>
      </c>
      <c r="H1101" s="43">
        <v>41205</v>
      </c>
      <c r="I1101" s="4">
        <v>5</v>
      </c>
      <c r="J1101" s="43">
        <v>107133</v>
      </c>
      <c r="K1101" s="50">
        <v>13</v>
      </c>
    </row>
    <row r="1102" spans="1:11" x14ac:dyDescent="0.3">
      <c r="A1102" s="27"/>
      <c r="B1102" s="27"/>
      <c r="C1102" s="28" t="s">
        <v>181</v>
      </c>
      <c r="D1102" s="43">
        <v>8148</v>
      </c>
      <c r="E1102" s="4">
        <v>1</v>
      </c>
      <c r="F1102" s="43"/>
      <c r="G1102" s="4"/>
      <c r="H1102" s="43"/>
      <c r="I1102" s="4"/>
      <c r="J1102" s="43">
        <v>8148</v>
      </c>
      <c r="K1102" s="50">
        <v>1</v>
      </c>
    </row>
    <row r="1103" spans="1:11" x14ac:dyDescent="0.3">
      <c r="A1103" s="27"/>
      <c r="B1103" s="27"/>
      <c r="C1103" s="28" t="s">
        <v>184</v>
      </c>
      <c r="D1103" s="43">
        <v>14074</v>
      </c>
      <c r="E1103" s="4">
        <v>2</v>
      </c>
      <c r="F1103" s="43">
        <v>14074</v>
      </c>
      <c r="G1103" s="4">
        <v>2</v>
      </c>
      <c r="H1103" s="43"/>
      <c r="I1103" s="4"/>
      <c r="J1103" s="43">
        <v>28148</v>
      </c>
      <c r="K1103" s="50">
        <v>4</v>
      </c>
    </row>
    <row r="1104" spans="1:11" x14ac:dyDescent="0.3">
      <c r="A1104" s="27"/>
      <c r="B1104" s="27"/>
      <c r="C1104" s="28" t="s">
        <v>185</v>
      </c>
      <c r="D1104" s="43"/>
      <c r="E1104" s="4"/>
      <c r="F1104" s="43"/>
      <c r="G1104" s="4"/>
      <c r="H1104" s="43">
        <v>6482</v>
      </c>
      <c r="I1104" s="4">
        <v>1</v>
      </c>
      <c r="J1104" s="43">
        <v>6482</v>
      </c>
      <c r="K1104" s="50">
        <v>1</v>
      </c>
    </row>
    <row r="1105" spans="1:11" x14ac:dyDescent="0.3">
      <c r="A1105" s="27"/>
      <c r="B1105" s="27"/>
      <c r="C1105" s="28" t="s">
        <v>186</v>
      </c>
      <c r="D1105" s="43">
        <v>7037</v>
      </c>
      <c r="E1105" s="4">
        <v>1</v>
      </c>
      <c r="F1105" s="43">
        <v>14074</v>
      </c>
      <c r="G1105" s="4">
        <v>2</v>
      </c>
      <c r="H1105" s="43">
        <v>7037</v>
      </c>
      <c r="I1105" s="4">
        <v>1</v>
      </c>
      <c r="J1105" s="43">
        <v>28148</v>
      </c>
      <c r="K1105" s="50">
        <v>4</v>
      </c>
    </row>
    <row r="1106" spans="1:11" x14ac:dyDescent="0.3">
      <c r="A1106" s="27"/>
      <c r="B1106" s="27"/>
      <c r="C1106" s="28" t="s">
        <v>187</v>
      </c>
      <c r="D1106" s="43">
        <v>259250</v>
      </c>
      <c r="E1106" s="4">
        <v>35</v>
      </c>
      <c r="F1106" s="43">
        <v>111107</v>
      </c>
      <c r="G1106" s="4">
        <v>15</v>
      </c>
      <c r="H1106" s="43">
        <v>207400</v>
      </c>
      <c r="I1106" s="4">
        <v>28</v>
      </c>
      <c r="J1106" s="43">
        <v>577757</v>
      </c>
      <c r="K1106" s="50">
        <v>78</v>
      </c>
    </row>
    <row r="1107" spans="1:11" x14ac:dyDescent="0.3">
      <c r="A1107" s="27"/>
      <c r="B1107" s="27"/>
      <c r="C1107" s="28" t="s">
        <v>188</v>
      </c>
      <c r="D1107" s="43">
        <v>125921</v>
      </c>
      <c r="E1107" s="4">
        <v>16</v>
      </c>
      <c r="F1107" s="43">
        <v>110181</v>
      </c>
      <c r="G1107" s="4">
        <v>14</v>
      </c>
      <c r="H1107" s="43">
        <v>125922</v>
      </c>
      <c r="I1107" s="4">
        <v>16</v>
      </c>
      <c r="J1107" s="43">
        <v>362024</v>
      </c>
      <c r="K1107" s="50">
        <v>46</v>
      </c>
    </row>
    <row r="1108" spans="1:11" x14ac:dyDescent="0.3">
      <c r="A1108" s="27"/>
      <c r="B1108" s="27"/>
      <c r="C1108" s="28" t="s">
        <v>189</v>
      </c>
      <c r="D1108" s="43">
        <v>11112</v>
      </c>
      <c r="E1108" s="4">
        <v>2</v>
      </c>
      <c r="F1108" s="43">
        <v>59113</v>
      </c>
      <c r="G1108" s="4">
        <v>11</v>
      </c>
      <c r="H1108" s="43">
        <v>33336</v>
      </c>
      <c r="I1108" s="4">
        <v>6</v>
      </c>
      <c r="J1108" s="43">
        <v>103561</v>
      </c>
      <c r="K1108" s="50">
        <v>19</v>
      </c>
    </row>
    <row r="1109" spans="1:11" x14ac:dyDescent="0.3">
      <c r="A1109" s="27"/>
      <c r="B1109" s="27"/>
      <c r="C1109" s="28" t="s">
        <v>190</v>
      </c>
      <c r="D1109" s="43">
        <v>571652</v>
      </c>
      <c r="E1109" s="4">
        <v>98</v>
      </c>
      <c r="F1109" s="43">
        <v>425828</v>
      </c>
      <c r="G1109" s="4">
        <v>73</v>
      </c>
      <c r="H1109" s="43">
        <v>495824</v>
      </c>
      <c r="I1109" s="4">
        <v>85</v>
      </c>
      <c r="J1109" s="43">
        <v>1493304</v>
      </c>
      <c r="K1109" s="50">
        <v>256</v>
      </c>
    </row>
    <row r="1110" spans="1:11" x14ac:dyDescent="0.3">
      <c r="A1110" s="27"/>
      <c r="B1110" s="27"/>
      <c r="C1110" s="28" t="s">
        <v>191</v>
      </c>
      <c r="D1110" s="43">
        <v>121115</v>
      </c>
      <c r="E1110" s="4">
        <v>12</v>
      </c>
      <c r="F1110" s="43">
        <v>70649</v>
      </c>
      <c r="G1110" s="4">
        <v>7</v>
      </c>
      <c r="H1110" s="43">
        <v>60558</v>
      </c>
      <c r="I1110" s="4">
        <v>6</v>
      </c>
      <c r="J1110" s="43">
        <v>252322</v>
      </c>
      <c r="K1110" s="50">
        <v>25</v>
      </c>
    </row>
    <row r="1111" spans="1:11" x14ac:dyDescent="0.3">
      <c r="A1111" s="27"/>
      <c r="B1111" s="27"/>
      <c r="C1111" s="28" t="s">
        <v>192</v>
      </c>
      <c r="D1111" s="43">
        <v>33333</v>
      </c>
      <c r="E1111" s="4">
        <v>3</v>
      </c>
      <c r="F1111" s="43">
        <v>11111</v>
      </c>
      <c r="G1111" s="4">
        <v>1</v>
      </c>
      <c r="H1111" s="43"/>
      <c r="I1111" s="4"/>
      <c r="J1111" s="43">
        <v>44444</v>
      </c>
      <c r="K1111" s="50">
        <v>4</v>
      </c>
    </row>
    <row r="1112" spans="1:11" x14ac:dyDescent="0.3">
      <c r="A1112" s="27"/>
      <c r="B1112" s="27"/>
      <c r="C1112" s="28" t="s">
        <v>193</v>
      </c>
      <c r="D1112" s="43">
        <v>103332</v>
      </c>
      <c r="E1112" s="4">
        <v>12</v>
      </c>
      <c r="F1112" s="43">
        <v>103332</v>
      </c>
      <c r="G1112" s="4">
        <v>12</v>
      </c>
      <c r="H1112" s="43">
        <v>86110</v>
      </c>
      <c r="I1112" s="4">
        <v>10</v>
      </c>
      <c r="J1112" s="43">
        <v>292774</v>
      </c>
      <c r="K1112" s="50">
        <v>34</v>
      </c>
    </row>
    <row r="1113" spans="1:11" x14ac:dyDescent="0.3">
      <c r="A1113" s="27"/>
      <c r="B1113" s="27"/>
      <c r="C1113" s="28" t="s">
        <v>194</v>
      </c>
      <c r="D1113" s="43">
        <v>160549</v>
      </c>
      <c r="E1113" s="4">
        <v>17</v>
      </c>
      <c r="F1113" s="43">
        <v>94440</v>
      </c>
      <c r="G1113" s="4">
        <v>10</v>
      </c>
      <c r="H1113" s="43">
        <v>132217</v>
      </c>
      <c r="I1113" s="4">
        <v>14</v>
      </c>
      <c r="J1113" s="43">
        <v>387206</v>
      </c>
      <c r="K1113" s="50">
        <v>41</v>
      </c>
    </row>
    <row r="1114" spans="1:11" x14ac:dyDescent="0.3">
      <c r="A1114" s="27"/>
      <c r="B1114" s="27"/>
      <c r="C1114" s="28" t="s">
        <v>195</v>
      </c>
      <c r="D1114" s="43"/>
      <c r="E1114" s="4"/>
      <c r="F1114" s="43"/>
      <c r="G1114" s="4"/>
      <c r="H1114" s="43">
        <v>9074</v>
      </c>
      <c r="I1114" s="4">
        <v>1</v>
      </c>
      <c r="J1114" s="43">
        <v>9074</v>
      </c>
      <c r="K1114" s="50">
        <v>1</v>
      </c>
    </row>
    <row r="1115" spans="1:11" x14ac:dyDescent="0.3">
      <c r="A1115" s="27"/>
      <c r="B1115" s="27"/>
      <c r="C1115" s="28" t="s">
        <v>197</v>
      </c>
      <c r="D1115" s="43">
        <v>16482</v>
      </c>
      <c r="E1115" s="4">
        <v>2</v>
      </c>
      <c r="F1115" s="43"/>
      <c r="G1115" s="4"/>
      <c r="H1115" s="43"/>
      <c r="I1115" s="4"/>
      <c r="J1115" s="43">
        <v>16482</v>
      </c>
      <c r="K1115" s="50">
        <v>2</v>
      </c>
    </row>
    <row r="1116" spans="1:11" x14ac:dyDescent="0.3">
      <c r="A1116" s="27"/>
      <c r="B1116" s="27"/>
      <c r="C1116" s="28" t="s">
        <v>198</v>
      </c>
      <c r="D1116" s="43">
        <v>16482</v>
      </c>
      <c r="E1116" s="4">
        <v>2</v>
      </c>
      <c r="F1116" s="43"/>
      <c r="G1116" s="4"/>
      <c r="H1116" s="43">
        <v>24723</v>
      </c>
      <c r="I1116" s="4">
        <v>3</v>
      </c>
      <c r="J1116" s="43">
        <v>41205</v>
      </c>
      <c r="K1116" s="50">
        <v>5</v>
      </c>
    </row>
    <row r="1117" spans="1:11" x14ac:dyDescent="0.3">
      <c r="A1117" s="27"/>
      <c r="B1117" s="27"/>
      <c r="C1117" s="28" t="s">
        <v>200</v>
      </c>
      <c r="D1117" s="43">
        <v>38425</v>
      </c>
      <c r="E1117" s="4">
        <v>5</v>
      </c>
      <c r="F1117" s="43">
        <v>15370</v>
      </c>
      <c r="G1117" s="4">
        <v>2</v>
      </c>
      <c r="H1117" s="43">
        <v>15370</v>
      </c>
      <c r="I1117" s="4">
        <v>2</v>
      </c>
      <c r="J1117" s="43">
        <v>69165</v>
      </c>
      <c r="K1117" s="50">
        <v>9</v>
      </c>
    </row>
    <row r="1118" spans="1:11" x14ac:dyDescent="0.3">
      <c r="A1118" s="27"/>
      <c r="B1118" s="27"/>
      <c r="C1118" s="28" t="s">
        <v>204</v>
      </c>
      <c r="D1118" s="43">
        <v>74169</v>
      </c>
      <c r="E1118" s="4">
        <v>9</v>
      </c>
      <c r="F1118" s="43">
        <v>57687</v>
      </c>
      <c r="G1118" s="4">
        <v>7</v>
      </c>
      <c r="H1118" s="43">
        <v>74169</v>
      </c>
      <c r="I1118" s="4">
        <v>9</v>
      </c>
      <c r="J1118" s="43">
        <v>206025</v>
      </c>
      <c r="K1118" s="50">
        <v>25</v>
      </c>
    </row>
    <row r="1119" spans="1:11" x14ac:dyDescent="0.3">
      <c r="A1119" s="27"/>
      <c r="B1119" s="27"/>
      <c r="C1119" s="28" t="s">
        <v>205</v>
      </c>
      <c r="D1119" s="43">
        <v>28890</v>
      </c>
      <c r="E1119" s="4">
        <v>3</v>
      </c>
      <c r="F1119" s="43">
        <v>19260</v>
      </c>
      <c r="G1119" s="4">
        <v>2</v>
      </c>
      <c r="H1119" s="43">
        <v>38520</v>
      </c>
      <c r="I1119" s="4">
        <v>4</v>
      </c>
      <c r="J1119" s="43">
        <v>86670</v>
      </c>
      <c r="K1119" s="50">
        <v>9</v>
      </c>
    </row>
    <row r="1120" spans="1:11" x14ac:dyDescent="0.3">
      <c r="A1120" s="27"/>
      <c r="B1120" s="27"/>
      <c r="C1120" s="28" t="s">
        <v>206</v>
      </c>
      <c r="D1120" s="43">
        <v>184441</v>
      </c>
      <c r="E1120" s="4">
        <v>24</v>
      </c>
      <c r="F1120" s="43">
        <v>161385</v>
      </c>
      <c r="G1120" s="4">
        <v>21</v>
      </c>
      <c r="H1120" s="43">
        <v>107590</v>
      </c>
      <c r="I1120" s="4">
        <v>14</v>
      </c>
      <c r="J1120" s="43">
        <v>453416</v>
      </c>
      <c r="K1120" s="50">
        <v>59</v>
      </c>
    </row>
    <row r="1121" spans="1:11" x14ac:dyDescent="0.3">
      <c r="A1121" s="27"/>
      <c r="B1121" s="27"/>
      <c r="C1121" s="28" t="s">
        <v>207</v>
      </c>
      <c r="D1121" s="43">
        <v>8241</v>
      </c>
      <c r="E1121" s="4">
        <v>1</v>
      </c>
      <c r="F1121" s="43"/>
      <c r="G1121" s="4"/>
      <c r="H1121" s="43">
        <v>41205</v>
      </c>
      <c r="I1121" s="4">
        <v>5</v>
      </c>
      <c r="J1121" s="43">
        <v>49446</v>
      </c>
      <c r="K1121" s="50">
        <v>6</v>
      </c>
    </row>
    <row r="1122" spans="1:11" x14ac:dyDescent="0.3">
      <c r="A1122" s="27"/>
      <c r="B1122" s="27"/>
      <c r="C1122" s="28" t="s">
        <v>209</v>
      </c>
      <c r="D1122" s="43">
        <v>7685</v>
      </c>
      <c r="E1122" s="4">
        <v>1</v>
      </c>
      <c r="F1122" s="43"/>
      <c r="G1122" s="4"/>
      <c r="H1122" s="43"/>
      <c r="I1122" s="4"/>
      <c r="J1122" s="43">
        <v>7685</v>
      </c>
      <c r="K1122" s="50">
        <v>1</v>
      </c>
    </row>
    <row r="1123" spans="1:11" x14ac:dyDescent="0.3">
      <c r="A1123" s="27"/>
      <c r="B1123" s="27"/>
      <c r="C1123" s="28" t="s">
        <v>217</v>
      </c>
      <c r="D1123" s="43">
        <v>16482</v>
      </c>
      <c r="E1123" s="4">
        <v>2</v>
      </c>
      <c r="F1123" s="43">
        <v>8241</v>
      </c>
      <c r="G1123" s="4">
        <v>1</v>
      </c>
      <c r="H1123" s="43"/>
      <c r="I1123" s="4"/>
      <c r="J1123" s="43">
        <v>24723</v>
      </c>
      <c r="K1123" s="50">
        <v>3</v>
      </c>
    </row>
    <row r="1124" spans="1:11" x14ac:dyDescent="0.3">
      <c r="A1124" s="27"/>
      <c r="B1124" s="27"/>
      <c r="C1124" s="28" t="s">
        <v>218</v>
      </c>
      <c r="D1124" s="43">
        <v>9630</v>
      </c>
      <c r="E1124" s="4">
        <v>1</v>
      </c>
      <c r="F1124" s="43"/>
      <c r="G1124" s="4"/>
      <c r="H1124" s="43"/>
      <c r="I1124" s="4"/>
      <c r="J1124" s="43">
        <v>9630</v>
      </c>
      <c r="K1124" s="50">
        <v>1</v>
      </c>
    </row>
    <row r="1125" spans="1:11" x14ac:dyDescent="0.3">
      <c r="A1125" s="27"/>
      <c r="B1125" s="27"/>
      <c r="C1125" s="28" t="s">
        <v>219</v>
      </c>
      <c r="D1125" s="43">
        <v>30740</v>
      </c>
      <c r="E1125" s="4">
        <v>4</v>
      </c>
      <c r="F1125" s="43">
        <v>7685</v>
      </c>
      <c r="G1125" s="4">
        <v>1</v>
      </c>
      <c r="H1125" s="43">
        <v>23055</v>
      </c>
      <c r="I1125" s="4">
        <v>3</v>
      </c>
      <c r="J1125" s="43">
        <v>61480</v>
      </c>
      <c r="K1125" s="50">
        <v>8</v>
      </c>
    </row>
    <row r="1126" spans="1:11" x14ac:dyDescent="0.3">
      <c r="A1126" s="27"/>
      <c r="B1126" s="52" t="s">
        <v>295</v>
      </c>
      <c r="C1126" s="53"/>
      <c r="D1126" s="54">
        <v>4865074</v>
      </c>
      <c r="E1126" s="55">
        <v>700</v>
      </c>
      <c r="F1126" s="54">
        <v>4367919</v>
      </c>
      <c r="G1126" s="55">
        <v>642</v>
      </c>
      <c r="H1126" s="54">
        <v>4563861</v>
      </c>
      <c r="I1126" s="55">
        <v>658</v>
      </c>
      <c r="J1126" s="54">
        <v>13796854</v>
      </c>
      <c r="K1126" s="56">
        <v>2000</v>
      </c>
    </row>
    <row r="1127" spans="1:11" x14ac:dyDescent="0.3">
      <c r="A1127" s="27"/>
      <c r="B1127" s="1" t="s">
        <v>56</v>
      </c>
      <c r="C1127" s="1" t="s">
        <v>162</v>
      </c>
      <c r="D1127" s="22">
        <v>688861</v>
      </c>
      <c r="E1127" s="8">
        <v>93</v>
      </c>
      <c r="F1127" s="22">
        <v>613905</v>
      </c>
      <c r="G1127" s="8">
        <v>83</v>
      </c>
      <c r="H1127" s="22">
        <v>740717</v>
      </c>
      <c r="I1127" s="8">
        <v>100</v>
      </c>
      <c r="J1127" s="22">
        <v>2043483</v>
      </c>
      <c r="K1127" s="49">
        <v>276</v>
      </c>
    </row>
    <row r="1128" spans="1:11" x14ac:dyDescent="0.3">
      <c r="A1128" s="27"/>
      <c r="B1128" s="27"/>
      <c r="C1128" s="28" t="s">
        <v>163</v>
      </c>
      <c r="D1128" s="43">
        <v>282379</v>
      </c>
      <c r="E1128" s="4">
        <v>36</v>
      </c>
      <c r="F1128" s="43">
        <v>133792</v>
      </c>
      <c r="G1128" s="4">
        <v>17</v>
      </c>
      <c r="H1128" s="43">
        <v>196751</v>
      </c>
      <c r="I1128" s="4">
        <v>25</v>
      </c>
      <c r="J1128" s="43">
        <v>612922</v>
      </c>
      <c r="K1128" s="50">
        <v>78</v>
      </c>
    </row>
    <row r="1129" spans="1:11" x14ac:dyDescent="0.3">
      <c r="A1129" s="27"/>
      <c r="B1129" s="27"/>
      <c r="C1129" s="28" t="s">
        <v>164</v>
      </c>
      <c r="D1129" s="43">
        <v>56480</v>
      </c>
      <c r="E1129" s="4">
        <v>10</v>
      </c>
      <c r="F1129" s="43">
        <v>33888</v>
      </c>
      <c r="G1129" s="4">
        <v>6</v>
      </c>
      <c r="H1129" s="43">
        <v>56480</v>
      </c>
      <c r="I1129" s="4">
        <v>10</v>
      </c>
      <c r="J1129" s="43">
        <v>146848</v>
      </c>
      <c r="K1129" s="50">
        <v>26</v>
      </c>
    </row>
    <row r="1130" spans="1:11" x14ac:dyDescent="0.3">
      <c r="A1130" s="27"/>
      <c r="B1130" s="27"/>
      <c r="C1130" s="28" t="s">
        <v>165</v>
      </c>
      <c r="D1130" s="43">
        <v>2654100</v>
      </c>
      <c r="E1130" s="4">
        <v>455</v>
      </c>
      <c r="F1130" s="43">
        <v>2449935</v>
      </c>
      <c r="G1130" s="4">
        <v>420</v>
      </c>
      <c r="H1130" s="43">
        <v>2770057</v>
      </c>
      <c r="I1130" s="4">
        <v>475</v>
      </c>
      <c r="J1130" s="43">
        <v>7874092</v>
      </c>
      <c r="K1130" s="50">
        <v>1350</v>
      </c>
    </row>
    <row r="1131" spans="1:11" x14ac:dyDescent="0.3">
      <c r="A1131" s="27"/>
      <c r="B1131" s="27"/>
      <c r="C1131" s="28" t="s">
        <v>166</v>
      </c>
      <c r="D1131" s="43">
        <v>226115</v>
      </c>
      <c r="E1131" s="4">
        <v>22</v>
      </c>
      <c r="F1131" s="43">
        <v>71946</v>
      </c>
      <c r="G1131" s="4">
        <v>7</v>
      </c>
      <c r="H1131" s="43">
        <v>164448</v>
      </c>
      <c r="I1131" s="4">
        <v>16</v>
      </c>
      <c r="J1131" s="43">
        <v>462509</v>
      </c>
      <c r="K1131" s="50">
        <v>45</v>
      </c>
    </row>
    <row r="1132" spans="1:11" x14ac:dyDescent="0.3">
      <c r="A1132" s="27"/>
      <c r="B1132" s="27"/>
      <c r="C1132" s="28" t="s">
        <v>167</v>
      </c>
      <c r="D1132" s="43">
        <v>45556</v>
      </c>
      <c r="E1132" s="4">
        <v>4</v>
      </c>
      <c r="F1132" s="43">
        <v>56945</v>
      </c>
      <c r="G1132" s="4">
        <v>5</v>
      </c>
      <c r="H1132" s="43">
        <v>45556</v>
      </c>
      <c r="I1132" s="4">
        <v>4</v>
      </c>
      <c r="J1132" s="43">
        <v>148057</v>
      </c>
      <c r="K1132" s="50">
        <v>13</v>
      </c>
    </row>
    <row r="1133" spans="1:11" x14ac:dyDescent="0.3">
      <c r="A1133" s="27"/>
      <c r="B1133" s="27"/>
      <c r="C1133" s="28" t="s">
        <v>168</v>
      </c>
      <c r="D1133" s="43">
        <v>383432</v>
      </c>
      <c r="E1133" s="4">
        <v>41</v>
      </c>
      <c r="F1133" s="43">
        <v>280560</v>
      </c>
      <c r="G1133" s="4">
        <v>30</v>
      </c>
      <c r="H1133" s="43">
        <v>261856</v>
      </c>
      <c r="I1133" s="4">
        <v>28</v>
      </c>
      <c r="J1133" s="43">
        <v>925848</v>
      </c>
      <c r="K1133" s="50">
        <v>99</v>
      </c>
    </row>
    <row r="1134" spans="1:11" x14ac:dyDescent="0.3">
      <c r="A1134" s="27"/>
      <c r="B1134" s="27"/>
      <c r="C1134" s="28" t="s">
        <v>169</v>
      </c>
      <c r="D1134" s="43">
        <v>71945</v>
      </c>
      <c r="E1134" s="4">
        <v>7</v>
      </c>
      <c r="F1134" s="43">
        <v>10278</v>
      </c>
      <c r="G1134" s="4">
        <v>1</v>
      </c>
      <c r="H1134" s="43">
        <v>20556</v>
      </c>
      <c r="I1134" s="4">
        <v>2</v>
      </c>
      <c r="J1134" s="43">
        <v>102779</v>
      </c>
      <c r="K1134" s="50">
        <v>10</v>
      </c>
    </row>
    <row r="1135" spans="1:11" x14ac:dyDescent="0.3">
      <c r="A1135" s="27"/>
      <c r="B1135" s="27"/>
      <c r="C1135" s="28" t="s">
        <v>170</v>
      </c>
      <c r="D1135" s="43"/>
      <c r="E1135" s="4"/>
      <c r="F1135" s="43"/>
      <c r="G1135" s="4"/>
      <c r="H1135" s="43">
        <v>22778</v>
      </c>
      <c r="I1135" s="4">
        <v>2</v>
      </c>
      <c r="J1135" s="43">
        <v>22778</v>
      </c>
      <c r="K1135" s="50">
        <v>2</v>
      </c>
    </row>
    <row r="1136" spans="1:11" x14ac:dyDescent="0.3">
      <c r="A1136" s="27"/>
      <c r="B1136" s="27"/>
      <c r="C1136" s="28" t="s">
        <v>171</v>
      </c>
      <c r="D1136" s="43">
        <v>65464</v>
      </c>
      <c r="E1136" s="4">
        <v>7</v>
      </c>
      <c r="F1136" s="43"/>
      <c r="G1136" s="4"/>
      <c r="H1136" s="43">
        <v>84168</v>
      </c>
      <c r="I1136" s="4">
        <v>9</v>
      </c>
      <c r="J1136" s="43">
        <v>149632</v>
      </c>
      <c r="K1136" s="50">
        <v>16</v>
      </c>
    </row>
    <row r="1137" spans="1:11" x14ac:dyDescent="0.3">
      <c r="A1137" s="27"/>
      <c r="B1137" s="27"/>
      <c r="C1137" s="28" t="s">
        <v>172</v>
      </c>
      <c r="D1137" s="43">
        <v>148338</v>
      </c>
      <c r="E1137" s="4">
        <v>18</v>
      </c>
      <c r="F1137" s="43">
        <v>74169</v>
      </c>
      <c r="G1137" s="4">
        <v>9</v>
      </c>
      <c r="H1137" s="43">
        <v>140097</v>
      </c>
      <c r="I1137" s="4">
        <v>17</v>
      </c>
      <c r="J1137" s="43">
        <v>362604</v>
      </c>
      <c r="K1137" s="50">
        <v>44</v>
      </c>
    </row>
    <row r="1138" spans="1:11" x14ac:dyDescent="0.3">
      <c r="A1138" s="27"/>
      <c r="B1138" s="27"/>
      <c r="C1138" s="28" t="s">
        <v>173</v>
      </c>
      <c r="D1138" s="43">
        <v>9630</v>
      </c>
      <c r="E1138" s="4">
        <v>1</v>
      </c>
      <c r="F1138" s="43">
        <v>28890</v>
      </c>
      <c r="G1138" s="4">
        <v>3</v>
      </c>
      <c r="H1138" s="43">
        <v>28890</v>
      </c>
      <c r="I1138" s="4">
        <v>3</v>
      </c>
      <c r="J1138" s="43">
        <v>67410</v>
      </c>
      <c r="K1138" s="50">
        <v>7</v>
      </c>
    </row>
    <row r="1139" spans="1:11" x14ac:dyDescent="0.3">
      <c r="A1139" s="27"/>
      <c r="B1139" s="27"/>
      <c r="C1139" s="28" t="s">
        <v>174</v>
      </c>
      <c r="D1139" s="43">
        <v>138330</v>
      </c>
      <c r="E1139" s="4">
        <v>18</v>
      </c>
      <c r="F1139" s="43">
        <v>238235</v>
      </c>
      <c r="G1139" s="4">
        <v>31</v>
      </c>
      <c r="H1139" s="43">
        <v>130645</v>
      </c>
      <c r="I1139" s="4">
        <v>17</v>
      </c>
      <c r="J1139" s="43">
        <v>507210</v>
      </c>
      <c r="K1139" s="50">
        <v>66</v>
      </c>
    </row>
    <row r="1140" spans="1:11" x14ac:dyDescent="0.3">
      <c r="A1140" s="27"/>
      <c r="B1140" s="27"/>
      <c r="C1140" s="28" t="s">
        <v>175</v>
      </c>
      <c r="D1140" s="43">
        <v>16482</v>
      </c>
      <c r="E1140" s="4">
        <v>2</v>
      </c>
      <c r="F1140" s="43">
        <v>8241</v>
      </c>
      <c r="G1140" s="4">
        <v>1</v>
      </c>
      <c r="H1140" s="43">
        <v>24723</v>
      </c>
      <c r="I1140" s="4">
        <v>3</v>
      </c>
      <c r="J1140" s="43">
        <v>49446</v>
      </c>
      <c r="K1140" s="50">
        <v>6</v>
      </c>
    </row>
    <row r="1141" spans="1:11" x14ac:dyDescent="0.3">
      <c r="A1141" s="27"/>
      <c r="B1141" s="27"/>
      <c r="C1141" s="28" t="s">
        <v>177</v>
      </c>
      <c r="D1141" s="43">
        <v>46110</v>
      </c>
      <c r="E1141" s="4">
        <v>6</v>
      </c>
      <c r="F1141" s="43">
        <v>15370</v>
      </c>
      <c r="G1141" s="4">
        <v>2</v>
      </c>
      <c r="H1141" s="43">
        <v>23055</v>
      </c>
      <c r="I1141" s="4">
        <v>3</v>
      </c>
      <c r="J1141" s="43">
        <v>84535</v>
      </c>
      <c r="K1141" s="50">
        <v>11</v>
      </c>
    </row>
    <row r="1142" spans="1:11" x14ac:dyDescent="0.3">
      <c r="A1142" s="27"/>
      <c r="B1142" s="27"/>
      <c r="C1142" s="28" t="s">
        <v>178</v>
      </c>
      <c r="D1142" s="43">
        <v>9074</v>
      </c>
      <c r="E1142" s="4">
        <v>1</v>
      </c>
      <c r="F1142" s="43">
        <v>18148</v>
      </c>
      <c r="G1142" s="4">
        <v>2</v>
      </c>
      <c r="H1142" s="43">
        <v>27222</v>
      </c>
      <c r="I1142" s="4">
        <v>3</v>
      </c>
      <c r="J1142" s="43">
        <v>54444</v>
      </c>
      <c r="K1142" s="50">
        <v>6</v>
      </c>
    </row>
    <row r="1143" spans="1:11" x14ac:dyDescent="0.3">
      <c r="A1143" s="27"/>
      <c r="B1143" s="27"/>
      <c r="C1143" s="28" t="s">
        <v>179</v>
      </c>
      <c r="D1143" s="43">
        <v>9722</v>
      </c>
      <c r="E1143" s="4">
        <v>1</v>
      </c>
      <c r="F1143" s="43"/>
      <c r="G1143" s="4"/>
      <c r="H1143" s="43">
        <v>9722</v>
      </c>
      <c r="I1143" s="4">
        <v>1</v>
      </c>
      <c r="J1143" s="43">
        <v>19444</v>
      </c>
      <c r="K1143" s="50">
        <v>2</v>
      </c>
    </row>
    <row r="1144" spans="1:11" x14ac:dyDescent="0.3">
      <c r="A1144" s="27"/>
      <c r="B1144" s="27"/>
      <c r="C1144" s="28" t="s">
        <v>180</v>
      </c>
      <c r="D1144" s="43">
        <v>74169</v>
      </c>
      <c r="E1144" s="4">
        <v>9</v>
      </c>
      <c r="F1144" s="43">
        <v>90651</v>
      </c>
      <c r="G1144" s="4">
        <v>11</v>
      </c>
      <c r="H1144" s="43">
        <v>41205</v>
      </c>
      <c r="I1144" s="4">
        <v>5</v>
      </c>
      <c r="J1144" s="43">
        <v>206025</v>
      </c>
      <c r="K1144" s="50">
        <v>25</v>
      </c>
    </row>
    <row r="1145" spans="1:11" x14ac:dyDescent="0.3">
      <c r="A1145" s="27"/>
      <c r="B1145" s="27"/>
      <c r="C1145" s="28" t="s">
        <v>181</v>
      </c>
      <c r="D1145" s="43"/>
      <c r="E1145" s="4"/>
      <c r="F1145" s="43">
        <v>8148</v>
      </c>
      <c r="G1145" s="4">
        <v>1</v>
      </c>
      <c r="H1145" s="43"/>
      <c r="I1145" s="4"/>
      <c r="J1145" s="43">
        <v>8148</v>
      </c>
      <c r="K1145" s="50">
        <v>1</v>
      </c>
    </row>
    <row r="1146" spans="1:11" x14ac:dyDescent="0.3">
      <c r="A1146" s="27"/>
      <c r="B1146" s="27"/>
      <c r="C1146" s="28" t="s">
        <v>182</v>
      </c>
      <c r="D1146" s="43">
        <v>8148</v>
      </c>
      <c r="E1146" s="4">
        <v>1</v>
      </c>
      <c r="F1146" s="43"/>
      <c r="G1146" s="4"/>
      <c r="H1146" s="43">
        <v>8148</v>
      </c>
      <c r="I1146" s="4">
        <v>1</v>
      </c>
      <c r="J1146" s="43">
        <v>16296</v>
      </c>
      <c r="K1146" s="50">
        <v>2</v>
      </c>
    </row>
    <row r="1147" spans="1:11" x14ac:dyDescent="0.3">
      <c r="A1147" s="27"/>
      <c r="B1147" s="27"/>
      <c r="C1147" s="28" t="s">
        <v>184</v>
      </c>
      <c r="D1147" s="43">
        <v>14074</v>
      </c>
      <c r="E1147" s="4">
        <v>2</v>
      </c>
      <c r="F1147" s="43">
        <v>14074</v>
      </c>
      <c r="G1147" s="4">
        <v>2</v>
      </c>
      <c r="H1147" s="43"/>
      <c r="I1147" s="4"/>
      <c r="J1147" s="43">
        <v>28148</v>
      </c>
      <c r="K1147" s="50">
        <v>4</v>
      </c>
    </row>
    <row r="1148" spans="1:11" x14ac:dyDescent="0.3">
      <c r="A1148" s="27"/>
      <c r="B1148" s="27"/>
      <c r="C1148" s="28" t="s">
        <v>186</v>
      </c>
      <c r="D1148" s="43"/>
      <c r="E1148" s="4"/>
      <c r="F1148" s="43">
        <v>7037</v>
      </c>
      <c r="G1148" s="4">
        <v>1</v>
      </c>
      <c r="H1148" s="43"/>
      <c r="I1148" s="4"/>
      <c r="J1148" s="43">
        <v>7037</v>
      </c>
      <c r="K1148" s="50">
        <v>1</v>
      </c>
    </row>
    <row r="1149" spans="1:11" x14ac:dyDescent="0.3">
      <c r="A1149" s="27"/>
      <c r="B1149" s="27"/>
      <c r="C1149" s="28" t="s">
        <v>187</v>
      </c>
      <c r="D1149" s="43">
        <v>162960</v>
      </c>
      <c r="E1149" s="4">
        <v>22</v>
      </c>
      <c r="F1149" s="43">
        <v>140735</v>
      </c>
      <c r="G1149" s="4">
        <v>19</v>
      </c>
      <c r="H1149" s="43">
        <v>81477</v>
      </c>
      <c r="I1149" s="4">
        <v>11</v>
      </c>
      <c r="J1149" s="43">
        <v>385172</v>
      </c>
      <c r="K1149" s="50">
        <v>52</v>
      </c>
    </row>
    <row r="1150" spans="1:11" x14ac:dyDescent="0.3">
      <c r="A1150" s="27"/>
      <c r="B1150" s="27"/>
      <c r="C1150" s="28" t="s">
        <v>188</v>
      </c>
      <c r="D1150" s="43">
        <v>7870</v>
      </c>
      <c r="E1150" s="4">
        <v>1</v>
      </c>
      <c r="F1150" s="43">
        <v>55091</v>
      </c>
      <c r="G1150" s="4">
        <v>7</v>
      </c>
      <c r="H1150" s="43">
        <v>15741</v>
      </c>
      <c r="I1150" s="4">
        <v>2</v>
      </c>
      <c r="J1150" s="43">
        <v>78702</v>
      </c>
      <c r="K1150" s="50">
        <v>10</v>
      </c>
    </row>
    <row r="1151" spans="1:11" x14ac:dyDescent="0.3">
      <c r="A1151" s="27"/>
      <c r="B1151" s="27"/>
      <c r="C1151" s="28" t="s">
        <v>189</v>
      </c>
      <c r="D1151" s="43">
        <v>27779</v>
      </c>
      <c r="E1151" s="4">
        <v>5</v>
      </c>
      <c r="F1151" s="43"/>
      <c r="G1151" s="4"/>
      <c r="H1151" s="43">
        <v>5556</v>
      </c>
      <c r="I1151" s="4">
        <v>1</v>
      </c>
      <c r="J1151" s="43">
        <v>33335</v>
      </c>
      <c r="K1151" s="50">
        <v>6</v>
      </c>
    </row>
    <row r="1152" spans="1:11" x14ac:dyDescent="0.3">
      <c r="A1152" s="27"/>
      <c r="B1152" s="27"/>
      <c r="C1152" s="28" t="s">
        <v>190</v>
      </c>
      <c r="D1152" s="43">
        <v>513328</v>
      </c>
      <c r="E1152" s="4">
        <v>88</v>
      </c>
      <c r="F1152" s="43">
        <v>239165</v>
      </c>
      <c r="G1152" s="4">
        <v>41</v>
      </c>
      <c r="H1152" s="43">
        <v>379166</v>
      </c>
      <c r="I1152" s="4">
        <v>65</v>
      </c>
      <c r="J1152" s="43">
        <v>1131659</v>
      </c>
      <c r="K1152" s="50">
        <v>194</v>
      </c>
    </row>
    <row r="1153" spans="1:11" x14ac:dyDescent="0.3">
      <c r="A1153" s="27"/>
      <c r="B1153" s="27"/>
      <c r="C1153" s="28" t="s">
        <v>191</v>
      </c>
      <c r="D1153" s="43">
        <v>30279</v>
      </c>
      <c r="E1153" s="4">
        <v>3</v>
      </c>
      <c r="F1153" s="43">
        <v>30279</v>
      </c>
      <c r="G1153" s="4">
        <v>3</v>
      </c>
      <c r="H1153" s="43">
        <v>70651</v>
      </c>
      <c r="I1153" s="4">
        <v>7</v>
      </c>
      <c r="J1153" s="43">
        <v>131209</v>
      </c>
      <c r="K1153" s="50">
        <v>13</v>
      </c>
    </row>
    <row r="1154" spans="1:11" x14ac:dyDescent="0.3">
      <c r="A1154" s="27"/>
      <c r="B1154" s="27"/>
      <c r="C1154" s="28" t="s">
        <v>192</v>
      </c>
      <c r="D1154" s="43">
        <v>11111</v>
      </c>
      <c r="E1154" s="4">
        <v>1</v>
      </c>
      <c r="F1154" s="43">
        <v>11111</v>
      </c>
      <c r="G1154" s="4">
        <v>1</v>
      </c>
      <c r="H1154" s="43"/>
      <c r="I1154" s="4"/>
      <c r="J1154" s="43">
        <v>22222</v>
      </c>
      <c r="K1154" s="50">
        <v>2</v>
      </c>
    </row>
    <row r="1155" spans="1:11" x14ac:dyDescent="0.3">
      <c r="A1155" s="27"/>
      <c r="B1155" s="27"/>
      <c r="C1155" s="28" t="s">
        <v>193</v>
      </c>
      <c r="D1155" s="43">
        <v>60277</v>
      </c>
      <c r="E1155" s="4">
        <v>7</v>
      </c>
      <c r="F1155" s="43">
        <v>8611</v>
      </c>
      <c r="G1155" s="4">
        <v>1</v>
      </c>
      <c r="H1155" s="43"/>
      <c r="I1155" s="4"/>
      <c r="J1155" s="43">
        <v>68888</v>
      </c>
      <c r="K1155" s="50">
        <v>8</v>
      </c>
    </row>
    <row r="1156" spans="1:11" x14ac:dyDescent="0.3">
      <c r="A1156" s="27"/>
      <c r="B1156" s="27"/>
      <c r="C1156" s="28" t="s">
        <v>194</v>
      </c>
      <c r="D1156" s="43">
        <v>226657</v>
      </c>
      <c r="E1156" s="4">
        <v>24</v>
      </c>
      <c r="F1156" s="43">
        <v>141664</v>
      </c>
      <c r="G1156" s="4">
        <v>15</v>
      </c>
      <c r="H1156" s="43">
        <v>84997</v>
      </c>
      <c r="I1156" s="4">
        <v>9</v>
      </c>
      <c r="J1156" s="43">
        <v>453318</v>
      </c>
      <c r="K1156" s="50">
        <v>48</v>
      </c>
    </row>
    <row r="1157" spans="1:11" x14ac:dyDescent="0.3">
      <c r="A1157" s="27"/>
      <c r="B1157" s="27"/>
      <c r="C1157" s="28" t="s">
        <v>195</v>
      </c>
      <c r="D1157" s="43"/>
      <c r="E1157" s="4"/>
      <c r="F1157" s="43"/>
      <c r="G1157" s="4"/>
      <c r="H1157" s="43">
        <v>9074</v>
      </c>
      <c r="I1157" s="4">
        <v>1</v>
      </c>
      <c r="J1157" s="43">
        <v>9074</v>
      </c>
      <c r="K1157" s="50">
        <v>1</v>
      </c>
    </row>
    <row r="1158" spans="1:11" x14ac:dyDescent="0.3">
      <c r="A1158" s="27"/>
      <c r="B1158" s="27"/>
      <c r="C1158" s="28" t="s">
        <v>197</v>
      </c>
      <c r="D1158" s="43">
        <v>8241</v>
      </c>
      <c r="E1158" s="4">
        <v>1</v>
      </c>
      <c r="F1158" s="43"/>
      <c r="G1158" s="4"/>
      <c r="H1158" s="43">
        <v>8241</v>
      </c>
      <c r="I1158" s="4">
        <v>1</v>
      </c>
      <c r="J1158" s="43">
        <v>16482</v>
      </c>
      <c r="K1158" s="50">
        <v>2</v>
      </c>
    </row>
    <row r="1159" spans="1:11" x14ac:dyDescent="0.3">
      <c r="A1159" s="27"/>
      <c r="B1159" s="27"/>
      <c r="C1159" s="28" t="s">
        <v>198</v>
      </c>
      <c r="D1159" s="43">
        <v>32964</v>
      </c>
      <c r="E1159" s="4">
        <v>4</v>
      </c>
      <c r="F1159" s="43">
        <v>16482</v>
      </c>
      <c r="G1159" s="4">
        <v>2</v>
      </c>
      <c r="H1159" s="43">
        <v>24723</v>
      </c>
      <c r="I1159" s="4">
        <v>3</v>
      </c>
      <c r="J1159" s="43">
        <v>74169</v>
      </c>
      <c r="K1159" s="50">
        <v>9</v>
      </c>
    </row>
    <row r="1160" spans="1:11" x14ac:dyDescent="0.3">
      <c r="A1160" s="27"/>
      <c r="B1160" s="27"/>
      <c r="C1160" s="28" t="s">
        <v>199</v>
      </c>
      <c r="D1160" s="43">
        <v>9630</v>
      </c>
      <c r="E1160" s="4">
        <v>1</v>
      </c>
      <c r="F1160" s="43">
        <v>9630</v>
      </c>
      <c r="G1160" s="4">
        <v>1</v>
      </c>
      <c r="H1160" s="43">
        <v>9630</v>
      </c>
      <c r="I1160" s="4">
        <v>1</v>
      </c>
      <c r="J1160" s="43">
        <v>28890</v>
      </c>
      <c r="K1160" s="50">
        <v>3</v>
      </c>
    </row>
    <row r="1161" spans="1:11" x14ac:dyDescent="0.3">
      <c r="A1161" s="27"/>
      <c r="B1161" s="27"/>
      <c r="C1161" s="28" t="s">
        <v>200</v>
      </c>
      <c r="D1161" s="43">
        <v>30740</v>
      </c>
      <c r="E1161" s="4">
        <v>4</v>
      </c>
      <c r="F1161" s="43">
        <v>53795</v>
      </c>
      <c r="G1161" s="4">
        <v>7</v>
      </c>
      <c r="H1161" s="43">
        <v>99905</v>
      </c>
      <c r="I1161" s="4">
        <v>13</v>
      </c>
      <c r="J1161" s="43">
        <v>184440</v>
      </c>
      <c r="K1161" s="50">
        <v>24</v>
      </c>
    </row>
    <row r="1162" spans="1:11" x14ac:dyDescent="0.3">
      <c r="A1162" s="27"/>
      <c r="B1162" s="27"/>
      <c r="C1162" s="28" t="s">
        <v>204</v>
      </c>
      <c r="D1162" s="43">
        <v>148338</v>
      </c>
      <c r="E1162" s="4">
        <v>18</v>
      </c>
      <c r="F1162" s="43">
        <v>131856</v>
      </c>
      <c r="G1162" s="4">
        <v>16</v>
      </c>
      <c r="H1162" s="43">
        <v>115374</v>
      </c>
      <c r="I1162" s="4">
        <v>14</v>
      </c>
      <c r="J1162" s="43">
        <v>395568</v>
      </c>
      <c r="K1162" s="50">
        <v>48</v>
      </c>
    </row>
    <row r="1163" spans="1:11" x14ac:dyDescent="0.3">
      <c r="A1163" s="27"/>
      <c r="B1163" s="27"/>
      <c r="C1163" s="28" t="s">
        <v>205</v>
      </c>
      <c r="D1163" s="43">
        <v>67410</v>
      </c>
      <c r="E1163" s="4">
        <v>7</v>
      </c>
      <c r="F1163" s="43">
        <v>28890</v>
      </c>
      <c r="G1163" s="4">
        <v>3</v>
      </c>
      <c r="H1163" s="43"/>
      <c r="I1163" s="4"/>
      <c r="J1163" s="43">
        <v>96300</v>
      </c>
      <c r="K1163" s="50">
        <v>10</v>
      </c>
    </row>
    <row r="1164" spans="1:11" x14ac:dyDescent="0.3">
      <c r="A1164" s="27"/>
      <c r="B1164" s="27"/>
      <c r="C1164" s="28" t="s">
        <v>206</v>
      </c>
      <c r="D1164" s="43">
        <v>238235</v>
      </c>
      <c r="E1164" s="4">
        <v>31</v>
      </c>
      <c r="F1164" s="43">
        <v>115275</v>
      </c>
      <c r="G1164" s="4">
        <v>15</v>
      </c>
      <c r="H1164" s="43">
        <v>169070</v>
      </c>
      <c r="I1164" s="4">
        <v>22</v>
      </c>
      <c r="J1164" s="43">
        <v>522580</v>
      </c>
      <c r="K1164" s="50">
        <v>68</v>
      </c>
    </row>
    <row r="1165" spans="1:11" x14ac:dyDescent="0.3">
      <c r="A1165" s="27"/>
      <c r="B1165" s="27"/>
      <c r="C1165" s="28" t="s">
        <v>207</v>
      </c>
      <c r="D1165" s="43">
        <v>8241</v>
      </c>
      <c r="E1165" s="4">
        <v>1</v>
      </c>
      <c r="F1165" s="43">
        <v>16482</v>
      </c>
      <c r="G1165" s="4">
        <v>2</v>
      </c>
      <c r="H1165" s="43">
        <v>16482</v>
      </c>
      <c r="I1165" s="4">
        <v>2</v>
      </c>
      <c r="J1165" s="43">
        <v>41205</v>
      </c>
      <c r="K1165" s="50">
        <v>5</v>
      </c>
    </row>
    <row r="1166" spans="1:11" x14ac:dyDescent="0.3">
      <c r="A1166" s="27"/>
      <c r="B1166" s="27"/>
      <c r="C1166" s="28" t="s">
        <v>209</v>
      </c>
      <c r="D1166" s="43">
        <v>7685</v>
      </c>
      <c r="E1166" s="4">
        <v>1</v>
      </c>
      <c r="F1166" s="43">
        <v>7685</v>
      </c>
      <c r="G1166" s="4">
        <v>1</v>
      </c>
      <c r="H1166" s="43">
        <v>15370</v>
      </c>
      <c r="I1166" s="4">
        <v>2</v>
      </c>
      <c r="J1166" s="43">
        <v>30740</v>
      </c>
      <c r="K1166" s="50">
        <v>4</v>
      </c>
    </row>
    <row r="1167" spans="1:11" x14ac:dyDescent="0.3">
      <c r="A1167" s="27"/>
      <c r="B1167" s="27"/>
      <c r="C1167" s="28" t="s">
        <v>217</v>
      </c>
      <c r="D1167" s="43">
        <v>16482</v>
      </c>
      <c r="E1167" s="4">
        <v>2</v>
      </c>
      <c r="F1167" s="43">
        <v>24723</v>
      </c>
      <c r="G1167" s="4">
        <v>3</v>
      </c>
      <c r="H1167" s="43">
        <v>24723</v>
      </c>
      <c r="I1167" s="4">
        <v>3</v>
      </c>
      <c r="J1167" s="43">
        <v>65928</v>
      </c>
      <c r="K1167" s="50">
        <v>8</v>
      </c>
    </row>
    <row r="1168" spans="1:11" x14ac:dyDescent="0.3">
      <c r="A1168" s="27"/>
      <c r="B1168" s="27"/>
      <c r="C1168" s="28" t="s">
        <v>219</v>
      </c>
      <c r="D1168" s="43">
        <v>76850</v>
      </c>
      <c r="E1168" s="4">
        <v>10</v>
      </c>
      <c r="F1168" s="43">
        <v>23055</v>
      </c>
      <c r="G1168" s="4">
        <v>3</v>
      </c>
      <c r="H1168" s="43">
        <v>53795</v>
      </c>
      <c r="I1168" s="4">
        <v>7</v>
      </c>
      <c r="J1168" s="43">
        <v>153700</v>
      </c>
      <c r="K1168" s="50">
        <v>20</v>
      </c>
    </row>
    <row r="1169" spans="1:11" x14ac:dyDescent="0.3">
      <c r="A1169" s="27"/>
      <c r="B1169" s="27"/>
      <c r="C1169" s="28" t="s">
        <v>222</v>
      </c>
      <c r="D1169" s="43">
        <v>15370</v>
      </c>
      <c r="E1169" s="4">
        <v>2</v>
      </c>
      <c r="F1169" s="43">
        <v>7685</v>
      </c>
      <c r="G1169" s="4">
        <v>1</v>
      </c>
      <c r="H1169" s="43">
        <v>7685</v>
      </c>
      <c r="I1169" s="4">
        <v>1</v>
      </c>
      <c r="J1169" s="43">
        <v>30740</v>
      </c>
      <c r="K1169" s="50">
        <v>4</v>
      </c>
    </row>
    <row r="1170" spans="1:11" x14ac:dyDescent="0.3">
      <c r="A1170" s="27"/>
      <c r="B1170" s="52" t="s">
        <v>296</v>
      </c>
      <c r="C1170" s="53"/>
      <c r="D1170" s="54">
        <v>6648856</v>
      </c>
      <c r="E1170" s="55">
        <v>967</v>
      </c>
      <c r="F1170" s="54">
        <v>5216426</v>
      </c>
      <c r="G1170" s="55">
        <v>773</v>
      </c>
      <c r="H1170" s="54">
        <v>5988734</v>
      </c>
      <c r="I1170" s="55">
        <v>889</v>
      </c>
      <c r="J1170" s="54">
        <v>17854016</v>
      </c>
      <c r="K1170" s="56">
        <v>2629</v>
      </c>
    </row>
    <row r="1171" spans="1:11" x14ac:dyDescent="0.3">
      <c r="A1171" s="27"/>
      <c r="B1171" s="1" t="s">
        <v>57</v>
      </c>
      <c r="C1171" s="1" t="s">
        <v>162</v>
      </c>
      <c r="D1171" s="22">
        <v>321399</v>
      </c>
      <c r="E1171" s="8">
        <v>39</v>
      </c>
      <c r="F1171" s="22">
        <v>477978</v>
      </c>
      <c r="G1171" s="8">
        <v>58</v>
      </c>
      <c r="H1171" s="22">
        <v>758171</v>
      </c>
      <c r="I1171" s="8">
        <v>92</v>
      </c>
      <c r="J1171" s="22">
        <v>1557548</v>
      </c>
      <c r="K1171" s="49">
        <v>189</v>
      </c>
    </row>
    <row r="1172" spans="1:11" x14ac:dyDescent="0.3">
      <c r="A1172" s="27"/>
      <c r="B1172" s="27"/>
      <c r="C1172" s="28" t="s">
        <v>163</v>
      </c>
      <c r="D1172" s="43">
        <v>60277</v>
      </c>
      <c r="E1172" s="4">
        <v>7</v>
      </c>
      <c r="F1172" s="43">
        <v>77499</v>
      </c>
      <c r="G1172" s="4">
        <v>9</v>
      </c>
      <c r="H1172" s="43">
        <v>146387</v>
      </c>
      <c r="I1172" s="4">
        <v>17</v>
      </c>
      <c r="J1172" s="43">
        <v>284163</v>
      </c>
      <c r="K1172" s="50">
        <v>33</v>
      </c>
    </row>
    <row r="1173" spans="1:11" x14ac:dyDescent="0.3">
      <c r="A1173" s="27"/>
      <c r="B1173" s="27"/>
      <c r="C1173" s="28" t="s">
        <v>164</v>
      </c>
      <c r="D1173" s="43">
        <v>6111</v>
      </c>
      <c r="E1173" s="4">
        <v>1</v>
      </c>
      <c r="F1173" s="43">
        <v>12222</v>
      </c>
      <c r="G1173" s="4">
        <v>2</v>
      </c>
      <c r="H1173" s="43">
        <v>18333</v>
      </c>
      <c r="I1173" s="4">
        <v>3</v>
      </c>
      <c r="J1173" s="43">
        <v>36666</v>
      </c>
      <c r="K1173" s="50">
        <v>6</v>
      </c>
    </row>
    <row r="1174" spans="1:11" x14ac:dyDescent="0.3">
      <c r="A1174" s="27"/>
      <c r="B1174" s="27"/>
      <c r="C1174" s="28" t="s">
        <v>165</v>
      </c>
      <c r="D1174" s="43">
        <v>1472576</v>
      </c>
      <c r="E1174" s="4">
        <v>224</v>
      </c>
      <c r="F1174" s="43">
        <v>2360066</v>
      </c>
      <c r="G1174" s="4">
        <v>359</v>
      </c>
      <c r="H1174" s="43">
        <v>3102928</v>
      </c>
      <c r="I1174" s="4">
        <v>472</v>
      </c>
      <c r="J1174" s="43">
        <v>6935570</v>
      </c>
      <c r="K1174" s="50">
        <v>1055</v>
      </c>
    </row>
    <row r="1175" spans="1:11" x14ac:dyDescent="0.3">
      <c r="A1175" s="27"/>
      <c r="B1175" s="27"/>
      <c r="C1175" s="28" t="s">
        <v>166</v>
      </c>
      <c r="D1175" s="43">
        <v>82224</v>
      </c>
      <c r="E1175" s="4">
        <v>8</v>
      </c>
      <c r="F1175" s="43">
        <v>61668</v>
      </c>
      <c r="G1175" s="4">
        <v>6</v>
      </c>
      <c r="H1175" s="43">
        <v>102780</v>
      </c>
      <c r="I1175" s="4">
        <v>10</v>
      </c>
      <c r="J1175" s="43">
        <v>246672</v>
      </c>
      <c r="K1175" s="50">
        <v>24</v>
      </c>
    </row>
    <row r="1176" spans="1:11" x14ac:dyDescent="0.3">
      <c r="A1176" s="27"/>
      <c r="B1176" s="27"/>
      <c r="C1176" s="28" t="s">
        <v>167</v>
      </c>
      <c r="D1176" s="43">
        <v>56945</v>
      </c>
      <c r="E1176" s="4">
        <v>5</v>
      </c>
      <c r="F1176" s="43">
        <v>11389</v>
      </c>
      <c r="G1176" s="4">
        <v>1</v>
      </c>
      <c r="H1176" s="43">
        <v>11389</v>
      </c>
      <c r="I1176" s="4">
        <v>1</v>
      </c>
      <c r="J1176" s="43">
        <v>79723</v>
      </c>
      <c r="K1176" s="50">
        <v>7</v>
      </c>
    </row>
    <row r="1177" spans="1:11" x14ac:dyDescent="0.3">
      <c r="A1177" s="27"/>
      <c r="B1177" s="27"/>
      <c r="C1177" s="28" t="s">
        <v>168</v>
      </c>
      <c r="D1177" s="43">
        <v>215096</v>
      </c>
      <c r="E1177" s="4">
        <v>23</v>
      </c>
      <c r="F1177" s="43">
        <v>327320</v>
      </c>
      <c r="G1177" s="4">
        <v>35</v>
      </c>
      <c r="H1177" s="43">
        <v>261856</v>
      </c>
      <c r="I1177" s="4">
        <v>28</v>
      </c>
      <c r="J1177" s="43">
        <v>804272</v>
      </c>
      <c r="K1177" s="50">
        <v>86</v>
      </c>
    </row>
    <row r="1178" spans="1:11" x14ac:dyDescent="0.3">
      <c r="A1178" s="27"/>
      <c r="B1178" s="27"/>
      <c r="C1178" s="28" t="s">
        <v>169</v>
      </c>
      <c r="D1178" s="43">
        <v>20556</v>
      </c>
      <c r="E1178" s="4">
        <v>2</v>
      </c>
      <c r="F1178" s="43"/>
      <c r="G1178" s="4"/>
      <c r="H1178" s="43"/>
      <c r="I1178" s="4"/>
      <c r="J1178" s="43">
        <v>20556</v>
      </c>
      <c r="K1178" s="50">
        <v>2</v>
      </c>
    </row>
    <row r="1179" spans="1:11" x14ac:dyDescent="0.3">
      <c r="A1179" s="27"/>
      <c r="B1179" s="27"/>
      <c r="C1179" s="28" t="s">
        <v>171</v>
      </c>
      <c r="D1179" s="43"/>
      <c r="E1179" s="4"/>
      <c r="F1179" s="43">
        <v>18704</v>
      </c>
      <c r="G1179" s="4">
        <v>2</v>
      </c>
      <c r="H1179" s="43"/>
      <c r="I1179" s="4"/>
      <c r="J1179" s="43">
        <v>18704</v>
      </c>
      <c r="K1179" s="50">
        <v>2</v>
      </c>
    </row>
    <row r="1180" spans="1:11" x14ac:dyDescent="0.3">
      <c r="A1180" s="27"/>
      <c r="B1180" s="27"/>
      <c r="C1180" s="28" t="s">
        <v>172</v>
      </c>
      <c r="D1180" s="43">
        <v>8241</v>
      </c>
      <c r="E1180" s="4">
        <v>1</v>
      </c>
      <c r="F1180" s="43">
        <v>24723</v>
      </c>
      <c r="G1180" s="4">
        <v>3</v>
      </c>
      <c r="H1180" s="43">
        <v>90651</v>
      </c>
      <c r="I1180" s="4">
        <v>11</v>
      </c>
      <c r="J1180" s="43">
        <v>123615</v>
      </c>
      <c r="K1180" s="50">
        <v>15</v>
      </c>
    </row>
    <row r="1181" spans="1:11" x14ac:dyDescent="0.3">
      <c r="A1181" s="27"/>
      <c r="B1181" s="27"/>
      <c r="C1181" s="28" t="s">
        <v>174</v>
      </c>
      <c r="D1181" s="43">
        <v>76850</v>
      </c>
      <c r="E1181" s="4">
        <v>10</v>
      </c>
      <c r="F1181" s="43">
        <v>92220</v>
      </c>
      <c r="G1181" s="4">
        <v>12</v>
      </c>
      <c r="H1181" s="43">
        <v>115275</v>
      </c>
      <c r="I1181" s="4">
        <v>15</v>
      </c>
      <c r="J1181" s="43">
        <v>284345</v>
      </c>
      <c r="K1181" s="50">
        <v>37</v>
      </c>
    </row>
    <row r="1182" spans="1:11" x14ac:dyDescent="0.3">
      <c r="A1182" s="27"/>
      <c r="B1182" s="27"/>
      <c r="C1182" s="28" t="s">
        <v>177</v>
      </c>
      <c r="D1182" s="43"/>
      <c r="E1182" s="4"/>
      <c r="F1182" s="43"/>
      <c r="G1182" s="4"/>
      <c r="H1182" s="43">
        <v>7685</v>
      </c>
      <c r="I1182" s="4">
        <v>1</v>
      </c>
      <c r="J1182" s="43">
        <v>7685</v>
      </c>
      <c r="K1182" s="50">
        <v>1</v>
      </c>
    </row>
    <row r="1183" spans="1:11" x14ac:dyDescent="0.3">
      <c r="A1183" s="27"/>
      <c r="B1183" s="27"/>
      <c r="C1183" s="28" t="s">
        <v>178</v>
      </c>
      <c r="D1183" s="43">
        <v>46760</v>
      </c>
      <c r="E1183" s="4">
        <v>5</v>
      </c>
      <c r="F1183" s="43">
        <v>18704</v>
      </c>
      <c r="G1183" s="4">
        <v>2</v>
      </c>
      <c r="H1183" s="43">
        <v>37408</v>
      </c>
      <c r="I1183" s="4">
        <v>4</v>
      </c>
      <c r="J1183" s="43">
        <v>102872</v>
      </c>
      <c r="K1183" s="50">
        <v>11</v>
      </c>
    </row>
    <row r="1184" spans="1:11" x14ac:dyDescent="0.3">
      <c r="A1184" s="27"/>
      <c r="B1184" s="27"/>
      <c r="C1184" s="28" t="s">
        <v>179</v>
      </c>
      <c r="D1184" s="43">
        <v>10556</v>
      </c>
      <c r="E1184" s="4">
        <v>1</v>
      </c>
      <c r="F1184" s="43">
        <v>10556</v>
      </c>
      <c r="G1184" s="4">
        <v>1</v>
      </c>
      <c r="H1184" s="43">
        <v>10556</v>
      </c>
      <c r="I1184" s="4">
        <v>1</v>
      </c>
      <c r="J1184" s="43">
        <v>31668</v>
      </c>
      <c r="K1184" s="50">
        <v>3</v>
      </c>
    </row>
    <row r="1185" spans="1:11" x14ac:dyDescent="0.3">
      <c r="A1185" s="27"/>
      <c r="B1185" s="27"/>
      <c r="C1185" s="28" t="s">
        <v>180</v>
      </c>
      <c r="D1185" s="43">
        <v>41205</v>
      </c>
      <c r="E1185" s="4">
        <v>5</v>
      </c>
      <c r="F1185" s="43">
        <v>24723</v>
      </c>
      <c r="G1185" s="4">
        <v>3</v>
      </c>
      <c r="H1185" s="43">
        <v>65928</v>
      </c>
      <c r="I1185" s="4">
        <v>8</v>
      </c>
      <c r="J1185" s="43">
        <v>131856</v>
      </c>
      <c r="K1185" s="50">
        <v>16</v>
      </c>
    </row>
    <row r="1186" spans="1:11" x14ac:dyDescent="0.3">
      <c r="A1186" s="27"/>
      <c r="B1186" s="27"/>
      <c r="C1186" s="28" t="s">
        <v>184</v>
      </c>
      <c r="D1186" s="43">
        <v>7037</v>
      </c>
      <c r="E1186" s="4">
        <v>1</v>
      </c>
      <c r="F1186" s="43"/>
      <c r="G1186" s="4"/>
      <c r="H1186" s="43"/>
      <c r="I1186" s="4"/>
      <c r="J1186" s="43">
        <v>7037</v>
      </c>
      <c r="K1186" s="50">
        <v>1</v>
      </c>
    </row>
    <row r="1187" spans="1:11" x14ac:dyDescent="0.3">
      <c r="A1187" s="27"/>
      <c r="B1187" s="27"/>
      <c r="C1187" s="28" t="s">
        <v>186</v>
      </c>
      <c r="D1187" s="43"/>
      <c r="E1187" s="4"/>
      <c r="F1187" s="43">
        <v>7037</v>
      </c>
      <c r="G1187" s="4">
        <v>1</v>
      </c>
      <c r="H1187" s="43">
        <v>7037</v>
      </c>
      <c r="I1187" s="4">
        <v>1</v>
      </c>
      <c r="J1187" s="43">
        <v>14074</v>
      </c>
      <c r="K1187" s="50">
        <v>2</v>
      </c>
    </row>
    <row r="1188" spans="1:11" x14ac:dyDescent="0.3">
      <c r="A1188" s="27"/>
      <c r="B1188" s="27"/>
      <c r="C1188" s="28" t="s">
        <v>187</v>
      </c>
      <c r="D1188" s="43">
        <v>8241</v>
      </c>
      <c r="E1188" s="4">
        <v>1</v>
      </c>
      <c r="F1188" s="43"/>
      <c r="G1188" s="4"/>
      <c r="H1188" s="43">
        <v>74168</v>
      </c>
      <c r="I1188" s="4">
        <v>9</v>
      </c>
      <c r="J1188" s="43">
        <v>82409</v>
      </c>
      <c r="K1188" s="50">
        <v>10</v>
      </c>
    </row>
    <row r="1189" spans="1:11" x14ac:dyDescent="0.3">
      <c r="A1189" s="27"/>
      <c r="B1189" s="27"/>
      <c r="C1189" s="28" t="s">
        <v>188</v>
      </c>
      <c r="D1189" s="43"/>
      <c r="E1189" s="4"/>
      <c r="F1189" s="43">
        <v>8611</v>
      </c>
      <c r="G1189" s="4">
        <v>1</v>
      </c>
      <c r="H1189" s="43"/>
      <c r="I1189" s="4"/>
      <c r="J1189" s="43">
        <v>8611</v>
      </c>
      <c r="K1189" s="50">
        <v>1</v>
      </c>
    </row>
    <row r="1190" spans="1:11" x14ac:dyDescent="0.3">
      <c r="A1190" s="27"/>
      <c r="B1190" s="27"/>
      <c r="C1190" s="28" t="s">
        <v>189</v>
      </c>
      <c r="D1190" s="43">
        <v>18333</v>
      </c>
      <c r="E1190" s="4">
        <v>3</v>
      </c>
      <c r="F1190" s="43"/>
      <c r="G1190" s="4"/>
      <c r="H1190" s="43"/>
      <c r="I1190" s="4"/>
      <c r="J1190" s="43">
        <v>18333</v>
      </c>
      <c r="K1190" s="50">
        <v>3</v>
      </c>
    </row>
    <row r="1191" spans="1:11" x14ac:dyDescent="0.3">
      <c r="A1191" s="27"/>
      <c r="B1191" s="27"/>
      <c r="C1191" s="28" t="s">
        <v>190</v>
      </c>
      <c r="D1191" s="43">
        <v>59166</v>
      </c>
      <c r="E1191" s="4">
        <v>9</v>
      </c>
      <c r="F1191" s="43">
        <v>72314</v>
      </c>
      <c r="G1191" s="4">
        <v>11</v>
      </c>
      <c r="H1191" s="43">
        <v>92036</v>
      </c>
      <c r="I1191" s="4">
        <v>14</v>
      </c>
      <c r="J1191" s="43">
        <v>223516</v>
      </c>
      <c r="K1191" s="50">
        <v>34</v>
      </c>
    </row>
    <row r="1192" spans="1:11" x14ac:dyDescent="0.3">
      <c r="A1192" s="27"/>
      <c r="B1192" s="27"/>
      <c r="C1192" s="28" t="s">
        <v>191</v>
      </c>
      <c r="D1192" s="43">
        <v>10093</v>
      </c>
      <c r="E1192" s="4">
        <v>1</v>
      </c>
      <c r="F1192" s="43">
        <v>10093</v>
      </c>
      <c r="G1192" s="4">
        <v>1</v>
      </c>
      <c r="H1192" s="43">
        <v>10093</v>
      </c>
      <c r="I1192" s="4">
        <v>1</v>
      </c>
      <c r="J1192" s="43">
        <v>30279</v>
      </c>
      <c r="K1192" s="50">
        <v>3</v>
      </c>
    </row>
    <row r="1193" spans="1:11" x14ac:dyDescent="0.3">
      <c r="A1193" s="27"/>
      <c r="B1193" s="27"/>
      <c r="C1193" s="28" t="s">
        <v>194</v>
      </c>
      <c r="D1193" s="43">
        <v>18889</v>
      </c>
      <c r="E1193" s="4">
        <v>2</v>
      </c>
      <c r="F1193" s="43">
        <v>75553</v>
      </c>
      <c r="G1193" s="4">
        <v>8</v>
      </c>
      <c r="H1193" s="43">
        <v>37776</v>
      </c>
      <c r="I1193" s="4">
        <v>4</v>
      </c>
      <c r="J1193" s="43">
        <v>132218</v>
      </c>
      <c r="K1193" s="50">
        <v>14</v>
      </c>
    </row>
    <row r="1194" spans="1:11" x14ac:dyDescent="0.3">
      <c r="A1194" s="27"/>
      <c r="B1194" s="27"/>
      <c r="C1194" s="28" t="s">
        <v>198</v>
      </c>
      <c r="D1194" s="43">
        <v>24723</v>
      </c>
      <c r="E1194" s="4">
        <v>3</v>
      </c>
      <c r="F1194" s="43">
        <v>24723</v>
      </c>
      <c r="G1194" s="4">
        <v>3</v>
      </c>
      <c r="H1194" s="43">
        <v>8241</v>
      </c>
      <c r="I1194" s="4">
        <v>1</v>
      </c>
      <c r="J1194" s="43">
        <v>57687</v>
      </c>
      <c r="K1194" s="50">
        <v>7</v>
      </c>
    </row>
    <row r="1195" spans="1:11" x14ac:dyDescent="0.3">
      <c r="A1195" s="27"/>
      <c r="B1195" s="27"/>
      <c r="C1195" s="28" t="s">
        <v>200</v>
      </c>
      <c r="D1195" s="43">
        <v>15370</v>
      </c>
      <c r="E1195" s="4">
        <v>2</v>
      </c>
      <c r="F1195" s="43">
        <v>46110</v>
      </c>
      <c r="G1195" s="4">
        <v>6</v>
      </c>
      <c r="H1195" s="43">
        <v>38425</v>
      </c>
      <c r="I1195" s="4">
        <v>5</v>
      </c>
      <c r="J1195" s="43">
        <v>99905</v>
      </c>
      <c r="K1195" s="50">
        <v>13</v>
      </c>
    </row>
    <row r="1196" spans="1:11" x14ac:dyDescent="0.3">
      <c r="A1196" s="27"/>
      <c r="B1196" s="27"/>
      <c r="C1196" s="28" t="s">
        <v>201</v>
      </c>
      <c r="D1196" s="43"/>
      <c r="E1196" s="4"/>
      <c r="F1196" s="43"/>
      <c r="G1196" s="4"/>
      <c r="H1196" s="43">
        <v>8241</v>
      </c>
      <c r="I1196" s="4">
        <v>1</v>
      </c>
      <c r="J1196" s="43">
        <v>8241</v>
      </c>
      <c r="K1196" s="50">
        <v>1</v>
      </c>
    </row>
    <row r="1197" spans="1:11" x14ac:dyDescent="0.3">
      <c r="A1197" s="27"/>
      <c r="B1197" s="27"/>
      <c r="C1197" s="28" t="s">
        <v>204</v>
      </c>
      <c r="D1197" s="43">
        <v>24723</v>
      </c>
      <c r="E1197" s="4">
        <v>3</v>
      </c>
      <c r="F1197" s="43">
        <v>32964</v>
      </c>
      <c r="G1197" s="4">
        <v>4</v>
      </c>
      <c r="H1197" s="43">
        <v>65927</v>
      </c>
      <c r="I1197" s="4">
        <v>8</v>
      </c>
      <c r="J1197" s="43">
        <v>123614</v>
      </c>
      <c r="K1197" s="50">
        <v>15</v>
      </c>
    </row>
    <row r="1198" spans="1:11" x14ac:dyDescent="0.3">
      <c r="A1198" s="27"/>
      <c r="B1198" s="27"/>
      <c r="C1198" s="28" t="s">
        <v>205</v>
      </c>
      <c r="D1198" s="43"/>
      <c r="E1198" s="4"/>
      <c r="F1198" s="43">
        <v>10463</v>
      </c>
      <c r="G1198" s="4">
        <v>1</v>
      </c>
      <c r="H1198" s="43">
        <v>10463</v>
      </c>
      <c r="I1198" s="4">
        <v>1</v>
      </c>
      <c r="J1198" s="43">
        <v>20926</v>
      </c>
      <c r="K1198" s="50">
        <v>2</v>
      </c>
    </row>
    <row r="1199" spans="1:11" x14ac:dyDescent="0.3">
      <c r="A1199" s="27"/>
      <c r="B1199" s="27"/>
      <c r="C1199" s="28" t="s">
        <v>206</v>
      </c>
      <c r="D1199" s="43">
        <v>84535</v>
      </c>
      <c r="E1199" s="4">
        <v>11</v>
      </c>
      <c r="F1199" s="43">
        <v>130645</v>
      </c>
      <c r="G1199" s="4">
        <v>17</v>
      </c>
      <c r="H1199" s="43">
        <v>175833</v>
      </c>
      <c r="I1199" s="4">
        <v>23</v>
      </c>
      <c r="J1199" s="43">
        <v>391013</v>
      </c>
      <c r="K1199" s="50">
        <v>51</v>
      </c>
    </row>
    <row r="1200" spans="1:11" x14ac:dyDescent="0.3">
      <c r="A1200" s="27"/>
      <c r="B1200" s="27"/>
      <c r="C1200" s="28" t="s">
        <v>209</v>
      </c>
      <c r="D1200" s="43"/>
      <c r="E1200" s="4"/>
      <c r="F1200" s="43">
        <v>7685</v>
      </c>
      <c r="G1200" s="4">
        <v>1</v>
      </c>
      <c r="H1200" s="43"/>
      <c r="I1200" s="4"/>
      <c r="J1200" s="43">
        <v>7685</v>
      </c>
      <c r="K1200" s="50">
        <v>1</v>
      </c>
    </row>
    <row r="1201" spans="1:11" x14ac:dyDescent="0.3">
      <c r="A1201" s="27"/>
      <c r="B1201" s="27"/>
      <c r="C1201" s="28" t="s">
        <v>217</v>
      </c>
      <c r="D1201" s="43">
        <v>8241</v>
      </c>
      <c r="E1201" s="4">
        <v>1</v>
      </c>
      <c r="F1201" s="43"/>
      <c r="G1201" s="4"/>
      <c r="H1201" s="43">
        <v>24723</v>
      </c>
      <c r="I1201" s="4">
        <v>3</v>
      </c>
      <c r="J1201" s="43">
        <v>32964</v>
      </c>
      <c r="K1201" s="50">
        <v>4</v>
      </c>
    </row>
    <row r="1202" spans="1:11" x14ac:dyDescent="0.3">
      <c r="A1202" s="27"/>
      <c r="B1202" s="27"/>
      <c r="C1202" s="28" t="s">
        <v>219</v>
      </c>
      <c r="D1202" s="43">
        <v>24723</v>
      </c>
      <c r="E1202" s="4">
        <v>3</v>
      </c>
      <c r="F1202" s="43">
        <v>24723</v>
      </c>
      <c r="G1202" s="4">
        <v>3</v>
      </c>
      <c r="H1202" s="43">
        <v>41205</v>
      </c>
      <c r="I1202" s="4">
        <v>5</v>
      </c>
      <c r="J1202" s="43">
        <v>90651</v>
      </c>
      <c r="K1202" s="50">
        <v>11</v>
      </c>
    </row>
    <row r="1203" spans="1:11" x14ac:dyDescent="0.3">
      <c r="A1203" s="27"/>
      <c r="B1203" s="27"/>
      <c r="C1203" s="28" t="s">
        <v>220</v>
      </c>
      <c r="D1203" s="43">
        <v>16482</v>
      </c>
      <c r="E1203" s="4">
        <v>2</v>
      </c>
      <c r="F1203" s="43"/>
      <c r="G1203" s="4"/>
      <c r="H1203" s="43"/>
      <c r="I1203" s="4"/>
      <c r="J1203" s="43">
        <v>16482</v>
      </c>
      <c r="K1203" s="50">
        <v>2</v>
      </c>
    </row>
    <row r="1204" spans="1:11" x14ac:dyDescent="0.3">
      <c r="A1204" s="27"/>
      <c r="B1204" s="52" t="s">
        <v>297</v>
      </c>
      <c r="C1204" s="53"/>
      <c r="D1204" s="54">
        <v>2739352</v>
      </c>
      <c r="E1204" s="55">
        <v>373</v>
      </c>
      <c r="F1204" s="54">
        <v>3968693</v>
      </c>
      <c r="G1204" s="55">
        <v>550</v>
      </c>
      <c r="H1204" s="54">
        <v>5323515</v>
      </c>
      <c r="I1204" s="55">
        <v>739</v>
      </c>
      <c r="J1204" s="54">
        <v>12031560</v>
      </c>
      <c r="K1204" s="56">
        <v>1662</v>
      </c>
    </row>
    <row r="1205" spans="1:11" x14ac:dyDescent="0.3">
      <c r="A1205" s="27"/>
      <c r="B1205" s="1" t="s">
        <v>58</v>
      </c>
      <c r="C1205" s="1" t="s">
        <v>162</v>
      </c>
      <c r="D1205" s="22">
        <v>1219660</v>
      </c>
      <c r="E1205" s="8">
        <v>148</v>
      </c>
      <c r="F1205" s="22">
        <v>486217</v>
      </c>
      <c r="G1205" s="8">
        <v>59</v>
      </c>
      <c r="H1205" s="22">
        <v>857062</v>
      </c>
      <c r="I1205" s="8">
        <v>104</v>
      </c>
      <c r="J1205" s="22">
        <v>2562939</v>
      </c>
      <c r="K1205" s="49">
        <v>311</v>
      </c>
    </row>
    <row r="1206" spans="1:11" x14ac:dyDescent="0.3">
      <c r="A1206" s="27"/>
      <c r="B1206" s="27"/>
      <c r="C1206" s="28" t="s">
        <v>163</v>
      </c>
      <c r="D1206" s="43">
        <v>353051</v>
      </c>
      <c r="E1206" s="4">
        <v>41</v>
      </c>
      <c r="F1206" s="43">
        <v>120554</v>
      </c>
      <c r="G1206" s="4">
        <v>14</v>
      </c>
      <c r="H1206" s="43">
        <v>258330</v>
      </c>
      <c r="I1206" s="4">
        <v>30</v>
      </c>
      <c r="J1206" s="43">
        <v>731935</v>
      </c>
      <c r="K1206" s="50">
        <v>85</v>
      </c>
    </row>
    <row r="1207" spans="1:11" x14ac:dyDescent="0.3">
      <c r="A1207" s="27"/>
      <c r="B1207" s="27"/>
      <c r="C1207" s="28" t="s">
        <v>164</v>
      </c>
      <c r="D1207" s="43">
        <v>1069426</v>
      </c>
      <c r="E1207" s="4">
        <v>175</v>
      </c>
      <c r="F1207" s="43">
        <v>519435</v>
      </c>
      <c r="G1207" s="4">
        <v>85</v>
      </c>
      <c r="H1207" s="43">
        <v>42777</v>
      </c>
      <c r="I1207" s="4">
        <v>7</v>
      </c>
      <c r="J1207" s="43">
        <v>1631638</v>
      </c>
      <c r="K1207" s="50">
        <v>267</v>
      </c>
    </row>
    <row r="1208" spans="1:11" x14ac:dyDescent="0.3">
      <c r="A1208" s="27"/>
      <c r="B1208" s="27"/>
      <c r="C1208" s="28" t="s">
        <v>165</v>
      </c>
      <c r="D1208" s="43">
        <v>2721636</v>
      </c>
      <c r="E1208" s="4">
        <v>414</v>
      </c>
      <c r="F1208" s="43">
        <v>1248271</v>
      </c>
      <c r="G1208" s="4">
        <v>190</v>
      </c>
      <c r="H1208" s="43">
        <v>2682192</v>
      </c>
      <c r="I1208" s="4">
        <v>408</v>
      </c>
      <c r="J1208" s="43">
        <v>6652099</v>
      </c>
      <c r="K1208" s="50">
        <v>1012</v>
      </c>
    </row>
    <row r="1209" spans="1:11" x14ac:dyDescent="0.3">
      <c r="A1209" s="27"/>
      <c r="B1209" s="27"/>
      <c r="C1209" s="28" t="s">
        <v>166</v>
      </c>
      <c r="D1209" s="43">
        <v>277505</v>
      </c>
      <c r="E1209" s="4">
        <v>27</v>
      </c>
      <c r="F1209" s="43">
        <v>113057</v>
      </c>
      <c r="G1209" s="4">
        <v>11</v>
      </c>
      <c r="H1209" s="43">
        <v>287782</v>
      </c>
      <c r="I1209" s="4">
        <v>28</v>
      </c>
      <c r="J1209" s="43">
        <v>678344</v>
      </c>
      <c r="K1209" s="50">
        <v>66</v>
      </c>
    </row>
    <row r="1210" spans="1:11" x14ac:dyDescent="0.3">
      <c r="A1210" s="27"/>
      <c r="B1210" s="27"/>
      <c r="C1210" s="28" t="s">
        <v>167</v>
      </c>
      <c r="D1210" s="43">
        <v>68334</v>
      </c>
      <c r="E1210" s="4">
        <v>6</v>
      </c>
      <c r="F1210" s="43">
        <v>22778</v>
      </c>
      <c r="G1210" s="4">
        <v>2</v>
      </c>
      <c r="H1210" s="43">
        <v>148057</v>
      </c>
      <c r="I1210" s="4">
        <v>13</v>
      </c>
      <c r="J1210" s="43">
        <v>239169</v>
      </c>
      <c r="K1210" s="50">
        <v>21</v>
      </c>
    </row>
    <row r="1211" spans="1:11" x14ac:dyDescent="0.3">
      <c r="A1211" s="27"/>
      <c r="B1211" s="27"/>
      <c r="C1211" s="28" t="s">
        <v>168</v>
      </c>
      <c r="D1211" s="43">
        <v>392784</v>
      </c>
      <c r="E1211" s="4">
        <v>42</v>
      </c>
      <c r="F1211" s="43">
        <v>121576</v>
      </c>
      <c r="G1211" s="4">
        <v>13</v>
      </c>
      <c r="H1211" s="43">
        <v>280560</v>
      </c>
      <c r="I1211" s="4">
        <v>30</v>
      </c>
      <c r="J1211" s="43">
        <v>794920</v>
      </c>
      <c r="K1211" s="50">
        <v>85</v>
      </c>
    </row>
    <row r="1212" spans="1:11" x14ac:dyDescent="0.3">
      <c r="A1212" s="27"/>
      <c r="B1212" s="27"/>
      <c r="C1212" s="28" t="s">
        <v>169</v>
      </c>
      <c r="D1212" s="43">
        <v>10278</v>
      </c>
      <c r="E1212" s="4">
        <v>1</v>
      </c>
      <c r="F1212" s="43">
        <v>10278</v>
      </c>
      <c r="G1212" s="4">
        <v>1</v>
      </c>
      <c r="H1212" s="43">
        <v>30834</v>
      </c>
      <c r="I1212" s="4">
        <v>3</v>
      </c>
      <c r="J1212" s="43">
        <v>51390</v>
      </c>
      <c r="K1212" s="50">
        <v>5</v>
      </c>
    </row>
    <row r="1213" spans="1:11" x14ac:dyDescent="0.3">
      <c r="A1213" s="27"/>
      <c r="B1213" s="27"/>
      <c r="C1213" s="28" t="s">
        <v>170</v>
      </c>
      <c r="D1213" s="43">
        <v>22778</v>
      </c>
      <c r="E1213" s="4">
        <v>2</v>
      </c>
      <c r="F1213" s="43">
        <v>11389</v>
      </c>
      <c r="G1213" s="4">
        <v>1</v>
      </c>
      <c r="H1213" s="43">
        <v>45556</v>
      </c>
      <c r="I1213" s="4">
        <v>4</v>
      </c>
      <c r="J1213" s="43">
        <v>79723</v>
      </c>
      <c r="K1213" s="50">
        <v>7</v>
      </c>
    </row>
    <row r="1214" spans="1:11" x14ac:dyDescent="0.3">
      <c r="A1214" s="27"/>
      <c r="B1214" s="27"/>
      <c r="C1214" s="28" t="s">
        <v>171</v>
      </c>
      <c r="D1214" s="43">
        <v>65464</v>
      </c>
      <c r="E1214" s="4">
        <v>7</v>
      </c>
      <c r="F1214" s="43">
        <v>65464</v>
      </c>
      <c r="G1214" s="4">
        <v>7</v>
      </c>
      <c r="H1214" s="43">
        <v>112224</v>
      </c>
      <c r="I1214" s="4">
        <v>12</v>
      </c>
      <c r="J1214" s="43">
        <v>243152</v>
      </c>
      <c r="K1214" s="50">
        <v>26</v>
      </c>
    </row>
    <row r="1215" spans="1:11" x14ac:dyDescent="0.3">
      <c r="A1215" s="27"/>
      <c r="B1215" s="27"/>
      <c r="C1215" s="28" t="s">
        <v>172</v>
      </c>
      <c r="D1215" s="43">
        <v>395566</v>
      </c>
      <c r="E1215" s="4">
        <v>48</v>
      </c>
      <c r="F1215" s="43">
        <v>148337</v>
      </c>
      <c r="G1215" s="4">
        <v>18</v>
      </c>
      <c r="H1215" s="43">
        <v>206025</v>
      </c>
      <c r="I1215" s="4">
        <v>25</v>
      </c>
      <c r="J1215" s="43">
        <v>749928</v>
      </c>
      <c r="K1215" s="50">
        <v>91</v>
      </c>
    </row>
    <row r="1216" spans="1:11" x14ac:dyDescent="0.3">
      <c r="A1216" s="27"/>
      <c r="B1216" s="27"/>
      <c r="C1216" s="28" t="s">
        <v>173</v>
      </c>
      <c r="D1216" s="43">
        <v>52315</v>
      </c>
      <c r="E1216" s="4">
        <v>5</v>
      </c>
      <c r="F1216" s="43">
        <v>31389</v>
      </c>
      <c r="G1216" s="4">
        <v>3</v>
      </c>
      <c r="H1216" s="43">
        <v>31389</v>
      </c>
      <c r="I1216" s="4">
        <v>3</v>
      </c>
      <c r="J1216" s="43">
        <v>115093</v>
      </c>
      <c r="K1216" s="50">
        <v>11</v>
      </c>
    </row>
    <row r="1217" spans="1:11" x14ac:dyDescent="0.3">
      <c r="A1217" s="27"/>
      <c r="B1217" s="27"/>
      <c r="C1217" s="28" t="s">
        <v>174</v>
      </c>
      <c r="D1217" s="43">
        <v>484155</v>
      </c>
      <c r="E1217" s="4">
        <v>63</v>
      </c>
      <c r="F1217" s="43">
        <v>130645</v>
      </c>
      <c r="G1217" s="4">
        <v>17</v>
      </c>
      <c r="H1217" s="43">
        <v>330456</v>
      </c>
      <c r="I1217" s="4">
        <v>43</v>
      </c>
      <c r="J1217" s="43">
        <v>945256</v>
      </c>
      <c r="K1217" s="50">
        <v>123</v>
      </c>
    </row>
    <row r="1218" spans="1:11" x14ac:dyDescent="0.3">
      <c r="A1218" s="27"/>
      <c r="B1218" s="27"/>
      <c r="C1218" s="28" t="s">
        <v>175</v>
      </c>
      <c r="D1218" s="43">
        <v>8241</v>
      </c>
      <c r="E1218" s="4">
        <v>1</v>
      </c>
      <c r="F1218" s="43">
        <v>41205</v>
      </c>
      <c r="G1218" s="4">
        <v>5</v>
      </c>
      <c r="H1218" s="43">
        <v>98892</v>
      </c>
      <c r="I1218" s="4">
        <v>12</v>
      </c>
      <c r="J1218" s="43">
        <v>148338</v>
      </c>
      <c r="K1218" s="50">
        <v>18</v>
      </c>
    </row>
    <row r="1219" spans="1:11" x14ac:dyDescent="0.3">
      <c r="A1219" s="27"/>
      <c r="B1219" s="27"/>
      <c r="C1219" s="28" t="s">
        <v>176</v>
      </c>
      <c r="D1219" s="43"/>
      <c r="E1219" s="4"/>
      <c r="F1219" s="43">
        <v>31389</v>
      </c>
      <c r="G1219" s="4">
        <v>3</v>
      </c>
      <c r="H1219" s="43">
        <v>10463</v>
      </c>
      <c r="I1219" s="4">
        <v>1</v>
      </c>
      <c r="J1219" s="43">
        <v>41852</v>
      </c>
      <c r="K1219" s="50">
        <v>4</v>
      </c>
    </row>
    <row r="1220" spans="1:11" x14ac:dyDescent="0.3">
      <c r="A1220" s="27"/>
      <c r="B1220" s="27"/>
      <c r="C1220" s="28" t="s">
        <v>177</v>
      </c>
      <c r="D1220" s="43">
        <v>7685</v>
      </c>
      <c r="E1220" s="4">
        <v>1</v>
      </c>
      <c r="F1220" s="43">
        <v>38425</v>
      </c>
      <c r="G1220" s="4">
        <v>5</v>
      </c>
      <c r="H1220" s="43">
        <v>84535</v>
      </c>
      <c r="I1220" s="4">
        <v>11</v>
      </c>
      <c r="J1220" s="43">
        <v>130645</v>
      </c>
      <c r="K1220" s="50">
        <v>17</v>
      </c>
    </row>
    <row r="1221" spans="1:11" x14ac:dyDescent="0.3">
      <c r="A1221" s="27"/>
      <c r="B1221" s="27"/>
      <c r="C1221" s="28" t="s">
        <v>178</v>
      </c>
      <c r="D1221" s="43">
        <v>84168</v>
      </c>
      <c r="E1221" s="4">
        <v>9</v>
      </c>
      <c r="F1221" s="43">
        <v>65464</v>
      </c>
      <c r="G1221" s="4">
        <v>7</v>
      </c>
      <c r="H1221" s="43">
        <v>74816</v>
      </c>
      <c r="I1221" s="4">
        <v>8</v>
      </c>
      <c r="J1221" s="43">
        <v>224448</v>
      </c>
      <c r="K1221" s="50">
        <v>24</v>
      </c>
    </row>
    <row r="1222" spans="1:11" x14ac:dyDescent="0.3">
      <c r="A1222" s="27"/>
      <c r="B1222" s="27"/>
      <c r="C1222" s="28" t="s">
        <v>179</v>
      </c>
      <c r="D1222" s="43">
        <v>10556</v>
      </c>
      <c r="E1222" s="4">
        <v>1</v>
      </c>
      <c r="F1222" s="43"/>
      <c r="G1222" s="4"/>
      <c r="H1222" s="43">
        <v>21112</v>
      </c>
      <c r="I1222" s="4">
        <v>2</v>
      </c>
      <c r="J1222" s="43">
        <v>31668</v>
      </c>
      <c r="K1222" s="50">
        <v>3</v>
      </c>
    </row>
    <row r="1223" spans="1:11" x14ac:dyDescent="0.3">
      <c r="A1223" s="27"/>
      <c r="B1223" s="27"/>
      <c r="C1223" s="28" t="s">
        <v>180</v>
      </c>
      <c r="D1223" s="43">
        <v>140096</v>
      </c>
      <c r="E1223" s="4">
        <v>17</v>
      </c>
      <c r="F1223" s="43">
        <v>16482</v>
      </c>
      <c r="G1223" s="4">
        <v>2</v>
      </c>
      <c r="H1223" s="43">
        <v>90651</v>
      </c>
      <c r="I1223" s="4">
        <v>11</v>
      </c>
      <c r="J1223" s="43">
        <v>247229</v>
      </c>
      <c r="K1223" s="50">
        <v>30</v>
      </c>
    </row>
    <row r="1224" spans="1:11" x14ac:dyDescent="0.3">
      <c r="A1224" s="27"/>
      <c r="B1224" s="27"/>
      <c r="C1224" s="28" t="s">
        <v>182</v>
      </c>
      <c r="D1224" s="43">
        <v>16296</v>
      </c>
      <c r="E1224" s="4">
        <v>2</v>
      </c>
      <c r="F1224" s="43"/>
      <c r="G1224" s="4"/>
      <c r="H1224" s="43"/>
      <c r="I1224" s="4"/>
      <c r="J1224" s="43">
        <v>16296</v>
      </c>
      <c r="K1224" s="50">
        <v>2</v>
      </c>
    </row>
    <row r="1225" spans="1:11" x14ac:dyDescent="0.3">
      <c r="A1225" s="27"/>
      <c r="B1225" s="27"/>
      <c r="C1225" s="28" t="s">
        <v>183</v>
      </c>
      <c r="D1225" s="43">
        <v>6482</v>
      </c>
      <c r="E1225" s="4">
        <v>1</v>
      </c>
      <c r="F1225" s="43"/>
      <c r="G1225" s="4"/>
      <c r="H1225" s="43"/>
      <c r="I1225" s="4"/>
      <c r="J1225" s="43">
        <v>6482</v>
      </c>
      <c r="K1225" s="50">
        <v>1</v>
      </c>
    </row>
    <row r="1226" spans="1:11" x14ac:dyDescent="0.3">
      <c r="A1226" s="27"/>
      <c r="B1226" s="27"/>
      <c r="C1226" s="28" t="s">
        <v>184</v>
      </c>
      <c r="D1226" s="43">
        <v>14074</v>
      </c>
      <c r="E1226" s="4">
        <v>2</v>
      </c>
      <c r="F1226" s="43"/>
      <c r="G1226" s="4"/>
      <c r="H1226" s="43">
        <v>7037</v>
      </c>
      <c r="I1226" s="4">
        <v>1</v>
      </c>
      <c r="J1226" s="43">
        <v>21111</v>
      </c>
      <c r="K1226" s="50">
        <v>3</v>
      </c>
    </row>
    <row r="1227" spans="1:11" x14ac:dyDescent="0.3">
      <c r="A1227" s="27"/>
      <c r="B1227" s="27"/>
      <c r="C1227" s="28" t="s">
        <v>185</v>
      </c>
      <c r="D1227" s="43">
        <v>12964</v>
      </c>
      <c r="E1227" s="4">
        <v>2</v>
      </c>
      <c r="F1227" s="43"/>
      <c r="G1227" s="4"/>
      <c r="H1227" s="43">
        <v>6482</v>
      </c>
      <c r="I1227" s="4">
        <v>1</v>
      </c>
      <c r="J1227" s="43">
        <v>19446</v>
      </c>
      <c r="K1227" s="50">
        <v>3</v>
      </c>
    </row>
    <row r="1228" spans="1:11" x14ac:dyDescent="0.3">
      <c r="A1228" s="27"/>
      <c r="B1228" s="27"/>
      <c r="C1228" s="28" t="s">
        <v>186</v>
      </c>
      <c r="D1228" s="43">
        <v>14074</v>
      </c>
      <c r="E1228" s="4">
        <v>2</v>
      </c>
      <c r="F1228" s="43">
        <v>7037</v>
      </c>
      <c r="G1228" s="4">
        <v>1</v>
      </c>
      <c r="H1228" s="43"/>
      <c r="I1228" s="4"/>
      <c r="J1228" s="43">
        <v>21111</v>
      </c>
      <c r="K1228" s="50">
        <v>3</v>
      </c>
    </row>
    <row r="1229" spans="1:11" x14ac:dyDescent="0.3">
      <c r="A1229" s="27"/>
      <c r="B1229" s="27"/>
      <c r="C1229" s="28" t="s">
        <v>187</v>
      </c>
      <c r="D1229" s="43">
        <v>238986</v>
      </c>
      <c r="E1229" s="4">
        <v>29</v>
      </c>
      <c r="F1229" s="43">
        <v>370841</v>
      </c>
      <c r="G1229" s="4">
        <v>45</v>
      </c>
      <c r="H1229" s="43">
        <v>445013</v>
      </c>
      <c r="I1229" s="4">
        <v>54</v>
      </c>
      <c r="J1229" s="43">
        <v>1054840</v>
      </c>
      <c r="K1229" s="50">
        <v>128</v>
      </c>
    </row>
    <row r="1230" spans="1:11" x14ac:dyDescent="0.3">
      <c r="A1230" s="27"/>
      <c r="B1230" s="27"/>
      <c r="C1230" s="28" t="s">
        <v>188</v>
      </c>
      <c r="D1230" s="43">
        <v>68888</v>
      </c>
      <c r="E1230" s="4">
        <v>8</v>
      </c>
      <c r="F1230" s="43">
        <v>94721</v>
      </c>
      <c r="G1230" s="4">
        <v>11</v>
      </c>
      <c r="H1230" s="43">
        <v>86110</v>
      </c>
      <c r="I1230" s="4">
        <v>10</v>
      </c>
      <c r="J1230" s="43">
        <v>249719</v>
      </c>
      <c r="K1230" s="50">
        <v>29</v>
      </c>
    </row>
    <row r="1231" spans="1:11" x14ac:dyDescent="0.3">
      <c r="A1231" s="27"/>
      <c r="B1231" s="27"/>
      <c r="C1231" s="28" t="s">
        <v>189</v>
      </c>
      <c r="D1231" s="43">
        <v>256662</v>
      </c>
      <c r="E1231" s="4">
        <v>42</v>
      </c>
      <c r="F1231" s="43">
        <v>226107</v>
      </c>
      <c r="G1231" s="4">
        <v>37</v>
      </c>
      <c r="H1231" s="43">
        <v>18333</v>
      </c>
      <c r="I1231" s="4">
        <v>3</v>
      </c>
      <c r="J1231" s="43">
        <v>501102</v>
      </c>
      <c r="K1231" s="50">
        <v>82</v>
      </c>
    </row>
    <row r="1232" spans="1:11" x14ac:dyDescent="0.3">
      <c r="A1232" s="27"/>
      <c r="B1232" s="27"/>
      <c r="C1232" s="28" t="s">
        <v>190</v>
      </c>
      <c r="D1232" s="43">
        <v>381292</v>
      </c>
      <c r="E1232" s="4">
        <v>58</v>
      </c>
      <c r="F1232" s="43">
        <v>571938</v>
      </c>
      <c r="G1232" s="4">
        <v>87</v>
      </c>
      <c r="H1232" s="43">
        <v>1116791</v>
      </c>
      <c r="I1232" s="4">
        <v>170</v>
      </c>
      <c r="J1232" s="43">
        <v>2070021</v>
      </c>
      <c r="K1232" s="50">
        <v>315</v>
      </c>
    </row>
    <row r="1233" spans="1:11" x14ac:dyDescent="0.3">
      <c r="A1233" s="27"/>
      <c r="B1233" s="27"/>
      <c r="C1233" s="28" t="s">
        <v>191</v>
      </c>
      <c r="D1233" s="43">
        <v>90835</v>
      </c>
      <c r="E1233" s="4">
        <v>9</v>
      </c>
      <c r="F1233" s="43">
        <v>10093</v>
      </c>
      <c r="G1233" s="4">
        <v>1</v>
      </c>
      <c r="H1233" s="43">
        <v>60558</v>
      </c>
      <c r="I1233" s="4">
        <v>6</v>
      </c>
      <c r="J1233" s="43">
        <v>161486</v>
      </c>
      <c r="K1233" s="50">
        <v>16</v>
      </c>
    </row>
    <row r="1234" spans="1:11" x14ac:dyDescent="0.3">
      <c r="A1234" s="27"/>
      <c r="B1234" s="27"/>
      <c r="C1234" s="28" t="s">
        <v>192</v>
      </c>
      <c r="D1234" s="43">
        <v>22222</v>
      </c>
      <c r="E1234" s="4">
        <v>2</v>
      </c>
      <c r="F1234" s="43">
        <v>11111</v>
      </c>
      <c r="G1234" s="4">
        <v>1</v>
      </c>
      <c r="H1234" s="43">
        <v>44444</v>
      </c>
      <c r="I1234" s="4">
        <v>4</v>
      </c>
      <c r="J1234" s="43">
        <v>77777</v>
      </c>
      <c r="K1234" s="50">
        <v>7</v>
      </c>
    </row>
    <row r="1235" spans="1:11" x14ac:dyDescent="0.3">
      <c r="A1235" s="27"/>
      <c r="B1235" s="27"/>
      <c r="C1235" s="28" t="s">
        <v>193</v>
      </c>
      <c r="D1235" s="43">
        <v>32964</v>
      </c>
      <c r="E1235" s="4">
        <v>4</v>
      </c>
      <c r="F1235" s="43">
        <v>41205</v>
      </c>
      <c r="G1235" s="4">
        <v>5</v>
      </c>
      <c r="H1235" s="43"/>
      <c r="I1235" s="4"/>
      <c r="J1235" s="43">
        <v>74169</v>
      </c>
      <c r="K1235" s="50">
        <v>9</v>
      </c>
    </row>
    <row r="1236" spans="1:11" x14ac:dyDescent="0.3">
      <c r="A1236" s="27"/>
      <c r="B1236" s="27"/>
      <c r="C1236" s="28" t="s">
        <v>194</v>
      </c>
      <c r="D1236" s="43">
        <v>151104</v>
      </c>
      <c r="E1236" s="4">
        <v>16</v>
      </c>
      <c r="F1236" s="43">
        <v>169992</v>
      </c>
      <c r="G1236" s="4">
        <v>18</v>
      </c>
      <c r="H1236" s="43">
        <v>207770</v>
      </c>
      <c r="I1236" s="4">
        <v>22</v>
      </c>
      <c r="J1236" s="43">
        <v>528866</v>
      </c>
      <c r="K1236" s="50">
        <v>56</v>
      </c>
    </row>
    <row r="1237" spans="1:11" x14ac:dyDescent="0.3">
      <c r="A1237" s="27"/>
      <c r="B1237" s="27"/>
      <c r="C1237" s="28" t="s">
        <v>195</v>
      </c>
      <c r="D1237" s="43"/>
      <c r="E1237" s="4"/>
      <c r="F1237" s="43">
        <v>18704</v>
      </c>
      <c r="G1237" s="4">
        <v>2</v>
      </c>
      <c r="H1237" s="43"/>
      <c r="I1237" s="4"/>
      <c r="J1237" s="43">
        <v>18704</v>
      </c>
      <c r="K1237" s="50">
        <v>2</v>
      </c>
    </row>
    <row r="1238" spans="1:11" x14ac:dyDescent="0.3">
      <c r="A1238" s="27"/>
      <c r="B1238" s="27"/>
      <c r="C1238" s="28" t="s">
        <v>197</v>
      </c>
      <c r="D1238" s="43"/>
      <c r="E1238" s="4"/>
      <c r="F1238" s="43">
        <v>8241</v>
      </c>
      <c r="G1238" s="4">
        <v>1</v>
      </c>
      <c r="H1238" s="43">
        <v>32964</v>
      </c>
      <c r="I1238" s="4">
        <v>4</v>
      </c>
      <c r="J1238" s="43">
        <v>41205</v>
      </c>
      <c r="K1238" s="50">
        <v>5</v>
      </c>
    </row>
    <row r="1239" spans="1:11" x14ac:dyDescent="0.3">
      <c r="A1239" s="27"/>
      <c r="B1239" s="27"/>
      <c r="C1239" s="28" t="s">
        <v>198</v>
      </c>
      <c r="D1239" s="43">
        <v>57687</v>
      </c>
      <c r="E1239" s="4">
        <v>7</v>
      </c>
      <c r="F1239" s="43">
        <v>32964</v>
      </c>
      <c r="G1239" s="4">
        <v>4</v>
      </c>
      <c r="H1239" s="43">
        <v>24723</v>
      </c>
      <c r="I1239" s="4">
        <v>3</v>
      </c>
      <c r="J1239" s="43">
        <v>115374</v>
      </c>
      <c r="K1239" s="50">
        <v>14</v>
      </c>
    </row>
    <row r="1240" spans="1:11" x14ac:dyDescent="0.3">
      <c r="A1240" s="27"/>
      <c r="B1240" s="27"/>
      <c r="C1240" s="28" t="s">
        <v>199</v>
      </c>
      <c r="D1240" s="43"/>
      <c r="E1240" s="4"/>
      <c r="F1240" s="43"/>
      <c r="G1240" s="4"/>
      <c r="H1240" s="43">
        <v>20926</v>
      </c>
      <c r="I1240" s="4">
        <v>2</v>
      </c>
      <c r="J1240" s="43">
        <v>20926</v>
      </c>
      <c r="K1240" s="50">
        <v>2</v>
      </c>
    </row>
    <row r="1241" spans="1:11" x14ac:dyDescent="0.3">
      <c r="A1241" s="27"/>
      <c r="B1241" s="27"/>
      <c r="C1241" s="28" t="s">
        <v>200</v>
      </c>
      <c r="D1241" s="43">
        <v>76850</v>
      </c>
      <c r="E1241" s="4">
        <v>10</v>
      </c>
      <c r="F1241" s="43">
        <v>45188</v>
      </c>
      <c r="G1241" s="4">
        <v>6</v>
      </c>
      <c r="H1241" s="43">
        <v>122961</v>
      </c>
      <c r="I1241" s="4">
        <v>16</v>
      </c>
      <c r="J1241" s="43">
        <v>244999</v>
      </c>
      <c r="K1241" s="50">
        <v>32</v>
      </c>
    </row>
    <row r="1242" spans="1:11" x14ac:dyDescent="0.3">
      <c r="A1242" s="27"/>
      <c r="B1242" s="27"/>
      <c r="C1242" s="28" t="s">
        <v>201</v>
      </c>
      <c r="D1242" s="43"/>
      <c r="E1242" s="4"/>
      <c r="F1242" s="43"/>
      <c r="G1242" s="4"/>
      <c r="H1242" s="43">
        <v>16482</v>
      </c>
      <c r="I1242" s="4">
        <v>2</v>
      </c>
      <c r="J1242" s="43">
        <v>16482</v>
      </c>
      <c r="K1242" s="50">
        <v>2</v>
      </c>
    </row>
    <row r="1243" spans="1:11" x14ac:dyDescent="0.3">
      <c r="A1243" s="27"/>
      <c r="B1243" s="27"/>
      <c r="C1243" s="28" t="s">
        <v>202</v>
      </c>
      <c r="D1243" s="43"/>
      <c r="E1243" s="4"/>
      <c r="F1243" s="43"/>
      <c r="G1243" s="4"/>
      <c r="H1243" s="43">
        <v>10463</v>
      </c>
      <c r="I1243" s="4">
        <v>1</v>
      </c>
      <c r="J1243" s="43">
        <v>10463</v>
      </c>
      <c r="K1243" s="50">
        <v>1</v>
      </c>
    </row>
    <row r="1244" spans="1:11" x14ac:dyDescent="0.3">
      <c r="A1244" s="27"/>
      <c r="B1244" s="27"/>
      <c r="C1244" s="28" t="s">
        <v>203</v>
      </c>
      <c r="D1244" s="43"/>
      <c r="E1244" s="4"/>
      <c r="F1244" s="43">
        <v>7685</v>
      </c>
      <c r="G1244" s="4">
        <v>1</v>
      </c>
      <c r="H1244" s="43">
        <v>7685</v>
      </c>
      <c r="I1244" s="4">
        <v>1</v>
      </c>
      <c r="J1244" s="43">
        <v>15370</v>
      </c>
      <c r="K1244" s="50">
        <v>2</v>
      </c>
    </row>
    <row r="1245" spans="1:11" x14ac:dyDescent="0.3">
      <c r="A1245" s="27"/>
      <c r="B1245" s="27"/>
      <c r="C1245" s="28" t="s">
        <v>204</v>
      </c>
      <c r="D1245" s="43">
        <v>197784</v>
      </c>
      <c r="E1245" s="4">
        <v>24</v>
      </c>
      <c r="F1245" s="43">
        <v>57687</v>
      </c>
      <c r="G1245" s="4">
        <v>7</v>
      </c>
      <c r="H1245" s="43">
        <v>131856</v>
      </c>
      <c r="I1245" s="4">
        <v>16</v>
      </c>
      <c r="J1245" s="43">
        <v>387327</v>
      </c>
      <c r="K1245" s="50">
        <v>47</v>
      </c>
    </row>
    <row r="1246" spans="1:11" x14ac:dyDescent="0.3">
      <c r="A1246" s="27"/>
      <c r="B1246" s="27"/>
      <c r="C1246" s="28" t="s">
        <v>205</v>
      </c>
      <c r="D1246" s="43">
        <v>52315</v>
      </c>
      <c r="E1246" s="4">
        <v>5</v>
      </c>
      <c r="F1246" s="43">
        <v>20926</v>
      </c>
      <c r="G1246" s="4">
        <v>2</v>
      </c>
      <c r="H1246" s="43">
        <v>10463</v>
      </c>
      <c r="I1246" s="4">
        <v>1</v>
      </c>
      <c r="J1246" s="43">
        <v>83704</v>
      </c>
      <c r="K1246" s="50">
        <v>8</v>
      </c>
    </row>
    <row r="1247" spans="1:11" x14ac:dyDescent="0.3">
      <c r="A1247" s="27"/>
      <c r="B1247" s="27"/>
      <c r="C1247" s="28" t="s">
        <v>206</v>
      </c>
      <c r="D1247" s="43">
        <v>322770</v>
      </c>
      <c r="E1247" s="4">
        <v>42</v>
      </c>
      <c r="F1247" s="43">
        <v>92220</v>
      </c>
      <c r="G1247" s="4">
        <v>12</v>
      </c>
      <c r="H1247" s="43">
        <v>338142</v>
      </c>
      <c r="I1247" s="4">
        <v>44</v>
      </c>
      <c r="J1247" s="43">
        <v>753132</v>
      </c>
      <c r="K1247" s="50">
        <v>98</v>
      </c>
    </row>
    <row r="1248" spans="1:11" x14ac:dyDescent="0.3">
      <c r="A1248" s="27"/>
      <c r="B1248" s="27"/>
      <c r="C1248" s="28" t="s">
        <v>207</v>
      </c>
      <c r="D1248" s="43">
        <v>8241</v>
      </c>
      <c r="E1248" s="4">
        <v>1</v>
      </c>
      <c r="F1248" s="43">
        <v>24723</v>
      </c>
      <c r="G1248" s="4">
        <v>3</v>
      </c>
      <c r="H1248" s="43">
        <v>57687</v>
      </c>
      <c r="I1248" s="4">
        <v>7</v>
      </c>
      <c r="J1248" s="43">
        <v>90651</v>
      </c>
      <c r="K1248" s="50">
        <v>11</v>
      </c>
    </row>
    <row r="1249" spans="1:11" x14ac:dyDescent="0.3">
      <c r="A1249" s="27"/>
      <c r="B1249" s="27"/>
      <c r="C1249" s="28" t="s">
        <v>208</v>
      </c>
      <c r="D1249" s="43"/>
      <c r="E1249" s="4"/>
      <c r="F1249" s="43">
        <v>31389</v>
      </c>
      <c r="G1249" s="4">
        <v>3</v>
      </c>
      <c r="H1249" s="43"/>
      <c r="I1249" s="4"/>
      <c r="J1249" s="43">
        <v>31389</v>
      </c>
      <c r="K1249" s="50">
        <v>3</v>
      </c>
    </row>
    <row r="1250" spans="1:11" x14ac:dyDescent="0.3">
      <c r="A1250" s="27"/>
      <c r="B1250" s="27"/>
      <c r="C1250" s="28" t="s">
        <v>209</v>
      </c>
      <c r="D1250" s="43">
        <v>15370</v>
      </c>
      <c r="E1250" s="4">
        <v>2</v>
      </c>
      <c r="F1250" s="43">
        <v>15370</v>
      </c>
      <c r="G1250" s="4">
        <v>2</v>
      </c>
      <c r="H1250" s="43">
        <v>46110</v>
      </c>
      <c r="I1250" s="4">
        <v>6</v>
      </c>
      <c r="J1250" s="43">
        <v>76850</v>
      </c>
      <c r="K1250" s="50">
        <v>10</v>
      </c>
    </row>
    <row r="1251" spans="1:11" x14ac:dyDescent="0.3">
      <c r="A1251" s="27"/>
      <c r="B1251" s="27"/>
      <c r="C1251" s="28" t="s">
        <v>217</v>
      </c>
      <c r="D1251" s="43">
        <v>16482</v>
      </c>
      <c r="E1251" s="4">
        <v>2</v>
      </c>
      <c r="F1251" s="43">
        <v>8241</v>
      </c>
      <c r="G1251" s="4">
        <v>1</v>
      </c>
      <c r="H1251" s="43">
        <v>16482</v>
      </c>
      <c r="I1251" s="4">
        <v>2</v>
      </c>
      <c r="J1251" s="43">
        <v>41205</v>
      </c>
      <c r="K1251" s="50">
        <v>5</v>
      </c>
    </row>
    <row r="1252" spans="1:11" x14ac:dyDescent="0.3">
      <c r="A1252" s="27"/>
      <c r="B1252" s="27"/>
      <c r="C1252" s="28" t="s">
        <v>218</v>
      </c>
      <c r="D1252" s="43"/>
      <c r="E1252" s="4"/>
      <c r="F1252" s="43">
        <v>20926</v>
      </c>
      <c r="G1252" s="4">
        <v>2</v>
      </c>
      <c r="H1252" s="43">
        <v>10463</v>
      </c>
      <c r="I1252" s="4">
        <v>1</v>
      </c>
      <c r="J1252" s="43">
        <v>31389</v>
      </c>
      <c r="K1252" s="50">
        <v>3</v>
      </c>
    </row>
    <row r="1253" spans="1:11" x14ac:dyDescent="0.3">
      <c r="A1253" s="27"/>
      <c r="B1253" s="27"/>
      <c r="C1253" s="28" t="s">
        <v>219</v>
      </c>
      <c r="D1253" s="43">
        <v>24723</v>
      </c>
      <c r="E1253" s="4">
        <v>3</v>
      </c>
      <c r="F1253" s="43">
        <v>16482</v>
      </c>
      <c r="G1253" s="4">
        <v>2</v>
      </c>
      <c r="H1253" s="43">
        <v>32964</v>
      </c>
      <c r="I1253" s="4">
        <v>4</v>
      </c>
      <c r="J1253" s="43">
        <v>74169</v>
      </c>
      <c r="K1253" s="50">
        <v>9</v>
      </c>
    </row>
    <row r="1254" spans="1:11" x14ac:dyDescent="0.3">
      <c r="A1254" s="27"/>
      <c r="B1254" s="27"/>
      <c r="C1254" s="28" t="s">
        <v>222</v>
      </c>
      <c r="D1254" s="43"/>
      <c r="E1254" s="4"/>
      <c r="F1254" s="43">
        <v>14815</v>
      </c>
      <c r="G1254" s="4">
        <v>2</v>
      </c>
      <c r="H1254" s="43"/>
      <c r="I1254" s="4"/>
      <c r="J1254" s="43">
        <v>14815</v>
      </c>
      <c r="K1254" s="50">
        <v>2</v>
      </c>
    </row>
    <row r="1255" spans="1:11" x14ac:dyDescent="0.3">
      <c r="A1255" s="27"/>
      <c r="B1255" s="52" t="s">
        <v>298</v>
      </c>
      <c r="C1255" s="53"/>
      <c r="D1255" s="54">
        <v>9462763</v>
      </c>
      <c r="E1255" s="55">
        <v>1281</v>
      </c>
      <c r="F1255" s="54">
        <v>5140961</v>
      </c>
      <c r="G1255" s="55">
        <v>699</v>
      </c>
      <c r="H1255" s="54">
        <v>8566622</v>
      </c>
      <c r="I1255" s="55">
        <v>1136</v>
      </c>
      <c r="J1255" s="54">
        <v>23170346</v>
      </c>
      <c r="K1255" s="56">
        <v>3116</v>
      </c>
    </row>
    <row r="1256" spans="1:11" x14ac:dyDescent="0.3">
      <c r="A1256" s="27"/>
      <c r="B1256" s="1" t="s">
        <v>59</v>
      </c>
      <c r="C1256" s="1" t="s">
        <v>162</v>
      </c>
      <c r="D1256" s="22"/>
      <c r="E1256" s="8"/>
      <c r="F1256" s="22"/>
      <c r="G1256" s="8"/>
      <c r="H1256" s="22">
        <v>57687</v>
      </c>
      <c r="I1256" s="8">
        <v>7</v>
      </c>
      <c r="J1256" s="22">
        <v>57687</v>
      </c>
      <c r="K1256" s="49">
        <v>7</v>
      </c>
    </row>
    <row r="1257" spans="1:11" x14ac:dyDescent="0.3">
      <c r="A1257" s="27"/>
      <c r="B1257" s="27"/>
      <c r="C1257" s="28" t="s">
        <v>164</v>
      </c>
      <c r="D1257" s="43"/>
      <c r="E1257" s="4"/>
      <c r="F1257" s="43"/>
      <c r="G1257" s="4"/>
      <c r="H1257" s="43">
        <v>122220</v>
      </c>
      <c r="I1257" s="4">
        <v>20</v>
      </c>
      <c r="J1257" s="43">
        <v>122220</v>
      </c>
      <c r="K1257" s="50">
        <v>20</v>
      </c>
    </row>
    <row r="1258" spans="1:11" x14ac:dyDescent="0.3">
      <c r="A1258" s="27"/>
      <c r="B1258" s="27"/>
      <c r="C1258" s="28" t="s">
        <v>165</v>
      </c>
      <c r="D1258" s="43"/>
      <c r="E1258" s="4"/>
      <c r="F1258" s="43"/>
      <c r="G1258" s="4"/>
      <c r="H1258" s="43">
        <v>249812</v>
      </c>
      <c r="I1258" s="4">
        <v>38</v>
      </c>
      <c r="J1258" s="43">
        <v>249812</v>
      </c>
      <c r="K1258" s="50">
        <v>38</v>
      </c>
    </row>
    <row r="1259" spans="1:11" x14ac:dyDescent="0.3">
      <c r="A1259" s="27"/>
      <c r="B1259" s="27"/>
      <c r="C1259" s="28" t="s">
        <v>168</v>
      </c>
      <c r="D1259" s="43"/>
      <c r="E1259" s="4"/>
      <c r="F1259" s="43"/>
      <c r="G1259" s="4"/>
      <c r="H1259" s="43">
        <v>18704</v>
      </c>
      <c r="I1259" s="4">
        <v>2</v>
      </c>
      <c r="J1259" s="43">
        <v>18704</v>
      </c>
      <c r="K1259" s="50">
        <v>2</v>
      </c>
    </row>
    <row r="1260" spans="1:11" x14ac:dyDescent="0.3">
      <c r="A1260" s="27"/>
      <c r="B1260" s="27"/>
      <c r="C1260" s="28" t="s">
        <v>174</v>
      </c>
      <c r="D1260" s="43"/>
      <c r="E1260" s="4"/>
      <c r="F1260" s="43"/>
      <c r="G1260" s="4"/>
      <c r="H1260" s="43">
        <v>7685</v>
      </c>
      <c r="I1260" s="4">
        <v>1</v>
      </c>
      <c r="J1260" s="43">
        <v>7685</v>
      </c>
      <c r="K1260" s="50">
        <v>1</v>
      </c>
    </row>
    <row r="1261" spans="1:11" x14ac:dyDescent="0.3">
      <c r="A1261" s="27"/>
      <c r="B1261" s="27"/>
      <c r="C1261" s="28" t="s">
        <v>187</v>
      </c>
      <c r="D1261" s="43"/>
      <c r="E1261" s="4"/>
      <c r="F1261" s="43"/>
      <c r="G1261" s="4"/>
      <c r="H1261" s="43">
        <v>8241</v>
      </c>
      <c r="I1261" s="4">
        <v>1</v>
      </c>
      <c r="J1261" s="43">
        <v>8241</v>
      </c>
      <c r="K1261" s="50">
        <v>1</v>
      </c>
    </row>
    <row r="1262" spans="1:11" x14ac:dyDescent="0.3">
      <c r="A1262" s="27"/>
      <c r="B1262" s="27"/>
      <c r="C1262" s="28" t="s">
        <v>189</v>
      </c>
      <c r="D1262" s="43"/>
      <c r="E1262" s="4"/>
      <c r="F1262" s="43"/>
      <c r="G1262" s="4"/>
      <c r="H1262" s="43">
        <v>18333</v>
      </c>
      <c r="I1262" s="4">
        <v>3</v>
      </c>
      <c r="J1262" s="43">
        <v>18333</v>
      </c>
      <c r="K1262" s="50">
        <v>3</v>
      </c>
    </row>
    <row r="1263" spans="1:11" x14ac:dyDescent="0.3">
      <c r="A1263" s="27"/>
      <c r="B1263" s="27"/>
      <c r="C1263" s="28" t="s">
        <v>190</v>
      </c>
      <c r="D1263" s="43"/>
      <c r="E1263" s="4"/>
      <c r="F1263" s="43"/>
      <c r="G1263" s="4"/>
      <c r="H1263" s="43">
        <v>19722</v>
      </c>
      <c r="I1263" s="4">
        <v>3</v>
      </c>
      <c r="J1263" s="43">
        <v>19722</v>
      </c>
      <c r="K1263" s="50">
        <v>3</v>
      </c>
    </row>
    <row r="1264" spans="1:11" x14ac:dyDescent="0.3">
      <c r="A1264" s="27"/>
      <c r="B1264" s="27"/>
      <c r="C1264" s="28" t="s">
        <v>191</v>
      </c>
      <c r="D1264" s="43"/>
      <c r="E1264" s="4"/>
      <c r="F1264" s="43"/>
      <c r="G1264" s="4"/>
      <c r="H1264" s="43">
        <v>10093</v>
      </c>
      <c r="I1264" s="4">
        <v>1</v>
      </c>
      <c r="J1264" s="43">
        <v>10093</v>
      </c>
      <c r="K1264" s="50">
        <v>1</v>
      </c>
    </row>
    <row r="1265" spans="1:11" x14ac:dyDescent="0.3">
      <c r="A1265" s="27"/>
      <c r="B1265" s="27"/>
      <c r="C1265" s="28" t="s">
        <v>194</v>
      </c>
      <c r="D1265" s="43"/>
      <c r="E1265" s="4"/>
      <c r="F1265" s="43"/>
      <c r="G1265" s="4"/>
      <c r="H1265" s="43">
        <v>28333</v>
      </c>
      <c r="I1265" s="4">
        <v>3</v>
      </c>
      <c r="J1265" s="43">
        <v>28333</v>
      </c>
      <c r="K1265" s="50">
        <v>3</v>
      </c>
    </row>
    <row r="1266" spans="1:11" x14ac:dyDescent="0.3">
      <c r="A1266" s="27"/>
      <c r="B1266" s="27"/>
      <c r="C1266" s="28" t="s">
        <v>204</v>
      </c>
      <c r="D1266" s="43"/>
      <c r="E1266" s="4"/>
      <c r="F1266" s="43"/>
      <c r="G1266" s="4"/>
      <c r="H1266" s="43">
        <v>16482</v>
      </c>
      <c r="I1266" s="4">
        <v>2</v>
      </c>
      <c r="J1266" s="43">
        <v>16482</v>
      </c>
      <c r="K1266" s="50">
        <v>2</v>
      </c>
    </row>
    <row r="1267" spans="1:11" x14ac:dyDescent="0.3">
      <c r="A1267" s="27"/>
      <c r="B1267" s="27"/>
      <c r="C1267" s="28" t="s">
        <v>205</v>
      </c>
      <c r="D1267" s="43"/>
      <c r="E1267" s="4"/>
      <c r="F1267" s="43"/>
      <c r="G1267" s="4"/>
      <c r="H1267" s="43">
        <v>10463</v>
      </c>
      <c r="I1267" s="4">
        <v>1</v>
      </c>
      <c r="J1267" s="43">
        <v>10463</v>
      </c>
      <c r="K1267" s="50">
        <v>1</v>
      </c>
    </row>
    <row r="1268" spans="1:11" x14ac:dyDescent="0.3">
      <c r="A1268" s="27"/>
      <c r="B1268" s="27"/>
      <c r="C1268" s="28" t="s">
        <v>206</v>
      </c>
      <c r="D1268" s="43"/>
      <c r="E1268" s="4"/>
      <c r="F1268" s="43"/>
      <c r="G1268" s="4"/>
      <c r="H1268" s="43">
        <v>7685</v>
      </c>
      <c r="I1268" s="4">
        <v>1</v>
      </c>
      <c r="J1268" s="43">
        <v>7685</v>
      </c>
      <c r="K1268" s="50">
        <v>1</v>
      </c>
    </row>
    <row r="1269" spans="1:11" x14ac:dyDescent="0.3">
      <c r="A1269" s="27"/>
      <c r="B1269" s="52" t="s">
        <v>299</v>
      </c>
      <c r="C1269" s="53"/>
      <c r="D1269" s="54"/>
      <c r="E1269" s="55"/>
      <c r="F1269" s="54"/>
      <c r="G1269" s="55"/>
      <c r="H1269" s="54">
        <v>575460</v>
      </c>
      <c r="I1269" s="55">
        <v>83</v>
      </c>
      <c r="J1269" s="54">
        <v>575460</v>
      </c>
      <c r="K1269" s="56">
        <v>83</v>
      </c>
    </row>
    <row r="1270" spans="1:11" x14ac:dyDescent="0.3">
      <c r="A1270" s="27"/>
      <c r="B1270" s="1" t="s">
        <v>60</v>
      </c>
      <c r="C1270" s="1" t="s">
        <v>162</v>
      </c>
      <c r="D1270" s="22">
        <v>247230</v>
      </c>
      <c r="E1270" s="8">
        <v>30</v>
      </c>
      <c r="F1270" s="22">
        <v>252503</v>
      </c>
      <c r="G1270" s="8">
        <v>31</v>
      </c>
      <c r="H1270" s="22">
        <v>304917</v>
      </c>
      <c r="I1270" s="8">
        <v>37</v>
      </c>
      <c r="J1270" s="22">
        <v>804650</v>
      </c>
      <c r="K1270" s="49">
        <v>98</v>
      </c>
    </row>
    <row r="1271" spans="1:11" x14ac:dyDescent="0.3">
      <c r="A1271" s="27"/>
      <c r="B1271" s="27"/>
      <c r="C1271" s="28" t="s">
        <v>163</v>
      </c>
      <c r="D1271" s="43">
        <v>25833</v>
      </c>
      <c r="E1271" s="4">
        <v>3</v>
      </c>
      <c r="F1271" s="43">
        <v>34444</v>
      </c>
      <c r="G1271" s="4">
        <v>4</v>
      </c>
      <c r="H1271" s="43">
        <v>77499</v>
      </c>
      <c r="I1271" s="4">
        <v>9</v>
      </c>
      <c r="J1271" s="43">
        <v>137776</v>
      </c>
      <c r="K1271" s="50">
        <v>16</v>
      </c>
    </row>
    <row r="1272" spans="1:11" x14ac:dyDescent="0.3">
      <c r="A1272" s="27"/>
      <c r="B1272" s="27"/>
      <c r="C1272" s="28" t="s">
        <v>164</v>
      </c>
      <c r="D1272" s="43">
        <v>6111</v>
      </c>
      <c r="E1272" s="4">
        <v>1</v>
      </c>
      <c r="F1272" s="43">
        <v>30555</v>
      </c>
      <c r="G1272" s="4">
        <v>5</v>
      </c>
      <c r="H1272" s="43">
        <v>18333</v>
      </c>
      <c r="I1272" s="4">
        <v>3</v>
      </c>
      <c r="J1272" s="43">
        <v>54999</v>
      </c>
      <c r="K1272" s="50">
        <v>9</v>
      </c>
    </row>
    <row r="1273" spans="1:11" x14ac:dyDescent="0.3">
      <c r="A1273" s="27"/>
      <c r="B1273" s="27"/>
      <c r="C1273" s="28" t="s">
        <v>165</v>
      </c>
      <c r="D1273" s="43">
        <v>782306</v>
      </c>
      <c r="E1273" s="4">
        <v>119</v>
      </c>
      <c r="F1273" s="43">
        <v>696844</v>
      </c>
      <c r="G1273" s="4">
        <v>106</v>
      </c>
      <c r="H1273" s="43">
        <v>1038692</v>
      </c>
      <c r="I1273" s="4">
        <v>158</v>
      </c>
      <c r="J1273" s="43">
        <v>2517842</v>
      </c>
      <c r="K1273" s="50">
        <v>383</v>
      </c>
    </row>
    <row r="1274" spans="1:11" x14ac:dyDescent="0.3">
      <c r="A1274" s="27"/>
      <c r="B1274" s="27"/>
      <c r="C1274" s="28" t="s">
        <v>166</v>
      </c>
      <c r="D1274" s="43">
        <v>20556</v>
      </c>
      <c r="E1274" s="4">
        <v>2</v>
      </c>
      <c r="F1274" s="43">
        <v>41112</v>
      </c>
      <c r="G1274" s="4">
        <v>4</v>
      </c>
      <c r="H1274" s="43">
        <v>82224</v>
      </c>
      <c r="I1274" s="4">
        <v>8</v>
      </c>
      <c r="J1274" s="43">
        <v>143892</v>
      </c>
      <c r="K1274" s="50">
        <v>14</v>
      </c>
    </row>
    <row r="1275" spans="1:11" x14ac:dyDescent="0.3">
      <c r="A1275" s="27"/>
      <c r="B1275" s="27"/>
      <c r="C1275" s="28" t="s">
        <v>167</v>
      </c>
      <c r="D1275" s="43"/>
      <c r="E1275" s="4"/>
      <c r="F1275" s="43">
        <v>11389</v>
      </c>
      <c r="G1275" s="4">
        <v>1</v>
      </c>
      <c r="H1275" s="43">
        <v>11389</v>
      </c>
      <c r="I1275" s="4">
        <v>1</v>
      </c>
      <c r="J1275" s="43">
        <v>22778</v>
      </c>
      <c r="K1275" s="50">
        <v>2</v>
      </c>
    </row>
    <row r="1276" spans="1:11" x14ac:dyDescent="0.3">
      <c r="A1276" s="27"/>
      <c r="B1276" s="27"/>
      <c r="C1276" s="28" t="s">
        <v>168</v>
      </c>
      <c r="D1276" s="43">
        <v>74816</v>
      </c>
      <c r="E1276" s="4">
        <v>8</v>
      </c>
      <c r="F1276" s="43">
        <v>56112</v>
      </c>
      <c r="G1276" s="4">
        <v>6</v>
      </c>
      <c r="H1276" s="43">
        <v>112224</v>
      </c>
      <c r="I1276" s="4">
        <v>12</v>
      </c>
      <c r="J1276" s="43">
        <v>243152</v>
      </c>
      <c r="K1276" s="50">
        <v>26</v>
      </c>
    </row>
    <row r="1277" spans="1:11" x14ac:dyDescent="0.3">
      <c r="A1277" s="27"/>
      <c r="B1277" s="27"/>
      <c r="C1277" s="28" t="s">
        <v>169</v>
      </c>
      <c r="D1277" s="43"/>
      <c r="E1277" s="4"/>
      <c r="F1277" s="43"/>
      <c r="G1277" s="4"/>
      <c r="H1277" s="43">
        <v>20556</v>
      </c>
      <c r="I1277" s="4">
        <v>2</v>
      </c>
      <c r="J1277" s="43">
        <v>20556</v>
      </c>
      <c r="K1277" s="50">
        <v>2</v>
      </c>
    </row>
    <row r="1278" spans="1:11" x14ac:dyDescent="0.3">
      <c r="A1278" s="27"/>
      <c r="B1278" s="27"/>
      <c r="C1278" s="28" t="s">
        <v>170</v>
      </c>
      <c r="D1278" s="43"/>
      <c r="E1278" s="4"/>
      <c r="F1278" s="43"/>
      <c r="G1278" s="4"/>
      <c r="H1278" s="43">
        <v>11389</v>
      </c>
      <c r="I1278" s="4">
        <v>1</v>
      </c>
      <c r="J1278" s="43">
        <v>11389</v>
      </c>
      <c r="K1278" s="50">
        <v>1</v>
      </c>
    </row>
    <row r="1279" spans="1:11" x14ac:dyDescent="0.3">
      <c r="A1279" s="27"/>
      <c r="B1279" s="27"/>
      <c r="C1279" s="28" t="s">
        <v>171</v>
      </c>
      <c r="D1279" s="43">
        <v>18704</v>
      </c>
      <c r="E1279" s="4">
        <v>2</v>
      </c>
      <c r="F1279" s="43">
        <v>65464</v>
      </c>
      <c r="G1279" s="4">
        <v>7</v>
      </c>
      <c r="H1279" s="43">
        <v>46760</v>
      </c>
      <c r="I1279" s="4">
        <v>5</v>
      </c>
      <c r="J1279" s="43">
        <v>130928</v>
      </c>
      <c r="K1279" s="50">
        <v>14</v>
      </c>
    </row>
    <row r="1280" spans="1:11" x14ac:dyDescent="0.3">
      <c r="A1280" s="27"/>
      <c r="B1280" s="27"/>
      <c r="C1280" s="28" t="s">
        <v>172</v>
      </c>
      <c r="D1280" s="43">
        <v>41205</v>
      </c>
      <c r="E1280" s="4">
        <v>5</v>
      </c>
      <c r="F1280" s="43">
        <v>24723</v>
      </c>
      <c r="G1280" s="4">
        <v>3</v>
      </c>
      <c r="H1280" s="43">
        <v>57687</v>
      </c>
      <c r="I1280" s="4">
        <v>7</v>
      </c>
      <c r="J1280" s="43">
        <v>123615</v>
      </c>
      <c r="K1280" s="50">
        <v>15</v>
      </c>
    </row>
    <row r="1281" spans="1:11" x14ac:dyDescent="0.3">
      <c r="A1281" s="27"/>
      <c r="B1281" s="27"/>
      <c r="C1281" s="28" t="s">
        <v>174</v>
      </c>
      <c r="D1281" s="43">
        <v>69165</v>
      </c>
      <c r="E1281" s="4">
        <v>9</v>
      </c>
      <c r="F1281" s="43">
        <v>46110</v>
      </c>
      <c r="G1281" s="4">
        <v>6</v>
      </c>
      <c r="H1281" s="43">
        <v>69165</v>
      </c>
      <c r="I1281" s="4">
        <v>9</v>
      </c>
      <c r="J1281" s="43">
        <v>184440</v>
      </c>
      <c r="K1281" s="50">
        <v>24</v>
      </c>
    </row>
    <row r="1282" spans="1:11" x14ac:dyDescent="0.3">
      <c r="A1282" s="27"/>
      <c r="B1282" s="27"/>
      <c r="C1282" s="28" t="s">
        <v>175</v>
      </c>
      <c r="D1282" s="43">
        <v>8241</v>
      </c>
      <c r="E1282" s="4">
        <v>1</v>
      </c>
      <c r="F1282" s="43">
        <v>16482</v>
      </c>
      <c r="G1282" s="4">
        <v>2</v>
      </c>
      <c r="H1282" s="43"/>
      <c r="I1282" s="4"/>
      <c r="J1282" s="43">
        <v>24723</v>
      </c>
      <c r="K1282" s="50">
        <v>3</v>
      </c>
    </row>
    <row r="1283" spans="1:11" x14ac:dyDescent="0.3">
      <c r="A1283" s="27"/>
      <c r="B1283" s="27"/>
      <c r="C1283" s="28" t="s">
        <v>177</v>
      </c>
      <c r="D1283" s="43">
        <v>7685</v>
      </c>
      <c r="E1283" s="4">
        <v>1</v>
      </c>
      <c r="F1283" s="43">
        <v>15370</v>
      </c>
      <c r="G1283" s="4">
        <v>2</v>
      </c>
      <c r="H1283" s="43">
        <v>23055</v>
      </c>
      <c r="I1283" s="4">
        <v>3</v>
      </c>
      <c r="J1283" s="43">
        <v>46110</v>
      </c>
      <c r="K1283" s="50">
        <v>6</v>
      </c>
    </row>
    <row r="1284" spans="1:11" x14ac:dyDescent="0.3">
      <c r="A1284" s="27"/>
      <c r="B1284" s="27"/>
      <c r="C1284" s="28" t="s">
        <v>178</v>
      </c>
      <c r="D1284" s="43">
        <v>9352</v>
      </c>
      <c r="E1284" s="4">
        <v>1</v>
      </c>
      <c r="F1284" s="43">
        <v>9352</v>
      </c>
      <c r="G1284" s="4">
        <v>1</v>
      </c>
      <c r="H1284" s="43"/>
      <c r="I1284" s="4"/>
      <c r="J1284" s="43">
        <v>18704</v>
      </c>
      <c r="K1284" s="50">
        <v>2</v>
      </c>
    </row>
    <row r="1285" spans="1:11" x14ac:dyDescent="0.3">
      <c r="A1285" s="27"/>
      <c r="B1285" s="27"/>
      <c r="C1285" s="28" t="s">
        <v>179</v>
      </c>
      <c r="D1285" s="43"/>
      <c r="E1285" s="4"/>
      <c r="F1285" s="43">
        <v>10556</v>
      </c>
      <c r="G1285" s="4">
        <v>1</v>
      </c>
      <c r="H1285" s="43"/>
      <c r="I1285" s="4"/>
      <c r="J1285" s="43">
        <v>10556</v>
      </c>
      <c r="K1285" s="50">
        <v>1</v>
      </c>
    </row>
    <row r="1286" spans="1:11" x14ac:dyDescent="0.3">
      <c r="A1286" s="27"/>
      <c r="B1286" s="27"/>
      <c r="C1286" s="28" t="s">
        <v>180</v>
      </c>
      <c r="D1286" s="43">
        <v>16482</v>
      </c>
      <c r="E1286" s="4">
        <v>2</v>
      </c>
      <c r="F1286" s="43">
        <v>8241</v>
      </c>
      <c r="G1286" s="4">
        <v>1</v>
      </c>
      <c r="H1286" s="43">
        <v>0</v>
      </c>
      <c r="I1286" s="4">
        <v>0</v>
      </c>
      <c r="J1286" s="43">
        <v>24723</v>
      </c>
      <c r="K1286" s="50">
        <v>3</v>
      </c>
    </row>
    <row r="1287" spans="1:11" x14ac:dyDescent="0.3">
      <c r="A1287" s="27"/>
      <c r="B1287" s="27"/>
      <c r="C1287" s="28" t="s">
        <v>181</v>
      </c>
      <c r="D1287" s="43">
        <v>16296</v>
      </c>
      <c r="E1287" s="4">
        <v>2</v>
      </c>
      <c r="F1287" s="43"/>
      <c r="G1287" s="4"/>
      <c r="H1287" s="43"/>
      <c r="I1287" s="4"/>
      <c r="J1287" s="43">
        <v>16296</v>
      </c>
      <c r="K1287" s="50">
        <v>2</v>
      </c>
    </row>
    <row r="1288" spans="1:11" x14ac:dyDescent="0.3">
      <c r="A1288" s="27"/>
      <c r="B1288" s="27"/>
      <c r="C1288" s="28" t="s">
        <v>184</v>
      </c>
      <c r="D1288" s="43">
        <v>21111</v>
      </c>
      <c r="E1288" s="4">
        <v>3</v>
      </c>
      <c r="F1288" s="43">
        <v>28148</v>
      </c>
      <c r="G1288" s="4">
        <v>4</v>
      </c>
      <c r="H1288" s="43">
        <v>21111</v>
      </c>
      <c r="I1288" s="4">
        <v>3</v>
      </c>
      <c r="J1288" s="43">
        <v>70370</v>
      </c>
      <c r="K1288" s="50">
        <v>10</v>
      </c>
    </row>
    <row r="1289" spans="1:11" x14ac:dyDescent="0.3">
      <c r="A1289" s="27"/>
      <c r="B1289" s="27"/>
      <c r="C1289" s="28" t="s">
        <v>186</v>
      </c>
      <c r="D1289" s="43">
        <v>28148</v>
      </c>
      <c r="E1289" s="4">
        <v>4</v>
      </c>
      <c r="F1289" s="43">
        <v>7037</v>
      </c>
      <c r="G1289" s="4">
        <v>1</v>
      </c>
      <c r="H1289" s="43"/>
      <c r="I1289" s="4"/>
      <c r="J1289" s="43">
        <v>35185</v>
      </c>
      <c r="K1289" s="50">
        <v>5</v>
      </c>
    </row>
    <row r="1290" spans="1:11" x14ac:dyDescent="0.3">
      <c r="A1290" s="27"/>
      <c r="B1290" s="27"/>
      <c r="C1290" s="28" t="s">
        <v>187</v>
      </c>
      <c r="D1290" s="43">
        <v>106144</v>
      </c>
      <c r="E1290" s="4">
        <v>13</v>
      </c>
      <c r="F1290" s="43">
        <v>123615</v>
      </c>
      <c r="G1290" s="4">
        <v>15</v>
      </c>
      <c r="H1290" s="43">
        <v>288435</v>
      </c>
      <c r="I1290" s="4">
        <v>35</v>
      </c>
      <c r="J1290" s="43">
        <v>518194</v>
      </c>
      <c r="K1290" s="50">
        <v>63</v>
      </c>
    </row>
    <row r="1291" spans="1:11" x14ac:dyDescent="0.3">
      <c r="A1291" s="27"/>
      <c r="B1291" s="27"/>
      <c r="C1291" s="28" t="s">
        <v>188</v>
      </c>
      <c r="D1291" s="43">
        <v>25833</v>
      </c>
      <c r="E1291" s="4">
        <v>3</v>
      </c>
      <c r="F1291" s="43">
        <v>17222</v>
      </c>
      <c r="G1291" s="4">
        <v>2</v>
      </c>
      <c r="H1291" s="43">
        <v>60277</v>
      </c>
      <c r="I1291" s="4">
        <v>7</v>
      </c>
      <c r="J1291" s="43">
        <v>103332</v>
      </c>
      <c r="K1291" s="50">
        <v>12</v>
      </c>
    </row>
    <row r="1292" spans="1:11" x14ac:dyDescent="0.3">
      <c r="A1292" s="27"/>
      <c r="B1292" s="27"/>
      <c r="C1292" s="28" t="s">
        <v>189</v>
      </c>
      <c r="D1292" s="43">
        <v>6111</v>
      </c>
      <c r="E1292" s="4">
        <v>1</v>
      </c>
      <c r="F1292" s="43"/>
      <c r="G1292" s="4"/>
      <c r="H1292" s="43">
        <v>30555</v>
      </c>
      <c r="I1292" s="4">
        <v>5</v>
      </c>
      <c r="J1292" s="43">
        <v>36666</v>
      </c>
      <c r="K1292" s="50">
        <v>6</v>
      </c>
    </row>
    <row r="1293" spans="1:11" x14ac:dyDescent="0.3">
      <c r="A1293" s="27"/>
      <c r="B1293" s="27"/>
      <c r="C1293" s="28" t="s">
        <v>190</v>
      </c>
      <c r="D1293" s="43">
        <v>374718</v>
      </c>
      <c r="E1293" s="4">
        <v>57</v>
      </c>
      <c r="F1293" s="43">
        <v>473328</v>
      </c>
      <c r="G1293" s="4">
        <v>72</v>
      </c>
      <c r="H1293" s="43">
        <v>802028</v>
      </c>
      <c r="I1293" s="4">
        <v>122</v>
      </c>
      <c r="J1293" s="43">
        <v>1650074</v>
      </c>
      <c r="K1293" s="50">
        <v>251</v>
      </c>
    </row>
    <row r="1294" spans="1:11" x14ac:dyDescent="0.3">
      <c r="A1294" s="27"/>
      <c r="B1294" s="27"/>
      <c r="C1294" s="28" t="s">
        <v>191</v>
      </c>
      <c r="D1294" s="43">
        <v>50464</v>
      </c>
      <c r="E1294" s="4">
        <v>5</v>
      </c>
      <c r="F1294" s="43">
        <v>30279</v>
      </c>
      <c r="G1294" s="4">
        <v>3</v>
      </c>
      <c r="H1294" s="43">
        <v>50465</v>
      </c>
      <c r="I1294" s="4">
        <v>5</v>
      </c>
      <c r="J1294" s="43">
        <v>131208</v>
      </c>
      <c r="K1294" s="50">
        <v>13</v>
      </c>
    </row>
    <row r="1295" spans="1:11" x14ac:dyDescent="0.3">
      <c r="A1295" s="27"/>
      <c r="B1295" s="27"/>
      <c r="C1295" s="28" t="s">
        <v>192</v>
      </c>
      <c r="D1295" s="43"/>
      <c r="E1295" s="4"/>
      <c r="F1295" s="43">
        <v>22222</v>
      </c>
      <c r="G1295" s="4">
        <v>2</v>
      </c>
      <c r="H1295" s="43">
        <v>11111</v>
      </c>
      <c r="I1295" s="4">
        <v>1</v>
      </c>
      <c r="J1295" s="43">
        <v>33333</v>
      </c>
      <c r="K1295" s="50">
        <v>3</v>
      </c>
    </row>
    <row r="1296" spans="1:11" x14ac:dyDescent="0.3">
      <c r="A1296" s="27"/>
      <c r="B1296" s="27"/>
      <c r="C1296" s="28" t="s">
        <v>194</v>
      </c>
      <c r="D1296" s="43">
        <v>169993</v>
      </c>
      <c r="E1296" s="4">
        <v>18</v>
      </c>
      <c r="F1296" s="43">
        <v>160550</v>
      </c>
      <c r="G1296" s="4">
        <v>17</v>
      </c>
      <c r="H1296" s="43">
        <v>198326</v>
      </c>
      <c r="I1296" s="4">
        <v>21</v>
      </c>
      <c r="J1296" s="43">
        <v>528869</v>
      </c>
      <c r="K1296" s="50">
        <v>56</v>
      </c>
    </row>
    <row r="1297" spans="1:11" x14ac:dyDescent="0.3">
      <c r="A1297" s="27"/>
      <c r="B1297" s="27"/>
      <c r="C1297" s="28" t="s">
        <v>195</v>
      </c>
      <c r="D1297" s="43"/>
      <c r="E1297" s="4"/>
      <c r="F1297" s="43"/>
      <c r="G1297" s="4"/>
      <c r="H1297" s="43">
        <v>9352</v>
      </c>
      <c r="I1297" s="4">
        <v>1</v>
      </c>
      <c r="J1297" s="43">
        <v>9352</v>
      </c>
      <c r="K1297" s="50">
        <v>1</v>
      </c>
    </row>
    <row r="1298" spans="1:11" x14ac:dyDescent="0.3">
      <c r="A1298" s="27"/>
      <c r="B1298" s="27"/>
      <c r="C1298" s="28" t="s">
        <v>197</v>
      </c>
      <c r="D1298" s="43"/>
      <c r="E1298" s="4"/>
      <c r="F1298" s="43"/>
      <c r="G1298" s="4"/>
      <c r="H1298" s="43">
        <v>8241</v>
      </c>
      <c r="I1298" s="4">
        <v>1</v>
      </c>
      <c r="J1298" s="43">
        <v>8241</v>
      </c>
      <c r="K1298" s="50">
        <v>1</v>
      </c>
    </row>
    <row r="1299" spans="1:11" x14ac:dyDescent="0.3">
      <c r="A1299" s="27"/>
      <c r="B1299" s="27"/>
      <c r="C1299" s="28" t="s">
        <v>198</v>
      </c>
      <c r="D1299" s="43"/>
      <c r="E1299" s="4"/>
      <c r="F1299" s="43">
        <v>16482</v>
      </c>
      <c r="G1299" s="4">
        <v>2</v>
      </c>
      <c r="H1299" s="43">
        <v>16482</v>
      </c>
      <c r="I1299" s="4">
        <v>2</v>
      </c>
      <c r="J1299" s="43">
        <v>32964</v>
      </c>
      <c r="K1299" s="50">
        <v>4</v>
      </c>
    </row>
    <row r="1300" spans="1:11" x14ac:dyDescent="0.3">
      <c r="A1300" s="27"/>
      <c r="B1300" s="27"/>
      <c r="C1300" s="28" t="s">
        <v>200</v>
      </c>
      <c r="D1300" s="43">
        <v>38425</v>
      </c>
      <c r="E1300" s="4">
        <v>5</v>
      </c>
      <c r="F1300" s="43"/>
      <c r="G1300" s="4"/>
      <c r="H1300" s="43">
        <v>23055</v>
      </c>
      <c r="I1300" s="4">
        <v>3</v>
      </c>
      <c r="J1300" s="43">
        <v>61480</v>
      </c>
      <c r="K1300" s="50">
        <v>8</v>
      </c>
    </row>
    <row r="1301" spans="1:11" x14ac:dyDescent="0.3">
      <c r="A1301" s="27"/>
      <c r="B1301" s="27"/>
      <c r="C1301" s="28" t="s">
        <v>203</v>
      </c>
      <c r="D1301" s="43"/>
      <c r="E1301" s="4"/>
      <c r="F1301" s="43"/>
      <c r="G1301" s="4"/>
      <c r="H1301" s="43">
        <v>15370</v>
      </c>
      <c r="I1301" s="4">
        <v>2</v>
      </c>
      <c r="J1301" s="43">
        <v>15370</v>
      </c>
      <c r="K1301" s="50">
        <v>2</v>
      </c>
    </row>
    <row r="1302" spans="1:11" x14ac:dyDescent="0.3">
      <c r="A1302" s="27"/>
      <c r="B1302" s="27"/>
      <c r="C1302" s="28" t="s">
        <v>204</v>
      </c>
      <c r="D1302" s="43">
        <v>8241</v>
      </c>
      <c r="E1302" s="4">
        <v>1</v>
      </c>
      <c r="F1302" s="43">
        <v>32964</v>
      </c>
      <c r="G1302" s="4">
        <v>4</v>
      </c>
      <c r="H1302" s="43">
        <v>41205</v>
      </c>
      <c r="I1302" s="4">
        <v>5</v>
      </c>
      <c r="J1302" s="43">
        <v>82410</v>
      </c>
      <c r="K1302" s="50">
        <v>10</v>
      </c>
    </row>
    <row r="1303" spans="1:11" x14ac:dyDescent="0.3">
      <c r="A1303" s="27"/>
      <c r="B1303" s="27"/>
      <c r="C1303" s="28" t="s">
        <v>205</v>
      </c>
      <c r="D1303" s="43">
        <v>10463</v>
      </c>
      <c r="E1303" s="4">
        <v>1</v>
      </c>
      <c r="F1303" s="43">
        <v>10463</v>
      </c>
      <c r="G1303" s="4">
        <v>1</v>
      </c>
      <c r="H1303" s="43"/>
      <c r="I1303" s="4"/>
      <c r="J1303" s="43">
        <v>20926</v>
      </c>
      <c r="K1303" s="50">
        <v>2</v>
      </c>
    </row>
    <row r="1304" spans="1:11" x14ac:dyDescent="0.3">
      <c r="A1304" s="27"/>
      <c r="B1304" s="27"/>
      <c r="C1304" s="28" t="s">
        <v>206</v>
      </c>
      <c r="D1304" s="43">
        <v>23055</v>
      </c>
      <c r="E1304" s="4">
        <v>3</v>
      </c>
      <c r="F1304" s="43">
        <v>23055</v>
      </c>
      <c r="G1304" s="4">
        <v>3</v>
      </c>
      <c r="H1304" s="43">
        <v>61480</v>
      </c>
      <c r="I1304" s="4">
        <v>8</v>
      </c>
      <c r="J1304" s="43">
        <v>107590</v>
      </c>
      <c r="K1304" s="50">
        <v>14</v>
      </c>
    </row>
    <row r="1305" spans="1:11" x14ac:dyDescent="0.3">
      <c r="A1305" s="27"/>
      <c r="B1305" s="27"/>
      <c r="C1305" s="28" t="s">
        <v>207</v>
      </c>
      <c r="D1305" s="43"/>
      <c r="E1305" s="4"/>
      <c r="F1305" s="43"/>
      <c r="G1305" s="4"/>
      <c r="H1305" s="43">
        <v>16482</v>
      </c>
      <c r="I1305" s="4">
        <v>2</v>
      </c>
      <c r="J1305" s="43">
        <v>16482</v>
      </c>
      <c r="K1305" s="50">
        <v>2</v>
      </c>
    </row>
    <row r="1306" spans="1:11" x14ac:dyDescent="0.3">
      <c r="A1306" s="27"/>
      <c r="B1306" s="27"/>
      <c r="C1306" s="28" t="s">
        <v>209</v>
      </c>
      <c r="D1306" s="43"/>
      <c r="E1306" s="4"/>
      <c r="F1306" s="43">
        <v>7685</v>
      </c>
      <c r="G1306" s="4">
        <v>1</v>
      </c>
      <c r="H1306" s="43">
        <v>30740</v>
      </c>
      <c r="I1306" s="4">
        <v>4</v>
      </c>
      <c r="J1306" s="43">
        <v>38425</v>
      </c>
      <c r="K1306" s="50">
        <v>5</v>
      </c>
    </row>
    <row r="1307" spans="1:11" x14ac:dyDescent="0.3">
      <c r="A1307" s="27"/>
      <c r="B1307" s="27"/>
      <c r="C1307" s="28" t="s">
        <v>217</v>
      </c>
      <c r="D1307" s="43">
        <v>8241</v>
      </c>
      <c r="E1307" s="4">
        <v>1</v>
      </c>
      <c r="F1307" s="43"/>
      <c r="G1307" s="4"/>
      <c r="H1307" s="43"/>
      <c r="I1307" s="4"/>
      <c r="J1307" s="43">
        <v>8241</v>
      </c>
      <c r="K1307" s="50">
        <v>1</v>
      </c>
    </row>
    <row r="1308" spans="1:11" x14ac:dyDescent="0.3">
      <c r="A1308" s="27"/>
      <c r="B1308" s="27"/>
      <c r="C1308" s="28" t="s">
        <v>219</v>
      </c>
      <c r="D1308" s="43">
        <v>8241</v>
      </c>
      <c r="E1308" s="4">
        <v>1</v>
      </c>
      <c r="F1308" s="43">
        <v>7252</v>
      </c>
      <c r="G1308" s="4">
        <v>1</v>
      </c>
      <c r="H1308" s="43">
        <v>16482</v>
      </c>
      <c r="I1308" s="4">
        <v>2</v>
      </c>
      <c r="J1308" s="43">
        <v>31975</v>
      </c>
      <c r="K1308" s="50">
        <v>4</v>
      </c>
    </row>
    <row r="1309" spans="1:11" x14ac:dyDescent="0.3">
      <c r="A1309" s="27"/>
      <c r="B1309" s="27"/>
      <c r="C1309" s="28" t="s">
        <v>222</v>
      </c>
      <c r="D1309" s="43"/>
      <c r="E1309" s="4"/>
      <c r="F1309" s="43"/>
      <c r="G1309" s="4"/>
      <c r="H1309" s="43">
        <v>7407</v>
      </c>
      <c r="I1309" s="4">
        <v>1</v>
      </c>
      <c r="J1309" s="43">
        <v>7407</v>
      </c>
      <c r="K1309" s="50">
        <v>1</v>
      </c>
    </row>
    <row r="1310" spans="1:11" x14ac:dyDescent="0.3">
      <c r="A1310" s="27"/>
      <c r="B1310" s="52" t="s">
        <v>300</v>
      </c>
      <c r="C1310" s="53"/>
      <c r="D1310" s="54">
        <v>2223170</v>
      </c>
      <c r="E1310" s="55">
        <v>302</v>
      </c>
      <c r="F1310" s="54">
        <v>2279559</v>
      </c>
      <c r="G1310" s="55">
        <v>308</v>
      </c>
      <c r="H1310" s="54">
        <v>3582494</v>
      </c>
      <c r="I1310" s="55">
        <v>485</v>
      </c>
      <c r="J1310" s="54">
        <v>8085223</v>
      </c>
      <c r="K1310" s="56">
        <v>1095</v>
      </c>
    </row>
    <row r="1311" spans="1:11" x14ac:dyDescent="0.3">
      <c r="A1311" s="27"/>
      <c r="B1311" s="1" t="s">
        <v>61</v>
      </c>
      <c r="C1311" s="1" t="s">
        <v>162</v>
      </c>
      <c r="D1311" s="22">
        <v>238986</v>
      </c>
      <c r="E1311" s="8">
        <v>29</v>
      </c>
      <c r="F1311" s="22">
        <v>230748</v>
      </c>
      <c r="G1311" s="8">
        <v>28</v>
      </c>
      <c r="H1311" s="22">
        <v>164819</v>
      </c>
      <c r="I1311" s="8">
        <v>20</v>
      </c>
      <c r="J1311" s="22">
        <v>634553</v>
      </c>
      <c r="K1311" s="49">
        <v>77</v>
      </c>
    </row>
    <row r="1312" spans="1:11" x14ac:dyDescent="0.3">
      <c r="A1312" s="27"/>
      <c r="B1312" s="27"/>
      <c r="C1312" s="28" t="s">
        <v>163</v>
      </c>
      <c r="D1312" s="43">
        <v>34444</v>
      </c>
      <c r="E1312" s="4">
        <v>4</v>
      </c>
      <c r="F1312" s="43">
        <v>77499</v>
      </c>
      <c r="G1312" s="4">
        <v>9</v>
      </c>
      <c r="H1312" s="43">
        <v>17222</v>
      </c>
      <c r="I1312" s="4">
        <v>2</v>
      </c>
      <c r="J1312" s="43">
        <v>129165</v>
      </c>
      <c r="K1312" s="50">
        <v>15</v>
      </c>
    </row>
    <row r="1313" spans="1:11" x14ac:dyDescent="0.3">
      <c r="A1313" s="27"/>
      <c r="B1313" s="27"/>
      <c r="C1313" s="28" t="s">
        <v>164</v>
      </c>
      <c r="D1313" s="43">
        <v>238329</v>
      </c>
      <c r="E1313" s="4">
        <v>39</v>
      </c>
      <c r="F1313" s="43">
        <v>397215</v>
      </c>
      <c r="G1313" s="4">
        <v>65</v>
      </c>
      <c r="H1313" s="43">
        <v>158886</v>
      </c>
      <c r="I1313" s="4">
        <v>26</v>
      </c>
      <c r="J1313" s="43">
        <v>794430</v>
      </c>
      <c r="K1313" s="50">
        <v>130</v>
      </c>
    </row>
    <row r="1314" spans="1:11" x14ac:dyDescent="0.3">
      <c r="A1314" s="27"/>
      <c r="B1314" s="27"/>
      <c r="C1314" s="28" t="s">
        <v>165</v>
      </c>
      <c r="D1314" s="43">
        <v>269534</v>
      </c>
      <c r="E1314" s="4">
        <v>41</v>
      </c>
      <c r="F1314" s="43">
        <v>473328</v>
      </c>
      <c r="G1314" s="4">
        <v>72</v>
      </c>
      <c r="H1314" s="43">
        <v>335274</v>
      </c>
      <c r="I1314" s="4">
        <v>51</v>
      </c>
      <c r="J1314" s="43">
        <v>1078136</v>
      </c>
      <c r="K1314" s="50">
        <v>164</v>
      </c>
    </row>
    <row r="1315" spans="1:11" x14ac:dyDescent="0.3">
      <c r="A1315" s="27"/>
      <c r="B1315" s="27"/>
      <c r="C1315" s="28" t="s">
        <v>167</v>
      </c>
      <c r="D1315" s="43">
        <v>56945</v>
      </c>
      <c r="E1315" s="4">
        <v>5</v>
      </c>
      <c r="F1315" s="43">
        <v>34167</v>
      </c>
      <c r="G1315" s="4">
        <v>3</v>
      </c>
      <c r="H1315" s="43">
        <v>79723</v>
      </c>
      <c r="I1315" s="4">
        <v>7</v>
      </c>
      <c r="J1315" s="43">
        <v>170835</v>
      </c>
      <c r="K1315" s="50">
        <v>15</v>
      </c>
    </row>
    <row r="1316" spans="1:11" x14ac:dyDescent="0.3">
      <c r="A1316" s="27"/>
      <c r="B1316" s="27"/>
      <c r="C1316" s="28" t="s">
        <v>168</v>
      </c>
      <c r="D1316" s="43">
        <v>37408</v>
      </c>
      <c r="E1316" s="4">
        <v>4</v>
      </c>
      <c r="F1316" s="43">
        <v>37408</v>
      </c>
      <c r="G1316" s="4">
        <v>4</v>
      </c>
      <c r="H1316" s="43">
        <v>18704</v>
      </c>
      <c r="I1316" s="4">
        <v>2</v>
      </c>
      <c r="J1316" s="43">
        <v>93520</v>
      </c>
      <c r="K1316" s="50">
        <v>10</v>
      </c>
    </row>
    <row r="1317" spans="1:11" x14ac:dyDescent="0.3">
      <c r="A1317" s="27"/>
      <c r="B1317" s="27"/>
      <c r="C1317" s="28" t="s">
        <v>169</v>
      </c>
      <c r="D1317" s="43"/>
      <c r="E1317" s="4"/>
      <c r="F1317" s="43">
        <v>10278</v>
      </c>
      <c r="G1317" s="4">
        <v>1</v>
      </c>
      <c r="H1317" s="43"/>
      <c r="I1317" s="4"/>
      <c r="J1317" s="43">
        <v>10278</v>
      </c>
      <c r="K1317" s="50">
        <v>1</v>
      </c>
    </row>
    <row r="1318" spans="1:11" x14ac:dyDescent="0.3">
      <c r="A1318" s="27"/>
      <c r="B1318" s="27"/>
      <c r="C1318" s="28" t="s">
        <v>170</v>
      </c>
      <c r="D1318" s="43">
        <v>22778</v>
      </c>
      <c r="E1318" s="4">
        <v>2</v>
      </c>
      <c r="F1318" s="43"/>
      <c r="G1318" s="4"/>
      <c r="H1318" s="43"/>
      <c r="I1318" s="4"/>
      <c r="J1318" s="43">
        <v>22778</v>
      </c>
      <c r="K1318" s="50">
        <v>2</v>
      </c>
    </row>
    <row r="1319" spans="1:11" x14ac:dyDescent="0.3">
      <c r="A1319" s="27"/>
      <c r="B1319" s="27"/>
      <c r="C1319" s="28" t="s">
        <v>172</v>
      </c>
      <c r="D1319" s="43">
        <v>8241</v>
      </c>
      <c r="E1319" s="4">
        <v>1</v>
      </c>
      <c r="F1319" s="43"/>
      <c r="G1319" s="4"/>
      <c r="H1319" s="43">
        <v>16482</v>
      </c>
      <c r="I1319" s="4">
        <v>2</v>
      </c>
      <c r="J1319" s="43">
        <v>24723</v>
      </c>
      <c r="K1319" s="50">
        <v>3</v>
      </c>
    </row>
    <row r="1320" spans="1:11" x14ac:dyDescent="0.3">
      <c r="A1320" s="27"/>
      <c r="B1320" s="27"/>
      <c r="C1320" s="28" t="s">
        <v>173</v>
      </c>
      <c r="D1320" s="43">
        <v>10463</v>
      </c>
      <c r="E1320" s="4">
        <v>1</v>
      </c>
      <c r="F1320" s="43"/>
      <c r="G1320" s="4"/>
      <c r="H1320" s="43"/>
      <c r="I1320" s="4"/>
      <c r="J1320" s="43">
        <v>10463</v>
      </c>
      <c r="K1320" s="50">
        <v>1</v>
      </c>
    </row>
    <row r="1321" spans="1:11" x14ac:dyDescent="0.3">
      <c r="A1321" s="27"/>
      <c r="B1321" s="27"/>
      <c r="C1321" s="28" t="s">
        <v>174</v>
      </c>
      <c r="D1321" s="43"/>
      <c r="E1321" s="4"/>
      <c r="F1321" s="43">
        <v>15370</v>
      </c>
      <c r="G1321" s="4">
        <v>2</v>
      </c>
      <c r="H1321" s="43">
        <v>69165</v>
      </c>
      <c r="I1321" s="4">
        <v>9</v>
      </c>
      <c r="J1321" s="43">
        <v>84535</v>
      </c>
      <c r="K1321" s="50">
        <v>11</v>
      </c>
    </row>
    <row r="1322" spans="1:11" x14ac:dyDescent="0.3">
      <c r="A1322" s="27"/>
      <c r="B1322" s="27"/>
      <c r="C1322" s="28" t="s">
        <v>175</v>
      </c>
      <c r="D1322" s="43">
        <v>16482</v>
      </c>
      <c r="E1322" s="4">
        <v>2</v>
      </c>
      <c r="F1322" s="43">
        <v>8241</v>
      </c>
      <c r="G1322" s="4">
        <v>1</v>
      </c>
      <c r="H1322" s="43"/>
      <c r="I1322" s="4"/>
      <c r="J1322" s="43">
        <v>24723</v>
      </c>
      <c r="K1322" s="50">
        <v>3</v>
      </c>
    </row>
    <row r="1323" spans="1:11" x14ac:dyDescent="0.3">
      <c r="A1323" s="27"/>
      <c r="B1323" s="27"/>
      <c r="C1323" s="28" t="s">
        <v>187</v>
      </c>
      <c r="D1323" s="43">
        <v>107133</v>
      </c>
      <c r="E1323" s="4">
        <v>13</v>
      </c>
      <c r="F1323" s="43">
        <v>24723</v>
      </c>
      <c r="G1323" s="4">
        <v>3</v>
      </c>
      <c r="H1323" s="43">
        <v>32964</v>
      </c>
      <c r="I1323" s="4">
        <v>4</v>
      </c>
      <c r="J1323" s="43">
        <v>164820</v>
      </c>
      <c r="K1323" s="50">
        <v>20</v>
      </c>
    </row>
    <row r="1324" spans="1:11" x14ac:dyDescent="0.3">
      <c r="A1324" s="27"/>
      <c r="B1324" s="27"/>
      <c r="C1324" s="28" t="s">
        <v>189</v>
      </c>
      <c r="D1324" s="43">
        <v>293328</v>
      </c>
      <c r="E1324" s="4">
        <v>48</v>
      </c>
      <c r="F1324" s="43">
        <v>30555</v>
      </c>
      <c r="G1324" s="4">
        <v>5</v>
      </c>
      <c r="H1324" s="43">
        <v>48888</v>
      </c>
      <c r="I1324" s="4">
        <v>8</v>
      </c>
      <c r="J1324" s="43">
        <v>372771</v>
      </c>
      <c r="K1324" s="50">
        <v>61</v>
      </c>
    </row>
    <row r="1325" spans="1:11" x14ac:dyDescent="0.3">
      <c r="A1325" s="27"/>
      <c r="B1325" s="27"/>
      <c r="C1325" s="28" t="s">
        <v>190</v>
      </c>
      <c r="D1325" s="43">
        <v>170924</v>
      </c>
      <c r="E1325" s="4">
        <v>26</v>
      </c>
      <c r="F1325" s="43">
        <v>151202</v>
      </c>
      <c r="G1325" s="4">
        <v>23</v>
      </c>
      <c r="H1325" s="43">
        <v>65740</v>
      </c>
      <c r="I1325" s="4">
        <v>10</v>
      </c>
      <c r="J1325" s="43">
        <v>387866</v>
      </c>
      <c r="K1325" s="50">
        <v>59</v>
      </c>
    </row>
    <row r="1326" spans="1:11" x14ac:dyDescent="0.3">
      <c r="A1326" s="27"/>
      <c r="B1326" s="27"/>
      <c r="C1326" s="28" t="s">
        <v>192</v>
      </c>
      <c r="D1326" s="43"/>
      <c r="E1326" s="4"/>
      <c r="F1326" s="43">
        <v>11111</v>
      </c>
      <c r="G1326" s="4">
        <v>1</v>
      </c>
      <c r="H1326" s="43"/>
      <c r="I1326" s="4"/>
      <c r="J1326" s="43">
        <v>11111</v>
      </c>
      <c r="K1326" s="50">
        <v>1</v>
      </c>
    </row>
    <row r="1327" spans="1:11" x14ac:dyDescent="0.3">
      <c r="A1327" s="27"/>
      <c r="B1327" s="27"/>
      <c r="C1327" s="28" t="s">
        <v>193</v>
      </c>
      <c r="D1327" s="43">
        <v>16482</v>
      </c>
      <c r="E1327" s="4">
        <v>2</v>
      </c>
      <c r="F1327" s="43">
        <v>16482</v>
      </c>
      <c r="G1327" s="4">
        <v>2</v>
      </c>
      <c r="H1327" s="43">
        <v>16482</v>
      </c>
      <c r="I1327" s="4">
        <v>2</v>
      </c>
      <c r="J1327" s="43">
        <v>49446</v>
      </c>
      <c r="K1327" s="50">
        <v>6</v>
      </c>
    </row>
    <row r="1328" spans="1:11" x14ac:dyDescent="0.3">
      <c r="A1328" s="27"/>
      <c r="B1328" s="27"/>
      <c r="C1328" s="28" t="s">
        <v>194</v>
      </c>
      <c r="D1328" s="43">
        <v>66109</v>
      </c>
      <c r="E1328" s="4">
        <v>7</v>
      </c>
      <c r="F1328" s="43">
        <v>9444</v>
      </c>
      <c r="G1328" s="4">
        <v>1</v>
      </c>
      <c r="H1328" s="43">
        <v>9444</v>
      </c>
      <c r="I1328" s="4">
        <v>1</v>
      </c>
      <c r="J1328" s="43">
        <v>84997</v>
      </c>
      <c r="K1328" s="50">
        <v>9</v>
      </c>
    </row>
    <row r="1329" spans="1:11" x14ac:dyDescent="0.3">
      <c r="A1329" s="27"/>
      <c r="B1329" s="27"/>
      <c r="C1329" s="28" t="s">
        <v>200</v>
      </c>
      <c r="D1329" s="43"/>
      <c r="E1329" s="4"/>
      <c r="F1329" s="43">
        <v>7685</v>
      </c>
      <c r="G1329" s="4">
        <v>1</v>
      </c>
      <c r="H1329" s="43"/>
      <c r="I1329" s="4"/>
      <c r="J1329" s="43">
        <v>7685</v>
      </c>
      <c r="K1329" s="50">
        <v>1</v>
      </c>
    </row>
    <row r="1330" spans="1:11" x14ac:dyDescent="0.3">
      <c r="A1330" s="27"/>
      <c r="B1330" s="27"/>
      <c r="C1330" s="28" t="s">
        <v>201</v>
      </c>
      <c r="D1330" s="43">
        <v>8241</v>
      </c>
      <c r="E1330" s="4">
        <v>1</v>
      </c>
      <c r="F1330" s="43"/>
      <c r="G1330" s="4"/>
      <c r="H1330" s="43"/>
      <c r="I1330" s="4"/>
      <c r="J1330" s="43">
        <v>8241</v>
      </c>
      <c r="K1330" s="50">
        <v>1</v>
      </c>
    </row>
    <row r="1331" spans="1:11" x14ac:dyDescent="0.3">
      <c r="A1331" s="27"/>
      <c r="B1331" s="27"/>
      <c r="C1331" s="28" t="s">
        <v>204</v>
      </c>
      <c r="D1331" s="43">
        <v>32964</v>
      </c>
      <c r="E1331" s="4">
        <v>4</v>
      </c>
      <c r="F1331" s="43">
        <v>8241</v>
      </c>
      <c r="G1331" s="4">
        <v>1</v>
      </c>
      <c r="H1331" s="43">
        <v>16482</v>
      </c>
      <c r="I1331" s="4">
        <v>2</v>
      </c>
      <c r="J1331" s="43">
        <v>57687</v>
      </c>
      <c r="K1331" s="50">
        <v>7</v>
      </c>
    </row>
    <row r="1332" spans="1:11" x14ac:dyDescent="0.3">
      <c r="A1332" s="27"/>
      <c r="B1332" s="27"/>
      <c r="C1332" s="28" t="s">
        <v>206</v>
      </c>
      <c r="D1332" s="43">
        <v>38425</v>
      </c>
      <c r="E1332" s="4">
        <v>5</v>
      </c>
      <c r="F1332" s="43">
        <v>38425</v>
      </c>
      <c r="G1332" s="4">
        <v>5</v>
      </c>
      <c r="H1332" s="43">
        <v>7685</v>
      </c>
      <c r="I1332" s="4">
        <v>1</v>
      </c>
      <c r="J1332" s="43">
        <v>84535</v>
      </c>
      <c r="K1332" s="50">
        <v>11</v>
      </c>
    </row>
    <row r="1333" spans="1:11" x14ac:dyDescent="0.3">
      <c r="A1333" s="27"/>
      <c r="B1333" s="27"/>
      <c r="C1333" s="28" t="s">
        <v>208</v>
      </c>
      <c r="D1333" s="43">
        <v>10463</v>
      </c>
      <c r="E1333" s="4">
        <v>1</v>
      </c>
      <c r="F1333" s="43"/>
      <c r="G1333" s="4"/>
      <c r="H1333" s="43"/>
      <c r="I1333" s="4"/>
      <c r="J1333" s="43">
        <v>10463</v>
      </c>
      <c r="K1333" s="50">
        <v>1</v>
      </c>
    </row>
    <row r="1334" spans="1:11" x14ac:dyDescent="0.3">
      <c r="A1334" s="27"/>
      <c r="B1334" s="52" t="s">
        <v>301</v>
      </c>
      <c r="C1334" s="53"/>
      <c r="D1334" s="54">
        <v>1677679</v>
      </c>
      <c r="E1334" s="55">
        <v>235</v>
      </c>
      <c r="F1334" s="54">
        <v>1582122</v>
      </c>
      <c r="G1334" s="55">
        <v>227</v>
      </c>
      <c r="H1334" s="54">
        <v>1057960</v>
      </c>
      <c r="I1334" s="55">
        <v>147</v>
      </c>
      <c r="J1334" s="54">
        <v>4317761</v>
      </c>
      <c r="K1334" s="56">
        <v>609</v>
      </c>
    </row>
    <row r="1335" spans="1:11" x14ac:dyDescent="0.3">
      <c r="A1335" s="27"/>
      <c r="B1335" s="1" t="s">
        <v>62</v>
      </c>
      <c r="C1335" s="1" t="s">
        <v>162</v>
      </c>
      <c r="D1335" s="22">
        <v>1379248</v>
      </c>
      <c r="E1335" s="8">
        <v>152</v>
      </c>
      <c r="F1335" s="22">
        <v>1079806</v>
      </c>
      <c r="G1335" s="8">
        <v>119</v>
      </c>
      <c r="H1335" s="22">
        <v>499070</v>
      </c>
      <c r="I1335" s="8">
        <v>55</v>
      </c>
      <c r="J1335" s="22">
        <v>2958124</v>
      </c>
      <c r="K1335" s="49">
        <v>326</v>
      </c>
    </row>
    <row r="1336" spans="1:11" x14ac:dyDescent="0.3">
      <c r="A1336" s="27"/>
      <c r="B1336" s="27"/>
      <c r="C1336" s="28" t="s">
        <v>163</v>
      </c>
      <c r="D1336" s="43">
        <v>355376</v>
      </c>
      <c r="E1336" s="4">
        <v>38</v>
      </c>
      <c r="F1336" s="43">
        <v>299264</v>
      </c>
      <c r="G1336" s="4">
        <v>32</v>
      </c>
      <c r="H1336" s="43">
        <v>140280</v>
      </c>
      <c r="I1336" s="4">
        <v>15</v>
      </c>
      <c r="J1336" s="43">
        <v>794920</v>
      </c>
      <c r="K1336" s="50">
        <v>85</v>
      </c>
    </row>
    <row r="1337" spans="1:11" x14ac:dyDescent="0.3">
      <c r="A1337" s="27"/>
      <c r="B1337" s="27"/>
      <c r="C1337" s="28" t="s">
        <v>164</v>
      </c>
      <c r="D1337" s="43">
        <v>20000</v>
      </c>
      <c r="E1337" s="4">
        <v>3</v>
      </c>
      <c r="F1337" s="43">
        <v>6667</v>
      </c>
      <c r="G1337" s="4">
        <v>1</v>
      </c>
      <c r="H1337" s="43"/>
      <c r="I1337" s="4"/>
      <c r="J1337" s="43">
        <v>26667</v>
      </c>
      <c r="K1337" s="50">
        <v>4</v>
      </c>
    </row>
    <row r="1338" spans="1:11" x14ac:dyDescent="0.3">
      <c r="A1338" s="27"/>
      <c r="B1338" s="27"/>
      <c r="C1338" s="28" t="s">
        <v>165</v>
      </c>
      <c r="D1338" s="43">
        <v>2624801</v>
      </c>
      <c r="E1338" s="4">
        <v>373</v>
      </c>
      <c r="F1338" s="43">
        <v>2195544</v>
      </c>
      <c r="G1338" s="4">
        <v>312</v>
      </c>
      <c r="H1338" s="43">
        <v>1076661</v>
      </c>
      <c r="I1338" s="4">
        <v>153</v>
      </c>
      <c r="J1338" s="43">
        <v>5897006</v>
      </c>
      <c r="K1338" s="50">
        <v>838</v>
      </c>
    </row>
    <row r="1339" spans="1:11" x14ac:dyDescent="0.3">
      <c r="A1339" s="27"/>
      <c r="B1339" s="27"/>
      <c r="C1339" s="28" t="s">
        <v>166</v>
      </c>
      <c r="D1339" s="43">
        <v>196758</v>
      </c>
      <c r="E1339" s="4">
        <v>17</v>
      </c>
      <c r="F1339" s="43">
        <v>104166</v>
      </c>
      <c r="G1339" s="4">
        <v>9</v>
      </c>
      <c r="H1339" s="43">
        <v>69444</v>
      </c>
      <c r="I1339" s="4">
        <v>6</v>
      </c>
      <c r="J1339" s="43">
        <v>370368</v>
      </c>
      <c r="K1339" s="50">
        <v>32</v>
      </c>
    </row>
    <row r="1340" spans="1:11" x14ac:dyDescent="0.3">
      <c r="A1340" s="27"/>
      <c r="B1340" s="27"/>
      <c r="C1340" s="28" t="s">
        <v>167</v>
      </c>
      <c r="D1340" s="43">
        <v>64350</v>
      </c>
      <c r="E1340" s="4">
        <v>5</v>
      </c>
      <c r="F1340" s="43">
        <v>51480</v>
      </c>
      <c r="G1340" s="4">
        <v>4</v>
      </c>
      <c r="H1340" s="43">
        <v>77221</v>
      </c>
      <c r="I1340" s="4">
        <v>6</v>
      </c>
      <c r="J1340" s="43">
        <v>193051</v>
      </c>
      <c r="K1340" s="50">
        <v>15</v>
      </c>
    </row>
    <row r="1341" spans="1:11" x14ac:dyDescent="0.3">
      <c r="A1341" s="27"/>
      <c r="B1341" s="27"/>
      <c r="C1341" s="28" t="s">
        <v>168</v>
      </c>
      <c r="D1341" s="43">
        <v>132217</v>
      </c>
      <c r="E1341" s="4">
        <v>12</v>
      </c>
      <c r="F1341" s="43">
        <v>143237</v>
      </c>
      <c r="G1341" s="4">
        <v>13</v>
      </c>
      <c r="H1341" s="43">
        <v>44072</v>
      </c>
      <c r="I1341" s="4">
        <v>4</v>
      </c>
      <c r="J1341" s="43">
        <v>319526</v>
      </c>
      <c r="K1341" s="50">
        <v>29</v>
      </c>
    </row>
    <row r="1342" spans="1:11" x14ac:dyDescent="0.3">
      <c r="A1342" s="27"/>
      <c r="B1342" s="27"/>
      <c r="C1342" s="28" t="s">
        <v>169</v>
      </c>
      <c r="D1342" s="43">
        <v>11574</v>
      </c>
      <c r="E1342" s="4">
        <v>1</v>
      </c>
      <c r="F1342" s="43">
        <v>104166</v>
      </c>
      <c r="G1342" s="4">
        <v>9</v>
      </c>
      <c r="H1342" s="43">
        <v>69444</v>
      </c>
      <c r="I1342" s="4">
        <v>6</v>
      </c>
      <c r="J1342" s="43">
        <v>185184</v>
      </c>
      <c r="K1342" s="50">
        <v>16</v>
      </c>
    </row>
    <row r="1343" spans="1:11" x14ac:dyDescent="0.3">
      <c r="A1343" s="27"/>
      <c r="B1343" s="27"/>
      <c r="C1343" s="28" t="s">
        <v>170</v>
      </c>
      <c r="D1343" s="43"/>
      <c r="E1343" s="4"/>
      <c r="F1343" s="43">
        <v>25740</v>
      </c>
      <c r="G1343" s="4">
        <v>2</v>
      </c>
      <c r="H1343" s="43"/>
      <c r="I1343" s="4"/>
      <c r="J1343" s="43">
        <v>25740</v>
      </c>
      <c r="K1343" s="50">
        <v>2</v>
      </c>
    </row>
    <row r="1344" spans="1:11" x14ac:dyDescent="0.3">
      <c r="A1344" s="27"/>
      <c r="B1344" s="27"/>
      <c r="C1344" s="28" t="s">
        <v>171</v>
      </c>
      <c r="D1344" s="43"/>
      <c r="E1344" s="4"/>
      <c r="F1344" s="43">
        <v>44073</v>
      </c>
      <c r="G1344" s="4">
        <v>4</v>
      </c>
      <c r="H1344" s="43">
        <v>88145</v>
      </c>
      <c r="I1344" s="4">
        <v>8</v>
      </c>
      <c r="J1344" s="43">
        <v>132218</v>
      </c>
      <c r="K1344" s="50">
        <v>12</v>
      </c>
    </row>
    <row r="1345" spans="1:11" x14ac:dyDescent="0.3">
      <c r="A1345" s="27"/>
      <c r="B1345" s="27"/>
      <c r="C1345" s="28" t="s">
        <v>172</v>
      </c>
      <c r="D1345" s="43">
        <v>305548</v>
      </c>
      <c r="E1345" s="4">
        <v>33</v>
      </c>
      <c r="F1345" s="43">
        <v>203698</v>
      </c>
      <c r="G1345" s="4">
        <v>22</v>
      </c>
      <c r="H1345" s="43">
        <v>55554</v>
      </c>
      <c r="I1345" s="4">
        <v>6</v>
      </c>
      <c r="J1345" s="43">
        <v>564800</v>
      </c>
      <c r="K1345" s="50">
        <v>61</v>
      </c>
    </row>
    <row r="1346" spans="1:11" x14ac:dyDescent="0.3">
      <c r="A1346" s="27"/>
      <c r="B1346" s="27"/>
      <c r="C1346" s="28" t="s">
        <v>173</v>
      </c>
      <c r="D1346" s="43">
        <v>33333</v>
      </c>
      <c r="E1346" s="4">
        <v>3</v>
      </c>
      <c r="F1346" s="43">
        <v>44444</v>
      </c>
      <c r="G1346" s="4">
        <v>4</v>
      </c>
      <c r="H1346" s="43">
        <v>11111</v>
      </c>
      <c r="I1346" s="4">
        <v>1</v>
      </c>
      <c r="J1346" s="43">
        <v>88888</v>
      </c>
      <c r="K1346" s="50">
        <v>8</v>
      </c>
    </row>
    <row r="1347" spans="1:11" x14ac:dyDescent="0.3">
      <c r="A1347" s="27"/>
      <c r="B1347" s="27"/>
      <c r="C1347" s="28" t="s">
        <v>174</v>
      </c>
      <c r="D1347" s="43">
        <v>197784</v>
      </c>
      <c r="E1347" s="4">
        <v>24</v>
      </c>
      <c r="F1347" s="43">
        <v>214266</v>
      </c>
      <c r="G1347" s="4">
        <v>26</v>
      </c>
      <c r="H1347" s="43">
        <v>140097</v>
      </c>
      <c r="I1347" s="4">
        <v>17</v>
      </c>
      <c r="J1347" s="43">
        <v>552147</v>
      </c>
      <c r="K1347" s="50">
        <v>67</v>
      </c>
    </row>
    <row r="1348" spans="1:11" x14ac:dyDescent="0.3">
      <c r="A1348" s="27"/>
      <c r="B1348" s="27"/>
      <c r="C1348" s="28" t="s">
        <v>175</v>
      </c>
      <c r="D1348" s="43"/>
      <c r="E1348" s="4"/>
      <c r="F1348" s="43">
        <v>55554</v>
      </c>
      <c r="G1348" s="4">
        <v>6</v>
      </c>
      <c r="H1348" s="43">
        <v>74072</v>
      </c>
      <c r="I1348" s="4">
        <v>8</v>
      </c>
      <c r="J1348" s="43">
        <v>129626</v>
      </c>
      <c r="K1348" s="50">
        <v>14</v>
      </c>
    </row>
    <row r="1349" spans="1:11" x14ac:dyDescent="0.3">
      <c r="A1349" s="27"/>
      <c r="B1349" s="27"/>
      <c r="C1349" s="28" t="s">
        <v>176</v>
      </c>
      <c r="D1349" s="43"/>
      <c r="E1349" s="4"/>
      <c r="F1349" s="43">
        <v>22222</v>
      </c>
      <c r="G1349" s="4">
        <v>2</v>
      </c>
      <c r="H1349" s="43">
        <v>55555</v>
      </c>
      <c r="I1349" s="4">
        <v>5</v>
      </c>
      <c r="J1349" s="43">
        <v>77777</v>
      </c>
      <c r="K1349" s="50">
        <v>7</v>
      </c>
    </row>
    <row r="1350" spans="1:11" x14ac:dyDescent="0.3">
      <c r="A1350" s="27"/>
      <c r="B1350" s="27"/>
      <c r="C1350" s="28" t="s">
        <v>177</v>
      </c>
      <c r="D1350" s="43"/>
      <c r="E1350" s="4"/>
      <c r="F1350" s="43">
        <v>49446</v>
      </c>
      <c r="G1350" s="4">
        <v>6</v>
      </c>
      <c r="H1350" s="43">
        <v>140097</v>
      </c>
      <c r="I1350" s="4">
        <v>17</v>
      </c>
      <c r="J1350" s="43">
        <v>189543</v>
      </c>
      <c r="K1350" s="50">
        <v>23</v>
      </c>
    </row>
    <row r="1351" spans="1:11" x14ac:dyDescent="0.3">
      <c r="A1351" s="27"/>
      <c r="B1351" s="27"/>
      <c r="C1351" s="28" t="s">
        <v>178</v>
      </c>
      <c r="D1351" s="43">
        <v>29445</v>
      </c>
      <c r="E1351" s="4">
        <v>3</v>
      </c>
      <c r="F1351" s="43">
        <v>49075</v>
      </c>
      <c r="G1351" s="4">
        <v>5</v>
      </c>
      <c r="H1351" s="43">
        <v>39260</v>
      </c>
      <c r="I1351" s="4">
        <v>4</v>
      </c>
      <c r="J1351" s="43">
        <v>117780</v>
      </c>
      <c r="K1351" s="50">
        <v>12</v>
      </c>
    </row>
    <row r="1352" spans="1:11" x14ac:dyDescent="0.3">
      <c r="A1352" s="27"/>
      <c r="B1352" s="27"/>
      <c r="C1352" s="28" t="s">
        <v>179</v>
      </c>
      <c r="D1352" s="43">
        <v>11204</v>
      </c>
      <c r="E1352" s="4">
        <v>1</v>
      </c>
      <c r="F1352" s="43">
        <v>22408</v>
      </c>
      <c r="G1352" s="4">
        <v>2</v>
      </c>
      <c r="H1352" s="43">
        <v>11204</v>
      </c>
      <c r="I1352" s="4">
        <v>1</v>
      </c>
      <c r="J1352" s="43">
        <v>44816</v>
      </c>
      <c r="K1352" s="50">
        <v>4</v>
      </c>
    </row>
    <row r="1353" spans="1:11" x14ac:dyDescent="0.3">
      <c r="A1353" s="27"/>
      <c r="B1353" s="27"/>
      <c r="C1353" s="28" t="s">
        <v>180</v>
      </c>
      <c r="D1353" s="43">
        <v>25833</v>
      </c>
      <c r="E1353" s="4">
        <v>3</v>
      </c>
      <c r="F1353" s="43">
        <v>8611</v>
      </c>
      <c r="G1353" s="4">
        <v>1</v>
      </c>
      <c r="H1353" s="43">
        <v>51666</v>
      </c>
      <c r="I1353" s="4">
        <v>6</v>
      </c>
      <c r="J1353" s="43">
        <v>86110</v>
      </c>
      <c r="K1353" s="50">
        <v>10</v>
      </c>
    </row>
    <row r="1354" spans="1:11" x14ac:dyDescent="0.3">
      <c r="A1354" s="27"/>
      <c r="B1354" s="27"/>
      <c r="C1354" s="28" t="s">
        <v>186</v>
      </c>
      <c r="D1354" s="43"/>
      <c r="E1354" s="4"/>
      <c r="F1354" s="43"/>
      <c r="G1354" s="4"/>
      <c r="H1354" s="43">
        <v>7315</v>
      </c>
      <c r="I1354" s="4">
        <v>1</v>
      </c>
      <c r="J1354" s="43">
        <v>7315</v>
      </c>
      <c r="K1354" s="50">
        <v>1</v>
      </c>
    </row>
    <row r="1355" spans="1:11" x14ac:dyDescent="0.3">
      <c r="A1355" s="27"/>
      <c r="B1355" s="27"/>
      <c r="C1355" s="28" t="s">
        <v>187</v>
      </c>
      <c r="D1355" s="43">
        <v>117962</v>
      </c>
      <c r="E1355" s="4">
        <v>13</v>
      </c>
      <c r="F1355" s="43">
        <v>399256</v>
      </c>
      <c r="G1355" s="4">
        <v>44</v>
      </c>
      <c r="H1355" s="43">
        <v>725920</v>
      </c>
      <c r="I1355" s="4">
        <v>80</v>
      </c>
      <c r="J1355" s="43">
        <v>1243138</v>
      </c>
      <c r="K1355" s="50">
        <v>137</v>
      </c>
    </row>
    <row r="1356" spans="1:11" x14ac:dyDescent="0.3">
      <c r="A1356" s="27"/>
      <c r="B1356" s="27"/>
      <c r="C1356" s="28" t="s">
        <v>188</v>
      </c>
      <c r="D1356" s="43"/>
      <c r="E1356" s="4"/>
      <c r="F1356" s="43">
        <v>102872</v>
      </c>
      <c r="G1356" s="4">
        <v>11</v>
      </c>
      <c r="H1356" s="43">
        <v>205744</v>
      </c>
      <c r="I1356" s="4">
        <v>22</v>
      </c>
      <c r="J1356" s="43">
        <v>308616</v>
      </c>
      <c r="K1356" s="50">
        <v>33</v>
      </c>
    </row>
    <row r="1357" spans="1:11" x14ac:dyDescent="0.3">
      <c r="A1357" s="27"/>
      <c r="B1357" s="27"/>
      <c r="C1357" s="28" t="s">
        <v>190</v>
      </c>
      <c r="D1357" s="43">
        <v>91481</v>
      </c>
      <c r="E1357" s="4">
        <v>13</v>
      </c>
      <c r="F1357" s="43">
        <v>767033</v>
      </c>
      <c r="G1357" s="4">
        <v>109</v>
      </c>
      <c r="H1357" s="43">
        <v>1006291</v>
      </c>
      <c r="I1357" s="4">
        <v>143</v>
      </c>
      <c r="J1357" s="43">
        <v>1864805</v>
      </c>
      <c r="K1357" s="50">
        <v>265</v>
      </c>
    </row>
    <row r="1358" spans="1:11" x14ac:dyDescent="0.3">
      <c r="A1358" s="27"/>
      <c r="B1358" s="27"/>
      <c r="C1358" s="28" t="s">
        <v>191</v>
      </c>
      <c r="D1358" s="43">
        <v>143235</v>
      </c>
      <c r="E1358" s="4">
        <v>13</v>
      </c>
      <c r="F1358" s="43">
        <v>198325</v>
      </c>
      <c r="G1358" s="4">
        <v>18</v>
      </c>
      <c r="H1358" s="43">
        <v>77126</v>
      </c>
      <c r="I1358" s="4">
        <v>7</v>
      </c>
      <c r="J1358" s="43">
        <v>418686</v>
      </c>
      <c r="K1358" s="50">
        <v>38</v>
      </c>
    </row>
    <row r="1359" spans="1:11" x14ac:dyDescent="0.3">
      <c r="A1359" s="27"/>
      <c r="B1359" s="27"/>
      <c r="C1359" s="28" t="s">
        <v>192</v>
      </c>
      <c r="D1359" s="43">
        <v>47408</v>
      </c>
      <c r="E1359" s="4">
        <v>4</v>
      </c>
      <c r="F1359" s="43">
        <v>59260</v>
      </c>
      <c r="G1359" s="4">
        <v>5</v>
      </c>
      <c r="H1359" s="43">
        <v>11852</v>
      </c>
      <c r="I1359" s="4">
        <v>1</v>
      </c>
      <c r="J1359" s="43">
        <v>118520</v>
      </c>
      <c r="K1359" s="50">
        <v>10</v>
      </c>
    </row>
    <row r="1360" spans="1:11" x14ac:dyDescent="0.3">
      <c r="A1360" s="27"/>
      <c r="B1360" s="27"/>
      <c r="C1360" s="28" t="s">
        <v>194</v>
      </c>
      <c r="D1360" s="43">
        <v>166855</v>
      </c>
      <c r="E1360" s="4">
        <v>17</v>
      </c>
      <c r="F1360" s="43">
        <v>166855</v>
      </c>
      <c r="G1360" s="4">
        <v>17</v>
      </c>
      <c r="H1360" s="43">
        <v>137410</v>
      </c>
      <c r="I1360" s="4">
        <v>14</v>
      </c>
      <c r="J1360" s="43">
        <v>471120</v>
      </c>
      <c r="K1360" s="50">
        <v>48</v>
      </c>
    </row>
    <row r="1361" spans="1:11" x14ac:dyDescent="0.3">
      <c r="A1361" s="27"/>
      <c r="B1361" s="27"/>
      <c r="C1361" s="28" t="s">
        <v>195</v>
      </c>
      <c r="D1361" s="43"/>
      <c r="E1361" s="4"/>
      <c r="F1361" s="43"/>
      <c r="G1361" s="4"/>
      <c r="H1361" s="43">
        <v>9815</v>
      </c>
      <c r="I1361" s="4">
        <v>1</v>
      </c>
      <c r="J1361" s="43">
        <v>9815</v>
      </c>
      <c r="K1361" s="50">
        <v>1</v>
      </c>
    </row>
    <row r="1362" spans="1:11" x14ac:dyDescent="0.3">
      <c r="A1362" s="27"/>
      <c r="B1362" s="27"/>
      <c r="C1362" s="28" t="s">
        <v>197</v>
      </c>
      <c r="D1362" s="43"/>
      <c r="E1362" s="4"/>
      <c r="F1362" s="43">
        <v>8611</v>
      </c>
      <c r="G1362" s="4">
        <v>1</v>
      </c>
      <c r="H1362" s="43">
        <v>17222</v>
      </c>
      <c r="I1362" s="4">
        <v>2</v>
      </c>
      <c r="J1362" s="43">
        <v>25833</v>
      </c>
      <c r="K1362" s="50">
        <v>3</v>
      </c>
    </row>
    <row r="1363" spans="1:11" x14ac:dyDescent="0.3">
      <c r="A1363" s="27"/>
      <c r="B1363" s="27"/>
      <c r="C1363" s="28" t="s">
        <v>198</v>
      </c>
      <c r="D1363" s="43">
        <v>74072</v>
      </c>
      <c r="E1363" s="4">
        <v>8</v>
      </c>
      <c r="F1363" s="43">
        <v>37036</v>
      </c>
      <c r="G1363" s="4">
        <v>4</v>
      </c>
      <c r="H1363" s="43">
        <v>46295</v>
      </c>
      <c r="I1363" s="4">
        <v>5</v>
      </c>
      <c r="J1363" s="43">
        <v>157403</v>
      </c>
      <c r="K1363" s="50">
        <v>17</v>
      </c>
    </row>
    <row r="1364" spans="1:11" x14ac:dyDescent="0.3">
      <c r="A1364" s="27"/>
      <c r="B1364" s="27"/>
      <c r="C1364" s="28" t="s">
        <v>199</v>
      </c>
      <c r="D1364" s="43"/>
      <c r="E1364" s="4"/>
      <c r="F1364" s="43"/>
      <c r="G1364" s="4"/>
      <c r="H1364" s="43">
        <v>11111</v>
      </c>
      <c r="I1364" s="4">
        <v>1</v>
      </c>
      <c r="J1364" s="43">
        <v>11111</v>
      </c>
      <c r="K1364" s="50">
        <v>1</v>
      </c>
    </row>
    <row r="1365" spans="1:11" x14ac:dyDescent="0.3">
      <c r="A1365" s="27"/>
      <c r="B1365" s="27"/>
      <c r="C1365" s="28" t="s">
        <v>200</v>
      </c>
      <c r="D1365" s="43">
        <v>41205</v>
      </c>
      <c r="E1365" s="4">
        <v>5</v>
      </c>
      <c r="F1365" s="43">
        <v>24723</v>
      </c>
      <c r="G1365" s="4">
        <v>3</v>
      </c>
      <c r="H1365" s="43">
        <v>41205</v>
      </c>
      <c r="I1365" s="4">
        <v>5</v>
      </c>
      <c r="J1365" s="43">
        <v>107133</v>
      </c>
      <c r="K1365" s="50">
        <v>13</v>
      </c>
    </row>
    <row r="1366" spans="1:11" x14ac:dyDescent="0.3">
      <c r="A1366" s="27"/>
      <c r="B1366" s="27"/>
      <c r="C1366" s="28" t="s">
        <v>201</v>
      </c>
      <c r="D1366" s="43"/>
      <c r="E1366" s="4"/>
      <c r="F1366" s="43">
        <v>9259</v>
      </c>
      <c r="G1366" s="4">
        <v>1</v>
      </c>
      <c r="H1366" s="43">
        <v>37036</v>
      </c>
      <c r="I1366" s="4">
        <v>4</v>
      </c>
      <c r="J1366" s="43">
        <v>46295</v>
      </c>
      <c r="K1366" s="50">
        <v>5</v>
      </c>
    </row>
    <row r="1367" spans="1:11" x14ac:dyDescent="0.3">
      <c r="A1367" s="27"/>
      <c r="B1367" s="27"/>
      <c r="C1367" s="28" t="s">
        <v>203</v>
      </c>
      <c r="D1367" s="43"/>
      <c r="E1367" s="4"/>
      <c r="F1367" s="43">
        <v>32964</v>
      </c>
      <c r="G1367" s="4">
        <v>4</v>
      </c>
      <c r="H1367" s="43">
        <v>57687</v>
      </c>
      <c r="I1367" s="4">
        <v>7</v>
      </c>
      <c r="J1367" s="43">
        <v>90651</v>
      </c>
      <c r="K1367" s="50">
        <v>11</v>
      </c>
    </row>
    <row r="1368" spans="1:11" x14ac:dyDescent="0.3">
      <c r="A1368" s="27"/>
      <c r="B1368" s="27"/>
      <c r="C1368" s="28" t="s">
        <v>204</v>
      </c>
      <c r="D1368" s="43">
        <v>138885</v>
      </c>
      <c r="E1368" s="4">
        <v>15</v>
      </c>
      <c r="F1368" s="43">
        <v>92590</v>
      </c>
      <c r="G1368" s="4">
        <v>10</v>
      </c>
      <c r="H1368" s="43">
        <v>37036</v>
      </c>
      <c r="I1368" s="4">
        <v>4</v>
      </c>
      <c r="J1368" s="43">
        <v>268511</v>
      </c>
      <c r="K1368" s="50">
        <v>29</v>
      </c>
    </row>
    <row r="1369" spans="1:11" x14ac:dyDescent="0.3">
      <c r="A1369" s="27"/>
      <c r="B1369" s="27"/>
      <c r="C1369" s="28" t="s">
        <v>205</v>
      </c>
      <c r="D1369" s="43">
        <v>22222</v>
      </c>
      <c r="E1369" s="4">
        <v>2</v>
      </c>
      <c r="F1369" s="43">
        <v>11111</v>
      </c>
      <c r="G1369" s="4">
        <v>1</v>
      </c>
      <c r="H1369" s="43"/>
      <c r="I1369" s="4"/>
      <c r="J1369" s="43">
        <v>33333</v>
      </c>
      <c r="K1369" s="50">
        <v>3</v>
      </c>
    </row>
    <row r="1370" spans="1:11" x14ac:dyDescent="0.3">
      <c r="A1370" s="27"/>
      <c r="B1370" s="27"/>
      <c r="C1370" s="28" t="s">
        <v>206</v>
      </c>
      <c r="D1370" s="43">
        <v>189543</v>
      </c>
      <c r="E1370" s="4">
        <v>23</v>
      </c>
      <c r="F1370" s="43">
        <v>57687</v>
      </c>
      <c r="G1370" s="4">
        <v>7</v>
      </c>
      <c r="H1370" s="43">
        <v>107132</v>
      </c>
      <c r="I1370" s="4">
        <v>13</v>
      </c>
      <c r="J1370" s="43">
        <v>354362</v>
      </c>
      <c r="K1370" s="50">
        <v>43</v>
      </c>
    </row>
    <row r="1371" spans="1:11" x14ac:dyDescent="0.3">
      <c r="A1371" s="27"/>
      <c r="B1371" s="27"/>
      <c r="C1371" s="28" t="s">
        <v>207</v>
      </c>
      <c r="D1371" s="43"/>
      <c r="E1371" s="4"/>
      <c r="F1371" s="43">
        <v>27777</v>
      </c>
      <c r="G1371" s="4">
        <v>3</v>
      </c>
      <c r="H1371" s="43">
        <v>101849</v>
      </c>
      <c r="I1371" s="4">
        <v>11</v>
      </c>
      <c r="J1371" s="43">
        <v>129626</v>
      </c>
      <c r="K1371" s="50">
        <v>14</v>
      </c>
    </row>
    <row r="1372" spans="1:11" x14ac:dyDescent="0.3">
      <c r="A1372" s="27"/>
      <c r="B1372" s="27"/>
      <c r="C1372" s="28" t="s">
        <v>208</v>
      </c>
      <c r="D1372" s="43"/>
      <c r="E1372" s="4"/>
      <c r="F1372" s="43"/>
      <c r="G1372" s="4"/>
      <c r="H1372" s="43">
        <v>11111</v>
      </c>
      <c r="I1372" s="4">
        <v>1</v>
      </c>
      <c r="J1372" s="43">
        <v>11111</v>
      </c>
      <c r="K1372" s="50">
        <v>1</v>
      </c>
    </row>
    <row r="1373" spans="1:11" x14ac:dyDescent="0.3">
      <c r="A1373" s="27"/>
      <c r="B1373" s="27"/>
      <c r="C1373" s="28" t="s">
        <v>209</v>
      </c>
      <c r="D1373" s="43">
        <v>8241</v>
      </c>
      <c r="E1373" s="4">
        <v>1</v>
      </c>
      <c r="F1373" s="43">
        <v>65928</v>
      </c>
      <c r="G1373" s="4">
        <v>8</v>
      </c>
      <c r="H1373" s="43">
        <v>90651</v>
      </c>
      <c r="I1373" s="4">
        <v>11</v>
      </c>
      <c r="J1373" s="43">
        <v>164820</v>
      </c>
      <c r="K1373" s="50">
        <v>20</v>
      </c>
    </row>
    <row r="1374" spans="1:11" x14ac:dyDescent="0.3">
      <c r="A1374" s="27"/>
      <c r="B1374" s="27"/>
      <c r="C1374" s="28" t="s">
        <v>219</v>
      </c>
      <c r="D1374" s="43">
        <v>8796</v>
      </c>
      <c r="E1374" s="4">
        <v>1</v>
      </c>
      <c r="F1374" s="43">
        <v>8796</v>
      </c>
      <c r="G1374" s="4">
        <v>1</v>
      </c>
      <c r="H1374" s="43"/>
      <c r="I1374" s="4"/>
      <c r="J1374" s="43">
        <v>17592</v>
      </c>
      <c r="K1374" s="50">
        <v>2</v>
      </c>
    </row>
    <row r="1375" spans="1:11" x14ac:dyDescent="0.3">
      <c r="A1375" s="27"/>
      <c r="B1375" s="27"/>
      <c r="C1375" s="28" t="s">
        <v>222</v>
      </c>
      <c r="D1375" s="43"/>
      <c r="E1375" s="4"/>
      <c r="F1375" s="43"/>
      <c r="G1375" s="4"/>
      <c r="H1375" s="43">
        <v>24723</v>
      </c>
      <c r="I1375" s="4">
        <v>3</v>
      </c>
      <c r="J1375" s="43">
        <v>24723</v>
      </c>
      <c r="K1375" s="50">
        <v>3</v>
      </c>
    </row>
    <row r="1376" spans="1:11" x14ac:dyDescent="0.3">
      <c r="A1376" s="27"/>
      <c r="B1376" s="52" t="s">
        <v>302</v>
      </c>
      <c r="C1376" s="53"/>
      <c r="D1376" s="54">
        <v>6437376</v>
      </c>
      <c r="E1376" s="55">
        <v>783</v>
      </c>
      <c r="F1376" s="54">
        <v>6793950</v>
      </c>
      <c r="G1376" s="55">
        <v>826</v>
      </c>
      <c r="H1376" s="54">
        <v>5407484</v>
      </c>
      <c r="I1376" s="55">
        <v>654</v>
      </c>
      <c r="J1376" s="54">
        <v>18638810</v>
      </c>
      <c r="K1376" s="56">
        <v>2263</v>
      </c>
    </row>
    <row r="1377" spans="1:11" x14ac:dyDescent="0.3">
      <c r="A1377" s="27"/>
      <c r="B1377" s="1" t="s">
        <v>63</v>
      </c>
      <c r="C1377" s="1" t="s">
        <v>162</v>
      </c>
      <c r="D1377" s="22">
        <v>7252</v>
      </c>
      <c r="E1377" s="8">
        <v>1</v>
      </c>
      <c r="F1377" s="22">
        <v>40215</v>
      </c>
      <c r="G1377" s="8">
        <v>5</v>
      </c>
      <c r="H1377" s="22">
        <v>7252</v>
      </c>
      <c r="I1377" s="8">
        <v>1</v>
      </c>
      <c r="J1377" s="22">
        <v>54719</v>
      </c>
      <c r="K1377" s="49">
        <v>7</v>
      </c>
    </row>
    <row r="1378" spans="1:11" x14ac:dyDescent="0.3">
      <c r="A1378" s="27"/>
      <c r="B1378" s="27"/>
      <c r="C1378" s="28" t="s">
        <v>163</v>
      </c>
      <c r="D1378" s="43"/>
      <c r="E1378" s="4"/>
      <c r="F1378" s="43"/>
      <c r="G1378" s="4"/>
      <c r="H1378" s="43">
        <v>7578</v>
      </c>
      <c r="I1378" s="4">
        <v>1</v>
      </c>
      <c r="J1378" s="43">
        <v>7578</v>
      </c>
      <c r="K1378" s="50">
        <v>1</v>
      </c>
    </row>
    <row r="1379" spans="1:11" x14ac:dyDescent="0.3">
      <c r="A1379" s="27"/>
      <c r="B1379" s="27"/>
      <c r="C1379" s="28" t="s">
        <v>164</v>
      </c>
      <c r="D1379" s="43">
        <v>21512</v>
      </c>
      <c r="E1379" s="4">
        <v>4</v>
      </c>
      <c r="F1379" s="43">
        <v>5378</v>
      </c>
      <c r="G1379" s="4">
        <v>1</v>
      </c>
      <c r="H1379" s="43"/>
      <c r="I1379" s="4"/>
      <c r="J1379" s="43">
        <v>26890</v>
      </c>
      <c r="K1379" s="50">
        <v>5</v>
      </c>
    </row>
    <row r="1380" spans="1:11" x14ac:dyDescent="0.3">
      <c r="A1380" s="27"/>
      <c r="B1380" s="27"/>
      <c r="C1380" s="28" t="s">
        <v>165</v>
      </c>
      <c r="D1380" s="43">
        <v>49436</v>
      </c>
      <c r="E1380" s="4">
        <v>8</v>
      </c>
      <c r="F1380" s="43">
        <v>64424</v>
      </c>
      <c r="G1380" s="4">
        <v>11</v>
      </c>
      <c r="H1380" s="43">
        <v>46280</v>
      </c>
      <c r="I1380" s="4">
        <v>8</v>
      </c>
      <c r="J1380" s="43">
        <v>160140</v>
      </c>
      <c r="K1380" s="50">
        <v>27</v>
      </c>
    </row>
    <row r="1381" spans="1:11" x14ac:dyDescent="0.3">
      <c r="A1381" s="27"/>
      <c r="B1381" s="27"/>
      <c r="C1381" s="28" t="s">
        <v>172</v>
      </c>
      <c r="D1381" s="43"/>
      <c r="E1381" s="4"/>
      <c r="F1381" s="43">
        <v>7252</v>
      </c>
      <c r="G1381" s="4">
        <v>1</v>
      </c>
      <c r="H1381" s="43"/>
      <c r="I1381" s="4"/>
      <c r="J1381" s="43">
        <v>7252</v>
      </c>
      <c r="K1381" s="50">
        <v>1</v>
      </c>
    </row>
    <row r="1382" spans="1:11" x14ac:dyDescent="0.3">
      <c r="A1382" s="27"/>
      <c r="B1382" s="27"/>
      <c r="C1382" s="28" t="s">
        <v>174</v>
      </c>
      <c r="D1382" s="43">
        <v>13526</v>
      </c>
      <c r="E1382" s="4">
        <v>2</v>
      </c>
      <c r="F1382" s="43">
        <v>20289</v>
      </c>
      <c r="G1382" s="4">
        <v>3</v>
      </c>
      <c r="H1382" s="43">
        <v>13526</v>
      </c>
      <c r="I1382" s="4">
        <v>2</v>
      </c>
      <c r="J1382" s="43">
        <v>47341</v>
      </c>
      <c r="K1382" s="50">
        <v>7</v>
      </c>
    </row>
    <row r="1383" spans="1:11" x14ac:dyDescent="0.3">
      <c r="A1383" s="27"/>
      <c r="B1383" s="27"/>
      <c r="C1383" s="28" t="s">
        <v>175</v>
      </c>
      <c r="D1383" s="43"/>
      <c r="E1383" s="4"/>
      <c r="F1383" s="43">
        <v>7252</v>
      </c>
      <c r="G1383" s="4">
        <v>1</v>
      </c>
      <c r="H1383" s="43">
        <v>8241</v>
      </c>
      <c r="I1383" s="4">
        <v>1</v>
      </c>
      <c r="J1383" s="43">
        <v>15493</v>
      </c>
      <c r="K1383" s="50">
        <v>2</v>
      </c>
    </row>
    <row r="1384" spans="1:11" x14ac:dyDescent="0.3">
      <c r="A1384" s="27"/>
      <c r="B1384" s="27"/>
      <c r="C1384" s="28" t="s">
        <v>176</v>
      </c>
      <c r="D1384" s="43"/>
      <c r="E1384" s="4"/>
      <c r="F1384" s="43"/>
      <c r="G1384" s="4"/>
      <c r="H1384" s="43">
        <v>20926</v>
      </c>
      <c r="I1384" s="4">
        <v>2</v>
      </c>
      <c r="J1384" s="43">
        <v>20926</v>
      </c>
      <c r="K1384" s="50">
        <v>2</v>
      </c>
    </row>
    <row r="1385" spans="1:11" x14ac:dyDescent="0.3">
      <c r="A1385" s="27"/>
      <c r="B1385" s="27"/>
      <c r="C1385" s="28" t="s">
        <v>177</v>
      </c>
      <c r="D1385" s="43"/>
      <c r="E1385" s="4"/>
      <c r="F1385" s="43">
        <v>14448</v>
      </c>
      <c r="G1385" s="4">
        <v>2</v>
      </c>
      <c r="H1385" s="43">
        <v>6763</v>
      </c>
      <c r="I1385" s="4">
        <v>1</v>
      </c>
      <c r="J1385" s="43">
        <v>21211</v>
      </c>
      <c r="K1385" s="50">
        <v>3</v>
      </c>
    </row>
    <row r="1386" spans="1:11" x14ac:dyDescent="0.3">
      <c r="A1386" s="27"/>
      <c r="B1386" s="27"/>
      <c r="C1386" s="28" t="s">
        <v>180</v>
      </c>
      <c r="D1386" s="43"/>
      <c r="E1386" s="4"/>
      <c r="F1386" s="43">
        <v>7252</v>
      </c>
      <c r="G1386" s="4">
        <v>1</v>
      </c>
      <c r="H1386" s="43"/>
      <c r="I1386" s="4"/>
      <c r="J1386" s="43">
        <v>7252</v>
      </c>
      <c r="K1386" s="50">
        <v>1</v>
      </c>
    </row>
    <row r="1387" spans="1:11" x14ac:dyDescent="0.3">
      <c r="A1387" s="27"/>
      <c r="B1387" s="27"/>
      <c r="C1387" s="28" t="s">
        <v>187</v>
      </c>
      <c r="D1387" s="43">
        <v>8241</v>
      </c>
      <c r="E1387" s="4">
        <v>1</v>
      </c>
      <c r="F1387" s="43">
        <v>14504</v>
      </c>
      <c r="G1387" s="4">
        <v>2</v>
      </c>
      <c r="H1387" s="43">
        <v>37249</v>
      </c>
      <c r="I1387" s="4">
        <v>5</v>
      </c>
      <c r="J1387" s="43">
        <v>59994</v>
      </c>
      <c r="K1387" s="50">
        <v>8</v>
      </c>
    </row>
    <row r="1388" spans="1:11" x14ac:dyDescent="0.3">
      <c r="A1388" s="27"/>
      <c r="B1388" s="27"/>
      <c r="C1388" s="28" t="s">
        <v>188</v>
      </c>
      <c r="D1388" s="43"/>
      <c r="E1388" s="4"/>
      <c r="F1388" s="43"/>
      <c r="G1388" s="4"/>
      <c r="H1388" s="43">
        <v>7578</v>
      </c>
      <c r="I1388" s="4">
        <v>1</v>
      </c>
      <c r="J1388" s="43">
        <v>7578</v>
      </c>
      <c r="K1388" s="50">
        <v>1</v>
      </c>
    </row>
    <row r="1389" spans="1:11" x14ac:dyDescent="0.3">
      <c r="A1389" s="27"/>
      <c r="B1389" s="27"/>
      <c r="C1389" s="28" t="s">
        <v>189</v>
      </c>
      <c r="D1389" s="43">
        <v>11489</v>
      </c>
      <c r="E1389" s="4">
        <v>2</v>
      </c>
      <c r="F1389" s="43"/>
      <c r="G1389" s="4"/>
      <c r="H1389" s="43"/>
      <c r="I1389" s="4"/>
      <c r="J1389" s="43">
        <v>11489</v>
      </c>
      <c r="K1389" s="50">
        <v>2</v>
      </c>
    </row>
    <row r="1390" spans="1:11" x14ac:dyDescent="0.3">
      <c r="A1390" s="27"/>
      <c r="B1390" s="27"/>
      <c r="C1390" s="28" t="s">
        <v>190</v>
      </c>
      <c r="D1390" s="43">
        <v>6574</v>
      </c>
      <c r="E1390" s="4">
        <v>1</v>
      </c>
      <c r="F1390" s="43">
        <v>46280</v>
      </c>
      <c r="G1390" s="4">
        <v>8</v>
      </c>
      <c r="H1390" s="43">
        <v>58639</v>
      </c>
      <c r="I1390" s="4">
        <v>10</v>
      </c>
      <c r="J1390" s="43">
        <v>111493</v>
      </c>
      <c r="K1390" s="50">
        <v>19</v>
      </c>
    </row>
    <row r="1391" spans="1:11" x14ac:dyDescent="0.3">
      <c r="A1391" s="27"/>
      <c r="B1391" s="27"/>
      <c r="C1391" s="28" t="s">
        <v>193</v>
      </c>
      <c r="D1391" s="43">
        <v>7252</v>
      </c>
      <c r="E1391" s="4">
        <v>1</v>
      </c>
      <c r="F1391" s="43">
        <v>7252</v>
      </c>
      <c r="G1391" s="4">
        <v>1</v>
      </c>
      <c r="H1391" s="43"/>
      <c r="I1391" s="4"/>
      <c r="J1391" s="43">
        <v>14504</v>
      </c>
      <c r="K1391" s="50">
        <v>2</v>
      </c>
    </row>
    <row r="1392" spans="1:11" x14ac:dyDescent="0.3">
      <c r="A1392" s="27"/>
      <c r="B1392" s="27"/>
      <c r="C1392" s="28" t="s">
        <v>194</v>
      </c>
      <c r="D1392" s="43">
        <v>24933</v>
      </c>
      <c r="E1392" s="4">
        <v>3</v>
      </c>
      <c r="F1392" s="43"/>
      <c r="G1392" s="4"/>
      <c r="H1392" s="43"/>
      <c r="I1392" s="4"/>
      <c r="J1392" s="43">
        <v>24933</v>
      </c>
      <c r="K1392" s="50">
        <v>3</v>
      </c>
    </row>
    <row r="1393" spans="1:11" x14ac:dyDescent="0.3">
      <c r="A1393" s="27"/>
      <c r="B1393" s="27"/>
      <c r="C1393" s="28" t="s">
        <v>200</v>
      </c>
      <c r="D1393" s="43"/>
      <c r="E1393" s="4"/>
      <c r="F1393" s="43"/>
      <c r="G1393" s="4"/>
      <c r="H1393" s="43">
        <v>13526</v>
      </c>
      <c r="I1393" s="4">
        <v>2</v>
      </c>
      <c r="J1393" s="43">
        <v>13526</v>
      </c>
      <c r="K1393" s="50">
        <v>2</v>
      </c>
    </row>
    <row r="1394" spans="1:11" x14ac:dyDescent="0.3">
      <c r="A1394" s="27"/>
      <c r="B1394" s="27"/>
      <c r="C1394" s="28" t="s">
        <v>203</v>
      </c>
      <c r="D1394" s="43"/>
      <c r="E1394" s="4"/>
      <c r="F1394" s="43">
        <v>20289</v>
      </c>
      <c r="G1394" s="4">
        <v>3</v>
      </c>
      <c r="H1394" s="43">
        <v>6763</v>
      </c>
      <c r="I1394" s="4">
        <v>1</v>
      </c>
      <c r="J1394" s="43">
        <v>27052</v>
      </c>
      <c r="K1394" s="50">
        <v>4</v>
      </c>
    </row>
    <row r="1395" spans="1:11" x14ac:dyDescent="0.3">
      <c r="A1395" s="27"/>
      <c r="B1395" s="27"/>
      <c r="C1395" s="28" t="s">
        <v>204</v>
      </c>
      <c r="D1395" s="43">
        <v>14504</v>
      </c>
      <c r="E1395" s="4">
        <v>2</v>
      </c>
      <c r="F1395" s="43"/>
      <c r="G1395" s="4"/>
      <c r="H1395" s="43"/>
      <c r="I1395" s="4"/>
      <c r="J1395" s="43">
        <v>14504</v>
      </c>
      <c r="K1395" s="50">
        <v>2</v>
      </c>
    </row>
    <row r="1396" spans="1:11" x14ac:dyDescent="0.3">
      <c r="A1396" s="27"/>
      <c r="B1396" s="52" t="s">
        <v>304</v>
      </c>
      <c r="C1396" s="53"/>
      <c r="D1396" s="54">
        <v>164719</v>
      </c>
      <c r="E1396" s="55">
        <v>25</v>
      </c>
      <c r="F1396" s="54">
        <v>254835</v>
      </c>
      <c r="G1396" s="55">
        <v>39</v>
      </c>
      <c r="H1396" s="54">
        <v>234321</v>
      </c>
      <c r="I1396" s="55">
        <v>35</v>
      </c>
      <c r="J1396" s="54">
        <v>653875</v>
      </c>
      <c r="K1396" s="56">
        <v>99</v>
      </c>
    </row>
    <row r="1397" spans="1:11" x14ac:dyDescent="0.3">
      <c r="A1397" s="27"/>
      <c r="B1397" s="1" t="s">
        <v>64</v>
      </c>
      <c r="C1397" s="1" t="s">
        <v>162</v>
      </c>
      <c r="D1397" s="22">
        <v>3266399</v>
      </c>
      <c r="E1397" s="8">
        <v>360</v>
      </c>
      <c r="F1397" s="22">
        <v>2232204</v>
      </c>
      <c r="G1397" s="8">
        <v>246</v>
      </c>
      <c r="H1397" s="22">
        <v>2150538</v>
      </c>
      <c r="I1397" s="8">
        <v>237</v>
      </c>
      <c r="J1397" s="22">
        <v>7649141</v>
      </c>
      <c r="K1397" s="49">
        <v>843</v>
      </c>
    </row>
    <row r="1398" spans="1:11" x14ac:dyDescent="0.3">
      <c r="A1398" s="27"/>
      <c r="B1398" s="27"/>
      <c r="C1398" s="28" t="s">
        <v>163</v>
      </c>
      <c r="D1398" s="43">
        <v>635936</v>
      </c>
      <c r="E1398" s="4">
        <v>68</v>
      </c>
      <c r="F1398" s="43">
        <v>420840</v>
      </c>
      <c r="G1398" s="4">
        <v>45</v>
      </c>
      <c r="H1398" s="43">
        <v>364728</v>
      </c>
      <c r="I1398" s="4">
        <v>39</v>
      </c>
      <c r="J1398" s="43">
        <v>1421504</v>
      </c>
      <c r="K1398" s="50">
        <v>152</v>
      </c>
    </row>
    <row r="1399" spans="1:11" x14ac:dyDescent="0.3">
      <c r="A1399" s="27"/>
      <c r="B1399" s="27"/>
      <c r="C1399" s="28" t="s">
        <v>165</v>
      </c>
      <c r="D1399" s="43">
        <v>6100235</v>
      </c>
      <c r="E1399" s="4">
        <v>867</v>
      </c>
      <c r="F1399" s="43">
        <v>4538865</v>
      </c>
      <c r="G1399" s="4">
        <v>645</v>
      </c>
      <c r="H1399" s="43">
        <v>4574050</v>
      </c>
      <c r="I1399" s="4">
        <v>650</v>
      </c>
      <c r="J1399" s="43">
        <v>15213150</v>
      </c>
      <c r="K1399" s="50">
        <v>2162</v>
      </c>
    </row>
    <row r="1400" spans="1:11" x14ac:dyDescent="0.3">
      <c r="A1400" s="27"/>
      <c r="B1400" s="27"/>
      <c r="C1400" s="28" t="s">
        <v>166</v>
      </c>
      <c r="D1400" s="43">
        <v>231480</v>
      </c>
      <c r="E1400" s="4">
        <v>20</v>
      </c>
      <c r="F1400" s="43">
        <v>276387</v>
      </c>
      <c r="G1400" s="4">
        <v>24</v>
      </c>
      <c r="H1400" s="43">
        <v>196758</v>
      </c>
      <c r="I1400" s="4">
        <v>17</v>
      </c>
      <c r="J1400" s="43">
        <v>704625</v>
      </c>
      <c r="K1400" s="50">
        <v>61</v>
      </c>
    </row>
    <row r="1401" spans="1:11" x14ac:dyDescent="0.3">
      <c r="A1401" s="27"/>
      <c r="B1401" s="27"/>
      <c r="C1401" s="28" t="s">
        <v>167</v>
      </c>
      <c r="D1401" s="43">
        <v>115830</v>
      </c>
      <c r="E1401" s="4">
        <v>9</v>
      </c>
      <c r="F1401" s="43">
        <v>38610</v>
      </c>
      <c r="G1401" s="4">
        <v>3</v>
      </c>
      <c r="H1401" s="43">
        <v>51480</v>
      </c>
      <c r="I1401" s="4">
        <v>4</v>
      </c>
      <c r="J1401" s="43">
        <v>205920</v>
      </c>
      <c r="K1401" s="50">
        <v>16</v>
      </c>
    </row>
    <row r="1402" spans="1:11" x14ac:dyDescent="0.3">
      <c r="A1402" s="27"/>
      <c r="B1402" s="27"/>
      <c r="C1402" s="28" t="s">
        <v>168</v>
      </c>
      <c r="D1402" s="43">
        <v>495816</v>
      </c>
      <c r="E1402" s="4">
        <v>45</v>
      </c>
      <c r="F1402" s="43">
        <v>154253</v>
      </c>
      <c r="G1402" s="4">
        <v>14</v>
      </c>
      <c r="H1402" s="43">
        <v>198327</v>
      </c>
      <c r="I1402" s="4">
        <v>18</v>
      </c>
      <c r="J1402" s="43">
        <v>848396</v>
      </c>
      <c r="K1402" s="50">
        <v>77</v>
      </c>
    </row>
    <row r="1403" spans="1:11" x14ac:dyDescent="0.3">
      <c r="A1403" s="27"/>
      <c r="B1403" s="27"/>
      <c r="C1403" s="28" t="s">
        <v>169</v>
      </c>
      <c r="D1403" s="43">
        <v>115740</v>
      </c>
      <c r="E1403" s="4">
        <v>10</v>
      </c>
      <c r="F1403" s="43">
        <v>115740</v>
      </c>
      <c r="G1403" s="4">
        <v>10</v>
      </c>
      <c r="H1403" s="43">
        <v>219906</v>
      </c>
      <c r="I1403" s="4">
        <v>19</v>
      </c>
      <c r="J1403" s="43">
        <v>451386</v>
      </c>
      <c r="K1403" s="50">
        <v>39</v>
      </c>
    </row>
    <row r="1404" spans="1:11" x14ac:dyDescent="0.3">
      <c r="A1404" s="27"/>
      <c r="B1404" s="27"/>
      <c r="C1404" s="28" t="s">
        <v>170</v>
      </c>
      <c r="D1404" s="43"/>
      <c r="E1404" s="4"/>
      <c r="F1404" s="43">
        <v>38610</v>
      </c>
      <c r="G1404" s="4">
        <v>3</v>
      </c>
      <c r="H1404" s="43">
        <v>38610</v>
      </c>
      <c r="I1404" s="4">
        <v>3</v>
      </c>
      <c r="J1404" s="43">
        <v>77220</v>
      </c>
      <c r="K1404" s="50">
        <v>6</v>
      </c>
    </row>
    <row r="1405" spans="1:11" x14ac:dyDescent="0.3">
      <c r="A1405" s="27"/>
      <c r="B1405" s="27"/>
      <c r="C1405" s="28" t="s">
        <v>171</v>
      </c>
      <c r="D1405" s="43">
        <v>242401</v>
      </c>
      <c r="E1405" s="4">
        <v>22</v>
      </c>
      <c r="F1405" s="43">
        <v>143237</v>
      </c>
      <c r="G1405" s="4">
        <v>13</v>
      </c>
      <c r="H1405" s="43">
        <v>231382</v>
      </c>
      <c r="I1405" s="4">
        <v>21</v>
      </c>
      <c r="J1405" s="43">
        <v>617020</v>
      </c>
      <c r="K1405" s="50">
        <v>56</v>
      </c>
    </row>
    <row r="1406" spans="1:11" x14ac:dyDescent="0.3">
      <c r="A1406" s="27"/>
      <c r="B1406" s="27"/>
      <c r="C1406" s="28" t="s">
        <v>172</v>
      </c>
      <c r="D1406" s="43">
        <v>231475</v>
      </c>
      <c r="E1406" s="4">
        <v>25</v>
      </c>
      <c r="F1406" s="43">
        <v>101849</v>
      </c>
      <c r="G1406" s="4">
        <v>11</v>
      </c>
      <c r="H1406" s="43">
        <v>185180</v>
      </c>
      <c r="I1406" s="4">
        <v>20</v>
      </c>
      <c r="J1406" s="43">
        <v>518504</v>
      </c>
      <c r="K1406" s="50">
        <v>56</v>
      </c>
    </row>
    <row r="1407" spans="1:11" x14ac:dyDescent="0.3">
      <c r="A1407" s="27"/>
      <c r="B1407" s="27"/>
      <c r="C1407" s="28" t="s">
        <v>173</v>
      </c>
      <c r="D1407" s="43">
        <v>22222</v>
      </c>
      <c r="E1407" s="4">
        <v>2</v>
      </c>
      <c r="F1407" s="43">
        <v>11111</v>
      </c>
      <c r="G1407" s="4">
        <v>1</v>
      </c>
      <c r="H1407" s="43">
        <v>11111</v>
      </c>
      <c r="I1407" s="4">
        <v>1</v>
      </c>
      <c r="J1407" s="43">
        <v>44444</v>
      </c>
      <c r="K1407" s="50">
        <v>4</v>
      </c>
    </row>
    <row r="1408" spans="1:11" x14ac:dyDescent="0.3">
      <c r="A1408" s="27"/>
      <c r="B1408" s="27"/>
      <c r="C1408" s="28" t="s">
        <v>174</v>
      </c>
      <c r="D1408" s="43">
        <v>379085</v>
      </c>
      <c r="E1408" s="4">
        <v>46</v>
      </c>
      <c r="F1408" s="43">
        <v>214266</v>
      </c>
      <c r="G1408" s="4">
        <v>26</v>
      </c>
      <c r="H1408" s="43">
        <v>189543</v>
      </c>
      <c r="I1408" s="4">
        <v>23</v>
      </c>
      <c r="J1408" s="43">
        <v>782894</v>
      </c>
      <c r="K1408" s="50">
        <v>95</v>
      </c>
    </row>
    <row r="1409" spans="1:11" x14ac:dyDescent="0.3">
      <c r="A1409" s="27"/>
      <c r="B1409" s="27"/>
      <c r="C1409" s="28" t="s">
        <v>175</v>
      </c>
      <c r="D1409" s="43">
        <v>64813</v>
      </c>
      <c r="E1409" s="4">
        <v>7</v>
      </c>
      <c r="F1409" s="43">
        <v>92590</v>
      </c>
      <c r="G1409" s="4">
        <v>10</v>
      </c>
      <c r="H1409" s="43">
        <v>101849</v>
      </c>
      <c r="I1409" s="4">
        <v>11</v>
      </c>
      <c r="J1409" s="43">
        <v>259252</v>
      </c>
      <c r="K1409" s="50">
        <v>28</v>
      </c>
    </row>
    <row r="1410" spans="1:11" x14ac:dyDescent="0.3">
      <c r="A1410" s="27"/>
      <c r="B1410" s="27"/>
      <c r="C1410" s="28" t="s">
        <v>176</v>
      </c>
      <c r="D1410" s="43"/>
      <c r="E1410" s="4"/>
      <c r="F1410" s="43"/>
      <c r="G1410" s="4"/>
      <c r="H1410" s="43">
        <v>33333</v>
      </c>
      <c r="I1410" s="4">
        <v>3</v>
      </c>
      <c r="J1410" s="43">
        <v>33333</v>
      </c>
      <c r="K1410" s="50">
        <v>3</v>
      </c>
    </row>
    <row r="1411" spans="1:11" x14ac:dyDescent="0.3">
      <c r="A1411" s="27"/>
      <c r="B1411" s="27"/>
      <c r="C1411" s="28" t="s">
        <v>177</v>
      </c>
      <c r="D1411" s="43">
        <v>98892</v>
      </c>
      <c r="E1411" s="4">
        <v>12</v>
      </c>
      <c r="F1411" s="43">
        <v>98892</v>
      </c>
      <c r="G1411" s="4">
        <v>12</v>
      </c>
      <c r="H1411" s="43">
        <v>148338</v>
      </c>
      <c r="I1411" s="4">
        <v>18</v>
      </c>
      <c r="J1411" s="43">
        <v>346122</v>
      </c>
      <c r="K1411" s="50">
        <v>42</v>
      </c>
    </row>
    <row r="1412" spans="1:11" x14ac:dyDescent="0.3">
      <c r="A1412" s="27"/>
      <c r="B1412" s="27"/>
      <c r="C1412" s="28" t="s">
        <v>178</v>
      </c>
      <c r="D1412" s="43">
        <v>58890</v>
      </c>
      <c r="E1412" s="4">
        <v>6</v>
      </c>
      <c r="F1412" s="43">
        <v>49075</v>
      </c>
      <c r="G1412" s="4">
        <v>5</v>
      </c>
      <c r="H1412" s="43">
        <v>19630</v>
      </c>
      <c r="I1412" s="4">
        <v>2</v>
      </c>
      <c r="J1412" s="43">
        <v>127595</v>
      </c>
      <c r="K1412" s="50">
        <v>13</v>
      </c>
    </row>
    <row r="1413" spans="1:11" x14ac:dyDescent="0.3">
      <c r="A1413" s="27"/>
      <c r="B1413" s="27"/>
      <c r="C1413" s="28" t="s">
        <v>179</v>
      </c>
      <c r="D1413" s="43">
        <v>22408</v>
      </c>
      <c r="E1413" s="4">
        <v>2</v>
      </c>
      <c r="F1413" s="43"/>
      <c r="G1413" s="4"/>
      <c r="H1413" s="43">
        <v>11204</v>
      </c>
      <c r="I1413" s="4">
        <v>1</v>
      </c>
      <c r="J1413" s="43">
        <v>33612</v>
      </c>
      <c r="K1413" s="50">
        <v>3</v>
      </c>
    </row>
    <row r="1414" spans="1:11" x14ac:dyDescent="0.3">
      <c r="A1414" s="27"/>
      <c r="B1414" s="27"/>
      <c r="C1414" s="28" t="s">
        <v>180</v>
      </c>
      <c r="D1414" s="43">
        <v>68888</v>
      </c>
      <c r="E1414" s="4">
        <v>8</v>
      </c>
      <c r="F1414" s="43">
        <v>94721</v>
      </c>
      <c r="G1414" s="4">
        <v>11</v>
      </c>
      <c r="H1414" s="43">
        <v>60277</v>
      </c>
      <c r="I1414" s="4">
        <v>7</v>
      </c>
      <c r="J1414" s="43">
        <v>223886</v>
      </c>
      <c r="K1414" s="50">
        <v>26</v>
      </c>
    </row>
    <row r="1415" spans="1:11" x14ac:dyDescent="0.3">
      <c r="A1415" s="27"/>
      <c r="B1415" s="27"/>
      <c r="C1415" s="28" t="s">
        <v>181</v>
      </c>
      <c r="D1415" s="43">
        <v>26112</v>
      </c>
      <c r="E1415" s="4">
        <v>3</v>
      </c>
      <c r="F1415" s="43">
        <v>26112</v>
      </c>
      <c r="G1415" s="4">
        <v>3</v>
      </c>
      <c r="H1415" s="43">
        <v>52222</v>
      </c>
      <c r="I1415" s="4">
        <v>6</v>
      </c>
      <c r="J1415" s="43">
        <v>104446</v>
      </c>
      <c r="K1415" s="50">
        <v>12</v>
      </c>
    </row>
    <row r="1416" spans="1:11" x14ac:dyDescent="0.3">
      <c r="A1416" s="27"/>
      <c r="B1416" s="27"/>
      <c r="C1416" s="28" t="s">
        <v>182</v>
      </c>
      <c r="D1416" s="43">
        <v>17408</v>
      </c>
      <c r="E1416" s="4">
        <v>2</v>
      </c>
      <c r="F1416" s="43"/>
      <c r="G1416" s="4"/>
      <c r="H1416" s="43">
        <v>34815</v>
      </c>
      <c r="I1416" s="4">
        <v>4</v>
      </c>
      <c r="J1416" s="43">
        <v>52223</v>
      </c>
      <c r="K1416" s="50">
        <v>6</v>
      </c>
    </row>
    <row r="1417" spans="1:11" x14ac:dyDescent="0.3">
      <c r="A1417" s="27"/>
      <c r="B1417" s="27"/>
      <c r="C1417" s="28" t="s">
        <v>184</v>
      </c>
      <c r="D1417" s="43">
        <v>21945</v>
      </c>
      <c r="E1417" s="4">
        <v>3</v>
      </c>
      <c r="F1417" s="43">
        <v>65835</v>
      </c>
      <c r="G1417" s="4">
        <v>9</v>
      </c>
      <c r="H1417" s="43">
        <v>51205</v>
      </c>
      <c r="I1417" s="4">
        <v>7</v>
      </c>
      <c r="J1417" s="43">
        <v>138985</v>
      </c>
      <c r="K1417" s="50">
        <v>19</v>
      </c>
    </row>
    <row r="1418" spans="1:11" x14ac:dyDescent="0.3">
      <c r="A1418" s="27"/>
      <c r="B1418" s="27"/>
      <c r="C1418" s="28" t="s">
        <v>185</v>
      </c>
      <c r="D1418" s="43"/>
      <c r="E1418" s="4"/>
      <c r="F1418" s="43"/>
      <c r="G1418" s="4"/>
      <c r="H1418" s="43">
        <v>7130</v>
      </c>
      <c r="I1418" s="4">
        <v>1</v>
      </c>
      <c r="J1418" s="43">
        <v>7130</v>
      </c>
      <c r="K1418" s="50">
        <v>1</v>
      </c>
    </row>
    <row r="1419" spans="1:11" x14ac:dyDescent="0.3">
      <c r="A1419" s="27"/>
      <c r="B1419" s="27"/>
      <c r="C1419" s="28" t="s">
        <v>186</v>
      </c>
      <c r="D1419" s="43">
        <v>29260</v>
      </c>
      <c r="E1419" s="4">
        <v>4</v>
      </c>
      <c r="F1419" s="43">
        <v>87780</v>
      </c>
      <c r="G1419" s="4">
        <v>12</v>
      </c>
      <c r="H1419" s="43">
        <v>73150</v>
      </c>
      <c r="I1419" s="4">
        <v>10</v>
      </c>
      <c r="J1419" s="43">
        <v>190190</v>
      </c>
      <c r="K1419" s="50">
        <v>26</v>
      </c>
    </row>
    <row r="1420" spans="1:11" x14ac:dyDescent="0.3">
      <c r="A1420" s="27"/>
      <c r="B1420" s="27"/>
      <c r="C1420" s="28" t="s">
        <v>187</v>
      </c>
      <c r="D1420" s="43">
        <v>2059798</v>
      </c>
      <c r="E1420" s="4">
        <v>227</v>
      </c>
      <c r="F1420" s="43">
        <v>1787578</v>
      </c>
      <c r="G1420" s="4">
        <v>197</v>
      </c>
      <c r="H1420" s="43">
        <v>1814800</v>
      </c>
      <c r="I1420" s="4">
        <v>200</v>
      </c>
      <c r="J1420" s="43">
        <v>5662176</v>
      </c>
      <c r="K1420" s="50">
        <v>624</v>
      </c>
    </row>
    <row r="1421" spans="1:11" x14ac:dyDescent="0.3">
      <c r="A1421" s="27"/>
      <c r="B1421" s="27"/>
      <c r="C1421" s="28" t="s">
        <v>188</v>
      </c>
      <c r="D1421" s="43">
        <v>402136</v>
      </c>
      <c r="E1421" s="4">
        <v>43</v>
      </c>
      <c r="F1421" s="43">
        <v>346024</v>
      </c>
      <c r="G1421" s="4">
        <v>37</v>
      </c>
      <c r="H1421" s="43">
        <v>486304</v>
      </c>
      <c r="I1421" s="4">
        <v>52</v>
      </c>
      <c r="J1421" s="43">
        <v>1234464</v>
      </c>
      <c r="K1421" s="50">
        <v>132</v>
      </c>
    </row>
    <row r="1422" spans="1:11" x14ac:dyDescent="0.3">
      <c r="A1422" s="27"/>
      <c r="B1422" s="27"/>
      <c r="C1422" s="28" t="s">
        <v>189</v>
      </c>
      <c r="D1422" s="43"/>
      <c r="E1422" s="4"/>
      <c r="F1422" s="43"/>
      <c r="G1422" s="4"/>
      <c r="H1422" s="43">
        <v>19722</v>
      </c>
      <c r="I1422" s="4">
        <v>3</v>
      </c>
      <c r="J1422" s="43">
        <v>19722</v>
      </c>
      <c r="K1422" s="50">
        <v>3</v>
      </c>
    </row>
    <row r="1423" spans="1:11" x14ac:dyDescent="0.3">
      <c r="A1423" s="27"/>
      <c r="B1423" s="27"/>
      <c r="C1423" s="28" t="s">
        <v>190</v>
      </c>
      <c r="D1423" s="43">
        <v>3553685</v>
      </c>
      <c r="E1423" s="4">
        <v>505</v>
      </c>
      <c r="F1423" s="43">
        <v>4060349</v>
      </c>
      <c r="G1423" s="4">
        <v>577</v>
      </c>
      <c r="H1423" s="43">
        <v>4405162</v>
      </c>
      <c r="I1423" s="4">
        <v>626</v>
      </c>
      <c r="J1423" s="43">
        <v>12019196</v>
      </c>
      <c r="K1423" s="50">
        <v>1708</v>
      </c>
    </row>
    <row r="1424" spans="1:11" x14ac:dyDescent="0.3">
      <c r="A1424" s="27"/>
      <c r="B1424" s="27"/>
      <c r="C1424" s="28" t="s">
        <v>191</v>
      </c>
      <c r="D1424" s="43">
        <v>242398</v>
      </c>
      <c r="E1424" s="4">
        <v>22</v>
      </c>
      <c r="F1424" s="43">
        <v>495815</v>
      </c>
      <c r="G1424" s="4">
        <v>45</v>
      </c>
      <c r="H1424" s="43">
        <v>396654</v>
      </c>
      <c r="I1424" s="4">
        <v>36</v>
      </c>
      <c r="J1424" s="43">
        <v>1134867</v>
      </c>
      <c r="K1424" s="50">
        <v>103</v>
      </c>
    </row>
    <row r="1425" spans="1:11" x14ac:dyDescent="0.3">
      <c r="A1425" s="27"/>
      <c r="B1425" s="27"/>
      <c r="C1425" s="28" t="s">
        <v>192</v>
      </c>
      <c r="D1425" s="43">
        <v>35556</v>
      </c>
      <c r="E1425" s="4">
        <v>3</v>
      </c>
      <c r="F1425" s="43">
        <v>23704</v>
      </c>
      <c r="G1425" s="4">
        <v>2</v>
      </c>
      <c r="H1425" s="43">
        <v>82964</v>
      </c>
      <c r="I1425" s="4">
        <v>7</v>
      </c>
      <c r="J1425" s="43">
        <v>142224</v>
      </c>
      <c r="K1425" s="50">
        <v>12</v>
      </c>
    </row>
    <row r="1426" spans="1:11" x14ac:dyDescent="0.3">
      <c r="A1426" s="27"/>
      <c r="B1426" s="27"/>
      <c r="C1426" s="28" t="s">
        <v>194</v>
      </c>
      <c r="D1426" s="43">
        <v>647789</v>
      </c>
      <c r="E1426" s="4">
        <v>66</v>
      </c>
      <c r="F1426" s="43">
        <v>795014</v>
      </c>
      <c r="G1426" s="4">
        <v>81</v>
      </c>
      <c r="H1426" s="43">
        <v>804829</v>
      </c>
      <c r="I1426" s="4">
        <v>82</v>
      </c>
      <c r="J1426" s="43">
        <v>2247632</v>
      </c>
      <c r="K1426" s="50">
        <v>229</v>
      </c>
    </row>
    <row r="1427" spans="1:11" x14ac:dyDescent="0.3">
      <c r="A1427" s="27"/>
      <c r="B1427" s="27"/>
      <c r="C1427" s="28" t="s">
        <v>195</v>
      </c>
      <c r="D1427" s="43"/>
      <c r="E1427" s="4"/>
      <c r="F1427" s="43">
        <v>9815</v>
      </c>
      <c r="G1427" s="4">
        <v>1</v>
      </c>
      <c r="H1427" s="43">
        <v>9815</v>
      </c>
      <c r="I1427" s="4">
        <v>1</v>
      </c>
      <c r="J1427" s="43">
        <v>19630</v>
      </c>
      <c r="K1427" s="50">
        <v>2</v>
      </c>
    </row>
    <row r="1428" spans="1:11" x14ac:dyDescent="0.3">
      <c r="A1428" s="27"/>
      <c r="B1428" s="27"/>
      <c r="C1428" s="28" t="s">
        <v>197</v>
      </c>
      <c r="D1428" s="43">
        <v>25833</v>
      </c>
      <c r="E1428" s="4">
        <v>3</v>
      </c>
      <c r="F1428" s="43">
        <v>17222</v>
      </c>
      <c r="G1428" s="4">
        <v>2</v>
      </c>
      <c r="H1428" s="43">
        <v>17222</v>
      </c>
      <c r="I1428" s="4">
        <v>2</v>
      </c>
      <c r="J1428" s="43">
        <v>60277</v>
      </c>
      <c r="K1428" s="50">
        <v>7</v>
      </c>
    </row>
    <row r="1429" spans="1:11" x14ac:dyDescent="0.3">
      <c r="A1429" s="27"/>
      <c r="B1429" s="27"/>
      <c r="C1429" s="28" t="s">
        <v>198</v>
      </c>
      <c r="D1429" s="43">
        <v>46295</v>
      </c>
      <c r="E1429" s="4">
        <v>5</v>
      </c>
      <c r="F1429" s="43">
        <v>18518</v>
      </c>
      <c r="G1429" s="4">
        <v>2</v>
      </c>
      <c r="H1429" s="43">
        <v>55554</v>
      </c>
      <c r="I1429" s="4">
        <v>6</v>
      </c>
      <c r="J1429" s="43">
        <v>120367</v>
      </c>
      <c r="K1429" s="50">
        <v>13</v>
      </c>
    </row>
    <row r="1430" spans="1:11" x14ac:dyDescent="0.3">
      <c r="A1430" s="27"/>
      <c r="B1430" s="27"/>
      <c r="C1430" s="28" t="s">
        <v>199</v>
      </c>
      <c r="D1430" s="43"/>
      <c r="E1430" s="4"/>
      <c r="F1430" s="43"/>
      <c r="G1430" s="4"/>
      <c r="H1430" s="43">
        <v>11111</v>
      </c>
      <c r="I1430" s="4">
        <v>1</v>
      </c>
      <c r="J1430" s="43">
        <v>11111</v>
      </c>
      <c r="K1430" s="50">
        <v>1</v>
      </c>
    </row>
    <row r="1431" spans="1:11" x14ac:dyDescent="0.3">
      <c r="A1431" s="27"/>
      <c r="B1431" s="27"/>
      <c r="C1431" s="28" t="s">
        <v>200</v>
      </c>
      <c r="D1431" s="43">
        <v>74168</v>
      </c>
      <c r="E1431" s="4">
        <v>9</v>
      </c>
      <c r="F1431" s="43">
        <v>24723</v>
      </c>
      <c r="G1431" s="4">
        <v>3</v>
      </c>
      <c r="H1431" s="43">
        <v>16482</v>
      </c>
      <c r="I1431" s="4">
        <v>2</v>
      </c>
      <c r="J1431" s="43">
        <v>115373</v>
      </c>
      <c r="K1431" s="50">
        <v>14</v>
      </c>
    </row>
    <row r="1432" spans="1:11" x14ac:dyDescent="0.3">
      <c r="A1432" s="27"/>
      <c r="B1432" s="27"/>
      <c r="C1432" s="28" t="s">
        <v>201</v>
      </c>
      <c r="D1432" s="43">
        <v>27777</v>
      </c>
      <c r="E1432" s="4">
        <v>3</v>
      </c>
      <c r="F1432" s="43">
        <v>18518</v>
      </c>
      <c r="G1432" s="4">
        <v>2</v>
      </c>
      <c r="H1432" s="43">
        <v>55554</v>
      </c>
      <c r="I1432" s="4">
        <v>6</v>
      </c>
      <c r="J1432" s="43">
        <v>101849</v>
      </c>
      <c r="K1432" s="50">
        <v>11</v>
      </c>
    </row>
    <row r="1433" spans="1:11" x14ac:dyDescent="0.3">
      <c r="A1433" s="27"/>
      <c r="B1433" s="27"/>
      <c r="C1433" s="28" t="s">
        <v>203</v>
      </c>
      <c r="D1433" s="43">
        <v>41204</v>
      </c>
      <c r="E1433" s="4">
        <v>5</v>
      </c>
      <c r="F1433" s="43">
        <v>41205</v>
      </c>
      <c r="G1433" s="4">
        <v>5</v>
      </c>
      <c r="H1433" s="43">
        <v>49446</v>
      </c>
      <c r="I1433" s="4">
        <v>6</v>
      </c>
      <c r="J1433" s="43">
        <v>131855</v>
      </c>
      <c r="K1433" s="50">
        <v>16</v>
      </c>
    </row>
    <row r="1434" spans="1:11" x14ac:dyDescent="0.3">
      <c r="A1434" s="27"/>
      <c r="B1434" s="27"/>
      <c r="C1434" s="28" t="s">
        <v>204</v>
      </c>
      <c r="D1434" s="43">
        <v>138885</v>
      </c>
      <c r="E1434" s="4">
        <v>15</v>
      </c>
      <c r="F1434" s="43">
        <v>166663</v>
      </c>
      <c r="G1434" s="4">
        <v>18</v>
      </c>
      <c r="H1434" s="43">
        <v>120368</v>
      </c>
      <c r="I1434" s="4">
        <v>13</v>
      </c>
      <c r="J1434" s="43">
        <v>425916</v>
      </c>
      <c r="K1434" s="50">
        <v>46</v>
      </c>
    </row>
    <row r="1435" spans="1:11" x14ac:dyDescent="0.3">
      <c r="A1435" s="27"/>
      <c r="B1435" s="27"/>
      <c r="C1435" s="28" t="s">
        <v>205</v>
      </c>
      <c r="D1435" s="43">
        <v>44444</v>
      </c>
      <c r="E1435" s="4">
        <v>4</v>
      </c>
      <c r="F1435" s="43">
        <v>22222</v>
      </c>
      <c r="G1435" s="4">
        <v>2</v>
      </c>
      <c r="H1435" s="43">
        <v>11111</v>
      </c>
      <c r="I1435" s="4">
        <v>1</v>
      </c>
      <c r="J1435" s="43">
        <v>77777</v>
      </c>
      <c r="K1435" s="50">
        <v>7</v>
      </c>
    </row>
    <row r="1436" spans="1:11" x14ac:dyDescent="0.3">
      <c r="A1436" s="27"/>
      <c r="B1436" s="27"/>
      <c r="C1436" s="28" t="s">
        <v>206</v>
      </c>
      <c r="D1436" s="43">
        <v>412050</v>
      </c>
      <c r="E1436" s="4">
        <v>50</v>
      </c>
      <c r="F1436" s="43">
        <v>181302</v>
      </c>
      <c r="G1436" s="4">
        <v>22</v>
      </c>
      <c r="H1436" s="43">
        <v>189543</v>
      </c>
      <c r="I1436" s="4">
        <v>23</v>
      </c>
      <c r="J1436" s="43">
        <v>782895</v>
      </c>
      <c r="K1436" s="50">
        <v>95</v>
      </c>
    </row>
    <row r="1437" spans="1:11" x14ac:dyDescent="0.3">
      <c r="A1437" s="27"/>
      <c r="B1437" s="27"/>
      <c r="C1437" s="28" t="s">
        <v>207</v>
      </c>
      <c r="D1437" s="43">
        <v>92590</v>
      </c>
      <c r="E1437" s="4">
        <v>10</v>
      </c>
      <c r="F1437" s="43">
        <v>46295</v>
      </c>
      <c r="G1437" s="4">
        <v>5</v>
      </c>
      <c r="H1437" s="43">
        <v>111108</v>
      </c>
      <c r="I1437" s="4">
        <v>12</v>
      </c>
      <c r="J1437" s="43">
        <v>249993</v>
      </c>
      <c r="K1437" s="50">
        <v>27</v>
      </c>
    </row>
    <row r="1438" spans="1:11" x14ac:dyDescent="0.3">
      <c r="A1438" s="27"/>
      <c r="B1438" s="27"/>
      <c r="C1438" s="28" t="s">
        <v>208</v>
      </c>
      <c r="D1438" s="43">
        <v>11111</v>
      </c>
      <c r="E1438" s="4">
        <v>1</v>
      </c>
      <c r="F1438" s="43">
        <v>11111</v>
      </c>
      <c r="G1438" s="4">
        <v>1</v>
      </c>
      <c r="H1438" s="43">
        <v>11111</v>
      </c>
      <c r="I1438" s="4">
        <v>1</v>
      </c>
      <c r="J1438" s="43">
        <v>33333</v>
      </c>
      <c r="K1438" s="50">
        <v>3</v>
      </c>
    </row>
    <row r="1439" spans="1:11" x14ac:dyDescent="0.3">
      <c r="A1439" s="27"/>
      <c r="B1439" s="27"/>
      <c r="C1439" s="28" t="s">
        <v>209</v>
      </c>
      <c r="D1439" s="43">
        <v>148337</v>
      </c>
      <c r="E1439" s="4">
        <v>18</v>
      </c>
      <c r="F1439" s="43">
        <v>115374</v>
      </c>
      <c r="G1439" s="4">
        <v>14</v>
      </c>
      <c r="H1439" s="43">
        <v>148338</v>
      </c>
      <c r="I1439" s="4">
        <v>18</v>
      </c>
      <c r="J1439" s="43">
        <v>412049</v>
      </c>
      <c r="K1439" s="50">
        <v>50</v>
      </c>
    </row>
    <row r="1440" spans="1:11" x14ac:dyDescent="0.3">
      <c r="A1440" s="27"/>
      <c r="B1440" s="27"/>
      <c r="C1440" s="28" t="s">
        <v>217</v>
      </c>
      <c r="D1440" s="43">
        <v>9259</v>
      </c>
      <c r="E1440" s="4">
        <v>1</v>
      </c>
      <c r="F1440" s="43">
        <v>9259</v>
      </c>
      <c r="G1440" s="4">
        <v>1</v>
      </c>
      <c r="H1440" s="43">
        <v>9259</v>
      </c>
      <c r="I1440" s="4">
        <v>1</v>
      </c>
      <c r="J1440" s="43">
        <v>27777</v>
      </c>
      <c r="K1440" s="50">
        <v>3</v>
      </c>
    </row>
    <row r="1441" spans="1:11" x14ac:dyDescent="0.3">
      <c r="A1441" s="27"/>
      <c r="B1441" s="27"/>
      <c r="C1441" s="28" t="s">
        <v>218</v>
      </c>
      <c r="D1441" s="43">
        <v>22222</v>
      </c>
      <c r="E1441" s="4">
        <v>2</v>
      </c>
      <c r="F1441" s="43">
        <v>11111</v>
      </c>
      <c r="G1441" s="4">
        <v>1</v>
      </c>
      <c r="H1441" s="43">
        <v>22222</v>
      </c>
      <c r="I1441" s="4">
        <v>2</v>
      </c>
      <c r="J1441" s="43">
        <v>55555</v>
      </c>
      <c r="K1441" s="50">
        <v>5</v>
      </c>
    </row>
    <row r="1442" spans="1:11" x14ac:dyDescent="0.3">
      <c r="A1442" s="27"/>
      <c r="B1442" s="27"/>
      <c r="C1442" s="28" t="s">
        <v>219</v>
      </c>
      <c r="D1442" s="43">
        <v>35184</v>
      </c>
      <c r="E1442" s="4">
        <v>4</v>
      </c>
      <c r="F1442" s="43">
        <v>26388</v>
      </c>
      <c r="G1442" s="4">
        <v>3</v>
      </c>
      <c r="H1442" s="43">
        <v>43981</v>
      </c>
      <c r="I1442" s="4">
        <v>5</v>
      </c>
      <c r="J1442" s="43">
        <v>105553</v>
      </c>
      <c r="K1442" s="50">
        <v>12</v>
      </c>
    </row>
    <row r="1443" spans="1:11" x14ac:dyDescent="0.3">
      <c r="A1443" s="27"/>
      <c r="B1443" s="27"/>
      <c r="C1443" s="28" t="s">
        <v>220</v>
      </c>
      <c r="D1443" s="43">
        <v>18518</v>
      </c>
      <c r="E1443" s="4">
        <v>2</v>
      </c>
      <c r="F1443" s="43">
        <v>46295</v>
      </c>
      <c r="G1443" s="4">
        <v>5</v>
      </c>
      <c r="H1443" s="43">
        <v>27777</v>
      </c>
      <c r="I1443" s="4">
        <v>3</v>
      </c>
      <c r="J1443" s="43">
        <v>92590</v>
      </c>
      <c r="K1443" s="50">
        <v>10</v>
      </c>
    </row>
    <row r="1444" spans="1:11" x14ac:dyDescent="0.3">
      <c r="A1444" s="27"/>
      <c r="B1444" s="27"/>
      <c r="C1444" s="28" t="s">
        <v>221</v>
      </c>
      <c r="D1444" s="43"/>
      <c r="E1444" s="4"/>
      <c r="F1444" s="43">
        <v>11111</v>
      </c>
      <c r="G1444" s="4">
        <v>1</v>
      </c>
      <c r="H1444" s="43"/>
      <c r="I1444" s="4"/>
      <c r="J1444" s="43">
        <v>11111</v>
      </c>
      <c r="K1444" s="50">
        <v>1</v>
      </c>
    </row>
    <row r="1445" spans="1:11" x14ac:dyDescent="0.3">
      <c r="A1445" s="27"/>
      <c r="B1445" s="27"/>
      <c r="C1445" s="28" t="s">
        <v>222</v>
      </c>
      <c r="D1445" s="43">
        <v>8241</v>
      </c>
      <c r="E1445" s="4">
        <v>1</v>
      </c>
      <c r="F1445" s="43">
        <v>8241</v>
      </c>
      <c r="G1445" s="4">
        <v>1</v>
      </c>
      <c r="H1445" s="43">
        <v>8241</v>
      </c>
      <c r="I1445" s="4">
        <v>1</v>
      </c>
      <c r="J1445" s="43">
        <v>24723</v>
      </c>
      <c r="K1445" s="50">
        <v>3</v>
      </c>
    </row>
    <row r="1446" spans="1:11" x14ac:dyDescent="0.3">
      <c r="A1446" s="27"/>
      <c r="B1446" s="52" t="s">
        <v>305</v>
      </c>
      <c r="C1446" s="53"/>
      <c r="D1446" s="54">
        <v>20342715</v>
      </c>
      <c r="E1446" s="55">
        <v>2520</v>
      </c>
      <c r="F1446" s="54">
        <v>17094834</v>
      </c>
      <c r="G1446" s="55">
        <v>2131</v>
      </c>
      <c r="H1446" s="54">
        <v>17933444</v>
      </c>
      <c r="I1446" s="55">
        <v>2232</v>
      </c>
      <c r="J1446" s="54">
        <v>55370993</v>
      </c>
      <c r="K1446" s="56">
        <v>6883</v>
      </c>
    </row>
    <row r="1447" spans="1:11" x14ac:dyDescent="0.3">
      <c r="A1447" s="27"/>
      <c r="B1447" s="1" t="s">
        <v>65</v>
      </c>
      <c r="C1447" s="1" t="s">
        <v>162</v>
      </c>
      <c r="D1447" s="22">
        <v>1392719</v>
      </c>
      <c r="E1447" s="8">
        <v>169</v>
      </c>
      <c r="F1447" s="22">
        <v>889035</v>
      </c>
      <c r="G1447" s="8">
        <v>108</v>
      </c>
      <c r="H1447" s="22">
        <v>997159</v>
      </c>
      <c r="I1447" s="8">
        <v>121</v>
      </c>
      <c r="J1447" s="22">
        <v>3278913</v>
      </c>
      <c r="K1447" s="49">
        <v>398</v>
      </c>
    </row>
    <row r="1448" spans="1:11" x14ac:dyDescent="0.3">
      <c r="A1448" s="27"/>
      <c r="B1448" s="27"/>
      <c r="C1448" s="28" t="s">
        <v>163</v>
      </c>
      <c r="D1448" s="43">
        <v>301385</v>
      </c>
      <c r="E1448" s="4">
        <v>35</v>
      </c>
      <c r="F1448" s="43">
        <v>292774</v>
      </c>
      <c r="G1448" s="4">
        <v>34</v>
      </c>
      <c r="H1448" s="43">
        <v>292774</v>
      </c>
      <c r="I1448" s="4">
        <v>34</v>
      </c>
      <c r="J1448" s="43">
        <v>886933</v>
      </c>
      <c r="K1448" s="50">
        <v>103</v>
      </c>
    </row>
    <row r="1449" spans="1:11" x14ac:dyDescent="0.3">
      <c r="A1449" s="27"/>
      <c r="B1449" s="27"/>
      <c r="C1449" s="28" t="s">
        <v>164</v>
      </c>
      <c r="D1449" s="43">
        <v>1032759</v>
      </c>
      <c r="E1449" s="4">
        <v>169</v>
      </c>
      <c r="F1449" s="43">
        <v>788319</v>
      </c>
      <c r="G1449" s="4">
        <v>129</v>
      </c>
      <c r="H1449" s="43">
        <v>941094</v>
      </c>
      <c r="I1449" s="4">
        <v>154</v>
      </c>
      <c r="J1449" s="43">
        <v>2762172</v>
      </c>
      <c r="K1449" s="50">
        <v>452</v>
      </c>
    </row>
    <row r="1450" spans="1:11" x14ac:dyDescent="0.3">
      <c r="A1450" s="27"/>
      <c r="B1450" s="27"/>
      <c r="C1450" s="28" t="s">
        <v>165</v>
      </c>
      <c r="D1450" s="43">
        <v>2037940</v>
      </c>
      <c r="E1450" s="4">
        <v>310</v>
      </c>
      <c r="F1450" s="43">
        <v>1286926</v>
      </c>
      <c r="G1450" s="4">
        <v>196</v>
      </c>
      <c r="H1450" s="43">
        <v>1832568</v>
      </c>
      <c r="I1450" s="4">
        <v>279</v>
      </c>
      <c r="J1450" s="43">
        <v>5157434</v>
      </c>
      <c r="K1450" s="50">
        <v>785</v>
      </c>
    </row>
    <row r="1451" spans="1:11" x14ac:dyDescent="0.3">
      <c r="A1451" s="27"/>
      <c r="B1451" s="27"/>
      <c r="C1451" s="28" t="s">
        <v>166</v>
      </c>
      <c r="D1451" s="43">
        <v>102780</v>
      </c>
      <c r="E1451" s="4">
        <v>10</v>
      </c>
      <c r="F1451" s="43">
        <v>51390</v>
      </c>
      <c r="G1451" s="4">
        <v>5</v>
      </c>
      <c r="H1451" s="43">
        <v>50156</v>
      </c>
      <c r="I1451" s="4">
        <v>5</v>
      </c>
      <c r="J1451" s="43">
        <v>204326</v>
      </c>
      <c r="K1451" s="50">
        <v>20</v>
      </c>
    </row>
    <row r="1452" spans="1:11" x14ac:dyDescent="0.3">
      <c r="A1452" s="27"/>
      <c r="B1452" s="27"/>
      <c r="C1452" s="28" t="s">
        <v>167</v>
      </c>
      <c r="D1452" s="43">
        <v>102501</v>
      </c>
      <c r="E1452" s="4">
        <v>9</v>
      </c>
      <c r="F1452" s="43">
        <v>22778</v>
      </c>
      <c r="G1452" s="4">
        <v>2</v>
      </c>
      <c r="H1452" s="43">
        <v>91112</v>
      </c>
      <c r="I1452" s="4">
        <v>8</v>
      </c>
      <c r="J1452" s="43">
        <v>216391</v>
      </c>
      <c r="K1452" s="50">
        <v>19</v>
      </c>
    </row>
    <row r="1453" spans="1:11" x14ac:dyDescent="0.3">
      <c r="A1453" s="27"/>
      <c r="B1453" s="27"/>
      <c r="C1453" s="28" t="s">
        <v>168</v>
      </c>
      <c r="D1453" s="43">
        <v>252504</v>
      </c>
      <c r="E1453" s="4">
        <v>27</v>
      </c>
      <c r="F1453" s="43">
        <v>121576</v>
      </c>
      <c r="G1453" s="4">
        <v>13</v>
      </c>
      <c r="H1453" s="43">
        <v>196392</v>
      </c>
      <c r="I1453" s="4">
        <v>21</v>
      </c>
      <c r="J1453" s="43">
        <v>570472</v>
      </c>
      <c r="K1453" s="50">
        <v>61</v>
      </c>
    </row>
    <row r="1454" spans="1:11" x14ac:dyDescent="0.3">
      <c r="A1454" s="27"/>
      <c r="B1454" s="27"/>
      <c r="C1454" s="28" t="s">
        <v>169</v>
      </c>
      <c r="D1454" s="43">
        <v>30834</v>
      </c>
      <c r="E1454" s="4">
        <v>3</v>
      </c>
      <c r="F1454" s="43">
        <v>10278</v>
      </c>
      <c r="G1454" s="4">
        <v>1</v>
      </c>
      <c r="H1454" s="43">
        <v>51389</v>
      </c>
      <c r="I1454" s="4">
        <v>5</v>
      </c>
      <c r="J1454" s="43">
        <v>92501</v>
      </c>
      <c r="K1454" s="50">
        <v>9</v>
      </c>
    </row>
    <row r="1455" spans="1:11" x14ac:dyDescent="0.3">
      <c r="A1455" s="27"/>
      <c r="B1455" s="27"/>
      <c r="C1455" s="28" t="s">
        <v>170</v>
      </c>
      <c r="D1455" s="43"/>
      <c r="E1455" s="4"/>
      <c r="F1455" s="43">
        <v>11389</v>
      </c>
      <c r="G1455" s="4">
        <v>1</v>
      </c>
      <c r="H1455" s="43">
        <v>34167</v>
      </c>
      <c r="I1455" s="4">
        <v>3</v>
      </c>
      <c r="J1455" s="43">
        <v>45556</v>
      </c>
      <c r="K1455" s="50">
        <v>4</v>
      </c>
    </row>
    <row r="1456" spans="1:11" x14ac:dyDescent="0.3">
      <c r="A1456" s="27"/>
      <c r="B1456" s="27"/>
      <c r="C1456" s="28" t="s">
        <v>171</v>
      </c>
      <c r="D1456" s="43">
        <v>46760</v>
      </c>
      <c r="E1456" s="4">
        <v>5</v>
      </c>
      <c r="F1456" s="43">
        <v>37408</v>
      </c>
      <c r="G1456" s="4">
        <v>4</v>
      </c>
      <c r="H1456" s="43">
        <v>28056</v>
      </c>
      <c r="I1456" s="4">
        <v>3</v>
      </c>
      <c r="J1456" s="43">
        <v>112224</v>
      </c>
      <c r="K1456" s="50">
        <v>12</v>
      </c>
    </row>
    <row r="1457" spans="1:11" x14ac:dyDescent="0.3">
      <c r="A1457" s="27"/>
      <c r="B1457" s="27"/>
      <c r="C1457" s="28" t="s">
        <v>172</v>
      </c>
      <c r="D1457" s="43">
        <v>123615</v>
      </c>
      <c r="E1457" s="4">
        <v>15</v>
      </c>
      <c r="F1457" s="43">
        <v>65928</v>
      </c>
      <c r="G1457" s="4">
        <v>8</v>
      </c>
      <c r="H1457" s="43">
        <v>148338</v>
      </c>
      <c r="I1457" s="4">
        <v>18</v>
      </c>
      <c r="J1457" s="43">
        <v>337881</v>
      </c>
      <c r="K1457" s="50">
        <v>41</v>
      </c>
    </row>
    <row r="1458" spans="1:11" x14ac:dyDescent="0.3">
      <c r="A1458" s="27"/>
      <c r="B1458" s="27"/>
      <c r="C1458" s="28" t="s">
        <v>173</v>
      </c>
      <c r="D1458" s="43">
        <v>41852</v>
      </c>
      <c r="E1458" s="4">
        <v>4</v>
      </c>
      <c r="F1458" s="43">
        <v>10463</v>
      </c>
      <c r="G1458" s="4">
        <v>1</v>
      </c>
      <c r="H1458" s="43">
        <v>52315</v>
      </c>
      <c r="I1458" s="4">
        <v>5</v>
      </c>
      <c r="J1458" s="43">
        <v>104630</v>
      </c>
      <c r="K1458" s="50">
        <v>10</v>
      </c>
    </row>
    <row r="1459" spans="1:11" x14ac:dyDescent="0.3">
      <c r="A1459" s="27"/>
      <c r="B1459" s="27"/>
      <c r="C1459" s="28" t="s">
        <v>174</v>
      </c>
      <c r="D1459" s="43">
        <v>130645</v>
      </c>
      <c r="E1459" s="4">
        <v>17</v>
      </c>
      <c r="F1459" s="43">
        <v>76851</v>
      </c>
      <c r="G1459" s="4">
        <v>10</v>
      </c>
      <c r="H1459" s="43">
        <v>153700</v>
      </c>
      <c r="I1459" s="4">
        <v>20</v>
      </c>
      <c r="J1459" s="43">
        <v>361196</v>
      </c>
      <c r="K1459" s="50">
        <v>47</v>
      </c>
    </row>
    <row r="1460" spans="1:11" x14ac:dyDescent="0.3">
      <c r="A1460" s="27"/>
      <c r="B1460" s="27"/>
      <c r="C1460" s="28" t="s">
        <v>175</v>
      </c>
      <c r="D1460" s="43">
        <v>8241</v>
      </c>
      <c r="E1460" s="4">
        <v>1</v>
      </c>
      <c r="F1460" s="43">
        <v>8241</v>
      </c>
      <c r="G1460" s="4">
        <v>1</v>
      </c>
      <c r="H1460" s="43">
        <v>41205</v>
      </c>
      <c r="I1460" s="4">
        <v>5</v>
      </c>
      <c r="J1460" s="43">
        <v>57687</v>
      </c>
      <c r="K1460" s="50">
        <v>7</v>
      </c>
    </row>
    <row r="1461" spans="1:11" x14ac:dyDescent="0.3">
      <c r="A1461" s="27"/>
      <c r="B1461" s="27"/>
      <c r="C1461" s="28" t="s">
        <v>176</v>
      </c>
      <c r="D1461" s="43"/>
      <c r="E1461" s="4"/>
      <c r="F1461" s="43"/>
      <c r="G1461" s="4"/>
      <c r="H1461" s="43">
        <v>10463</v>
      </c>
      <c r="I1461" s="4">
        <v>1</v>
      </c>
      <c r="J1461" s="43">
        <v>10463</v>
      </c>
      <c r="K1461" s="50">
        <v>1</v>
      </c>
    </row>
    <row r="1462" spans="1:11" x14ac:dyDescent="0.3">
      <c r="A1462" s="27"/>
      <c r="B1462" s="27"/>
      <c r="C1462" s="28" t="s">
        <v>177</v>
      </c>
      <c r="D1462" s="43">
        <v>30740</v>
      </c>
      <c r="E1462" s="4">
        <v>4</v>
      </c>
      <c r="F1462" s="43"/>
      <c r="G1462" s="4"/>
      <c r="H1462" s="43">
        <v>15370</v>
      </c>
      <c r="I1462" s="4">
        <v>2</v>
      </c>
      <c r="J1462" s="43">
        <v>46110</v>
      </c>
      <c r="K1462" s="50">
        <v>6</v>
      </c>
    </row>
    <row r="1463" spans="1:11" x14ac:dyDescent="0.3">
      <c r="A1463" s="27"/>
      <c r="B1463" s="27"/>
      <c r="C1463" s="28" t="s">
        <v>178</v>
      </c>
      <c r="D1463" s="43">
        <v>56112</v>
      </c>
      <c r="E1463" s="4">
        <v>6</v>
      </c>
      <c r="F1463" s="43">
        <v>18704</v>
      </c>
      <c r="G1463" s="4">
        <v>2</v>
      </c>
      <c r="H1463" s="43"/>
      <c r="I1463" s="4"/>
      <c r="J1463" s="43">
        <v>74816</v>
      </c>
      <c r="K1463" s="50">
        <v>8</v>
      </c>
    </row>
    <row r="1464" spans="1:11" x14ac:dyDescent="0.3">
      <c r="A1464" s="27"/>
      <c r="B1464" s="27"/>
      <c r="C1464" s="28" t="s">
        <v>179</v>
      </c>
      <c r="D1464" s="43"/>
      <c r="E1464" s="4"/>
      <c r="F1464" s="43">
        <v>10556</v>
      </c>
      <c r="G1464" s="4">
        <v>1</v>
      </c>
      <c r="H1464" s="43"/>
      <c r="I1464" s="4"/>
      <c r="J1464" s="43">
        <v>10556</v>
      </c>
      <c r="K1464" s="50">
        <v>1</v>
      </c>
    </row>
    <row r="1465" spans="1:11" x14ac:dyDescent="0.3">
      <c r="A1465" s="27"/>
      <c r="B1465" s="27"/>
      <c r="C1465" s="28" t="s">
        <v>180</v>
      </c>
      <c r="D1465" s="43">
        <v>57687</v>
      </c>
      <c r="E1465" s="4">
        <v>7</v>
      </c>
      <c r="F1465" s="43">
        <v>49446</v>
      </c>
      <c r="G1465" s="4">
        <v>6</v>
      </c>
      <c r="H1465" s="43">
        <v>16482</v>
      </c>
      <c r="I1465" s="4">
        <v>2</v>
      </c>
      <c r="J1465" s="43">
        <v>123615</v>
      </c>
      <c r="K1465" s="50">
        <v>15</v>
      </c>
    </row>
    <row r="1466" spans="1:11" x14ac:dyDescent="0.3">
      <c r="A1466" s="27"/>
      <c r="B1466" s="27"/>
      <c r="C1466" s="28" t="s">
        <v>182</v>
      </c>
      <c r="D1466" s="43">
        <v>8148</v>
      </c>
      <c r="E1466" s="4">
        <v>1</v>
      </c>
      <c r="F1466" s="43">
        <v>8148</v>
      </c>
      <c r="G1466" s="4">
        <v>1</v>
      </c>
      <c r="H1466" s="43"/>
      <c r="I1466" s="4"/>
      <c r="J1466" s="43">
        <v>16296</v>
      </c>
      <c r="K1466" s="50">
        <v>2</v>
      </c>
    </row>
    <row r="1467" spans="1:11" x14ac:dyDescent="0.3">
      <c r="A1467" s="27"/>
      <c r="B1467" s="27"/>
      <c r="C1467" s="28" t="s">
        <v>183</v>
      </c>
      <c r="D1467" s="43">
        <v>12963</v>
      </c>
      <c r="E1467" s="4">
        <v>2</v>
      </c>
      <c r="F1467" s="43">
        <v>12964</v>
      </c>
      <c r="G1467" s="4">
        <v>2</v>
      </c>
      <c r="H1467" s="43"/>
      <c r="I1467" s="4"/>
      <c r="J1467" s="43">
        <v>25927</v>
      </c>
      <c r="K1467" s="50">
        <v>4</v>
      </c>
    </row>
    <row r="1468" spans="1:11" x14ac:dyDescent="0.3">
      <c r="A1468" s="27"/>
      <c r="B1468" s="27"/>
      <c r="C1468" s="28" t="s">
        <v>184</v>
      </c>
      <c r="D1468" s="43">
        <v>21111</v>
      </c>
      <c r="E1468" s="4">
        <v>3</v>
      </c>
      <c r="F1468" s="43">
        <v>21111</v>
      </c>
      <c r="G1468" s="4">
        <v>3</v>
      </c>
      <c r="H1468" s="43">
        <v>21111</v>
      </c>
      <c r="I1468" s="4">
        <v>3</v>
      </c>
      <c r="J1468" s="43">
        <v>63333</v>
      </c>
      <c r="K1468" s="50">
        <v>9</v>
      </c>
    </row>
    <row r="1469" spans="1:11" x14ac:dyDescent="0.3">
      <c r="A1469" s="27"/>
      <c r="B1469" s="27"/>
      <c r="C1469" s="28" t="s">
        <v>185</v>
      </c>
      <c r="D1469" s="43">
        <v>12963</v>
      </c>
      <c r="E1469" s="4">
        <v>2</v>
      </c>
      <c r="F1469" s="43"/>
      <c r="G1469" s="4"/>
      <c r="H1469" s="43"/>
      <c r="I1469" s="4"/>
      <c r="J1469" s="43">
        <v>12963</v>
      </c>
      <c r="K1469" s="50">
        <v>2</v>
      </c>
    </row>
    <row r="1470" spans="1:11" x14ac:dyDescent="0.3">
      <c r="A1470" s="27"/>
      <c r="B1470" s="27"/>
      <c r="C1470" s="28" t="s">
        <v>186</v>
      </c>
      <c r="D1470" s="43">
        <v>35185</v>
      </c>
      <c r="E1470" s="4">
        <v>5</v>
      </c>
      <c r="F1470" s="43">
        <v>14074</v>
      </c>
      <c r="G1470" s="4">
        <v>2</v>
      </c>
      <c r="H1470" s="43">
        <v>21111</v>
      </c>
      <c r="I1470" s="4">
        <v>3</v>
      </c>
      <c r="J1470" s="43">
        <v>70370</v>
      </c>
      <c r="K1470" s="50">
        <v>10</v>
      </c>
    </row>
    <row r="1471" spans="1:11" x14ac:dyDescent="0.3">
      <c r="A1471" s="27"/>
      <c r="B1471" s="27"/>
      <c r="C1471" s="28" t="s">
        <v>187</v>
      </c>
      <c r="D1471" s="43">
        <v>379085</v>
      </c>
      <c r="E1471" s="4">
        <v>46</v>
      </c>
      <c r="F1471" s="43">
        <v>247230</v>
      </c>
      <c r="G1471" s="4">
        <v>30</v>
      </c>
      <c r="H1471" s="43">
        <v>453255</v>
      </c>
      <c r="I1471" s="4">
        <v>55</v>
      </c>
      <c r="J1471" s="43">
        <v>1079570</v>
      </c>
      <c r="K1471" s="50">
        <v>131</v>
      </c>
    </row>
    <row r="1472" spans="1:11" x14ac:dyDescent="0.3">
      <c r="A1472" s="27"/>
      <c r="B1472" s="27"/>
      <c r="C1472" s="28" t="s">
        <v>188</v>
      </c>
      <c r="D1472" s="43">
        <v>77499</v>
      </c>
      <c r="E1472" s="4">
        <v>9</v>
      </c>
      <c r="F1472" s="43">
        <v>60277</v>
      </c>
      <c r="G1472" s="4">
        <v>7</v>
      </c>
      <c r="H1472" s="43">
        <v>111943</v>
      </c>
      <c r="I1472" s="4">
        <v>13</v>
      </c>
      <c r="J1472" s="43">
        <v>249719</v>
      </c>
      <c r="K1472" s="50">
        <v>29</v>
      </c>
    </row>
    <row r="1473" spans="1:11" x14ac:dyDescent="0.3">
      <c r="A1473" s="27"/>
      <c r="B1473" s="27"/>
      <c r="C1473" s="28" t="s">
        <v>189</v>
      </c>
      <c r="D1473" s="43">
        <v>244440</v>
      </c>
      <c r="E1473" s="4">
        <v>40</v>
      </c>
      <c r="F1473" s="43">
        <v>195552</v>
      </c>
      <c r="G1473" s="4">
        <v>32</v>
      </c>
      <c r="H1473" s="43">
        <v>446103</v>
      </c>
      <c r="I1473" s="4">
        <v>73</v>
      </c>
      <c r="J1473" s="43">
        <v>886095</v>
      </c>
      <c r="K1473" s="50">
        <v>145</v>
      </c>
    </row>
    <row r="1474" spans="1:11" x14ac:dyDescent="0.3">
      <c r="A1474" s="27"/>
      <c r="B1474" s="27"/>
      <c r="C1474" s="28" t="s">
        <v>190</v>
      </c>
      <c r="D1474" s="43">
        <v>762584</v>
      </c>
      <c r="E1474" s="4">
        <v>116</v>
      </c>
      <c r="F1474" s="43">
        <v>341059</v>
      </c>
      <c r="G1474" s="4">
        <v>52</v>
      </c>
      <c r="H1474" s="43">
        <v>959804</v>
      </c>
      <c r="I1474" s="4">
        <v>146</v>
      </c>
      <c r="J1474" s="43">
        <v>2063447</v>
      </c>
      <c r="K1474" s="50">
        <v>314</v>
      </c>
    </row>
    <row r="1475" spans="1:11" x14ac:dyDescent="0.3">
      <c r="A1475" s="27"/>
      <c r="B1475" s="27"/>
      <c r="C1475" s="28" t="s">
        <v>191</v>
      </c>
      <c r="D1475" s="43">
        <v>100928</v>
      </c>
      <c r="E1475" s="4">
        <v>10</v>
      </c>
      <c r="F1475" s="43">
        <v>70650</v>
      </c>
      <c r="G1475" s="4">
        <v>7</v>
      </c>
      <c r="H1475" s="43">
        <v>60557</v>
      </c>
      <c r="I1475" s="4">
        <v>6</v>
      </c>
      <c r="J1475" s="43">
        <v>232135</v>
      </c>
      <c r="K1475" s="50">
        <v>23</v>
      </c>
    </row>
    <row r="1476" spans="1:11" x14ac:dyDescent="0.3">
      <c r="A1476" s="27"/>
      <c r="B1476" s="27"/>
      <c r="C1476" s="28" t="s">
        <v>192</v>
      </c>
      <c r="D1476" s="43">
        <v>22222</v>
      </c>
      <c r="E1476" s="4">
        <v>2</v>
      </c>
      <c r="F1476" s="43">
        <v>11111</v>
      </c>
      <c r="G1476" s="4">
        <v>1</v>
      </c>
      <c r="H1476" s="43">
        <v>11111</v>
      </c>
      <c r="I1476" s="4">
        <v>1</v>
      </c>
      <c r="J1476" s="43">
        <v>44444</v>
      </c>
      <c r="K1476" s="50">
        <v>4</v>
      </c>
    </row>
    <row r="1477" spans="1:11" x14ac:dyDescent="0.3">
      <c r="A1477" s="27"/>
      <c r="B1477" s="27"/>
      <c r="C1477" s="28" t="s">
        <v>193</v>
      </c>
      <c r="D1477" s="43">
        <v>32964</v>
      </c>
      <c r="E1477" s="4">
        <v>4</v>
      </c>
      <c r="F1477" s="43">
        <v>41205</v>
      </c>
      <c r="G1477" s="4">
        <v>5</v>
      </c>
      <c r="H1477" s="43">
        <v>65928</v>
      </c>
      <c r="I1477" s="4">
        <v>8</v>
      </c>
      <c r="J1477" s="43">
        <v>140097</v>
      </c>
      <c r="K1477" s="50">
        <v>17</v>
      </c>
    </row>
    <row r="1478" spans="1:11" x14ac:dyDescent="0.3">
      <c r="A1478" s="27"/>
      <c r="B1478" s="27"/>
      <c r="C1478" s="28" t="s">
        <v>194</v>
      </c>
      <c r="D1478" s="43">
        <v>132217</v>
      </c>
      <c r="E1478" s="4">
        <v>14</v>
      </c>
      <c r="F1478" s="43">
        <v>75553</v>
      </c>
      <c r="G1478" s="4">
        <v>8</v>
      </c>
      <c r="H1478" s="43">
        <v>198327</v>
      </c>
      <c r="I1478" s="4">
        <v>21</v>
      </c>
      <c r="J1478" s="43">
        <v>406097</v>
      </c>
      <c r="K1478" s="50">
        <v>43</v>
      </c>
    </row>
    <row r="1479" spans="1:11" x14ac:dyDescent="0.3">
      <c r="A1479" s="27"/>
      <c r="B1479" s="27"/>
      <c r="C1479" s="28" t="s">
        <v>195</v>
      </c>
      <c r="D1479" s="43"/>
      <c r="E1479" s="4"/>
      <c r="F1479" s="43">
        <v>9352</v>
      </c>
      <c r="G1479" s="4">
        <v>1</v>
      </c>
      <c r="H1479" s="43">
        <v>9352</v>
      </c>
      <c r="I1479" s="4">
        <v>1</v>
      </c>
      <c r="J1479" s="43">
        <v>18704</v>
      </c>
      <c r="K1479" s="50">
        <v>2</v>
      </c>
    </row>
    <row r="1480" spans="1:11" x14ac:dyDescent="0.3">
      <c r="A1480" s="27"/>
      <c r="B1480" s="27"/>
      <c r="C1480" s="28" t="s">
        <v>197</v>
      </c>
      <c r="D1480" s="43"/>
      <c r="E1480" s="4"/>
      <c r="F1480" s="43">
        <v>8241</v>
      </c>
      <c r="G1480" s="4">
        <v>1</v>
      </c>
      <c r="H1480" s="43"/>
      <c r="I1480" s="4"/>
      <c r="J1480" s="43">
        <v>8241</v>
      </c>
      <c r="K1480" s="50">
        <v>1</v>
      </c>
    </row>
    <row r="1481" spans="1:11" x14ac:dyDescent="0.3">
      <c r="A1481" s="27"/>
      <c r="B1481" s="27"/>
      <c r="C1481" s="28" t="s">
        <v>198</v>
      </c>
      <c r="D1481" s="43"/>
      <c r="E1481" s="4"/>
      <c r="F1481" s="43">
        <v>8241</v>
      </c>
      <c r="G1481" s="4">
        <v>1</v>
      </c>
      <c r="H1481" s="43">
        <v>16482</v>
      </c>
      <c r="I1481" s="4">
        <v>2</v>
      </c>
      <c r="J1481" s="43">
        <v>24723</v>
      </c>
      <c r="K1481" s="50">
        <v>3</v>
      </c>
    </row>
    <row r="1482" spans="1:11" x14ac:dyDescent="0.3">
      <c r="A1482" s="27"/>
      <c r="B1482" s="27"/>
      <c r="C1482" s="28" t="s">
        <v>200</v>
      </c>
      <c r="D1482" s="43">
        <v>61480</v>
      </c>
      <c r="E1482" s="4">
        <v>8</v>
      </c>
      <c r="F1482" s="43">
        <v>30740</v>
      </c>
      <c r="G1482" s="4">
        <v>4</v>
      </c>
      <c r="H1482" s="43">
        <v>30740</v>
      </c>
      <c r="I1482" s="4">
        <v>4</v>
      </c>
      <c r="J1482" s="43">
        <v>122960</v>
      </c>
      <c r="K1482" s="50">
        <v>16</v>
      </c>
    </row>
    <row r="1483" spans="1:11" x14ac:dyDescent="0.3">
      <c r="A1483" s="27"/>
      <c r="B1483" s="27"/>
      <c r="C1483" s="28" t="s">
        <v>201</v>
      </c>
      <c r="D1483" s="43"/>
      <c r="E1483" s="4"/>
      <c r="F1483" s="43"/>
      <c r="G1483" s="4"/>
      <c r="H1483" s="43">
        <v>8241</v>
      </c>
      <c r="I1483" s="4">
        <v>1</v>
      </c>
      <c r="J1483" s="43">
        <v>8241</v>
      </c>
      <c r="K1483" s="50">
        <v>1</v>
      </c>
    </row>
    <row r="1484" spans="1:11" x14ac:dyDescent="0.3">
      <c r="A1484" s="27"/>
      <c r="B1484" s="27"/>
      <c r="C1484" s="28" t="s">
        <v>204</v>
      </c>
      <c r="D1484" s="43">
        <v>65928</v>
      </c>
      <c r="E1484" s="4">
        <v>8</v>
      </c>
      <c r="F1484" s="43">
        <v>74169</v>
      </c>
      <c r="G1484" s="4">
        <v>9</v>
      </c>
      <c r="H1484" s="43">
        <v>107133</v>
      </c>
      <c r="I1484" s="4">
        <v>13</v>
      </c>
      <c r="J1484" s="43">
        <v>247230</v>
      </c>
      <c r="K1484" s="50">
        <v>30</v>
      </c>
    </row>
    <row r="1485" spans="1:11" x14ac:dyDescent="0.3">
      <c r="A1485" s="27"/>
      <c r="B1485" s="27"/>
      <c r="C1485" s="28" t="s">
        <v>205</v>
      </c>
      <c r="D1485" s="43">
        <v>41852</v>
      </c>
      <c r="E1485" s="4">
        <v>4</v>
      </c>
      <c r="F1485" s="43">
        <v>41852</v>
      </c>
      <c r="G1485" s="4">
        <v>4</v>
      </c>
      <c r="H1485" s="43">
        <v>20926</v>
      </c>
      <c r="I1485" s="4">
        <v>2</v>
      </c>
      <c r="J1485" s="43">
        <v>104630</v>
      </c>
      <c r="K1485" s="50">
        <v>10</v>
      </c>
    </row>
    <row r="1486" spans="1:11" x14ac:dyDescent="0.3">
      <c r="A1486" s="27"/>
      <c r="B1486" s="27"/>
      <c r="C1486" s="28" t="s">
        <v>206</v>
      </c>
      <c r="D1486" s="43">
        <v>107591</v>
      </c>
      <c r="E1486" s="4">
        <v>14</v>
      </c>
      <c r="F1486" s="43">
        <v>107590</v>
      </c>
      <c r="G1486" s="4">
        <v>14</v>
      </c>
      <c r="H1486" s="43">
        <v>176756</v>
      </c>
      <c r="I1486" s="4">
        <v>23</v>
      </c>
      <c r="J1486" s="43">
        <v>391937</v>
      </c>
      <c r="K1486" s="50">
        <v>51</v>
      </c>
    </row>
    <row r="1487" spans="1:11" x14ac:dyDescent="0.3">
      <c r="A1487" s="27"/>
      <c r="B1487" s="27"/>
      <c r="C1487" s="28" t="s">
        <v>207</v>
      </c>
      <c r="D1487" s="43"/>
      <c r="E1487" s="4"/>
      <c r="F1487" s="43">
        <v>8241</v>
      </c>
      <c r="G1487" s="4">
        <v>1</v>
      </c>
      <c r="H1487" s="43">
        <v>8241</v>
      </c>
      <c r="I1487" s="4">
        <v>1</v>
      </c>
      <c r="J1487" s="43">
        <v>16482</v>
      </c>
      <c r="K1487" s="50">
        <v>2</v>
      </c>
    </row>
    <row r="1488" spans="1:11" x14ac:dyDescent="0.3">
      <c r="A1488" s="27"/>
      <c r="B1488" s="27"/>
      <c r="C1488" s="28" t="s">
        <v>208</v>
      </c>
      <c r="D1488" s="43">
        <v>20926</v>
      </c>
      <c r="E1488" s="4">
        <v>2</v>
      </c>
      <c r="F1488" s="43"/>
      <c r="G1488" s="4"/>
      <c r="H1488" s="43">
        <v>20926</v>
      </c>
      <c r="I1488" s="4">
        <v>2</v>
      </c>
      <c r="J1488" s="43">
        <v>41852</v>
      </c>
      <c r="K1488" s="50">
        <v>4</v>
      </c>
    </row>
    <row r="1489" spans="1:11" x14ac:dyDescent="0.3">
      <c r="A1489" s="27"/>
      <c r="B1489" s="27"/>
      <c r="C1489" s="28" t="s">
        <v>209</v>
      </c>
      <c r="D1489" s="43">
        <v>15370</v>
      </c>
      <c r="E1489" s="4">
        <v>2</v>
      </c>
      <c r="F1489" s="43"/>
      <c r="G1489" s="4"/>
      <c r="H1489" s="43">
        <v>7685</v>
      </c>
      <c r="I1489" s="4">
        <v>1</v>
      </c>
      <c r="J1489" s="43">
        <v>23055</v>
      </c>
      <c r="K1489" s="50">
        <v>3</v>
      </c>
    </row>
    <row r="1490" spans="1:11" x14ac:dyDescent="0.3">
      <c r="A1490" s="27"/>
      <c r="B1490" s="27"/>
      <c r="C1490" s="28" t="s">
        <v>217</v>
      </c>
      <c r="D1490" s="43">
        <v>8241</v>
      </c>
      <c r="E1490" s="4">
        <v>1</v>
      </c>
      <c r="F1490" s="43"/>
      <c r="G1490" s="4"/>
      <c r="H1490" s="43"/>
      <c r="I1490" s="4"/>
      <c r="J1490" s="43">
        <v>8241</v>
      </c>
      <c r="K1490" s="50">
        <v>1</v>
      </c>
    </row>
    <row r="1491" spans="1:11" x14ac:dyDescent="0.3">
      <c r="A1491" s="27"/>
      <c r="B1491" s="27"/>
      <c r="C1491" s="28" t="s">
        <v>218</v>
      </c>
      <c r="D1491" s="43">
        <v>10463</v>
      </c>
      <c r="E1491" s="4">
        <v>1</v>
      </c>
      <c r="F1491" s="43">
        <v>10463</v>
      </c>
      <c r="G1491" s="4">
        <v>1</v>
      </c>
      <c r="H1491" s="43">
        <v>10463</v>
      </c>
      <c r="I1491" s="4">
        <v>1</v>
      </c>
      <c r="J1491" s="43">
        <v>31389</v>
      </c>
      <c r="K1491" s="50">
        <v>3</v>
      </c>
    </row>
    <row r="1492" spans="1:11" x14ac:dyDescent="0.3">
      <c r="A1492" s="27"/>
      <c r="B1492" s="27"/>
      <c r="C1492" s="28" t="s">
        <v>219</v>
      </c>
      <c r="D1492" s="43">
        <v>16482</v>
      </c>
      <c r="E1492" s="4">
        <v>2</v>
      </c>
      <c r="F1492" s="43"/>
      <c r="G1492" s="4"/>
      <c r="H1492" s="43">
        <v>24723</v>
      </c>
      <c r="I1492" s="4">
        <v>3</v>
      </c>
      <c r="J1492" s="43">
        <v>41205</v>
      </c>
      <c r="K1492" s="50">
        <v>5</v>
      </c>
    </row>
    <row r="1493" spans="1:11" x14ac:dyDescent="0.3">
      <c r="A1493" s="27"/>
      <c r="B1493" s="27"/>
      <c r="C1493" s="28" t="s">
        <v>221</v>
      </c>
      <c r="D1493" s="43">
        <v>20926</v>
      </c>
      <c r="E1493" s="4">
        <v>2</v>
      </c>
      <c r="F1493" s="43"/>
      <c r="G1493" s="4"/>
      <c r="H1493" s="43"/>
      <c r="I1493" s="4"/>
      <c r="J1493" s="43">
        <v>20926</v>
      </c>
      <c r="K1493" s="50">
        <v>2</v>
      </c>
    </row>
    <row r="1494" spans="1:11" x14ac:dyDescent="0.3">
      <c r="A1494" s="27"/>
      <c r="B1494" s="52" t="s">
        <v>306</v>
      </c>
      <c r="C1494" s="53"/>
      <c r="D1494" s="54">
        <v>7960642</v>
      </c>
      <c r="E1494" s="55">
        <v>1089</v>
      </c>
      <c r="F1494" s="54">
        <v>5149885</v>
      </c>
      <c r="G1494" s="55">
        <v>708</v>
      </c>
      <c r="H1494" s="54">
        <v>7743658</v>
      </c>
      <c r="I1494" s="55">
        <v>1069</v>
      </c>
      <c r="J1494" s="54">
        <v>20854185</v>
      </c>
      <c r="K1494" s="56">
        <v>2866</v>
      </c>
    </row>
    <row r="1495" spans="1:11" x14ac:dyDescent="0.3">
      <c r="A1495" s="27"/>
      <c r="B1495" s="1" t="s">
        <v>66</v>
      </c>
      <c r="C1495" s="1" t="s">
        <v>162</v>
      </c>
      <c r="D1495" s="22">
        <v>1005399</v>
      </c>
      <c r="E1495" s="8">
        <v>122</v>
      </c>
      <c r="F1495" s="22">
        <v>667519</v>
      </c>
      <c r="G1495" s="8">
        <v>81</v>
      </c>
      <c r="H1495" s="22">
        <v>930241</v>
      </c>
      <c r="I1495" s="8">
        <v>113</v>
      </c>
      <c r="J1495" s="22">
        <v>2603159</v>
      </c>
      <c r="K1495" s="49">
        <v>316</v>
      </c>
    </row>
    <row r="1496" spans="1:11" x14ac:dyDescent="0.3">
      <c r="A1496" s="27"/>
      <c r="B1496" s="27"/>
      <c r="C1496" s="28" t="s">
        <v>163</v>
      </c>
      <c r="D1496" s="43">
        <v>120554</v>
      </c>
      <c r="E1496" s="4">
        <v>14</v>
      </c>
      <c r="F1496" s="43">
        <v>94721</v>
      </c>
      <c r="G1496" s="4">
        <v>11</v>
      </c>
      <c r="H1496" s="43">
        <v>163609</v>
      </c>
      <c r="I1496" s="4">
        <v>19</v>
      </c>
      <c r="J1496" s="43">
        <v>378884</v>
      </c>
      <c r="K1496" s="50">
        <v>44</v>
      </c>
    </row>
    <row r="1497" spans="1:11" x14ac:dyDescent="0.3">
      <c r="A1497" s="27"/>
      <c r="B1497" s="27"/>
      <c r="C1497" s="28" t="s">
        <v>164</v>
      </c>
      <c r="D1497" s="43">
        <v>18333</v>
      </c>
      <c r="E1497" s="4">
        <v>3</v>
      </c>
      <c r="F1497" s="43">
        <v>24444</v>
      </c>
      <c r="G1497" s="4">
        <v>4</v>
      </c>
      <c r="H1497" s="43">
        <v>146664</v>
      </c>
      <c r="I1497" s="4">
        <v>24</v>
      </c>
      <c r="J1497" s="43">
        <v>189441</v>
      </c>
      <c r="K1497" s="50">
        <v>31</v>
      </c>
    </row>
    <row r="1498" spans="1:11" x14ac:dyDescent="0.3">
      <c r="A1498" s="27"/>
      <c r="B1498" s="27"/>
      <c r="C1498" s="28" t="s">
        <v>165</v>
      </c>
      <c r="D1498" s="43">
        <v>3587826</v>
      </c>
      <c r="E1498" s="4">
        <v>546</v>
      </c>
      <c r="F1498" s="43">
        <v>2329825</v>
      </c>
      <c r="G1498" s="4">
        <v>355</v>
      </c>
      <c r="H1498" s="43">
        <v>3536812</v>
      </c>
      <c r="I1498" s="4">
        <v>538</v>
      </c>
      <c r="J1498" s="43">
        <v>9454463</v>
      </c>
      <c r="K1498" s="50">
        <v>1439</v>
      </c>
    </row>
    <row r="1499" spans="1:11" x14ac:dyDescent="0.3">
      <c r="A1499" s="27"/>
      <c r="B1499" s="27"/>
      <c r="C1499" s="28" t="s">
        <v>166</v>
      </c>
      <c r="D1499" s="43">
        <v>82224</v>
      </c>
      <c r="E1499" s="4">
        <v>8</v>
      </c>
      <c r="F1499" s="43">
        <v>102780</v>
      </c>
      <c r="G1499" s="4">
        <v>10</v>
      </c>
      <c r="H1499" s="43">
        <v>154170</v>
      </c>
      <c r="I1499" s="4">
        <v>15</v>
      </c>
      <c r="J1499" s="43">
        <v>339174</v>
      </c>
      <c r="K1499" s="50">
        <v>33</v>
      </c>
    </row>
    <row r="1500" spans="1:11" x14ac:dyDescent="0.3">
      <c r="A1500" s="27"/>
      <c r="B1500" s="27"/>
      <c r="C1500" s="28" t="s">
        <v>167</v>
      </c>
      <c r="D1500" s="43">
        <v>11389</v>
      </c>
      <c r="E1500" s="4">
        <v>1</v>
      </c>
      <c r="F1500" s="43">
        <v>22778</v>
      </c>
      <c r="G1500" s="4">
        <v>2</v>
      </c>
      <c r="H1500" s="43">
        <v>34167</v>
      </c>
      <c r="I1500" s="4">
        <v>3</v>
      </c>
      <c r="J1500" s="43">
        <v>68334</v>
      </c>
      <c r="K1500" s="50">
        <v>6</v>
      </c>
    </row>
    <row r="1501" spans="1:11" x14ac:dyDescent="0.3">
      <c r="A1501" s="27"/>
      <c r="B1501" s="27"/>
      <c r="C1501" s="28" t="s">
        <v>168</v>
      </c>
      <c r="D1501" s="43">
        <v>168336</v>
      </c>
      <c r="E1501" s="4">
        <v>18</v>
      </c>
      <c r="F1501" s="43">
        <v>102872</v>
      </c>
      <c r="G1501" s="4">
        <v>11</v>
      </c>
      <c r="H1501" s="43">
        <v>289912</v>
      </c>
      <c r="I1501" s="4">
        <v>31</v>
      </c>
      <c r="J1501" s="43">
        <v>561120</v>
      </c>
      <c r="K1501" s="50">
        <v>60</v>
      </c>
    </row>
    <row r="1502" spans="1:11" x14ac:dyDescent="0.3">
      <c r="A1502" s="27"/>
      <c r="B1502" s="27"/>
      <c r="C1502" s="28" t="s">
        <v>169</v>
      </c>
      <c r="D1502" s="43"/>
      <c r="E1502" s="4"/>
      <c r="F1502" s="43">
        <v>30834</v>
      </c>
      <c r="G1502" s="4">
        <v>3</v>
      </c>
      <c r="H1502" s="43">
        <v>20556</v>
      </c>
      <c r="I1502" s="4">
        <v>2</v>
      </c>
      <c r="J1502" s="43">
        <v>51390</v>
      </c>
      <c r="K1502" s="50">
        <v>5</v>
      </c>
    </row>
    <row r="1503" spans="1:11" x14ac:dyDescent="0.3">
      <c r="A1503" s="27"/>
      <c r="B1503" s="27"/>
      <c r="C1503" s="28" t="s">
        <v>170</v>
      </c>
      <c r="D1503" s="43"/>
      <c r="E1503" s="4"/>
      <c r="F1503" s="43"/>
      <c r="G1503" s="4"/>
      <c r="H1503" s="43">
        <v>22778</v>
      </c>
      <c r="I1503" s="4">
        <v>2</v>
      </c>
      <c r="J1503" s="43">
        <v>22778</v>
      </c>
      <c r="K1503" s="50">
        <v>2</v>
      </c>
    </row>
    <row r="1504" spans="1:11" x14ac:dyDescent="0.3">
      <c r="A1504" s="27"/>
      <c r="B1504" s="27"/>
      <c r="C1504" s="28" t="s">
        <v>171</v>
      </c>
      <c r="D1504" s="43"/>
      <c r="E1504" s="4"/>
      <c r="F1504" s="43"/>
      <c r="G1504" s="4"/>
      <c r="H1504" s="43">
        <v>9352</v>
      </c>
      <c r="I1504" s="4">
        <v>1</v>
      </c>
      <c r="J1504" s="43">
        <v>9352</v>
      </c>
      <c r="K1504" s="50">
        <v>1</v>
      </c>
    </row>
    <row r="1505" spans="1:11" x14ac:dyDescent="0.3">
      <c r="A1505" s="27"/>
      <c r="B1505" s="27"/>
      <c r="C1505" s="28" t="s">
        <v>172</v>
      </c>
      <c r="D1505" s="43">
        <v>74169</v>
      </c>
      <c r="E1505" s="4">
        <v>9</v>
      </c>
      <c r="F1505" s="43">
        <v>49446</v>
      </c>
      <c r="G1505" s="4">
        <v>6</v>
      </c>
      <c r="H1505" s="43">
        <v>107133</v>
      </c>
      <c r="I1505" s="4">
        <v>13</v>
      </c>
      <c r="J1505" s="43">
        <v>230748</v>
      </c>
      <c r="K1505" s="50">
        <v>28</v>
      </c>
    </row>
    <row r="1506" spans="1:11" x14ac:dyDescent="0.3">
      <c r="A1506" s="27"/>
      <c r="B1506" s="27"/>
      <c r="C1506" s="28" t="s">
        <v>173</v>
      </c>
      <c r="D1506" s="43"/>
      <c r="E1506" s="4"/>
      <c r="F1506" s="43">
        <v>10463</v>
      </c>
      <c r="G1506" s="4">
        <v>1</v>
      </c>
      <c r="H1506" s="43">
        <v>20926</v>
      </c>
      <c r="I1506" s="4">
        <v>2</v>
      </c>
      <c r="J1506" s="43">
        <v>31389</v>
      </c>
      <c r="K1506" s="50">
        <v>3</v>
      </c>
    </row>
    <row r="1507" spans="1:11" x14ac:dyDescent="0.3">
      <c r="A1507" s="27"/>
      <c r="B1507" s="27"/>
      <c r="C1507" s="28" t="s">
        <v>174</v>
      </c>
      <c r="D1507" s="43">
        <v>161386</v>
      </c>
      <c r="E1507" s="4">
        <v>21</v>
      </c>
      <c r="F1507" s="43">
        <v>99905</v>
      </c>
      <c r="G1507" s="4">
        <v>13</v>
      </c>
      <c r="H1507" s="43">
        <v>192125</v>
      </c>
      <c r="I1507" s="4">
        <v>25</v>
      </c>
      <c r="J1507" s="43">
        <v>453416</v>
      </c>
      <c r="K1507" s="50">
        <v>59</v>
      </c>
    </row>
    <row r="1508" spans="1:11" x14ac:dyDescent="0.3">
      <c r="A1508" s="27"/>
      <c r="B1508" s="27"/>
      <c r="C1508" s="28" t="s">
        <v>175</v>
      </c>
      <c r="D1508" s="43"/>
      <c r="E1508" s="4"/>
      <c r="F1508" s="43">
        <v>8241</v>
      </c>
      <c r="G1508" s="4">
        <v>1</v>
      </c>
      <c r="H1508" s="43"/>
      <c r="I1508" s="4"/>
      <c r="J1508" s="43">
        <v>8241</v>
      </c>
      <c r="K1508" s="50">
        <v>1</v>
      </c>
    </row>
    <row r="1509" spans="1:11" x14ac:dyDescent="0.3">
      <c r="A1509" s="27"/>
      <c r="B1509" s="27"/>
      <c r="C1509" s="28" t="s">
        <v>177</v>
      </c>
      <c r="D1509" s="43">
        <v>7685</v>
      </c>
      <c r="E1509" s="4">
        <v>1</v>
      </c>
      <c r="F1509" s="43">
        <v>7685</v>
      </c>
      <c r="G1509" s="4">
        <v>1</v>
      </c>
      <c r="H1509" s="43">
        <v>15370</v>
      </c>
      <c r="I1509" s="4">
        <v>2</v>
      </c>
      <c r="J1509" s="43">
        <v>30740</v>
      </c>
      <c r="K1509" s="50">
        <v>4</v>
      </c>
    </row>
    <row r="1510" spans="1:11" x14ac:dyDescent="0.3">
      <c r="A1510" s="27"/>
      <c r="B1510" s="27"/>
      <c r="C1510" s="28" t="s">
        <v>178</v>
      </c>
      <c r="D1510" s="43">
        <v>37408</v>
      </c>
      <c r="E1510" s="4">
        <v>4</v>
      </c>
      <c r="F1510" s="43">
        <v>9352</v>
      </c>
      <c r="G1510" s="4">
        <v>1</v>
      </c>
      <c r="H1510" s="43">
        <v>56112</v>
      </c>
      <c r="I1510" s="4">
        <v>6</v>
      </c>
      <c r="J1510" s="43">
        <v>102872</v>
      </c>
      <c r="K1510" s="50">
        <v>11</v>
      </c>
    </row>
    <row r="1511" spans="1:11" x14ac:dyDescent="0.3">
      <c r="A1511" s="27"/>
      <c r="B1511" s="27"/>
      <c r="C1511" s="28" t="s">
        <v>179</v>
      </c>
      <c r="D1511" s="43"/>
      <c r="E1511" s="4"/>
      <c r="F1511" s="43">
        <v>10556</v>
      </c>
      <c r="G1511" s="4">
        <v>1</v>
      </c>
      <c r="H1511" s="43"/>
      <c r="I1511" s="4"/>
      <c r="J1511" s="43">
        <v>10556</v>
      </c>
      <c r="K1511" s="50">
        <v>1</v>
      </c>
    </row>
    <row r="1512" spans="1:11" x14ac:dyDescent="0.3">
      <c r="A1512" s="27"/>
      <c r="B1512" s="27"/>
      <c r="C1512" s="28" t="s">
        <v>180</v>
      </c>
      <c r="D1512" s="43">
        <v>65928</v>
      </c>
      <c r="E1512" s="4">
        <v>8</v>
      </c>
      <c r="F1512" s="43">
        <v>41205</v>
      </c>
      <c r="G1512" s="4">
        <v>5</v>
      </c>
      <c r="H1512" s="43">
        <v>74169</v>
      </c>
      <c r="I1512" s="4">
        <v>9</v>
      </c>
      <c r="J1512" s="43">
        <v>181302</v>
      </c>
      <c r="K1512" s="50">
        <v>22</v>
      </c>
    </row>
    <row r="1513" spans="1:11" x14ac:dyDescent="0.3">
      <c r="A1513" s="27"/>
      <c r="B1513" s="27"/>
      <c r="C1513" s="28" t="s">
        <v>182</v>
      </c>
      <c r="D1513" s="43">
        <v>8148</v>
      </c>
      <c r="E1513" s="4">
        <v>1</v>
      </c>
      <c r="F1513" s="43"/>
      <c r="G1513" s="4"/>
      <c r="H1513" s="43"/>
      <c r="I1513" s="4"/>
      <c r="J1513" s="43">
        <v>8148</v>
      </c>
      <c r="K1513" s="50">
        <v>1</v>
      </c>
    </row>
    <row r="1514" spans="1:11" x14ac:dyDescent="0.3">
      <c r="A1514" s="27"/>
      <c r="B1514" s="27"/>
      <c r="C1514" s="28" t="s">
        <v>184</v>
      </c>
      <c r="D1514" s="43">
        <v>21111</v>
      </c>
      <c r="E1514" s="4">
        <v>3</v>
      </c>
      <c r="F1514" s="43">
        <v>21111</v>
      </c>
      <c r="G1514" s="4">
        <v>3</v>
      </c>
      <c r="H1514" s="43">
        <v>28148</v>
      </c>
      <c r="I1514" s="4">
        <v>4</v>
      </c>
      <c r="J1514" s="43">
        <v>70370</v>
      </c>
      <c r="K1514" s="50">
        <v>10</v>
      </c>
    </row>
    <row r="1515" spans="1:11" x14ac:dyDescent="0.3">
      <c r="A1515" s="27"/>
      <c r="B1515" s="27"/>
      <c r="C1515" s="28" t="s">
        <v>186</v>
      </c>
      <c r="D1515" s="43">
        <v>14074</v>
      </c>
      <c r="E1515" s="4">
        <v>2</v>
      </c>
      <c r="F1515" s="43">
        <v>14074</v>
      </c>
      <c r="G1515" s="4">
        <v>2</v>
      </c>
      <c r="H1515" s="43"/>
      <c r="I1515" s="4"/>
      <c r="J1515" s="43">
        <v>28148</v>
      </c>
      <c r="K1515" s="50">
        <v>4</v>
      </c>
    </row>
    <row r="1516" spans="1:11" x14ac:dyDescent="0.3">
      <c r="A1516" s="27"/>
      <c r="B1516" s="27"/>
      <c r="C1516" s="28" t="s">
        <v>187</v>
      </c>
      <c r="D1516" s="43">
        <v>57687</v>
      </c>
      <c r="E1516" s="4">
        <v>7</v>
      </c>
      <c r="F1516" s="43">
        <v>164819</v>
      </c>
      <c r="G1516" s="4">
        <v>20</v>
      </c>
      <c r="H1516" s="43">
        <v>41205</v>
      </c>
      <c r="I1516" s="4">
        <v>5</v>
      </c>
      <c r="J1516" s="43">
        <v>263711</v>
      </c>
      <c r="K1516" s="50">
        <v>32</v>
      </c>
    </row>
    <row r="1517" spans="1:11" x14ac:dyDescent="0.3">
      <c r="A1517" s="27"/>
      <c r="B1517" s="27"/>
      <c r="C1517" s="28" t="s">
        <v>188</v>
      </c>
      <c r="D1517" s="43">
        <v>17222</v>
      </c>
      <c r="E1517" s="4">
        <v>2</v>
      </c>
      <c r="F1517" s="43">
        <v>17222</v>
      </c>
      <c r="G1517" s="4">
        <v>2</v>
      </c>
      <c r="H1517" s="43">
        <v>8611</v>
      </c>
      <c r="I1517" s="4">
        <v>1</v>
      </c>
      <c r="J1517" s="43">
        <v>43055</v>
      </c>
      <c r="K1517" s="50">
        <v>5</v>
      </c>
    </row>
    <row r="1518" spans="1:11" x14ac:dyDescent="0.3">
      <c r="A1518" s="27"/>
      <c r="B1518" s="27"/>
      <c r="C1518" s="28" t="s">
        <v>189</v>
      </c>
      <c r="D1518" s="43"/>
      <c r="E1518" s="4"/>
      <c r="F1518" s="43"/>
      <c r="G1518" s="4"/>
      <c r="H1518" s="43">
        <v>24444</v>
      </c>
      <c r="I1518" s="4">
        <v>4</v>
      </c>
      <c r="J1518" s="43">
        <v>24444</v>
      </c>
      <c r="K1518" s="50">
        <v>4</v>
      </c>
    </row>
    <row r="1519" spans="1:11" x14ac:dyDescent="0.3">
      <c r="A1519" s="27"/>
      <c r="B1519" s="27"/>
      <c r="C1519" s="28" t="s">
        <v>190</v>
      </c>
      <c r="D1519" s="43">
        <v>282682</v>
      </c>
      <c r="E1519" s="4">
        <v>43</v>
      </c>
      <c r="F1519" s="43">
        <v>479902</v>
      </c>
      <c r="G1519" s="4">
        <v>73</v>
      </c>
      <c r="H1519" s="43">
        <v>308978</v>
      </c>
      <c r="I1519" s="4">
        <v>47</v>
      </c>
      <c r="J1519" s="43">
        <v>1071562</v>
      </c>
      <c r="K1519" s="50">
        <v>163</v>
      </c>
    </row>
    <row r="1520" spans="1:11" x14ac:dyDescent="0.3">
      <c r="A1520" s="27"/>
      <c r="B1520" s="27"/>
      <c r="C1520" s="28" t="s">
        <v>191</v>
      </c>
      <c r="D1520" s="43">
        <v>100929</v>
      </c>
      <c r="E1520" s="4">
        <v>10</v>
      </c>
      <c r="F1520" s="43">
        <v>80743</v>
      </c>
      <c r="G1520" s="4">
        <v>8</v>
      </c>
      <c r="H1520" s="43">
        <v>70651</v>
      </c>
      <c r="I1520" s="4">
        <v>7</v>
      </c>
      <c r="J1520" s="43">
        <v>252323</v>
      </c>
      <c r="K1520" s="50">
        <v>25</v>
      </c>
    </row>
    <row r="1521" spans="1:11" x14ac:dyDescent="0.3">
      <c r="A1521" s="27"/>
      <c r="B1521" s="27"/>
      <c r="C1521" s="28" t="s">
        <v>192</v>
      </c>
      <c r="D1521" s="43">
        <v>22222</v>
      </c>
      <c r="E1521" s="4">
        <v>2</v>
      </c>
      <c r="F1521" s="43"/>
      <c r="G1521" s="4"/>
      <c r="H1521" s="43"/>
      <c r="I1521" s="4"/>
      <c r="J1521" s="43">
        <v>22222</v>
      </c>
      <c r="K1521" s="50">
        <v>2</v>
      </c>
    </row>
    <row r="1522" spans="1:11" x14ac:dyDescent="0.3">
      <c r="A1522" s="27"/>
      <c r="B1522" s="27"/>
      <c r="C1522" s="28" t="s">
        <v>194</v>
      </c>
      <c r="D1522" s="43">
        <v>113331</v>
      </c>
      <c r="E1522" s="4">
        <v>12</v>
      </c>
      <c r="F1522" s="43">
        <v>141662</v>
      </c>
      <c r="G1522" s="4">
        <v>15</v>
      </c>
      <c r="H1522" s="43">
        <v>122774</v>
      </c>
      <c r="I1522" s="4">
        <v>13</v>
      </c>
      <c r="J1522" s="43">
        <v>377767</v>
      </c>
      <c r="K1522" s="50">
        <v>40</v>
      </c>
    </row>
    <row r="1523" spans="1:11" x14ac:dyDescent="0.3">
      <c r="A1523" s="27"/>
      <c r="B1523" s="27"/>
      <c r="C1523" s="28" t="s">
        <v>195</v>
      </c>
      <c r="D1523" s="43">
        <v>9352</v>
      </c>
      <c r="E1523" s="4">
        <v>1</v>
      </c>
      <c r="F1523" s="43"/>
      <c r="G1523" s="4"/>
      <c r="H1523" s="43"/>
      <c r="I1523" s="4"/>
      <c r="J1523" s="43">
        <v>9352</v>
      </c>
      <c r="K1523" s="50">
        <v>1</v>
      </c>
    </row>
    <row r="1524" spans="1:11" x14ac:dyDescent="0.3">
      <c r="A1524" s="27"/>
      <c r="B1524" s="27"/>
      <c r="C1524" s="28" t="s">
        <v>197</v>
      </c>
      <c r="D1524" s="43"/>
      <c r="E1524" s="4"/>
      <c r="F1524" s="43">
        <v>16482</v>
      </c>
      <c r="G1524" s="4">
        <v>2</v>
      </c>
      <c r="H1524" s="43">
        <v>16482</v>
      </c>
      <c r="I1524" s="4">
        <v>2</v>
      </c>
      <c r="J1524" s="43">
        <v>32964</v>
      </c>
      <c r="K1524" s="50">
        <v>4</v>
      </c>
    </row>
    <row r="1525" spans="1:11" x14ac:dyDescent="0.3">
      <c r="A1525" s="27"/>
      <c r="B1525" s="27"/>
      <c r="C1525" s="28" t="s">
        <v>198</v>
      </c>
      <c r="D1525" s="43">
        <v>8241</v>
      </c>
      <c r="E1525" s="4">
        <v>1</v>
      </c>
      <c r="F1525" s="43">
        <v>8241</v>
      </c>
      <c r="G1525" s="4">
        <v>1</v>
      </c>
      <c r="H1525" s="43">
        <v>24723</v>
      </c>
      <c r="I1525" s="4">
        <v>3</v>
      </c>
      <c r="J1525" s="43">
        <v>41205</v>
      </c>
      <c r="K1525" s="50">
        <v>5</v>
      </c>
    </row>
    <row r="1526" spans="1:11" x14ac:dyDescent="0.3">
      <c r="A1526" s="27"/>
      <c r="B1526" s="27"/>
      <c r="C1526" s="28" t="s">
        <v>199</v>
      </c>
      <c r="D1526" s="43">
        <v>10463</v>
      </c>
      <c r="E1526" s="4">
        <v>1</v>
      </c>
      <c r="F1526" s="43"/>
      <c r="G1526" s="4"/>
      <c r="H1526" s="43">
        <v>10463</v>
      </c>
      <c r="I1526" s="4">
        <v>1</v>
      </c>
      <c r="J1526" s="43">
        <v>20926</v>
      </c>
      <c r="K1526" s="50">
        <v>2</v>
      </c>
    </row>
    <row r="1527" spans="1:11" x14ac:dyDescent="0.3">
      <c r="A1527" s="27"/>
      <c r="B1527" s="27"/>
      <c r="C1527" s="28" t="s">
        <v>200</v>
      </c>
      <c r="D1527" s="43">
        <v>61480</v>
      </c>
      <c r="E1527" s="4">
        <v>8</v>
      </c>
      <c r="F1527" s="43">
        <v>15370</v>
      </c>
      <c r="G1527" s="4">
        <v>2</v>
      </c>
      <c r="H1527" s="43">
        <v>122960</v>
      </c>
      <c r="I1527" s="4">
        <v>16</v>
      </c>
      <c r="J1527" s="43">
        <v>199810</v>
      </c>
      <c r="K1527" s="50">
        <v>26</v>
      </c>
    </row>
    <row r="1528" spans="1:11" x14ac:dyDescent="0.3">
      <c r="A1528" s="27"/>
      <c r="B1528" s="27"/>
      <c r="C1528" s="28" t="s">
        <v>203</v>
      </c>
      <c r="D1528" s="43"/>
      <c r="E1528" s="4"/>
      <c r="F1528" s="43"/>
      <c r="G1528" s="4"/>
      <c r="H1528" s="43">
        <v>7685</v>
      </c>
      <c r="I1528" s="4">
        <v>1</v>
      </c>
      <c r="J1528" s="43">
        <v>7685</v>
      </c>
      <c r="K1528" s="50">
        <v>1</v>
      </c>
    </row>
    <row r="1529" spans="1:11" x14ac:dyDescent="0.3">
      <c r="A1529" s="27"/>
      <c r="B1529" s="27"/>
      <c r="C1529" s="28" t="s">
        <v>204</v>
      </c>
      <c r="D1529" s="43">
        <v>16482</v>
      </c>
      <c r="E1529" s="4">
        <v>2</v>
      </c>
      <c r="F1529" s="43">
        <v>57687</v>
      </c>
      <c r="G1529" s="4">
        <v>7</v>
      </c>
      <c r="H1529" s="43">
        <v>82410</v>
      </c>
      <c r="I1529" s="4">
        <v>10</v>
      </c>
      <c r="J1529" s="43">
        <v>156579</v>
      </c>
      <c r="K1529" s="50">
        <v>19</v>
      </c>
    </row>
    <row r="1530" spans="1:11" x14ac:dyDescent="0.3">
      <c r="A1530" s="27"/>
      <c r="B1530" s="27"/>
      <c r="C1530" s="28" t="s">
        <v>205</v>
      </c>
      <c r="D1530" s="43"/>
      <c r="E1530" s="4"/>
      <c r="F1530" s="43">
        <v>20926</v>
      </c>
      <c r="G1530" s="4">
        <v>2</v>
      </c>
      <c r="H1530" s="43"/>
      <c r="I1530" s="4"/>
      <c r="J1530" s="43">
        <v>20926</v>
      </c>
      <c r="K1530" s="50">
        <v>2</v>
      </c>
    </row>
    <row r="1531" spans="1:11" x14ac:dyDescent="0.3">
      <c r="A1531" s="27"/>
      <c r="B1531" s="27"/>
      <c r="C1531" s="28" t="s">
        <v>206</v>
      </c>
      <c r="D1531" s="43">
        <v>122960</v>
      </c>
      <c r="E1531" s="4">
        <v>16</v>
      </c>
      <c r="F1531" s="43">
        <v>92220</v>
      </c>
      <c r="G1531" s="4">
        <v>12</v>
      </c>
      <c r="H1531" s="43">
        <v>130646</v>
      </c>
      <c r="I1531" s="4">
        <v>17</v>
      </c>
      <c r="J1531" s="43">
        <v>345826</v>
      </c>
      <c r="K1531" s="50">
        <v>45</v>
      </c>
    </row>
    <row r="1532" spans="1:11" x14ac:dyDescent="0.3">
      <c r="A1532" s="27"/>
      <c r="B1532" s="27"/>
      <c r="C1532" s="28" t="s">
        <v>207</v>
      </c>
      <c r="D1532" s="43">
        <v>16482</v>
      </c>
      <c r="E1532" s="4">
        <v>2</v>
      </c>
      <c r="F1532" s="43">
        <v>16482</v>
      </c>
      <c r="G1532" s="4">
        <v>2</v>
      </c>
      <c r="H1532" s="43"/>
      <c r="I1532" s="4"/>
      <c r="J1532" s="43">
        <v>32964</v>
      </c>
      <c r="K1532" s="50">
        <v>4</v>
      </c>
    </row>
    <row r="1533" spans="1:11" x14ac:dyDescent="0.3">
      <c r="A1533" s="27"/>
      <c r="B1533" s="27"/>
      <c r="C1533" s="28" t="s">
        <v>209</v>
      </c>
      <c r="D1533" s="43"/>
      <c r="E1533" s="4"/>
      <c r="F1533" s="43"/>
      <c r="G1533" s="4"/>
      <c r="H1533" s="43">
        <v>7685</v>
      </c>
      <c r="I1533" s="4">
        <v>1</v>
      </c>
      <c r="J1533" s="43">
        <v>7685</v>
      </c>
      <c r="K1533" s="50">
        <v>1</v>
      </c>
    </row>
    <row r="1534" spans="1:11" x14ac:dyDescent="0.3">
      <c r="A1534" s="27"/>
      <c r="B1534" s="27"/>
      <c r="C1534" s="28" t="s">
        <v>217</v>
      </c>
      <c r="D1534" s="43"/>
      <c r="E1534" s="4"/>
      <c r="F1534" s="43">
        <v>8241</v>
      </c>
      <c r="G1534" s="4">
        <v>1</v>
      </c>
      <c r="H1534" s="43">
        <v>8241</v>
      </c>
      <c r="I1534" s="4">
        <v>1</v>
      </c>
      <c r="J1534" s="43">
        <v>16482</v>
      </c>
      <c r="K1534" s="50">
        <v>2</v>
      </c>
    </row>
    <row r="1535" spans="1:11" x14ac:dyDescent="0.3">
      <c r="A1535" s="27"/>
      <c r="B1535" s="27"/>
      <c r="C1535" s="28" t="s">
        <v>218</v>
      </c>
      <c r="D1535" s="43"/>
      <c r="E1535" s="4"/>
      <c r="F1535" s="43">
        <v>10463</v>
      </c>
      <c r="G1535" s="4">
        <v>1</v>
      </c>
      <c r="H1535" s="43"/>
      <c r="I1535" s="4"/>
      <c r="J1535" s="43">
        <v>10463</v>
      </c>
      <c r="K1535" s="50">
        <v>1</v>
      </c>
    </row>
    <row r="1536" spans="1:11" x14ac:dyDescent="0.3">
      <c r="A1536" s="27"/>
      <c r="B1536" s="27"/>
      <c r="C1536" s="28" t="s">
        <v>219</v>
      </c>
      <c r="D1536" s="43"/>
      <c r="E1536" s="4"/>
      <c r="F1536" s="43">
        <v>8241</v>
      </c>
      <c r="G1536" s="4">
        <v>1</v>
      </c>
      <c r="H1536" s="43">
        <v>32964</v>
      </c>
      <c r="I1536" s="4">
        <v>4</v>
      </c>
      <c r="J1536" s="43">
        <v>41205</v>
      </c>
      <c r="K1536" s="50">
        <v>5</v>
      </c>
    </row>
    <row r="1537" spans="1:11" x14ac:dyDescent="0.3">
      <c r="A1537" s="27"/>
      <c r="B1537" s="27"/>
      <c r="C1537" s="28" t="s">
        <v>222</v>
      </c>
      <c r="D1537" s="43"/>
      <c r="E1537" s="4"/>
      <c r="F1537" s="43">
        <v>7407</v>
      </c>
      <c r="G1537" s="4">
        <v>1</v>
      </c>
      <c r="H1537" s="43"/>
      <c r="I1537" s="4"/>
      <c r="J1537" s="43">
        <v>7407</v>
      </c>
      <c r="K1537" s="50">
        <v>1</v>
      </c>
    </row>
    <row r="1538" spans="1:11" x14ac:dyDescent="0.3">
      <c r="A1538" s="27"/>
      <c r="B1538" s="52" t="s">
        <v>307</v>
      </c>
      <c r="C1538" s="53"/>
      <c r="D1538" s="54">
        <v>6223503</v>
      </c>
      <c r="E1538" s="55">
        <v>868</v>
      </c>
      <c r="F1538" s="54">
        <v>4793919</v>
      </c>
      <c r="G1538" s="55">
        <v>661</v>
      </c>
      <c r="H1538" s="54">
        <v>6823166</v>
      </c>
      <c r="I1538" s="55">
        <v>942</v>
      </c>
      <c r="J1538" s="54">
        <v>17840588</v>
      </c>
      <c r="K1538" s="56">
        <v>2471</v>
      </c>
    </row>
    <row r="1539" spans="1:11" x14ac:dyDescent="0.3">
      <c r="A1539" s="27"/>
      <c r="B1539" s="1" t="s">
        <v>67</v>
      </c>
      <c r="C1539" s="1" t="s">
        <v>162</v>
      </c>
      <c r="D1539" s="22">
        <v>32964</v>
      </c>
      <c r="E1539" s="8">
        <v>4</v>
      </c>
      <c r="F1539" s="22"/>
      <c r="G1539" s="8"/>
      <c r="H1539" s="22"/>
      <c r="I1539" s="8"/>
      <c r="J1539" s="22">
        <v>32964</v>
      </c>
      <c r="K1539" s="49">
        <v>4</v>
      </c>
    </row>
    <row r="1540" spans="1:11" x14ac:dyDescent="0.3">
      <c r="A1540" s="27"/>
      <c r="B1540" s="27"/>
      <c r="C1540" s="28" t="s">
        <v>165</v>
      </c>
      <c r="D1540" s="43">
        <v>144628</v>
      </c>
      <c r="E1540" s="4">
        <v>22</v>
      </c>
      <c r="F1540" s="43"/>
      <c r="G1540" s="4"/>
      <c r="H1540" s="43"/>
      <c r="I1540" s="4"/>
      <c r="J1540" s="43">
        <v>144628</v>
      </c>
      <c r="K1540" s="50">
        <v>22</v>
      </c>
    </row>
    <row r="1541" spans="1:11" x14ac:dyDescent="0.3">
      <c r="A1541" s="27"/>
      <c r="B1541" s="27"/>
      <c r="C1541" s="28" t="s">
        <v>169</v>
      </c>
      <c r="D1541" s="43">
        <v>10278</v>
      </c>
      <c r="E1541" s="4">
        <v>1</v>
      </c>
      <c r="F1541" s="43"/>
      <c r="G1541" s="4"/>
      <c r="H1541" s="43"/>
      <c r="I1541" s="4"/>
      <c r="J1541" s="43">
        <v>10278</v>
      </c>
      <c r="K1541" s="50">
        <v>1</v>
      </c>
    </row>
    <row r="1542" spans="1:11" x14ac:dyDescent="0.3">
      <c r="A1542" s="27"/>
      <c r="B1542" s="27"/>
      <c r="C1542" s="28" t="s">
        <v>171</v>
      </c>
      <c r="D1542" s="43">
        <v>9352</v>
      </c>
      <c r="E1542" s="4">
        <v>1</v>
      </c>
      <c r="F1542" s="43"/>
      <c r="G1542" s="4"/>
      <c r="H1542" s="43"/>
      <c r="I1542" s="4"/>
      <c r="J1542" s="43">
        <v>9352</v>
      </c>
      <c r="K1542" s="50">
        <v>1</v>
      </c>
    </row>
    <row r="1543" spans="1:11" x14ac:dyDescent="0.3">
      <c r="A1543" s="27"/>
      <c r="B1543" s="27"/>
      <c r="C1543" s="28" t="s">
        <v>175</v>
      </c>
      <c r="D1543" s="43">
        <v>24723</v>
      </c>
      <c r="E1543" s="4">
        <v>3</v>
      </c>
      <c r="F1543" s="43"/>
      <c r="G1543" s="4"/>
      <c r="H1543" s="43"/>
      <c r="I1543" s="4"/>
      <c r="J1543" s="43">
        <v>24723</v>
      </c>
      <c r="K1543" s="50">
        <v>3</v>
      </c>
    </row>
    <row r="1544" spans="1:11" x14ac:dyDescent="0.3">
      <c r="A1544" s="27"/>
      <c r="B1544" s="27"/>
      <c r="C1544" s="28" t="s">
        <v>187</v>
      </c>
      <c r="D1544" s="43">
        <v>98892</v>
      </c>
      <c r="E1544" s="4">
        <v>12</v>
      </c>
      <c r="F1544" s="43"/>
      <c r="G1544" s="4"/>
      <c r="H1544" s="43"/>
      <c r="I1544" s="4"/>
      <c r="J1544" s="43">
        <v>98892</v>
      </c>
      <c r="K1544" s="50">
        <v>12</v>
      </c>
    </row>
    <row r="1545" spans="1:11" x14ac:dyDescent="0.3">
      <c r="A1545" s="27"/>
      <c r="B1545" s="27"/>
      <c r="C1545" s="28" t="s">
        <v>188</v>
      </c>
      <c r="D1545" s="43">
        <v>8611</v>
      </c>
      <c r="E1545" s="4">
        <v>1</v>
      </c>
      <c r="F1545" s="43"/>
      <c r="G1545" s="4"/>
      <c r="H1545" s="43"/>
      <c r="I1545" s="4"/>
      <c r="J1545" s="43">
        <v>8611</v>
      </c>
      <c r="K1545" s="50">
        <v>1</v>
      </c>
    </row>
    <row r="1546" spans="1:11" x14ac:dyDescent="0.3">
      <c r="A1546" s="27"/>
      <c r="B1546" s="27"/>
      <c r="C1546" s="28" t="s">
        <v>190</v>
      </c>
      <c r="D1546" s="43">
        <v>184072</v>
      </c>
      <c r="E1546" s="4">
        <v>28</v>
      </c>
      <c r="F1546" s="43"/>
      <c r="G1546" s="4"/>
      <c r="H1546" s="43"/>
      <c r="I1546" s="4"/>
      <c r="J1546" s="43">
        <v>184072</v>
      </c>
      <c r="K1546" s="50">
        <v>28</v>
      </c>
    </row>
    <row r="1547" spans="1:11" x14ac:dyDescent="0.3">
      <c r="A1547" s="27"/>
      <c r="B1547" s="27"/>
      <c r="C1547" s="28" t="s">
        <v>192</v>
      </c>
      <c r="D1547" s="43">
        <v>11111</v>
      </c>
      <c r="E1547" s="4">
        <v>1</v>
      </c>
      <c r="F1547" s="43"/>
      <c r="G1547" s="4"/>
      <c r="H1547" s="43"/>
      <c r="I1547" s="4"/>
      <c r="J1547" s="43">
        <v>11111</v>
      </c>
      <c r="K1547" s="50">
        <v>1</v>
      </c>
    </row>
    <row r="1548" spans="1:11" x14ac:dyDescent="0.3">
      <c r="A1548" s="27"/>
      <c r="B1548" s="27"/>
      <c r="C1548" s="28" t="s">
        <v>194</v>
      </c>
      <c r="D1548" s="43">
        <v>18888</v>
      </c>
      <c r="E1548" s="4">
        <v>2</v>
      </c>
      <c r="F1548" s="43"/>
      <c r="G1548" s="4"/>
      <c r="H1548" s="43"/>
      <c r="I1548" s="4"/>
      <c r="J1548" s="43">
        <v>18888</v>
      </c>
      <c r="K1548" s="50">
        <v>2</v>
      </c>
    </row>
    <row r="1549" spans="1:11" x14ac:dyDescent="0.3">
      <c r="A1549" s="27"/>
      <c r="B1549" s="27"/>
      <c r="C1549" s="28" t="s">
        <v>208</v>
      </c>
      <c r="D1549" s="43">
        <v>10463</v>
      </c>
      <c r="E1549" s="4">
        <v>1</v>
      </c>
      <c r="F1549" s="43"/>
      <c r="G1549" s="4"/>
      <c r="H1549" s="43"/>
      <c r="I1549" s="4"/>
      <c r="J1549" s="43">
        <v>10463</v>
      </c>
      <c r="K1549" s="50">
        <v>1</v>
      </c>
    </row>
    <row r="1550" spans="1:11" x14ac:dyDescent="0.3">
      <c r="A1550" s="27"/>
      <c r="B1550" s="52" t="s">
        <v>308</v>
      </c>
      <c r="C1550" s="53"/>
      <c r="D1550" s="54">
        <v>553982</v>
      </c>
      <c r="E1550" s="55">
        <v>76</v>
      </c>
      <c r="F1550" s="54"/>
      <c r="G1550" s="55"/>
      <c r="H1550" s="54"/>
      <c r="I1550" s="55"/>
      <c r="J1550" s="54">
        <v>553982</v>
      </c>
      <c r="K1550" s="56">
        <v>76</v>
      </c>
    </row>
    <row r="1551" spans="1:11" x14ac:dyDescent="0.3">
      <c r="A1551" s="27"/>
      <c r="B1551" s="1" t="s">
        <v>68</v>
      </c>
      <c r="C1551" s="1" t="s">
        <v>162</v>
      </c>
      <c r="D1551" s="22">
        <v>626106</v>
      </c>
      <c r="E1551" s="8">
        <v>69</v>
      </c>
      <c r="F1551" s="22">
        <v>653328</v>
      </c>
      <c r="G1551" s="8">
        <v>72</v>
      </c>
      <c r="H1551" s="22">
        <v>471848</v>
      </c>
      <c r="I1551" s="8">
        <v>52</v>
      </c>
      <c r="J1551" s="22">
        <v>1751282</v>
      </c>
      <c r="K1551" s="49">
        <v>193</v>
      </c>
    </row>
    <row r="1552" spans="1:11" x14ac:dyDescent="0.3">
      <c r="A1552" s="27"/>
      <c r="B1552" s="27"/>
      <c r="C1552" s="28" t="s">
        <v>163</v>
      </c>
      <c r="D1552" s="43">
        <v>102872</v>
      </c>
      <c r="E1552" s="4">
        <v>11</v>
      </c>
      <c r="F1552" s="43">
        <v>102872</v>
      </c>
      <c r="G1552" s="4">
        <v>11</v>
      </c>
      <c r="H1552" s="43">
        <v>65464</v>
      </c>
      <c r="I1552" s="4">
        <v>7</v>
      </c>
      <c r="J1552" s="43">
        <v>271208</v>
      </c>
      <c r="K1552" s="50">
        <v>29</v>
      </c>
    </row>
    <row r="1553" spans="1:11" x14ac:dyDescent="0.3">
      <c r="A1553" s="27"/>
      <c r="B1553" s="27"/>
      <c r="C1553" s="28" t="s">
        <v>164</v>
      </c>
      <c r="D1553" s="43">
        <v>20001</v>
      </c>
      <c r="E1553" s="4">
        <v>3</v>
      </c>
      <c r="F1553" s="43">
        <v>80002</v>
      </c>
      <c r="G1553" s="4">
        <v>12</v>
      </c>
      <c r="H1553" s="43">
        <v>26667</v>
      </c>
      <c r="I1553" s="4">
        <v>4</v>
      </c>
      <c r="J1553" s="43">
        <v>126670</v>
      </c>
      <c r="K1553" s="50">
        <v>19</v>
      </c>
    </row>
    <row r="1554" spans="1:11" x14ac:dyDescent="0.3">
      <c r="A1554" s="27"/>
      <c r="B1554" s="27"/>
      <c r="C1554" s="28" t="s">
        <v>165</v>
      </c>
      <c r="D1554" s="43">
        <v>809255</v>
      </c>
      <c r="E1554" s="4">
        <v>115</v>
      </c>
      <c r="F1554" s="43">
        <v>1201638</v>
      </c>
      <c r="G1554" s="4">
        <v>171</v>
      </c>
      <c r="H1554" s="43">
        <v>752959</v>
      </c>
      <c r="I1554" s="4">
        <v>107</v>
      </c>
      <c r="J1554" s="43">
        <v>2763852</v>
      </c>
      <c r="K1554" s="50">
        <v>393</v>
      </c>
    </row>
    <row r="1555" spans="1:11" x14ac:dyDescent="0.3">
      <c r="A1555" s="27"/>
      <c r="B1555" s="27"/>
      <c r="C1555" s="28" t="s">
        <v>166</v>
      </c>
      <c r="D1555" s="43">
        <v>34722</v>
      </c>
      <c r="E1555" s="4">
        <v>3</v>
      </c>
      <c r="F1555" s="43">
        <v>57870</v>
      </c>
      <c r="G1555" s="4">
        <v>5</v>
      </c>
      <c r="H1555" s="43">
        <v>46296</v>
      </c>
      <c r="I1555" s="4">
        <v>4</v>
      </c>
      <c r="J1555" s="43">
        <v>138888</v>
      </c>
      <c r="K1555" s="50">
        <v>12</v>
      </c>
    </row>
    <row r="1556" spans="1:11" x14ac:dyDescent="0.3">
      <c r="A1556" s="27"/>
      <c r="B1556" s="27"/>
      <c r="C1556" s="28" t="s">
        <v>167</v>
      </c>
      <c r="D1556" s="43">
        <v>51480</v>
      </c>
      <c r="E1556" s="4">
        <v>4</v>
      </c>
      <c r="F1556" s="43">
        <v>38611</v>
      </c>
      <c r="G1556" s="4">
        <v>3</v>
      </c>
      <c r="H1556" s="43">
        <v>12870</v>
      </c>
      <c r="I1556" s="4">
        <v>1</v>
      </c>
      <c r="J1556" s="43">
        <v>102961</v>
      </c>
      <c r="K1556" s="50">
        <v>8</v>
      </c>
    </row>
    <row r="1557" spans="1:11" x14ac:dyDescent="0.3">
      <c r="A1557" s="27"/>
      <c r="B1557" s="27"/>
      <c r="C1557" s="28" t="s">
        <v>168</v>
      </c>
      <c r="D1557" s="43">
        <v>33055</v>
      </c>
      <c r="E1557" s="4">
        <v>3</v>
      </c>
      <c r="F1557" s="43">
        <v>44073</v>
      </c>
      <c r="G1557" s="4">
        <v>4</v>
      </c>
      <c r="H1557" s="43">
        <v>77129</v>
      </c>
      <c r="I1557" s="4">
        <v>7</v>
      </c>
      <c r="J1557" s="43">
        <v>154257</v>
      </c>
      <c r="K1557" s="50">
        <v>14</v>
      </c>
    </row>
    <row r="1558" spans="1:11" x14ac:dyDescent="0.3">
      <c r="A1558" s="27"/>
      <c r="B1558" s="27"/>
      <c r="C1558" s="28" t="s">
        <v>169</v>
      </c>
      <c r="D1558" s="43">
        <v>34722</v>
      </c>
      <c r="E1558" s="4">
        <v>3</v>
      </c>
      <c r="F1558" s="43">
        <v>69444</v>
      </c>
      <c r="G1558" s="4">
        <v>6</v>
      </c>
      <c r="H1558" s="43">
        <v>69444</v>
      </c>
      <c r="I1558" s="4">
        <v>6</v>
      </c>
      <c r="J1558" s="43">
        <v>173610</v>
      </c>
      <c r="K1558" s="50">
        <v>15</v>
      </c>
    </row>
    <row r="1559" spans="1:11" x14ac:dyDescent="0.3">
      <c r="A1559" s="27"/>
      <c r="B1559" s="27"/>
      <c r="C1559" s="28" t="s">
        <v>170</v>
      </c>
      <c r="D1559" s="43"/>
      <c r="E1559" s="4"/>
      <c r="F1559" s="43">
        <v>64350</v>
      </c>
      <c r="G1559" s="4">
        <v>5</v>
      </c>
      <c r="H1559" s="43">
        <v>25740</v>
      </c>
      <c r="I1559" s="4">
        <v>2</v>
      </c>
      <c r="J1559" s="43">
        <v>90090</v>
      </c>
      <c r="K1559" s="50">
        <v>7</v>
      </c>
    </row>
    <row r="1560" spans="1:11" x14ac:dyDescent="0.3">
      <c r="A1560" s="27"/>
      <c r="B1560" s="27"/>
      <c r="C1560" s="28" t="s">
        <v>171</v>
      </c>
      <c r="D1560" s="43">
        <v>33054</v>
      </c>
      <c r="E1560" s="4">
        <v>3</v>
      </c>
      <c r="F1560" s="43">
        <v>44072</v>
      </c>
      <c r="G1560" s="4">
        <v>4</v>
      </c>
      <c r="H1560" s="43">
        <v>132220</v>
      </c>
      <c r="I1560" s="4">
        <v>12</v>
      </c>
      <c r="J1560" s="43">
        <v>209346</v>
      </c>
      <c r="K1560" s="50">
        <v>19</v>
      </c>
    </row>
    <row r="1561" spans="1:11" x14ac:dyDescent="0.3">
      <c r="A1561" s="27"/>
      <c r="B1561" s="27"/>
      <c r="C1561" s="28" t="s">
        <v>172</v>
      </c>
      <c r="D1561" s="43">
        <v>138885</v>
      </c>
      <c r="E1561" s="4">
        <v>15</v>
      </c>
      <c r="F1561" s="43">
        <v>175921</v>
      </c>
      <c r="G1561" s="4">
        <v>19</v>
      </c>
      <c r="H1561" s="43">
        <v>148144</v>
      </c>
      <c r="I1561" s="4">
        <v>16</v>
      </c>
      <c r="J1561" s="43">
        <v>462950</v>
      </c>
      <c r="K1561" s="50">
        <v>50</v>
      </c>
    </row>
    <row r="1562" spans="1:11" x14ac:dyDescent="0.3">
      <c r="A1562" s="27"/>
      <c r="B1562" s="27"/>
      <c r="C1562" s="28" t="s">
        <v>173</v>
      </c>
      <c r="D1562" s="43">
        <v>11111</v>
      </c>
      <c r="E1562" s="4">
        <v>1</v>
      </c>
      <c r="F1562" s="43"/>
      <c r="G1562" s="4"/>
      <c r="H1562" s="43">
        <v>11111</v>
      </c>
      <c r="I1562" s="4">
        <v>1</v>
      </c>
      <c r="J1562" s="43">
        <v>22222</v>
      </c>
      <c r="K1562" s="50">
        <v>2</v>
      </c>
    </row>
    <row r="1563" spans="1:11" x14ac:dyDescent="0.3">
      <c r="A1563" s="27"/>
      <c r="B1563" s="27"/>
      <c r="C1563" s="28" t="s">
        <v>174</v>
      </c>
      <c r="D1563" s="43">
        <v>115374</v>
      </c>
      <c r="E1563" s="4">
        <v>14</v>
      </c>
      <c r="F1563" s="43">
        <v>90651</v>
      </c>
      <c r="G1563" s="4">
        <v>11</v>
      </c>
      <c r="H1563" s="43">
        <v>98892</v>
      </c>
      <c r="I1563" s="4">
        <v>12</v>
      </c>
      <c r="J1563" s="43">
        <v>304917</v>
      </c>
      <c r="K1563" s="50">
        <v>37</v>
      </c>
    </row>
    <row r="1564" spans="1:11" x14ac:dyDescent="0.3">
      <c r="A1564" s="27"/>
      <c r="B1564" s="27"/>
      <c r="C1564" s="28" t="s">
        <v>175</v>
      </c>
      <c r="D1564" s="43">
        <v>55554</v>
      </c>
      <c r="E1564" s="4">
        <v>6</v>
      </c>
      <c r="F1564" s="43">
        <v>129626</v>
      </c>
      <c r="G1564" s="4">
        <v>14</v>
      </c>
      <c r="H1564" s="43">
        <v>55554</v>
      </c>
      <c r="I1564" s="4">
        <v>6</v>
      </c>
      <c r="J1564" s="43">
        <v>240734</v>
      </c>
      <c r="K1564" s="50">
        <v>26</v>
      </c>
    </row>
    <row r="1565" spans="1:11" x14ac:dyDescent="0.3">
      <c r="A1565" s="27"/>
      <c r="B1565" s="27"/>
      <c r="C1565" s="28" t="s">
        <v>176</v>
      </c>
      <c r="D1565" s="43">
        <v>11111</v>
      </c>
      <c r="E1565" s="4">
        <v>1</v>
      </c>
      <c r="F1565" s="43">
        <v>22222</v>
      </c>
      <c r="G1565" s="4">
        <v>2</v>
      </c>
      <c r="H1565" s="43"/>
      <c r="I1565" s="4"/>
      <c r="J1565" s="43">
        <v>33333</v>
      </c>
      <c r="K1565" s="50">
        <v>3</v>
      </c>
    </row>
    <row r="1566" spans="1:11" x14ac:dyDescent="0.3">
      <c r="A1566" s="27"/>
      <c r="B1566" s="27"/>
      <c r="C1566" s="28" t="s">
        <v>177</v>
      </c>
      <c r="D1566" s="43">
        <v>32964</v>
      </c>
      <c r="E1566" s="4">
        <v>4</v>
      </c>
      <c r="F1566" s="43">
        <v>57687</v>
      </c>
      <c r="G1566" s="4">
        <v>7</v>
      </c>
      <c r="H1566" s="43">
        <v>65928</v>
      </c>
      <c r="I1566" s="4">
        <v>8</v>
      </c>
      <c r="J1566" s="43">
        <v>156579</v>
      </c>
      <c r="K1566" s="50">
        <v>19</v>
      </c>
    </row>
    <row r="1567" spans="1:11" x14ac:dyDescent="0.3">
      <c r="A1567" s="27"/>
      <c r="B1567" s="27"/>
      <c r="C1567" s="28" t="s">
        <v>178</v>
      </c>
      <c r="D1567" s="43">
        <v>9815</v>
      </c>
      <c r="E1567" s="4">
        <v>1</v>
      </c>
      <c r="F1567" s="43">
        <v>19630</v>
      </c>
      <c r="G1567" s="4">
        <v>2</v>
      </c>
      <c r="H1567" s="43">
        <v>29445</v>
      </c>
      <c r="I1567" s="4">
        <v>3</v>
      </c>
      <c r="J1567" s="43">
        <v>58890</v>
      </c>
      <c r="K1567" s="50">
        <v>6</v>
      </c>
    </row>
    <row r="1568" spans="1:11" x14ac:dyDescent="0.3">
      <c r="A1568" s="27"/>
      <c r="B1568" s="27"/>
      <c r="C1568" s="28" t="s">
        <v>180</v>
      </c>
      <c r="D1568" s="43">
        <v>25833</v>
      </c>
      <c r="E1568" s="4">
        <v>3</v>
      </c>
      <c r="F1568" s="43">
        <v>25833</v>
      </c>
      <c r="G1568" s="4">
        <v>3</v>
      </c>
      <c r="H1568" s="43">
        <v>17222</v>
      </c>
      <c r="I1568" s="4">
        <v>2</v>
      </c>
      <c r="J1568" s="43">
        <v>68888</v>
      </c>
      <c r="K1568" s="50">
        <v>8</v>
      </c>
    </row>
    <row r="1569" spans="1:11" x14ac:dyDescent="0.3">
      <c r="A1569" s="27"/>
      <c r="B1569" s="27"/>
      <c r="C1569" s="28" t="s">
        <v>181</v>
      </c>
      <c r="D1569" s="43"/>
      <c r="E1569" s="4"/>
      <c r="F1569" s="43"/>
      <c r="G1569" s="4"/>
      <c r="H1569" s="43">
        <v>8704</v>
      </c>
      <c r="I1569" s="4">
        <v>1</v>
      </c>
      <c r="J1569" s="43">
        <v>8704</v>
      </c>
      <c r="K1569" s="50">
        <v>1</v>
      </c>
    </row>
    <row r="1570" spans="1:11" x14ac:dyDescent="0.3">
      <c r="A1570" s="27"/>
      <c r="B1570" s="27"/>
      <c r="C1570" s="28" t="s">
        <v>182</v>
      </c>
      <c r="D1570" s="43"/>
      <c r="E1570" s="4"/>
      <c r="F1570" s="43"/>
      <c r="G1570" s="4"/>
      <c r="H1570" s="43">
        <v>17408</v>
      </c>
      <c r="I1570" s="4">
        <v>2</v>
      </c>
      <c r="J1570" s="43">
        <v>17408</v>
      </c>
      <c r="K1570" s="50">
        <v>2</v>
      </c>
    </row>
    <row r="1571" spans="1:11" x14ac:dyDescent="0.3">
      <c r="A1571" s="27"/>
      <c r="B1571" s="27"/>
      <c r="C1571" s="28" t="s">
        <v>186</v>
      </c>
      <c r="D1571" s="43"/>
      <c r="E1571" s="4"/>
      <c r="F1571" s="43">
        <v>21945</v>
      </c>
      <c r="G1571" s="4">
        <v>3</v>
      </c>
      <c r="H1571" s="43">
        <v>14630</v>
      </c>
      <c r="I1571" s="4">
        <v>2</v>
      </c>
      <c r="J1571" s="43">
        <v>36575</v>
      </c>
      <c r="K1571" s="50">
        <v>5</v>
      </c>
    </row>
    <row r="1572" spans="1:11" x14ac:dyDescent="0.3">
      <c r="A1572" s="27"/>
      <c r="B1572" s="27"/>
      <c r="C1572" s="28" t="s">
        <v>187</v>
      </c>
      <c r="D1572" s="43">
        <v>617032</v>
      </c>
      <c r="E1572" s="4">
        <v>68</v>
      </c>
      <c r="F1572" s="43">
        <v>533188</v>
      </c>
      <c r="G1572" s="4">
        <v>59</v>
      </c>
      <c r="H1572" s="43">
        <v>553514</v>
      </c>
      <c r="I1572" s="4">
        <v>61</v>
      </c>
      <c r="J1572" s="43">
        <v>1703734</v>
      </c>
      <c r="K1572" s="50">
        <v>188</v>
      </c>
    </row>
    <row r="1573" spans="1:11" x14ac:dyDescent="0.3">
      <c r="A1573" s="27"/>
      <c r="B1573" s="27"/>
      <c r="C1573" s="28" t="s">
        <v>188</v>
      </c>
      <c r="D1573" s="43">
        <v>140280</v>
      </c>
      <c r="E1573" s="4">
        <v>15</v>
      </c>
      <c r="F1573" s="43">
        <v>84168</v>
      </c>
      <c r="G1573" s="4">
        <v>9</v>
      </c>
      <c r="H1573" s="43">
        <v>130928</v>
      </c>
      <c r="I1573" s="4">
        <v>14</v>
      </c>
      <c r="J1573" s="43">
        <v>355376</v>
      </c>
      <c r="K1573" s="50">
        <v>38</v>
      </c>
    </row>
    <row r="1574" spans="1:11" x14ac:dyDescent="0.3">
      <c r="A1574" s="27"/>
      <c r="B1574" s="27"/>
      <c r="C1574" s="28" t="s">
        <v>189</v>
      </c>
      <c r="D1574" s="43"/>
      <c r="E1574" s="4"/>
      <c r="F1574" s="43"/>
      <c r="G1574" s="4"/>
      <c r="H1574" s="43">
        <v>6574</v>
      </c>
      <c r="I1574" s="4">
        <v>1</v>
      </c>
      <c r="J1574" s="43">
        <v>6574</v>
      </c>
      <c r="K1574" s="50">
        <v>1</v>
      </c>
    </row>
    <row r="1575" spans="1:11" x14ac:dyDescent="0.3">
      <c r="A1575" s="27"/>
      <c r="B1575" s="27"/>
      <c r="C1575" s="28" t="s">
        <v>190</v>
      </c>
      <c r="D1575" s="43">
        <v>541005</v>
      </c>
      <c r="E1575" s="4">
        <v>77</v>
      </c>
      <c r="F1575" s="43">
        <v>928040</v>
      </c>
      <c r="G1575" s="4">
        <v>132</v>
      </c>
      <c r="H1575" s="43">
        <v>795181</v>
      </c>
      <c r="I1575" s="4">
        <v>113</v>
      </c>
      <c r="J1575" s="43">
        <v>2264226</v>
      </c>
      <c r="K1575" s="50">
        <v>322</v>
      </c>
    </row>
    <row r="1576" spans="1:11" x14ac:dyDescent="0.3">
      <c r="A1576" s="27"/>
      <c r="B1576" s="27"/>
      <c r="C1576" s="28" t="s">
        <v>191</v>
      </c>
      <c r="D1576" s="43">
        <v>99163</v>
      </c>
      <c r="E1576" s="4">
        <v>9</v>
      </c>
      <c r="F1576" s="43">
        <v>286473</v>
      </c>
      <c r="G1576" s="4">
        <v>26</v>
      </c>
      <c r="H1576" s="43">
        <v>275452</v>
      </c>
      <c r="I1576" s="4">
        <v>25</v>
      </c>
      <c r="J1576" s="43">
        <v>661088</v>
      </c>
      <c r="K1576" s="50">
        <v>60</v>
      </c>
    </row>
    <row r="1577" spans="1:11" x14ac:dyDescent="0.3">
      <c r="A1577" s="27"/>
      <c r="B1577" s="27"/>
      <c r="C1577" s="28" t="s">
        <v>192</v>
      </c>
      <c r="D1577" s="43">
        <v>35556</v>
      </c>
      <c r="E1577" s="4">
        <v>3</v>
      </c>
      <c r="F1577" s="43">
        <v>11852</v>
      </c>
      <c r="G1577" s="4">
        <v>1</v>
      </c>
      <c r="H1577" s="43">
        <v>35556</v>
      </c>
      <c r="I1577" s="4">
        <v>3</v>
      </c>
      <c r="J1577" s="43">
        <v>82964</v>
      </c>
      <c r="K1577" s="50">
        <v>7</v>
      </c>
    </row>
    <row r="1578" spans="1:11" x14ac:dyDescent="0.3">
      <c r="A1578" s="27"/>
      <c r="B1578" s="27"/>
      <c r="C1578" s="28" t="s">
        <v>194</v>
      </c>
      <c r="D1578" s="43">
        <v>147225</v>
      </c>
      <c r="E1578" s="4">
        <v>15</v>
      </c>
      <c r="F1578" s="43">
        <v>206115</v>
      </c>
      <c r="G1578" s="4">
        <v>21</v>
      </c>
      <c r="H1578" s="43">
        <v>166855</v>
      </c>
      <c r="I1578" s="4">
        <v>17</v>
      </c>
      <c r="J1578" s="43">
        <v>520195</v>
      </c>
      <c r="K1578" s="50">
        <v>53</v>
      </c>
    </row>
    <row r="1579" spans="1:11" x14ac:dyDescent="0.3">
      <c r="A1579" s="27"/>
      <c r="B1579" s="27"/>
      <c r="C1579" s="28" t="s">
        <v>195</v>
      </c>
      <c r="D1579" s="43"/>
      <c r="E1579" s="4"/>
      <c r="F1579" s="43">
        <v>9815</v>
      </c>
      <c r="G1579" s="4">
        <v>1</v>
      </c>
      <c r="H1579" s="43"/>
      <c r="I1579" s="4"/>
      <c r="J1579" s="43">
        <v>9815</v>
      </c>
      <c r="K1579" s="50">
        <v>1</v>
      </c>
    </row>
    <row r="1580" spans="1:11" x14ac:dyDescent="0.3">
      <c r="A1580" s="27"/>
      <c r="B1580" s="27"/>
      <c r="C1580" s="28" t="s">
        <v>197</v>
      </c>
      <c r="D1580" s="43"/>
      <c r="E1580" s="4"/>
      <c r="F1580" s="43">
        <v>8611</v>
      </c>
      <c r="G1580" s="4">
        <v>1</v>
      </c>
      <c r="H1580" s="43">
        <v>34444</v>
      </c>
      <c r="I1580" s="4">
        <v>4</v>
      </c>
      <c r="J1580" s="43">
        <v>43055</v>
      </c>
      <c r="K1580" s="50">
        <v>5</v>
      </c>
    </row>
    <row r="1581" spans="1:11" x14ac:dyDescent="0.3">
      <c r="A1581" s="27"/>
      <c r="B1581" s="27"/>
      <c r="C1581" s="28" t="s">
        <v>198</v>
      </c>
      <c r="D1581" s="43">
        <v>9259</v>
      </c>
      <c r="E1581" s="4">
        <v>1</v>
      </c>
      <c r="F1581" s="43">
        <v>9259</v>
      </c>
      <c r="G1581" s="4">
        <v>1</v>
      </c>
      <c r="H1581" s="43">
        <v>27777</v>
      </c>
      <c r="I1581" s="4">
        <v>3</v>
      </c>
      <c r="J1581" s="43">
        <v>46295</v>
      </c>
      <c r="K1581" s="50">
        <v>5</v>
      </c>
    </row>
    <row r="1582" spans="1:11" x14ac:dyDescent="0.3">
      <c r="A1582" s="27"/>
      <c r="B1582" s="27"/>
      <c r="C1582" s="28" t="s">
        <v>199</v>
      </c>
      <c r="D1582" s="43"/>
      <c r="E1582" s="4"/>
      <c r="F1582" s="43">
        <v>11111</v>
      </c>
      <c r="G1582" s="4">
        <v>1</v>
      </c>
      <c r="H1582" s="43">
        <v>22222</v>
      </c>
      <c r="I1582" s="4">
        <v>2</v>
      </c>
      <c r="J1582" s="43">
        <v>33333</v>
      </c>
      <c r="K1582" s="50">
        <v>3</v>
      </c>
    </row>
    <row r="1583" spans="1:11" x14ac:dyDescent="0.3">
      <c r="A1583" s="27"/>
      <c r="B1583" s="27"/>
      <c r="C1583" s="28" t="s">
        <v>200</v>
      </c>
      <c r="D1583" s="43">
        <v>24723</v>
      </c>
      <c r="E1583" s="4">
        <v>3</v>
      </c>
      <c r="F1583" s="43">
        <v>24723</v>
      </c>
      <c r="G1583" s="4">
        <v>3</v>
      </c>
      <c r="H1583" s="43">
        <v>49446</v>
      </c>
      <c r="I1583" s="4">
        <v>6</v>
      </c>
      <c r="J1583" s="43">
        <v>98892</v>
      </c>
      <c r="K1583" s="50">
        <v>12</v>
      </c>
    </row>
    <row r="1584" spans="1:11" x14ac:dyDescent="0.3">
      <c r="A1584" s="27"/>
      <c r="B1584" s="27"/>
      <c r="C1584" s="28" t="s">
        <v>201</v>
      </c>
      <c r="D1584" s="43">
        <v>18518</v>
      </c>
      <c r="E1584" s="4">
        <v>2</v>
      </c>
      <c r="F1584" s="43">
        <v>37036</v>
      </c>
      <c r="G1584" s="4">
        <v>4</v>
      </c>
      <c r="H1584" s="43">
        <v>18518</v>
      </c>
      <c r="I1584" s="4">
        <v>2</v>
      </c>
      <c r="J1584" s="43">
        <v>74072</v>
      </c>
      <c r="K1584" s="50">
        <v>8</v>
      </c>
    </row>
    <row r="1585" spans="1:11" x14ac:dyDescent="0.3">
      <c r="A1585" s="27"/>
      <c r="B1585" s="27"/>
      <c r="C1585" s="28" t="s">
        <v>202</v>
      </c>
      <c r="D1585" s="43"/>
      <c r="E1585" s="4"/>
      <c r="F1585" s="43"/>
      <c r="G1585" s="4"/>
      <c r="H1585" s="43">
        <v>11111</v>
      </c>
      <c r="I1585" s="4">
        <v>1</v>
      </c>
      <c r="J1585" s="43">
        <v>11111</v>
      </c>
      <c r="K1585" s="50">
        <v>1</v>
      </c>
    </row>
    <row r="1586" spans="1:11" x14ac:dyDescent="0.3">
      <c r="A1586" s="27"/>
      <c r="B1586" s="27"/>
      <c r="C1586" s="28" t="s">
        <v>203</v>
      </c>
      <c r="D1586" s="43">
        <v>32964</v>
      </c>
      <c r="E1586" s="4">
        <v>4</v>
      </c>
      <c r="F1586" s="43">
        <v>16482</v>
      </c>
      <c r="G1586" s="4">
        <v>2</v>
      </c>
      <c r="H1586" s="43">
        <v>24723</v>
      </c>
      <c r="I1586" s="4">
        <v>3</v>
      </c>
      <c r="J1586" s="43">
        <v>74169</v>
      </c>
      <c r="K1586" s="50">
        <v>9</v>
      </c>
    </row>
    <row r="1587" spans="1:11" x14ac:dyDescent="0.3">
      <c r="A1587" s="27"/>
      <c r="B1587" s="27"/>
      <c r="C1587" s="28" t="s">
        <v>204</v>
      </c>
      <c r="D1587" s="43">
        <v>74072</v>
      </c>
      <c r="E1587" s="4">
        <v>8</v>
      </c>
      <c r="F1587" s="43">
        <v>64813</v>
      </c>
      <c r="G1587" s="4">
        <v>7</v>
      </c>
      <c r="H1587" s="43">
        <v>37036</v>
      </c>
      <c r="I1587" s="4">
        <v>4</v>
      </c>
      <c r="J1587" s="43">
        <v>175921</v>
      </c>
      <c r="K1587" s="50">
        <v>19</v>
      </c>
    </row>
    <row r="1588" spans="1:11" x14ac:dyDescent="0.3">
      <c r="A1588" s="27"/>
      <c r="B1588" s="27"/>
      <c r="C1588" s="28" t="s">
        <v>205</v>
      </c>
      <c r="D1588" s="43">
        <v>33333</v>
      </c>
      <c r="E1588" s="4">
        <v>3</v>
      </c>
      <c r="F1588" s="43"/>
      <c r="G1588" s="4"/>
      <c r="H1588" s="43">
        <v>22222</v>
      </c>
      <c r="I1588" s="4">
        <v>2</v>
      </c>
      <c r="J1588" s="43">
        <v>55555</v>
      </c>
      <c r="K1588" s="50">
        <v>5</v>
      </c>
    </row>
    <row r="1589" spans="1:11" x14ac:dyDescent="0.3">
      <c r="A1589" s="27"/>
      <c r="B1589" s="27"/>
      <c r="C1589" s="28" t="s">
        <v>206</v>
      </c>
      <c r="D1589" s="43">
        <v>98892</v>
      </c>
      <c r="E1589" s="4">
        <v>12</v>
      </c>
      <c r="F1589" s="43">
        <v>164820</v>
      </c>
      <c r="G1589" s="4">
        <v>20</v>
      </c>
      <c r="H1589" s="43">
        <v>65928</v>
      </c>
      <c r="I1589" s="4">
        <v>8</v>
      </c>
      <c r="J1589" s="43">
        <v>329640</v>
      </c>
      <c r="K1589" s="50">
        <v>40</v>
      </c>
    </row>
    <row r="1590" spans="1:11" x14ac:dyDescent="0.3">
      <c r="A1590" s="27"/>
      <c r="B1590" s="27"/>
      <c r="C1590" s="28" t="s">
        <v>207</v>
      </c>
      <c r="D1590" s="43">
        <v>92590</v>
      </c>
      <c r="E1590" s="4">
        <v>10</v>
      </c>
      <c r="F1590" s="43">
        <v>74072</v>
      </c>
      <c r="G1590" s="4">
        <v>8</v>
      </c>
      <c r="H1590" s="43">
        <v>83331</v>
      </c>
      <c r="I1590" s="4">
        <v>9</v>
      </c>
      <c r="J1590" s="43">
        <v>249993</v>
      </c>
      <c r="K1590" s="50">
        <v>27</v>
      </c>
    </row>
    <row r="1591" spans="1:11" x14ac:dyDescent="0.3">
      <c r="A1591" s="27"/>
      <c r="B1591" s="27"/>
      <c r="C1591" s="28" t="s">
        <v>209</v>
      </c>
      <c r="D1591" s="43">
        <v>115374</v>
      </c>
      <c r="E1591" s="4">
        <v>14</v>
      </c>
      <c r="F1591" s="43">
        <v>16482</v>
      </c>
      <c r="G1591" s="4">
        <v>2</v>
      </c>
      <c r="H1591" s="43">
        <v>57687</v>
      </c>
      <c r="I1591" s="4">
        <v>7</v>
      </c>
      <c r="J1591" s="43">
        <v>189543</v>
      </c>
      <c r="K1591" s="50">
        <v>23</v>
      </c>
    </row>
    <row r="1592" spans="1:11" x14ac:dyDescent="0.3">
      <c r="A1592" s="27"/>
      <c r="B1592" s="27"/>
      <c r="C1592" s="28" t="s">
        <v>217</v>
      </c>
      <c r="D1592" s="43"/>
      <c r="E1592" s="4"/>
      <c r="F1592" s="43">
        <v>18518</v>
      </c>
      <c r="G1592" s="4">
        <v>2</v>
      </c>
      <c r="H1592" s="43">
        <v>9259</v>
      </c>
      <c r="I1592" s="4">
        <v>1</v>
      </c>
      <c r="J1592" s="43">
        <v>27777</v>
      </c>
      <c r="K1592" s="50">
        <v>3</v>
      </c>
    </row>
    <row r="1593" spans="1:11" x14ac:dyDescent="0.3">
      <c r="A1593" s="27"/>
      <c r="B1593" s="27"/>
      <c r="C1593" s="28" t="s">
        <v>218</v>
      </c>
      <c r="D1593" s="43"/>
      <c r="E1593" s="4"/>
      <c r="F1593" s="43"/>
      <c r="G1593" s="4"/>
      <c r="H1593" s="43">
        <v>11111</v>
      </c>
      <c r="I1593" s="4">
        <v>1</v>
      </c>
      <c r="J1593" s="43">
        <v>11111</v>
      </c>
      <c r="K1593" s="50">
        <v>1</v>
      </c>
    </row>
    <row r="1594" spans="1:11" x14ac:dyDescent="0.3">
      <c r="A1594" s="27"/>
      <c r="B1594" s="27"/>
      <c r="C1594" s="28" t="s">
        <v>219</v>
      </c>
      <c r="D1594" s="43">
        <v>8796</v>
      </c>
      <c r="E1594" s="4">
        <v>1</v>
      </c>
      <c r="F1594" s="43"/>
      <c r="G1594" s="4"/>
      <c r="H1594" s="43">
        <v>8796</v>
      </c>
      <c r="I1594" s="4">
        <v>1</v>
      </c>
      <c r="J1594" s="43">
        <v>17592</v>
      </c>
      <c r="K1594" s="50">
        <v>2</v>
      </c>
    </row>
    <row r="1595" spans="1:11" x14ac:dyDescent="0.3">
      <c r="A1595" s="27"/>
      <c r="B1595" s="27"/>
      <c r="C1595" s="28" t="s">
        <v>220</v>
      </c>
      <c r="D1595" s="43">
        <v>9259</v>
      </c>
      <c r="E1595" s="4">
        <v>1</v>
      </c>
      <c r="F1595" s="43">
        <v>18518</v>
      </c>
      <c r="G1595" s="4">
        <v>2</v>
      </c>
      <c r="H1595" s="43"/>
      <c r="I1595" s="4"/>
      <c r="J1595" s="43">
        <v>27777</v>
      </c>
      <c r="K1595" s="50">
        <v>3</v>
      </c>
    </row>
    <row r="1596" spans="1:11" x14ac:dyDescent="0.3">
      <c r="A1596" s="27"/>
      <c r="B1596" s="52" t="s">
        <v>309</v>
      </c>
      <c r="C1596" s="53"/>
      <c r="D1596" s="54">
        <v>4243955</v>
      </c>
      <c r="E1596" s="55">
        <v>505</v>
      </c>
      <c r="F1596" s="54">
        <v>5423871</v>
      </c>
      <c r="G1596" s="55">
        <v>656</v>
      </c>
      <c r="H1596" s="54">
        <v>4595346</v>
      </c>
      <c r="I1596" s="55">
        <v>543</v>
      </c>
      <c r="J1596" s="54">
        <v>14263172</v>
      </c>
      <c r="K1596" s="56">
        <v>1704</v>
      </c>
    </row>
    <row r="1597" spans="1:11" x14ac:dyDescent="0.3">
      <c r="A1597" s="27"/>
      <c r="B1597" s="1" t="s">
        <v>69</v>
      </c>
      <c r="C1597" s="1" t="s">
        <v>162</v>
      </c>
      <c r="D1597" s="22">
        <v>653328</v>
      </c>
      <c r="E1597" s="8">
        <v>72</v>
      </c>
      <c r="F1597" s="22">
        <v>834808</v>
      </c>
      <c r="G1597" s="8">
        <v>92</v>
      </c>
      <c r="H1597" s="22">
        <v>617032</v>
      </c>
      <c r="I1597" s="8">
        <v>68</v>
      </c>
      <c r="J1597" s="22">
        <v>2105168</v>
      </c>
      <c r="K1597" s="49">
        <v>232</v>
      </c>
    </row>
    <row r="1598" spans="1:11" x14ac:dyDescent="0.3">
      <c r="A1598" s="27"/>
      <c r="B1598" s="27"/>
      <c r="C1598" s="28" t="s">
        <v>163</v>
      </c>
      <c r="D1598" s="43">
        <v>215096</v>
      </c>
      <c r="E1598" s="4">
        <v>23</v>
      </c>
      <c r="F1598" s="43">
        <v>215096</v>
      </c>
      <c r="G1598" s="4">
        <v>23</v>
      </c>
      <c r="H1598" s="43">
        <v>215096</v>
      </c>
      <c r="I1598" s="4">
        <v>23</v>
      </c>
      <c r="J1598" s="43">
        <v>645288</v>
      </c>
      <c r="K1598" s="50">
        <v>69</v>
      </c>
    </row>
    <row r="1599" spans="1:11" x14ac:dyDescent="0.3">
      <c r="A1599" s="27"/>
      <c r="B1599" s="27"/>
      <c r="C1599" s="28" t="s">
        <v>165</v>
      </c>
      <c r="D1599" s="43">
        <v>1147031</v>
      </c>
      <c r="E1599" s="4">
        <v>163</v>
      </c>
      <c r="F1599" s="43">
        <v>1118883</v>
      </c>
      <c r="G1599" s="4">
        <v>159</v>
      </c>
      <c r="H1599" s="43">
        <v>696663</v>
      </c>
      <c r="I1599" s="4">
        <v>99</v>
      </c>
      <c r="J1599" s="43">
        <v>2962577</v>
      </c>
      <c r="K1599" s="50">
        <v>421</v>
      </c>
    </row>
    <row r="1600" spans="1:11" x14ac:dyDescent="0.3">
      <c r="A1600" s="27"/>
      <c r="B1600" s="27"/>
      <c r="C1600" s="28" t="s">
        <v>166</v>
      </c>
      <c r="D1600" s="43">
        <v>69444</v>
      </c>
      <c r="E1600" s="4">
        <v>6</v>
      </c>
      <c r="F1600" s="43">
        <v>46296</v>
      </c>
      <c r="G1600" s="4">
        <v>4</v>
      </c>
      <c r="H1600" s="43">
        <v>46296</v>
      </c>
      <c r="I1600" s="4">
        <v>4</v>
      </c>
      <c r="J1600" s="43">
        <v>162036</v>
      </c>
      <c r="K1600" s="50">
        <v>14</v>
      </c>
    </row>
    <row r="1601" spans="1:11" x14ac:dyDescent="0.3">
      <c r="A1601" s="27"/>
      <c r="B1601" s="27"/>
      <c r="C1601" s="28" t="s">
        <v>167</v>
      </c>
      <c r="D1601" s="43">
        <v>51480</v>
      </c>
      <c r="E1601" s="4">
        <v>4</v>
      </c>
      <c r="F1601" s="43"/>
      <c r="G1601" s="4"/>
      <c r="H1601" s="43">
        <v>25740</v>
      </c>
      <c r="I1601" s="4">
        <v>2</v>
      </c>
      <c r="J1601" s="43">
        <v>77220</v>
      </c>
      <c r="K1601" s="50">
        <v>6</v>
      </c>
    </row>
    <row r="1602" spans="1:11" x14ac:dyDescent="0.3">
      <c r="A1602" s="27"/>
      <c r="B1602" s="27"/>
      <c r="C1602" s="28" t="s">
        <v>168</v>
      </c>
      <c r="D1602" s="43">
        <v>77129</v>
      </c>
      <c r="E1602" s="4">
        <v>7</v>
      </c>
      <c r="F1602" s="43">
        <v>22036</v>
      </c>
      <c r="G1602" s="4">
        <v>2</v>
      </c>
      <c r="H1602" s="43">
        <v>44072</v>
      </c>
      <c r="I1602" s="4">
        <v>4</v>
      </c>
      <c r="J1602" s="43">
        <v>143237</v>
      </c>
      <c r="K1602" s="50">
        <v>13</v>
      </c>
    </row>
    <row r="1603" spans="1:11" x14ac:dyDescent="0.3">
      <c r="A1603" s="27"/>
      <c r="B1603" s="27"/>
      <c r="C1603" s="28" t="s">
        <v>169</v>
      </c>
      <c r="D1603" s="43">
        <v>46296</v>
      </c>
      <c r="E1603" s="4">
        <v>4</v>
      </c>
      <c r="F1603" s="43">
        <v>23148</v>
      </c>
      <c r="G1603" s="4">
        <v>2</v>
      </c>
      <c r="H1603" s="43">
        <v>34722</v>
      </c>
      <c r="I1603" s="4">
        <v>3</v>
      </c>
      <c r="J1603" s="43">
        <v>104166</v>
      </c>
      <c r="K1603" s="50">
        <v>9</v>
      </c>
    </row>
    <row r="1604" spans="1:11" x14ac:dyDescent="0.3">
      <c r="A1604" s="27"/>
      <c r="B1604" s="27"/>
      <c r="C1604" s="28" t="s">
        <v>170</v>
      </c>
      <c r="D1604" s="43">
        <v>12870</v>
      </c>
      <c r="E1604" s="4">
        <v>1</v>
      </c>
      <c r="F1604" s="43">
        <v>38611</v>
      </c>
      <c r="G1604" s="4">
        <v>3</v>
      </c>
      <c r="H1604" s="43"/>
      <c r="I1604" s="4"/>
      <c r="J1604" s="43">
        <v>51481</v>
      </c>
      <c r="K1604" s="50">
        <v>4</v>
      </c>
    </row>
    <row r="1605" spans="1:11" x14ac:dyDescent="0.3">
      <c r="A1605" s="27"/>
      <c r="B1605" s="27"/>
      <c r="C1605" s="28" t="s">
        <v>171</v>
      </c>
      <c r="D1605" s="43">
        <v>121201</v>
      </c>
      <c r="E1605" s="4">
        <v>11</v>
      </c>
      <c r="F1605" s="43">
        <v>110182</v>
      </c>
      <c r="G1605" s="4">
        <v>10</v>
      </c>
      <c r="H1605" s="43">
        <v>22036</v>
      </c>
      <c r="I1605" s="4">
        <v>2</v>
      </c>
      <c r="J1605" s="43">
        <v>253419</v>
      </c>
      <c r="K1605" s="50">
        <v>23</v>
      </c>
    </row>
    <row r="1606" spans="1:11" x14ac:dyDescent="0.3">
      <c r="A1606" s="27"/>
      <c r="B1606" s="27"/>
      <c r="C1606" s="28" t="s">
        <v>172</v>
      </c>
      <c r="D1606" s="43">
        <v>194439</v>
      </c>
      <c r="E1606" s="4">
        <v>21</v>
      </c>
      <c r="F1606" s="43">
        <v>212957</v>
      </c>
      <c r="G1606" s="4">
        <v>23</v>
      </c>
      <c r="H1606" s="43">
        <v>64813</v>
      </c>
      <c r="I1606" s="4">
        <v>7</v>
      </c>
      <c r="J1606" s="43">
        <v>472209</v>
      </c>
      <c r="K1606" s="50">
        <v>51</v>
      </c>
    </row>
    <row r="1607" spans="1:11" x14ac:dyDescent="0.3">
      <c r="A1607" s="27"/>
      <c r="B1607" s="27"/>
      <c r="C1607" s="28" t="s">
        <v>173</v>
      </c>
      <c r="D1607" s="43">
        <v>33333</v>
      </c>
      <c r="E1607" s="4">
        <v>3</v>
      </c>
      <c r="F1607" s="43">
        <v>22222</v>
      </c>
      <c r="G1607" s="4">
        <v>2</v>
      </c>
      <c r="H1607" s="43">
        <v>11111</v>
      </c>
      <c r="I1607" s="4">
        <v>1</v>
      </c>
      <c r="J1607" s="43">
        <v>66666</v>
      </c>
      <c r="K1607" s="50">
        <v>6</v>
      </c>
    </row>
    <row r="1608" spans="1:11" x14ac:dyDescent="0.3">
      <c r="A1608" s="27"/>
      <c r="B1608" s="27"/>
      <c r="C1608" s="28" t="s">
        <v>174</v>
      </c>
      <c r="D1608" s="43">
        <v>255471</v>
      </c>
      <c r="E1608" s="4">
        <v>31</v>
      </c>
      <c r="F1608" s="43">
        <v>247230</v>
      </c>
      <c r="G1608" s="4">
        <v>30</v>
      </c>
      <c r="H1608" s="43">
        <v>131856</v>
      </c>
      <c r="I1608" s="4">
        <v>16</v>
      </c>
      <c r="J1608" s="43">
        <v>634557</v>
      </c>
      <c r="K1608" s="50">
        <v>77</v>
      </c>
    </row>
    <row r="1609" spans="1:11" x14ac:dyDescent="0.3">
      <c r="A1609" s="27"/>
      <c r="B1609" s="27"/>
      <c r="C1609" s="28" t="s">
        <v>175</v>
      </c>
      <c r="D1609" s="43">
        <v>157403</v>
      </c>
      <c r="E1609" s="4">
        <v>17</v>
      </c>
      <c r="F1609" s="43">
        <v>296288</v>
      </c>
      <c r="G1609" s="4">
        <v>32</v>
      </c>
      <c r="H1609" s="43">
        <v>203698</v>
      </c>
      <c r="I1609" s="4">
        <v>22</v>
      </c>
      <c r="J1609" s="43">
        <v>657389</v>
      </c>
      <c r="K1609" s="50">
        <v>71</v>
      </c>
    </row>
    <row r="1610" spans="1:11" x14ac:dyDescent="0.3">
      <c r="A1610" s="27"/>
      <c r="B1610" s="27"/>
      <c r="C1610" s="28" t="s">
        <v>176</v>
      </c>
      <c r="D1610" s="43">
        <v>22222</v>
      </c>
      <c r="E1610" s="4">
        <v>2</v>
      </c>
      <c r="F1610" s="43"/>
      <c r="G1610" s="4"/>
      <c r="H1610" s="43">
        <v>11111</v>
      </c>
      <c r="I1610" s="4">
        <v>1</v>
      </c>
      <c r="J1610" s="43">
        <v>33333</v>
      </c>
      <c r="K1610" s="50">
        <v>3</v>
      </c>
    </row>
    <row r="1611" spans="1:11" x14ac:dyDescent="0.3">
      <c r="A1611" s="27"/>
      <c r="B1611" s="27"/>
      <c r="C1611" s="28" t="s">
        <v>177</v>
      </c>
      <c r="D1611" s="43">
        <v>197784</v>
      </c>
      <c r="E1611" s="4">
        <v>24</v>
      </c>
      <c r="F1611" s="43">
        <v>131856</v>
      </c>
      <c r="G1611" s="4">
        <v>16</v>
      </c>
      <c r="H1611" s="43">
        <v>181302</v>
      </c>
      <c r="I1611" s="4">
        <v>22</v>
      </c>
      <c r="J1611" s="43">
        <v>510942</v>
      </c>
      <c r="K1611" s="50">
        <v>62</v>
      </c>
    </row>
    <row r="1612" spans="1:11" x14ac:dyDescent="0.3">
      <c r="A1612" s="27"/>
      <c r="B1612" s="27"/>
      <c r="C1612" s="28" t="s">
        <v>178</v>
      </c>
      <c r="D1612" s="43">
        <v>9815</v>
      </c>
      <c r="E1612" s="4">
        <v>1</v>
      </c>
      <c r="F1612" s="43"/>
      <c r="G1612" s="4"/>
      <c r="H1612" s="43">
        <v>9815</v>
      </c>
      <c r="I1612" s="4">
        <v>1</v>
      </c>
      <c r="J1612" s="43">
        <v>19630</v>
      </c>
      <c r="K1612" s="50">
        <v>2</v>
      </c>
    </row>
    <row r="1613" spans="1:11" x14ac:dyDescent="0.3">
      <c r="A1613" s="27"/>
      <c r="B1613" s="27"/>
      <c r="C1613" s="28" t="s">
        <v>180</v>
      </c>
      <c r="D1613" s="43">
        <v>8611</v>
      </c>
      <c r="E1613" s="4">
        <v>1</v>
      </c>
      <c r="F1613" s="43">
        <v>17222</v>
      </c>
      <c r="G1613" s="4">
        <v>2</v>
      </c>
      <c r="H1613" s="43"/>
      <c r="I1613" s="4"/>
      <c r="J1613" s="43">
        <v>25833</v>
      </c>
      <c r="K1613" s="50">
        <v>3</v>
      </c>
    </row>
    <row r="1614" spans="1:11" x14ac:dyDescent="0.3">
      <c r="A1614" s="27"/>
      <c r="B1614" s="27"/>
      <c r="C1614" s="28" t="s">
        <v>184</v>
      </c>
      <c r="D1614" s="43"/>
      <c r="E1614" s="4"/>
      <c r="F1614" s="43"/>
      <c r="G1614" s="4"/>
      <c r="H1614" s="43">
        <v>7315</v>
      </c>
      <c r="I1614" s="4">
        <v>1</v>
      </c>
      <c r="J1614" s="43">
        <v>7315</v>
      </c>
      <c r="K1614" s="50">
        <v>1</v>
      </c>
    </row>
    <row r="1615" spans="1:11" x14ac:dyDescent="0.3">
      <c r="A1615" s="27"/>
      <c r="B1615" s="27"/>
      <c r="C1615" s="28" t="s">
        <v>186</v>
      </c>
      <c r="D1615" s="43"/>
      <c r="E1615" s="4"/>
      <c r="F1615" s="43">
        <v>29260</v>
      </c>
      <c r="G1615" s="4">
        <v>4</v>
      </c>
      <c r="H1615" s="43">
        <v>14630</v>
      </c>
      <c r="I1615" s="4">
        <v>2</v>
      </c>
      <c r="J1615" s="43">
        <v>43890</v>
      </c>
      <c r="K1615" s="50">
        <v>6</v>
      </c>
    </row>
    <row r="1616" spans="1:11" x14ac:dyDescent="0.3">
      <c r="A1616" s="27"/>
      <c r="B1616" s="27"/>
      <c r="C1616" s="28" t="s">
        <v>187</v>
      </c>
      <c r="D1616" s="43">
        <v>843882</v>
      </c>
      <c r="E1616" s="4">
        <v>93</v>
      </c>
      <c r="F1616" s="43">
        <v>898326</v>
      </c>
      <c r="G1616" s="4">
        <v>99</v>
      </c>
      <c r="H1616" s="43">
        <v>1043510</v>
      </c>
      <c r="I1616" s="4">
        <v>115</v>
      </c>
      <c r="J1616" s="43">
        <v>2785718</v>
      </c>
      <c r="K1616" s="50">
        <v>307</v>
      </c>
    </row>
    <row r="1617" spans="1:11" x14ac:dyDescent="0.3">
      <c r="A1617" s="27"/>
      <c r="B1617" s="27"/>
      <c r="C1617" s="28" t="s">
        <v>188</v>
      </c>
      <c r="D1617" s="43">
        <v>177688</v>
      </c>
      <c r="E1617" s="4">
        <v>19</v>
      </c>
      <c r="F1617" s="43">
        <v>271208</v>
      </c>
      <c r="G1617" s="4">
        <v>29</v>
      </c>
      <c r="H1617" s="43">
        <v>289912</v>
      </c>
      <c r="I1617" s="4">
        <v>31</v>
      </c>
      <c r="J1617" s="43">
        <v>738808</v>
      </c>
      <c r="K1617" s="50">
        <v>79</v>
      </c>
    </row>
    <row r="1618" spans="1:11" x14ac:dyDescent="0.3">
      <c r="A1618" s="27"/>
      <c r="B1618" s="27"/>
      <c r="C1618" s="28" t="s">
        <v>190</v>
      </c>
      <c r="D1618" s="43">
        <v>1618510</v>
      </c>
      <c r="E1618" s="4">
        <v>230</v>
      </c>
      <c r="F1618" s="43">
        <v>2596653</v>
      </c>
      <c r="G1618" s="4">
        <v>369</v>
      </c>
      <c r="H1618" s="43">
        <v>1969248</v>
      </c>
      <c r="I1618" s="4">
        <v>278</v>
      </c>
      <c r="J1618" s="43">
        <v>6184411</v>
      </c>
      <c r="K1618" s="50">
        <v>877</v>
      </c>
    </row>
    <row r="1619" spans="1:11" x14ac:dyDescent="0.3">
      <c r="A1619" s="27"/>
      <c r="B1619" s="27"/>
      <c r="C1619" s="28" t="s">
        <v>191</v>
      </c>
      <c r="D1619" s="43">
        <v>605993</v>
      </c>
      <c r="E1619" s="4">
        <v>55</v>
      </c>
      <c r="F1619" s="43">
        <v>903477</v>
      </c>
      <c r="G1619" s="4">
        <v>82</v>
      </c>
      <c r="H1619" s="43">
        <v>539885</v>
      </c>
      <c r="I1619" s="4">
        <v>49</v>
      </c>
      <c r="J1619" s="43">
        <v>2049355</v>
      </c>
      <c r="K1619" s="50">
        <v>186</v>
      </c>
    </row>
    <row r="1620" spans="1:11" x14ac:dyDescent="0.3">
      <c r="A1620" s="27"/>
      <c r="B1620" s="27"/>
      <c r="C1620" s="28" t="s">
        <v>192</v>
      </c>
      <c r="D1620" s="43">
        <v>106668</v>
      </c>
      <c r="E1620" s="4">
        <v>9</v>
      </c>
      <c r="F1620" s="43">
        <v>177780</v>
      </c>
      <c r="G1620" s="4">
        <v>15</v>
      </c>
      <c r="H1620" s="43">
        <v>71112</v>
      </c>
      <c r="I1620" s="4">
        <v>6</v>
      </c>
      <c r="J1620" s="43">
        <v>355560</v>
      </c>
      <c r="K1620" s="50">
        <v>30</v>
      </c>
    </row>
    <row r="1621" spans="1:11" x14ac:dyDescent="0.3">
      <c r="A1621" s="27"/>
      <c r="B1621" s="27"/>
      <c r="C1621" s="28" t="s">
        <v>194</v>
      </c>
      <c r="D1621" s="43">
        <v>1364284</v>
      </c>
      <c r="E1621" s="4">
        <v>139</v>
      </c>
      <c r="F1621" s="43">
        <v>1570399</v>
      </c>
      <c r="G1621" s="4">
        <v>160</v>
      </c>
      <c r="H1621" s="43">
        <v>1177798</v>
      </c>
      <c r="I1621" s="4">
        <v>120</v>
      </c>
      <c r="J1621" s="43">
        <v>4112481</v>
      </c>
      <c r="K1621" s="50">
        <v>419</v>
      </c>
    </row>
    <row r="1622" spans="1:11" x14ac:dyDescent="0.3">
      <c r="A1622" s="27"/>
      <c r="B1622" s="27"/>
      <c r="C1622" s="28" t="s">
        <v>196</v>
      </c>
      <c r="D1622" s="43"/>
      <c r="E1622" s="4"/>
      <c r="F1622" s="43">
        <v>11204</v>
      </c>
      <c r="G1622" s="4">
        <v>1</v>
      </c>
      <c r="H1622" s="43"/>
      <c r="I1622" s="4"/>
      <c r="J1622" s="43">
        <v>11204</v>
      </c>
      <c r="K1622" s="50">
        <v>1</v>
      </c>
    </row>
    <row r="1623" spans="1:11" x14ac:dyDescent="0.3">
      <c r="A1623" s="27"/>
      <c r="B1623" s="27"/>
      <c r="C1623" s="28" t="s">
        <v>197</v>
      </c>
      <c r="D1623" s="43">
        <v>8611</v>
      </c>
      <c r="E1623" s="4">
        <v>1</v>
      </c>
      <c r="F1623" s="43">
        <v>8611</v>
      </c>
      <c r="G1623" s="4">
        <v>1</v>
      </c>
      <c r="H1623" s="43">
        <v>17222</v>
      </c>
      <c r="I1623" s="4">
        <v>2</v>
      </c>
      <c r="J1623" s="43">
        <v>34444</v>
      </c>
      <c r="K1623" s="50">
        <v>4</v>
      </c>
    </row>
    <row r="1624" spans="1:11" x14ac:dyDescent="0.3">
      <c r="A1624" s="27"/>
      <c r="B1624" s="27"/>
      <c r="C1624" s="28" t="s">
        <v>198</v>
      </c>
      <c r="D1624" s="43">
        <v>18518</v>
      </c>
      <c r="E1624" s="4">
        <v>2</v>
      </c>
      <c r="F1624" s="43">
        <v>55554</v>
      </c>
      <c r="G1624" s="4">
        <v>6</v>
      </c>
      <c r="H1624" s="43">
        <v>9259</v>
      </c>
      <c r="I1624" s="4">
        <v>1</v>
      </c>
      <c r="J1624" s="43">
        <v>83331</v>
      </c>
      <c r="K1624" s="50">
        <v>9</v>
      </c>
    </row>
    <row r="1625" spans="1:11" x14ac:dyDescent="0.3">
      <c r="A1625" s="27"/>
      <c r="B1625" s="27"/>
      <c r="C1625" s="28" t="s">
        <v>199</v>
      </c>
      <c r="D1625" s="43"/>
      <c r="E1625" s="4"/>
      <c r="F1625" s="43">
        <v>11111</v>
      </c>
      <c r="G1625" s="4">
        <v>1</v>
      </c>
      <c r="H1625" s="43">
        <v>55555</v>
      </c>
      <c r="I1625" s="4">
        <v>5</v>
      </c>
      <c r="J1625" s="43">
        <v>66666</v>
      </c>
      <c r="K1625" s="50">
        <v>6</v>
      </c>
    </row>
    <row r="1626" spans="1:11" x14ac:dyDescent="0.3">
      <c r="A1626" s="27"/>
      <c r="B1626" s="27"/>
      <c r="C1626" s="28" t="s">
        <v>200</v>
      </c>
      <c r="D1626" s="43">
        <v>24723</v>
      </c>
      <c r="E1626" s="4">
        <v>3</v>
      </c>
      <c r="F1626" s="43">
        <v>32964</v>
      </c>
      <c r="G1626" s="4">
        <v>4</v>
      </c>
      <c r="H1626" s="43">
        <v>-29259</v>
      </c>
      <c r="I1626" s="4">
        <v>-4</v>
      </c>
      <c r="J1626" s="43">
        <v>28428</v>
      </c>
      <c r="K1626" s="50">
        <v>3</v>
      </c>
    </row>
    <row r="1627" spans="1:11" x14ac:dyDescent="0.3">
      <c r="A1627" s="27"/>
      <c r="B1627" s="27"/>
      <c r="C1627" s="28" t="s">
        <v>201</v>
      </c>
      <c r="D1627" s="43">
        <v>64813</v>
      </c>
      <c r="E1627" s="4">
        <v>7</v>
      </c>
      <c r="F1627" s="43">
        <v>27777</v>
      </c>
      <c r="G1627" s="4">
        <v>3</v>
      </c>
      <c r="H1627" s="43">
        <v>37036</v>
      </c>
      <c r="I1627" s="4">
        <v>4</v>
      </c>
      <c r="J1627" s="43">
        <v>129626</v>
      </c>
      <c r="K1627" s="50">
        <v>14</v>
      </c>
    </row>
    <row r="1628" spans="1:11" x14ac:dyDescent="0.3">
      <c r="A1628" s="27"/>
      <c r="B1628" s="27"/>
      <c r="C1628" s="28" t="s">
        <v>202</v>
      </c>
      <c r="D1628" s="43"/>
      <c r="E1628" s="4"/>
      <c r="F1628" s="43"/>
      <c r="G1628" s="4"/>
      <c r="H1628" s="43">
        <v>22222</v>
      </c>
      <c r="I1628" s="4">
        <v>2</v>
      </c>
      <c r="J1628" s="43">
        <v>22222</v>
      </c>
      <c r="K1628" s="50">
        <v>2</v>
      </c>
    </row>
    <row r="1629" spans="1:11" x14ac:dyDescent="0.3">
      <c r="A1629" s="27"/>
      <c r="B1629" s="27"/>
      <c r="C1629" s="28" t="s">
        <v>203</v>
      </c>
      <c r="D1629" s="43">
        <v>8241</v>
      </c>
      <c r="E1629" s="4">
        <v>1</v>
      </c>
      <c r="F1629" s="43">
        <v>41205</v>
      </c>
      <c r="G1629" s="4">
        <v>5</v>
      </c>
      <c r="H1629" s="43"/>
      <c r="I1629" s="4"/>
      <c r="J1629" s="43">
        <v>49446</v>
      </c>
      <c r="K1629" s="50">
        <v>6</v>
      </c>
    </row>
    <row r="1630" spans="1:11" x14ac:dyDescent="0.3">
      <c r="A1630" s="27"/>
      <c r="B1630" s="27"/>
      <c r="C1630" s="28" t="s">
        <v>204</v>
      </c>
      <c r="D1630" s="43">
        <v>92590</v>
      </c>
      <c r="E1630" s="4">
        <v>10</v>
      </c>
      <c r="F1630" s="43">
        <v>111108</v>
      </c>
      <c r="G1630" s="4">
        <v>12</v>
      </c>
      <c r="H1630" s="43">
        <v>55554</v>
      </c>
      <c r="I1630" s="4">
        <v>6</v>
      </c>
      <c r="J1630" s="43">
        <v>259252</v>
      </c>
      <c r="K1630" s="50">
        <v>28</v>
      </c>
    </row>
    <row r="1631" spans="1:11" x14ac:dyDescent="0.3">
      <c r="A1631" s="27"/>
      <c r="B1631" s="27"/>
      <c r="C1631" s="28" t="s">
        <v>205</v>
      </c>
      <c r="D1631" s="43">
        <v>11111</v>
      </c>
      <c r="E1631" s="4">
        <v>1</v>
      </c>
      <c r="F1631" s="43">
        <v>22222</v>
      </c>
      <c r="G1631" s="4">
        <v>2</v>
      </c>
      <c r="H1631" s="43">
        <v>33333</v>
      </c>
      <c r="I1631" s="4">
        <v>3</v>
      </c>
      <c r="J1631" s="43">
        <v>66666</v>
      </c>
      <c r="K1631" s="50">
        <v>6</v>
      </c>
    </row>
    <row r="1632" spans="1:11" x14ac:dyDescent="0.3">
      <c r="A1632" s="27"/>
      <c r="B1632" s="27"/>
      <c r="C1632" s="28" t="s">
        <v>206</v>
      </c>
      <c r="D1632" s="43">
        <v>107133</v>
      </c>
      <c r="E1632" s="4">
        <v>13</v>
      </c>
      <c r="F1632" s="43">
        <v>189543</v>
      </c>
      <c r="G1632" s="4">
        <v>23</v>
      </c>
      <c r="H1632" s="43">
        <v>140838</v>
      </c>
      <c r="I1632" s="4">
        <v>17</v>
      </c>
      <c r="J1632" s="43">
        <v>437514</v>
      </c>
      <c r="K1632" s="50">
        <v>53</v>
      </c>
    </row>
    <row r="1633" spans="1:11" x14ac:dyDescent="0.3">
      <c r="A1633" s="27"/>
      <c r="B1633" s="27"/>
      <c r="C1633" s="28" t="s">
        <v>207</v>
      </c>
      <c r="D1633" s="43">
        <v>27777</v>
      </c>
      <c r="E1633" s="4">
        <v>3</v>
      </c>
      <c r="F1633" s="43">
        <v>129626</v>
      </c>
      <c r="G1633" s="4">
        <v>14</v>
      </c>
      <c r="H1633" s="43">
        <v>157403</v>
      </c>
      <c r="I1633" s="4">
        <v>17</v>
      </c>
      <c r="J1633" s="43">
        <v>314806</v>
      </c>
      <c r="K1633" s="50">
        <v>34</v>
      </c>
    </row>
    <row r="1634" spans="1:11" x14ac:dyDescent="0.3">
      <c r="A1634" s="27"/>
      <c r="B1634" s="27"/>
      <c r="C1634" s="28" t="s">
        <v>208</v>
      </c>
      <c r="D1634" s="43">
        <v>22222</v>
      </c>
      <c r="E1634" s="4">
        <v>2</v>
      </c>
      <c r="F1634" s="43"/>
      <c r="G1634" s="4"/>
      <c r="H1634" s="43">
        <v>33333</v>
      </c>
      <c r="I1634" s="4">
        <v>3</v>
      </c>
      <c r="J1634" s="43">
        <v>55555</v>
      </c>
      <c r="K1634" s="50">
        <v>5</v>
      </c>
    </row>
    <row r="1635" spans="1:11" x14ac:dyDescent="0.3">
      <c r="A1635" s="27"/>
      <c r="B1635" s="27"/>
      <c r="C1635" s="28" t="s">
        <v>209</v>
      </c>
      <c r="D1635" s="43">
        <v>65928</v>
      </c>
      <c r="E1635" s="4">
        <v>8</v>
      </c>
      <c r="F1635" s="43">
        <v>181302</v>
      </c>
      <c r="G1635" s="4">
        <v>22</v>
      </c>
      <c r="H1635" s="43">
        <v>164819</v>
      </c>
      <c r="I1635" s="4">
        <v>20</v>
      </c>
      <c r="J1635" s="43">
        <v>412049</v>
      </c>
      <c r="K1635" s="50">
        <v>50</v>
      </c>
    </row>
    <row r="1636" spans="1:11" x14ac:dyDescent="0.3">
      <c r="A1636" s="27"/>
      <c r="B1636" s="27"/>
      <c r="C1636" s="28" t="s">
        <v>217</v>
      </c>
      <c r="D1636" s="43">
        <v>27777</v>
      </c>
      <c r="E1636" s="4">
        <v>3</v>
      </c>
      <c r="F1636" s="43">
        <v>9259</v>
      </c>
      <c r="G1636" s="4">
        <v>1</v>
      </c>
      <c r="H1636" s="43"/>
      <c r="I1636" s="4"/>
      <c r="J1636" s="43">
        <v>37036</v>
      </c>
      <c r="K1636" s="50">
        <v>4</v>
      </c>
    </row>
    <row r="1637" spans="1:11" x14ac:dyDescent="0.3">
      <c r="A1637" s="27"/>
      <c r="B1637" s="27"/>
      <c r="C1637" s="28" t="s">
        <v>219</v>
      </c>
      <c r="D1637" s="43">
        <v>17592</v>
      </c>
      <c r="E1637" s="4">
        <v>2</v>
      </c>
      <c r="F1637" s="43">
        <v>35185</v>
      </c>
      <c r="G1637" s="4">
        <v>4</v>
      </c>
      <c r="H1637" s="43">
        <v>8796</v>
      </c>
      <c r="I1637" s="4">
        <v>1</v>
      </c>
      <c r="J1637" s="43">
        <v>61573</v>
      </c>
      <c r="K1637" s="50">
        <v>7</v>
      </c>
    </row>
    <row r="1638" spans="1:11" x14ac:dyDescent="0.3">
      <c r="A1638" s="27"/>
      <c r="B1638" s="27"/>
      <c r="C1638" s="28" t="s">
        <v>220</v>
      </c>
      <c r="D1638" s="43">
        <v>18518</v>
      </c>
      <c r="E1638" s="4">
        <v>2</v>
      </c>
      <c r="F1638" s="43"/>
      <c r="G1638" s="4"/>
      <c r="H1638" s="43">
        <v>9259</v>
      </c>
      <c r="I1638" s="4">
        <v>1</v>
      </c>
      <c r="J1638" s="43">
        <v>27777</v>
      </c>
      <c r="K1638" s="50">
        <v>3</v>
      </c>
    </row>
    <row r="1639" spans="1:11" x14ac:dyDescent="0.3">
      <c r="A1639" s="27"/>
      <c r="B1639" s="27"/>
      <c r="C1639" s="28" t="s">
        <v>221</v>
      </c>
      <c r="D1639" s="43"/>
      <c r="E1639" s="4"/>
      <c r="F1639" s="43">
        <v>11111</v>
      </c>
      <c r="G1639" s="4">
        <v>1</v>
      </c>
      <c r="H1639" s="43"/>
      <c r="I1639" s="4"/>
      <c r="J1639" s="43">
        <v>11111</v>
      </c>
      <c r="K1639" s="50">
        <v>1</v>
      </c>
    </row>
    <row r="1640" spans="1:11" x14ac:dyDescent="0.3">
      <c r="A1640" s="27"/>
      <c r="B1640" s="27"/>
      <c r="C1640" s="28" t="s">
        <v>222</v>
      </c>
      <c r="D1640" s="43">
        <v>41205</v>
      </c>
      <c r="E1640" s="4">
        <v>5</v>
      </c>
      <c r="F1640" s="43">
        <v>41205</v>
      </c>
      <c r="G1640" s="4">
        <v>5</v>
      </c>
      <c r="H1640" s="43"/>
      <c r="I1640" s="4"/>
      <c r="J1640" s="43">
        <v>82410</v>
      </c>
      <c r="K1640" s="50">
        <v>10</v>
      </c>
    </row>
    <row r="1641" spans="1:11" x14ac:dyDescent="0.3">
      <c r="A1641" s="27"/>
      <c r="B1641" s="52" t="s">
        <v>310</v>
      </c>
      <c r="C1641" s="53"/>
      <c r="D1641" s="54">
        <v>8546737</v>
      </c>
      <c r="E1641" s="55">
        <v>999</v>
      </c>
      <c r="F1641" s="54">
        <v>10702925</v>
      </c>
      <c r="G1641" s="55">
        <v>1263</v>
      </c>
      <c r="H1641" s="54">
        <v>8144143</v>
      </c>
      <c r="I1641" s="55">
        <v>955</v>
      </c>
      <c r="J1641" s="54">
        <v>27393805</v>
      </c>
      <c r="K1641" s="56">
        <v>3217</v>
      </c>
    </row>
    <row r="1642" spans="1:11" x14ac:dyDescent="0.3">
      <c r="A1642" s="27"/>
      <c r="B1642" s="1" t="s">
        <v>70</v>
      </c>
      <c r="C1642" s="1" t="s">
        <v>162</v>
      </c>
      <c r="D1642" s="22">
        <v>1153737</v>
      </c>
      <c r="E1642" s="8">
        <v>140</v>
      </c>
      <c r="F1642" s="22">
        <v>890025</v>
      </c>
      <c r="G1642" s="8">
        <v>108</v>
      </c>
      <c r="H1642" s="22">
        <v>749931</v>
      </c>
      <c r="I1642" s="8">
        <v>91</v>
      </c>
      <c r="J1642" s="22">
        <v>2793693</v>
      </c>
      <c r="K1642" s="49">
        <v>339</v>
      </c>
    </row>
    <row r="1643" spans="1:11" x14ac:dyDescent="0.3">
      <c r="A1643" s="27"/>
      <c r="B1643" s="27"/>
      <c r="C1643" s="28" t="s">
        <v>163</v>
      </c>
      <c r="D1643" s="43">
        <v>266941</v>
      </c>
      <c r="E1643" s="4">
        <v>31</v>
      </c>
      <c r="F1643" s="43">
        <v>180831</v>
      </c>
      <c r="G1643" s="4">
        <v>21</v>
      </c>
      <c r="H1643" s="43">
        <v>258330</v>
      </c>
      <c r="I1643" s="4">
        <v>30</v>
      </c>
      <c r="J1643" s="43">
        <v>706102</v>
      </c>
      <c r="K1643" s="50">
        <v>82</v>
      </c>
    </row>
    <row r="1644" spans="1:11" x14ac:dyDescent="0.3">
      <c r="A1644" s="27"/>
      <c r="B1644" s="27"/>
      <c r="C1644" s="28" t="s">
        <v>164</v>
      </c>
      <c r="D1644" s="43">
        <v>30555</v>
      </c>
      <c r="E1644" s="4">
        <v>5</v>
      </c>
      <c r="F1644" s="43">
        <v>12222</v>
      </c>
      <c r="G1644" s="4">
        <v>2</v>
      </c>
      <c r="H1644" s="43">
        <v>30555</v>
      </c>
      <c r="I1644" s="4">
        <v>5</v>
      </c>
      <c r="J1644" s="43">
        <v>73332</v>
      </c>
      <c r="K1644" s="50">
        <v>12</v>
      </c>
    </row>
    <row r="1645" spans="1:11" x14ac:dyDescent="0.3">
      <c r="A1645" s="27"/>
      <c r="B1645" s="27"/>
      <c r="C1645" s="28" t="s">
        <v>165</v>
      </c>
      <c r="D1645" s="43">
        <v>3885234</v>
      </c>
      <c r="E1645" s="4">
        <v>591</v>
      </c>
      <c r="F1645" s="43">
        <v>2988803</v>
      </c>
      <c r="G1645" s="4">
        <v>455</v>
      </c>
      <c r="H1645" s="43">
        <v>3411117</v>
      </c>
      <c r="I1645" s="4">
        <v>519</v>
      </c>
      <c r="J1645" s="43">
        <v>10285154</v>
      </c>
      <c r="K1645" s="50">
        <v>1565</v>
      </c>
    </row>
    <row r="1646" spans="1:11" x14ac:dyDescent="0.3">
      <c r="A1646" s="27"/>
      <c r="B1646" s="27"/>
      <c r="C1646" s="28" t="s">
        <v>166</v>
      </c>
      <c r="D1646" s="43">
        <v>51390</v>
      </c>
      <c r="E1646" s="4">
        <v>5</v>
      </c>
      <c r="F1646" s="43">
        <v>92502</v>
      </c>
      <c r="G1646" s="4">
        <v>9</v>
      </c>
      <c r="H1646" s="43">
        <v>70712</v>
      </c>
      <c r="I1646" s="4">
        <v>7</v>
      </c>
      <c r="J1646" s="43">
        <v>214604</v>
      </c>
      <c r="K1646" s="50">
        <v>21</v>
      </c>
    </row>
    <row r="1647" spans="1:11" x14ac:dyDescent="0.3">
      <c r="A1647" s="27"/>
      <c r="B1647" s="27"/>
      <c r="C1647" s="28" t="s">
        <v>167</v>
      </c>
      <c r="D1647" s="43">
        <v>34167</v>
      </c>
      <c r="E1647" s="4">
        <v>3</v>
      </c>
      <c r="F1647" s="43"/>
      <c r="G1647" s="4"/>
      <c r="H1647" s="43">
        <v>22778</v>
      </c>
      <c r="I1647" s="4">
        <v>2</v>
      </c>
      <c r="J1647" s="43">
        <v>56945</v>
      </c>
      <c r="K1647" s="50">
        <v>5</v>
      </c>
    </row>
    <row r="1648" spans="1:11" x14ac:dyDescent="0.3">
      <c r="A1648" s="27"/>
      <c r="B1648" s="27"/>
      <c r="C1648" s="28" t="s">
        <v>168</v>
      </c>
      <c r="D1648" s="43">
        <v>271208</v>
      </c>
      <c r="E1648" s="4">
        <v>29</v>
      </c>
      <c r="F1648" s="43">
        <v>158984</v>
      </c>
      <c r="G1648" s="4">
        <v>17</v>
      </c>
      <c r="H1648" s="43">
        <v>187040</v>
      </c>
      <c r="I1648" s="4">
        <v>20</v>
      </c>
      <c r="J1648" s="43">
        <v>617232</v>
      </c>
      <c r="K1648" s="50">
        <v>66</v>
      </c>
    </row>
    <row r="1649" spans="1:11" x14ac:dyDescent="0.3">
      <c r="A1649" s="27"/>
      <c r="B1649" s="27"/>
      <c r="C1649" s="28" t="s">
        <v>169</v>
      </c>
      <c r="D1649" s="43">
        <v>20556</v>
      </c>
      <c r="E1649" s="4">
        <v>2</v>
      </c>
      <c r="F1649" s="43">
        <v>10278</v>
      </c>
      <c r="G1649" s="4">
        <v>1</v>
      </c>
      <c r="H1649" s="43">
        <v>20556</v>
      </c>
      <c r="I1649" s="4">
        <v>2</v>
      </c>
      <c r="J1649" s="43">
        <v>51390</v>
      </c>
      <c r="K1649" s="50">
        <v>5</v>
      </c>
    </row>
    <row r="1650" spans="1:11" x14ac:dyDescent="0.3">
      <c r="A1650" s="27"/>
      <c r="B1650" s="27"/>
      <c r="C1650" s="28" t="s">
        <v>170</v>
      </c>
      <c r="D1650" s="43"/>
      <c r="E1650" s="4"/>
      <c r="F1650" s="43"/>
      <c r="G1650" s="4"/>
      <c r="H1650" s="43">
        <v>56945</v>
      </c>
      <c r="I1650" s="4">
        <v>5</v>
      </c>
      <c r="J1650" s="43">
        <v>56945</v>
      </c>
      <c r="K1650" s="50">
        <v>5</v>
      </c>
    </row>
    <row r="1651" spans="1:11" x14ac:dyDescent="0.3">
      <c r="A1651" s="27"/>
      <c r="B1651" s="27"/>
      <c r="C1651" s="28" t="s">
        <v>171</v>
      </c>
      <c r="D1651" s="43">
        <v>84168</v>
      </c>
      <c r="E1651" s="4">
        <v>9</v>
      </c>
      <c r="F1651" s="43">
        <v>74816</v>
      </c>
      <c r="G1651" s="4">
        <v>8</v>
      </c>
      <c r="H1651" s="43">
        <v>65464</v>
      </c>
      <c r="I1651" s="4">
        <v>7</v>
      </c>
      <c r="J1651" s="43">
        <v>224448</v>
      </c>
      <c r="K1651" s="50">
        <v>24</v>
      </c>
    </row>
    <row r="1652" spans="1:11" x14ac:dyDescent="0.3">
      <c r="A1652" s="27"/>
      <c r="B1652" s="27"/>
      <c r="C1652" s="28" t="s">
        <v>172</v>
      </c>
      <c r="D1652" s="43">
        <v>115374</v>
      </c>
      <c r="E1652" s="4">
        <v>14</v>
      </c>
      <c r="F1652" s="43">
        <v>173061</v>
      </c>
      <c r="G1652" s="4">
        <v>21</v>
      </c>
      <c r="H1652" s="43">
        <v>370845</v>
      </c>
      <c r="I1652" s="4">
        <v>45</v>
      </c>
      <c r="J1652" s="43">
        <v>659280</v>
      </c>
      <c r="K1652" s="50">
        <v>80</v>
      </c>
    </row>
    <row r="1653" spans="1:11" x14ac:dyDescent="0.3">
      <c r="A1653" s="27"/>
      <c r="B1653" s="27"/>
      <c r="C1653" s="28" t="s">
        <v>173</v>
      </c>
      <c r="D1653" s="43">
        <v>31389</v>
      </c>
      <c r="E1653" s="4">
        <v>3</v>
      </c>
      <c r="F1653" s="43">
        <v>10463</v>
      </c>
      <c r="G1653" s="4">
        <v>1</v>
      </c>
      <c r="H1653" s="43">
        <v>167408</v>
      </c>
      <c r="I1653" s="4">
        <v>16</v>
      </c>
      <c r="J1653" s="43">
        <v>209260</v>
      </c>
      <c r="K1653" s="50">
        <v>20</v>
      </c>
    </row>
    <row r="1654" spans="1:11" x14ac:dyDescent="0.3">
      <c r="A1654" s="27"/>
      <c r="B1654" s="27"/>
      <c r="C1654" s="28" t="s">
        <v>174</v>
      </c>
      <c r="D1654" s="43">
        <v>253605</v>
      </c>
      <c r="E1654" s="4">
        <v>33</v>
      </c>
      <c r="F1654" s="43">
        <v>69165</v>
      </c>
      <c r="G1654" s="4">
        <v>9</v>
      </c>
      <c r="H1654" s="43">
        <v>245920</v>
      </c>
      <c r="I1654" s="4">
        <v>32</v>
      </c>
      <c r="J1654" s="43">
        <v>568690</v>
      </c>
      <c r="K1654" s="50">
        <v>74</v>
      </c>
    </row>
    <row r="1655" spans="1:11" x14ac:dyDescent="0.3">
      <c r="A1655" s="27"/>
      <c r="B1655" s="27"/>
      <c r="C1655" s="28" t="s">
        <v>175</v>
      </c>
      <c r="D1655" s="43">
        <v>98892</v>
      </c>
      <c r="E1655" s="4">
        <v>12</v>
      </c>
      <c r="F1655" s="43">
        <v>65928</v>
      </c>
      <c r="G1655" s="4">
        <v>8</v>
      </c>
      <c r="H1655" s="43">
        <v>41205</v>
      </c>
      <c r="I1655" s="4">
        <v>5</v>
      </c>
      <c r="J1655" s="43">
        <v>206025</v>
      </c>
      <c r="K1655" s="50">
        <v>25</v>
      </c>
    </row>
    <row r="1656" spans="1:11" x14ac:dyDescent="0.3">
      <c r="A1656" s="27"/>
      <c r="B1656" s="27"/>
      <c r="C1656" s="28" t="s">
        <v>176</v>
      </c>
      <c r="D1656" s="43"/>
      <c r="E1656" s="4"/>
      <c r="F1656" s="43">
        <v>31389</v>
      </c>
      <c r="G1656" s="4">
        <v>3</v>
      </c>
      <c r="H1656" s="43">
        <v>41852</v>
      </c>
      <c r="I1656" s="4">
        <v>4</v>
      </c>
      <c r="J1656" s="43">
        <v>73241</v>
      </c>
      <c r="K1656" s="50">
        <v>7</v>
      </c>
    </row>
    <row r="1657" spans="1:11" x14ac:dyDescent="0.3">
      <c r="A1657" s="27"/>
      <c r="B1657" s="27"/>
      <c r="C1657" s="28" t="s">
        <v>177</v>
      </c>
      <c r="D1657" s="43">
        <v>15370</v>
      </c>
      <c r="E1657" s="4">
        <v>2</v>
      </c>
      <c r="F1657" s="43">
        <v>76850</v>
      </c>
      <c r="G1657" s="4">
        <v>10</v>
      </c>
      <c r="H1657" s="43">
        <v>84535</v>
      </c>
      <c r="I1657" s="4">
        <v>11</v>
      </c>
      <c r="J1657" s="43">
        <v>176755</v>
      </c>
      <c r="K1657" s="50">
        <v>23</v>
      </c>
    </row>
    <row r="1658" spans="1:11" x14ac:dyDescent="0.3">
      <c r="A1658" s="27"/>
      <c r="B1658" s="27"/>
      <c r="C1658" s="28" t="s">
        <v>178</v>
      </c>
      <c r="D1658" s="43">
        <v>9352</v>
      </c>
      <c r="E1658" s="4">
        <v>1</v>
      </c>
      <c r="F1658" s="43">
        <v>9352</v>
      </c>
      <c r="G1658" s="4">
        <v>1</v>
      </c>
      <c r="H1658" s="43"/>
      <c r="I1658" s="4"/>
      <c r="J1658" s="43">
        <v>18704</v>
      </c>
      <c r="K1658" s="50">
        <v>2</v>
      </c>
    </row>
    <row r="1659" spans="1:11" x14ac:dyDescent="0.3">
      <c r="A1659" s="27"/>
      <c r="B1659" s="27"/>
      <c r="C1659" s="28" t="s">
        <v>179</v>
      </c>
      <c r="D1659" s="43">
        <v>10556</v>
      </c>
      <c r="E1659" s="4">
        <v>1</v>
      </c>
      <c r="F1659" s="43">
        <v>21112</v>
      </c>
      <c r="G1659" s="4">
        <v>2</v>
      </c>
      <c r="H1659" s="43"/>
      <c r="I1659" s="4"/>
      <c r="J1659" s="43">
        <v>31668</v>
      </c>
      <c r="K1659" s="50">
        <v>3</v>
      </c>
    </row>
    <row r="1660" spans="1:11" x14ac:dyDescent="0.3">
      <c r="A1660" s="27"/>
      <c r="B1660" s="27"/>
      <c r="C1660" s="28" t="s">
        <v>180</v>
      </c>
      <c r="D1660" s="43">
        <v>24723</v>
      </c>
      <c r="E1660" s="4">
        <v>3</v>
      </c>
      <c r="F1660" s="43">
        <v>57687</v>
      </c>
      <c r="G1660" s="4">
        <v>7</v>
      </c>
      <c r="H1660" s="43">
        <v>49446</v>
      </c>
      <c r="I1660" s="4">
        <v>6</v>
      </c>
      <c r="J1660" s="43">
        <v>131856</v>
      </c>
      <c r="K1660" s="50">
        <v>16</v>
      </c>
    </row>
    <row r="1661" spans="1:11" x14ac:dyDescent="0.3">
      <c r="A1661" s="27"/>
      <c r="B1661" s="27"/>
      <c r="C1661" s="28" t="s">
        <v>181</v>
      </c>
      <c r="D1661" s="43"/>
      <c r="E1661" s="4"/>
      <c r="F1661" s="43">
        <v>16296</v>
      </c>
      <c r="G1661" s="4">
        <v>2</v>
      </c>
      <c r="H1661" s="43">
        <v>8148</v>
      </c>
      <c r="I1661" s="4">
        <v>1</v>
      </c>
      <c r="J1661" s="43">
        <v>24444</v>
      </c>
      <c r="K1661" s="50">
        <v>3</v>
      </c>
    </row>
    <row r="1662" spans="1:11" x14ac:dyDescent="0.3">
      <c r="A1662" s="27"/>
      <c r="B1662" s="27"/>
      <c r="C1662" s="28" t="s">
        <v>182</v>
      </c>
      <c r="D1662" s="43"/>
      <c r="E1662" s="4"/>
      <c r="F1662" s="43"/>
      <c r="G1662" s="4"/>
      <c r="H1662" s="43">
        <v>8148</v>
      </c>
      <c r="I1662" s="4">
        <v>1</v>
      </c>
      <c r="J1662" s="43">
        <v>8148</v>
      </c>
      <c r="K1662" s="50">
        <v>1</v>
      </c>
    </row>
    <row r="1663" spans="1:11" x14ac:dyDescent="0.3">
      <c r="A1663" s="27"/>
      <c r="B1663" s="27"/>
      <c r="C1663" s="28" t="s">
        <v>184</v>
      </c>
      <c r="D1663" s="43">
        <v>14074</v>
      </c>
      <c r="E1663" s="4">
        <v>2</v>
      </c>
      <c r="F1663" s="43">
        <v>28148</v>
      </c>
      <c r="G1663" s="4">
        <v>4</v>
      </c>
      <c r="H1663" s="43">
        <v>21111</v>
      </c>
      <c r="I1663" s="4">
        <v>3</v>
      </c>
      <c r="J1663" s="43">
        <v>63333</v>
      </c>
      <c r="K1663" s="50">
        <v>9</v>
      </c>
    </row>
    <row r="1664" spans="1:11" x14ac:dyDescent="0.3">
      <c r="A1664" s="27"/>
      <c r="B1664" s="27"/>
      <c r="C1664" s="28" t="s">
        <v>185</v>
      </c>
      <c r="D1664" s="43"/>
      <c r="E1664" s="4"/>
      <c r="F1664" s="43">
        <v>6482</v>
      </c>
      <c r="G1664" s="4">
        <v>1</v>
      </c>
      <c r="H1664" s="43"/>
      <c r="I1664" s="4"/>
      <c r="J1664" s="43">
        <v>6482</v>
      </c>
      <c r="K1664" s="50">
        <v>1</v>
      </c>
    </row>
    <row r="1665" spans="1:11" x14ac:dyDescent="0.3">
      <c r="A1665" s="27"/>
      <c r="B1665" s="27"/>
      <c r="C1665" s="28" t="s">
        <v>186</v>
      </c>
      <c r="D1665" s="43">
        <v>28148</v>
      </c>
      <c r="E1665" s="4">
        <v>4</v>
      </c>
      <c r="F1665" s="43">
        <v>35185</v>
      </c>
      <c r="G1665" s="4">
        <v>5</v>
      </c>
      <c r="H1665" s="43">
        <v>70370</v>
      </c>
      <c r="I1665" s="4">
        <v>10</v>
      </c>
      <c r="J1665" s="43">
        <v>133703</v>
      </c>
      <c r="K1665" s="50">
        <v>19</v>
      </c>
    </row>
    <row r="1666" spans="1:11" x14ac:dyDescent="0.3">
      <c r="A1666" s="27"/>
      <c r="B1666" s="27"/>
      <c r="C1666" s="28" t="s">
        <v>187</v>
      </c>
      <c r="D1666" s="43">
        <v>420290</v>
      </c>
      <c r="E1666" s="4">
        <v>51</v>
      </c>
      <c r="F1666" s="43">
        <v>387327</v>
      </c>
      <c r="G1666" s="4">
        <v>47</v>
      </c>
      <c r="H1666" s="43">
        <v>420291</v>
      </c>
      <c r="I1666" s="4">
        <v>51</v>
      </c>
      <c r="J1666" s="43">
        <v>1227908</v>
      </c>
      <c r="K1666" s="50">
        <v>149</v>
      </c>
    </row>
    <row r="1667" spans="1:11" x14ac:dyDescent="0.3">
      <c r="A1667" s="27"/>
      <c r="B1667" s="27"/>
      <c r="C1667" s="28" t="s">
        <v>188</v>
      </c>
      <c r="D1667" s="43">
        <v>34444</v>
      </c>
      <c r="E1667" s="4">
        <v>4</v>
      </c>
      <c r="F1667" s="43">
        <v>77499</v>
      </c>
      <c r="G1667" s="4">
        <v>9</v>
      </c>
      <c r="H1667" s="43">
        <v>120554</v>
      </c>
      <c r="I1667" s="4">
        <v>14</v>
      </c>
      <c r="J1667" s="43">
        <v>232497</v>
      </c>
      <c r="K1667" s="50">
        <v>27</v>
      </c>
    </row>
    <row r="1668" spans="1:11" x14ac:dyDescent="0.3">
      <c r="A1668" s="27"/>
      <c r="B1668" s="27"/>
      <c r="C1668" s="28" t="s">
        <v>189</v>
      </c>
      <c r="D1668" s="43">
        <v>6111</v>
      </c>
      <c r="E1668" s="4">
        <v>1</v>
      </c>
      <c r="F1668" s="43">
        <v>12222</v>
      </c>
      <c r="G1668" s="4">
        <v>2</v>
      </c>
      <c r="H1668" s="43">
        <v>30555</v>
      </c>
      <c r="I1668" s="4">
        <v>5</v>
      </c>
      <c r="J1668" s="43">
        <v>48888</v>
      </c>
      <c r="K1668" s="50">
        <v>8</v>
      </c>
    </row>
    <row r="1669" spans="1:11" x14ac:dyDescent="0.3">
      <c r="A1669" s="27"/>
      <c r="B1669" s="27"/>
      <c r="C1669" s="28" t="s">
        <v>190</v>
      </c>
      <c r="D1669" s="43">
        <v>1262208</v>
      </c>
      <c r="E1669" s="4">
        <v>192</v>
      </c>
      <c r="F1669" s="43">
        <v>1406047</v>
      </c>
      <c r="G1669" s="4">
        <v>214</v>
      </c>
      <c r="H1669" s="43">
        <v>1564612</v>
      </c>
      <c r="I1669" s="4">
        <v>238</v>
      </c>
      <c r="J1669" s="43">
        <v>4232867</v>
      </c>
      <c r="K1669" s="50">
        <v>644</v>
      </c>
    </row>
    <row r="1670" spans="1:11" x14ac:dyDescent="0.3">
      <c r="A1670" s="27"/>
      <c r="B1670" s="27"/>
      <c r="C1670" s="28" t="s">
        <v>191</v>
      </c>
      <c r="D1670" s="43">
        <v>30279</v>
      </c>
      <c r="E1670" s="4">
        <v>3</v>
      </c>
      <c r="F1670" s="43">
        <v>60558</v>
      </c>
      <c r="G1670" s="4">
        <v>6</v>
      </c>
      <c r="H1670" s="43">
        <v>100930</v>
      </c>
      <c r="I1670" s="4">
        <v>10</v>
      </c>
      <c r="J1670" s="43">
        <v>191767</v>
      </c>
      <c r="K1670" s="50">
        <v>19</v>
      </c>
    </row>
    <row r="1671" spans="1:11" x14ac:dyDescent="0.3">
      <c r="A1671" s="27"/>
      <c r="B1671" s="27"/>
      <c r="C1671" s="28" t="s">
        <v>192</v>
      </c>
      <c r="D1671" s="43">
        <v>11111</v>
      </c>
      <c r="E1671" s="4">
        <v>1</v>
      </c>
      <c r="F1671" s="43">
        <v>11111</v>
      </c>
      <c r="G1671" s="4">
        <v>1</v>
      </c>
      <c r="H1671" s="43"/>
      <c r="I1671" s="4"/>
      <c r="J1671" s="43">
        <v>22222</v>
      </c>
      <c r="K1671" s="50">
        <v>2</v>
      </c>
    </row>
    <row r="1672" spans="1:11" x14ac:dyDescent="0.3">
      <c r="A1672" s="27"/>
      <c r="B1672" s="27"/>
      <c r="C1672" s="28" t="s">
        <v>194</v>
      </c>
      <c r="D1672" s="43">
        <v>254992</v>
      </c>
      <c r="E1672" s="4">
        <v>27</v>
      </c>
      <c r="F1672" s="43">
        <v>273878</v>
      </c>
      <c r="G1672" s="4">
        <v>29</v>
      </c>
      <c r="H1672" s="43">
        <v>226657</v>
      </c>
      <c r="I1672" s="4">
        <v>24</v>
      </c>
      <c r="J1672" s="43">
        <v>755527</v>
      </c>
      <c r="K1672" s="50">
        <v>80</v>
      </c>
    </row>
    <row r="1673" spans="1:11" x14ac:dyDescent="0.3">
      <c r="A1673" s="27"/>
      <c r="B1673" s="27"/>
      <c r="C1673" s="28" t="s">
        <v>195</v>
      </c>
      <c r="D1673" s="43"/>
      <c r="E1673" s="4"/>
      <c r="F1673" s="43">
        <v>9352</v>
      </c>
      <c r="G1673" s="4">
        <v>1</v>
      </c>
      <c r="H1673" s="43"/>
      <c r="I1673" s="4"/>
      <c r="J1673" s="43">
        <v>9352</v>
      </c>
      <c r="K1673" s="50">
        <v>1</v>
      </c>
    </row>
    <row r="1674" spans="1:11" x14ac:dyDescent="0.3">
      <c r="A1674" s="27"/>
      <c r="B1674" s="27"/>
      <c r="C1674" s="28" t="s">
        <v>197</v>
      </c>
      <c r="D1674" s="43"/>
      <c r="E1674" s="4"/>
      <c r="F1674" s="43">
        <v>24723</v>
      </c>
      <c r="G1674" s="4">
        <v>3</v>
      </c>
      <c r="H1674" s="43">
        <v>41205</v>
      </c>
      <c r="I1674" s="4">
        <v>5</v>
      </c>
      <c r="J1674" s="43">
        <v>65928</v>
      </c>
      <c r="K1674" s="50">
        <v>8</v>
      </c>
    </row>
    <row r="1675" spans="1:11" x14ac:dyDescent="0.3">
      <c r="A1675" s="27"/>
      <c r="B1675" s="27"/>
      <c r="C1675" s="28" t="s">
        <v>198</v>
      </c>
      <c r="D1675" s="43">
        <v>65928</v>
      </c>
      <c r="E1675" s="4">
        <v>8</v>
      </c>
      <c r="F1675" s="43">
        <v>82410</v>
      </c>
      <c r="G1675" s="4">
        <v>10</v>
      </c>
      <c r="H1675" s="43">
        <v>16482</v>
      </c>
      <c r="I1675" s="4">
        <v>2</v>
      </c>
      <c r="J1675" s="43">
        <v>164820</v>
      </c>
      <c r="K1675" s="50">
        <v>20</v>
      </c>
    </row>
    <row r="1676" spans="1:11" x14ac:dyDescent="0.3">
      <c r="A1676" s="27"/>
      <c r="B1676" s="27"/>
      <c r="C1676" s="28" t="s">
        <v>199</v>
      </c>
      <c r="D1676" s="43">
        <v>31389</v>
      </c>
      <c r="E1676" s="4">
        <v>3</v>
      </c>
      <c r="F1676" s="43">
        <v>10463</v>
      </c>
      <c r="G1676" s="4">
        <v>1</v>
      </c>
      <c r="H1676" s="43">
        <v>41852</v>
      </c>
      <c r="I1676" s="4">
        <v>4</v>
      </c>
      <c r="J1676" s="43">
        <v>83704</v>
      </c>
      <c r="K1676" s="50">
        <v>8</v>
      </c>
    </row>
    <row r="1677" spans="1:11" x14ac:dyDescent="0.3">
      <c r="A1677" s="27"/>
      <c r="B1677" s="27"/>
      <c r="C1677" s="28" t="s">
        <v>200</v>
      </c>
      <c r="D1677" s="43">
        <v>46110</v>
      </c>
      <c r="E1677" s="4">
        <v>6</v>
      </c>
      <c r="F1677" s="43">
        <v>15370</v>
      </c>
      <c r="G1677" s="4">
        <v>2</v>
      </c>
      <c r="H1677" s="43">
        <v>61480</v>
      </c>
      <c r="I1677" s="4">
        <v>8</v>
      </c>
      <c r="J1677" s="43">
        <v>122960</v>
      </c>
      <c r="K1677" s="50">
        <v>16</v>
      </c>
    </row>
    <row r="1678" spans="1:11" x14ac:dyDescent="0.3">
      <c r="A1678" s="27"/>
      <c r="B1678" s="27"/>
      <c r="C1678" s="28" t="s">
        <v>201</v>
      </c>
      <c r="D1678" s="43">
        <v>65928</v>
      </c>
      <c r="E1678" s="4">
        <v>8</v>
      </c>
      <c r="F1678" s="43">
        <v>41205</v>
      </c>
      <c r="G1678" s="4">
        <v>5</v>
      </c>
      <c r="H1678" s="43"/>
      <c r="I1678" s="4"/>
      <c r="J1678" s="43">
        <v>107133</v>
      </c>
      <c r="K1678" s="50">
        <v>13</v>
      </c>
    </row>
    <row r="1679" spans="1:11" x14ac:dyDescent="0.3">
      <c r="A1679" s="27"/>
      <c r="B1679" s="27"/>
      <c r="C1679" s="28" t="s">
        <v>203</v>
      </c>
      <c r="D1679" s="43"/>
      <c r="E1679" s="4"/>
      <c r="F1679" s="43">
        <v>15370</v>
      </c>
      <c r="G1679" s="4">
        <v>2</v>
      </c>
      <c r="H1679" s="43">
        <v>23055</v>
      </c>
      <c r="I1679" s="4">
        <v>3</v>
      </c>
      <c r="J1679" s="43">
        <v>38425</v>
      </c>
      <c r="K1679" s="50">
        <v>5</v>
      </c>
    </row>
    <row r="1680" spans="1:11" x14ac:dyDescent="0.3">
      <c r="A1680" s="27"/>
      <c r="B1680" s="27"/>
      <c r="C1680" s="28" t="s">
        <v>204</v>
      </c>
      <c r="D1680" s="43">
        <v>41205</v>
      </c>
      <c r="E1680" s="4">
        <v>5</v>
      </c>
      <c r="F1680" s="43">
        <v>82410</v>
      </c>
      <c r="G1680" s="4">
        <v>10</v>
      </c>
      <c r="H1680" s="43">
        <v>98892</v>
      </c>
      <c r="I1680" s="4">
        <v>12</v>
      </c>
      <c r="J1680" s="43">
        <v>222507</v>
      </c>
      <c r="K1680" s="50">
        <v>27</v>
      </c>
    </row>
    <row r="1681" spans="1:11" x14ac:dyDescent="0.3">
      <c r="A1681" s="27"/>
      <c r="B1681" s="27"/>
      <c r="C1681" s="28" t="s">
        <v>205</v>
      </c>
      <c r="D1681" s="43">
        <v>31389</v>
      </c>
      <c r="E1681" s="4">
        <v>3</v>
      </c>
      <c r="F1681" s="43"/>
      <c r="G1681" s="4"/>
      <c r="H1681" s="43">
        <v>41852</v>
      </c>
      <c r="I1681" s="4">
        <v>4</v>
      </c>
      <c r="J1681" s="43">
        <v>73241</v>
      </c>
      <c r="K1681" s="50">
        <v>7</v>
      </c>
    </row>
    <row r="1682" spans="1:11" x14ac:dyDescent="0.3">
      <c r="A1682" s="27"/>
      <c r="B1682" s="27"/>
      <c r="C1682" s="28" t="s">
        <v>206</v>
      </c>
      <c r="D1682" s="43">
        <v>215181</v>
      </c>
      <c r="E1682" s="4">
        <v>28</v>
      </c>
      <c r="F1682" s="43">
        <v>169070</v>
      </c>
      <c r="G1682" s="4">
        <v>22</v>
      </c>
      <c r="H1682" s="43">
        <v>199810</v>
      </c>
      <c r="I1682" s="4">
        <v>26</v>
      </c>
      <c r="J1682" s="43">
        <v>584061</v>
      </c>
      <c r="K1682" s="50">
        <v>76</v>
      </c>
    </row>
    <row r="1683" spans="1:11" x14ac:dyDescent="0.3">
      <c r="A1683" s="27"/>
      <c r="B1683" s="27"/>
      <c r="C1683" s="28" t="s">
        <v>207</v>
      </c>
      <c r="D1683" s="43">
        <v>8241</v>
      </c>
      <c r="E1683" s="4">
        <v>1</v>
      </c>
      <c r="F1683" s="43">
        <v>49446</v>
      </c>
      <c r="G1683" s="4">
        <v>6</v>
      </c>
      <c r="H1683" s="43">
        <v>16482</v>
      </c>
      <c r="I1683" s="4">
        <v>2</v>
      </c>
      <c r="J1683" s="43">
        <v>74169</v>
      </c>
      <c r="K1683" s="50">
        <v>9</v>
      </c>
    </row>
    <row r="1684" spans="1:11" x14ac:dyDescent="0.3">
      <c r="A1684" s="27"/>
      <c r="B1684" s="27"/>
      <c r="C1684" s="28" t="s">
        <v>209</v>
      </c>
      <c r="D1684" s="43">
        <v>92220</v>
      </c>
      <c r="E1684" s="4">
        <v>12</v>
      </c>
      <c r="F1684" s="43">
        <v>30740</v>
      </c>
      <c r="G1684" s="4">
        <v>4</v>
      </c>
      <c r="H1684" s="43">
        <v>53795</v>
      </c>
      <c r="I1684" s="4">
        <v>7</v>
      </c>
      <c r="J1684" s="43">
        <v>176755</v>
      </c>
      <c r="K1684" s="50">
        <v>23</v>
      </c>
    </row>
    <row r="1685" spans="1:11" x14ac:dyDescent="0.3">
      <c r="A1685" s="27"/>
      <c r="B1685" s="27"/>
      <c r="C1685" s="28" t="s">
        <v>219</v>
      </c>
      <c r="D1685" s="43">
        <v>8241</v>
      </c>
      <c r="E1685" s="4">
        <v>1</v>
      </c>
      <c r="F1685" s="43"/>
      <c r="G1685" s="4"/>
      <c r="H1685" s="43">
        <v>24723</v>
      </c>
      <c r="I1685" s="4">
        <v>3</v>
      </c>
      <c r="J1685" s="43">
        <v>32964</v>
      </c>
      <c r="K1685" s="50">
        <v>4</v>
      </c>
    </row>
    <row r="1686" spans="1:11" x14ac:dyDescent="0.3">
      <c r="A1686" s="27"/>
      <c r="B1686" s="27"/>
      <c r="C1686" s="28" t="s">
        <v>220</v>
      </c>
      <c r="D1686" s="43">
        <v>16482</v>
      </c>
      <c r="E1686" s="4">
        <v>2</v>
      </c>
      <c r="F1686" s="43">
        <v>8241</v>
      </c>
      <c r="G1686" s="4">
        <v>1</v>
      </c>
      <c r="H1686" s="43"/>
      <c r="I1686" s="4"/>
      <c r="J1686" s="43">
        <v>24723</v>
      </c>
      <c r="K1686" s="50">
        <v>3</v>
      </c>
    </row>
    <row r="1687" spans="1:11" x14ac:dyDescent="0.3">
      <c r="A1687" s="27"/>
      <c r="B1687" s="27"/>
      <c r="C1687" s="28" t="s">
        <v>222</v>
      </c>
      <c r="D1687" s="43"/>
      <c r="E1687" s="4"/>
      <c r="F1687" s="43">
        <v>14814</v>
      </c>
      <c r="G1687" s="4">
        <v>2</v>
      </c>
      <c r="H1687" s="43"/>
      <c r="I1687" s="4"/>
      <c r="J1687" s="43">
        <v>14814</v>
      </c>
      <c r="K1687" s="50">
        <v>2</v>
      </c>
    </row>
    <row r="1688" spans="1:11" x14ac:dyDescent="0.3">
      <c r="A1688" s="27"/>
      <c r="B1688" s="52" t="s">
        <v>311</v>
      </c>
      <c r="C1688" s="53"/>
      <c r="D1688" s="54">
        <v>9041188</v>
      </c>
      <c r="E1688" s="55">
        <v>1246</v>
      </c>
      <c r="F1688" s="54">
        <v>7791835</v>
      </c>
      <c r="G1688" s="55">
        <v>1072</v>
      </c>
      <c r="H1688" s="54">
        <v>9065643</v>
      </c>
      <c r="I1688" s="55">
        <v>1240</v>
      </c>
      <c r="J1688" s="54">
        <v>25898666</v>
      </c>
      <c r="K1688" s="56">
        <v>3558</v>
      </c>
    </row>
    <row r="1689" spans="1:11" x14ac:dyDescent="0.3">
      <c r="A1689" s="27"/>
      <c r="B1689" s="1" t="s">
        <v>72</v>
      </c>
      <c r="C1689" s="1" t="s">
        <v>162</v>
      </c>
      <c r="D1689" s="22">
        <v>3302936</v>
      </c>
      <c r="E1689" s="8">
        <v>364</v>
      </c>
      <c r="F1689" s="22">
        <v>2377388</v>
      </c>
      <c r="G1689" s="8">
        <v>262</v>
      </c>
      <c r="H1689" s="22">
        <v>2776644</v>
      </c>
      <c r="I1689" s="8">
        <v>306</v>
      </c>
      <c r="J1689" s="22">
        <v>8456968</v>
      </c>
      <c r="K1689" s="49">
        <v>932</v>
      </c>
    </row>
    <row r="1690" spans="1:11" x14ac:dyDescent="0.3">
      <c r="A1690" s="27"/>
      <c r="B1690" s="27"/>
      <c r="C1690" s="28" t="s">
        <v>163</v>
      </c>
      <c r="D1690" s="43">
        <v>505008</v>
      </c>
      <c r="E1690" s="4">
        <v>54</v>
      </c>
      <c r="F1690" s="43">
        <v>495656</v>
      </c>
      <c r="G1690" s="4">
        <v>53</v>
      </c>
      <c r="H1690" s="43">
        <v>402136</v>
      </c>
      <c r="I1690" s="4">
        <v>43</v>
      </c>
      <c r="J1690" s="43">
        <v>1402800</v>
      </c>
      <c r="K1690" s="50">
        <v>150</v>
      </c>
    </row>
    <row r="1691" spans="1:11" x14ac:dyDescent="0.3">
      <c r="A1691" s="27"/>
      <c r="B1691" s="27"/>
      <c r="C1691" s="28" t="s">
        <v>165</v>
      </c>
      <c r="D1691" s="43">
        <v>7008852</v>
      </c>
      <c r="E1691" s="4">
        <v>996</v>
      </c>
      <c r="F1691" s="43">
        <v>5853940</v>
      </c>
      <c r="G1691" s="4">
        <v>832</v>
      </c>
      <c r="H1691" s="43">
        <v>6676425</v>
      </c>
      <c r="I1691" s="4">
        <v>949</v>
      </c>
      <c r="J1691" s="43">
        <v>19539217</v>
      </c>
      <c r="K1691" s="50">
        <v>2777</v>
      </c>
    </row>
    <row r="1692" spans="1:11" x14ac:dyDescent="0.3">
      <c r="A1692" s="27"/>
      <c r="B1692" s="27"/>
      <c r="C1692" s="28" t="s">
        <v>166</v>
      </c>
      <c r="D1692" s="43">
        <v>358794</v>
      </c>
      <c r="E1692" s="4">
        <v>31</v>
      </c>
      <c r="F1692" s="43">
        <v>289350</v>
      </c>
      <c r="G1692" s="4">
        <v>25</v>
      </c>
      <c r="H1692" s="43">
        <v>405090</v>
      </c>
      <c r="I1692" s="4">
        <v>35</v>
      </c>
      <c r="J1692" s="43">
        <v>1053234</v>
      </c>
      <c r="K1692" s="50">
        <v>91</v>
      </c>
    </row>
    <row r="1693" spans="1:11" x14ac:dyDescent="0.3">
      <c r="A1693" s="27"/>
      <c r="B1693" s="27"/>
      <c r="C1693" s="28" t="s">
        <v>167</v>
      </c>
      <c r="D1693" s="43">
        <v>115831</v>
      </c>
      <c r="E1693" s="4">
        <v>9</v>
      </c>
      <c r="F1693" s="43">
        <v>141573</v>
      </c>
      <c r="G1693" s="4">
        <v>11</v>
      </c>
      <c r="H1693" s="43">
        <v>102960</v>
      </c>
      <c r="I1693" s="4">
        <v>8</v>
      </c>
      <c r="J1693" s="43">
        <v>360364</v>
      </c>
      <c r="K1693" s="50">
        <v>28</v>
      </c>
    </row>
    <row r="1694" spans="1:11" x14ac:dyDescent="0.3">
      <c r="A1694" s="27"/>
      <c r="B1694" s="27"/>
      <c r="C1694" s="28" t="s">
        <v>168</v>
      </c>
      <c r="D1694" s="43">
        <v>407671</v>
      </c>
      <c r="E1694" s="4">
        <v>37</v>
      </c>
      <c r="F1694" s="43">
        <v>429709</v>
      </c>
      <c r="G1694" s="4">
        <v>39</v>
      </c>
      <c r="H1694" s="43">
        <v>407670</v>
      </c>
      <c r="I1694" s="4">
        <v>37</v>
      </c>
      <c r="J1694" s="43">
        <v>1245050</v>
      </c>
      <c r="K1694" s="50">
        <v>113</v>
      </c>
    </row>
    <row r="1695" spans="1:11" x14ac:dyDescent="0.3">
      <c r="A1695" s="27"/>
      <c r="B1695" s="27"/>
      <c r="C1695" s="28" t="s">
        <v>169</v>
      </c>
      <c r="D1695" s="43">
        <v>46296</v>
      </c>
      <c r="E1695" s="4">
        <v>4</v>
      </c>
      <c r="F1695" s="43">
        <v>138888</v>
      </c>
      <c r="G1695" s="4">
        <v>12</v>
      </c>
      <c r="H1695" s="43">
        <v>46296</v>
      </c>
      <c r="I1695" s="4">
        <v>4</v>
      </c>
      <c r="J1695" s="43">
        <v>231480</v>
      </c>
      <c r="K1695" s="50">
        <v>20</v>
      </c>
    </row>
    <row r="1696" spans="1:11" x14ac:dyDescent="0.3">
      <c r="A1696" s="27"/>
      <c r="B1696" s="27"/>
      <c r="C1696" s="28" t="s">
        <v>170</v>
      </c>
      <c r="D1696" s="43"/>
      <c r="E1696" s="4"/>
      <c r="F1696" s="43">
        <v>12870</v>
      </c>
      <c r="G1696" s="4">
        <v>1</v>
      </c>
      <c r="H1696" s="43"/>
      <c r="I1696" s="4"/>
      <c r="J1696" s="43">
        <v>12870</v>
      </c>
      <c r="K1696" s="50">
        <v>1</v>
      </c>
    </row>
    <row r="1697" spans="1:11" x14ac:dyDescent="0.3">
      <c r="A1697" s="27"/>
      <c r="B1697" s="27"/>
      <c r="C1697" s="28" t="s">
        <v>171</v>
      </c>
      <c r="D1697" s="43">
        <v>22036</v>
      </c>
      <c r="E1697" s="4">
        <v>2</v>
      </c>
      <c r="F1697" s="43">
        <v>77127</v>
      </c>
      <c r="G1697" s="4">
        <v>7</v>
      </c>
      <c r="H1697" s="43">
        <v>11018</v>
      </c>
      <c r="I1697" s="4">
        <v>1</v>
      </c>
      <c r="J1697" s="43">
        <v>110181</v>
      </c>
      <c r="K1697" s="50">
        <v>10</v>
      </c>
    </row>
    <row r="1698" spans="1:11" x14ac:dyDescent="0.3">
      <c r="A1698" s="27"/>
      <c r="B1698" s="27"/>
      <c r="C1698" s="28" t="s">
        <v>172</v>
      </c>
      <c r="D1698" s="43">
        <v>462951</v>
      </c>
      <c r="E1698" s="4">
        <v>50</v>
      </c>
      <c r="F1698" s="43">
        <v>388878</v>
      </c>
      <c r="G1698" s="4">
        <v>42</v>
      </c>
      <c r="H1698" s="43">
        <v>425914</v>
      </c>
      <c r="I1698" s="4">
        <v>46</v>
      </c>
      <c r="J1698" s="43">
        <v>1277743</v>
      </c>
      <c r="K1698" s="50">
        <v>138</v>
      </c>
    </row>
    <row r="1699" spans="1:11" x14ac:dyDescent="0.3">
      <c r="A1699" s="27"/>
      <c r="B1699" s="27"/>
      <c r="C1699" s="28" t="s">
        <v>173</v>
      </c>
      <c r="D1699" s="43"/>
      <c r="E1699" s="4"/>
      <c r="F1699" s="43">
        <v>22222</v>
      </c>
      <c r="G1699" s="4">
        <v>2</v>
      </c>
      <c r="H1699" s="43">
        <v>22222</v>
      </c>
      <c r="I1699" s="4">
        <v>2</v>
      </c>
      <c r="J1699" s="43">
        <v>44444</v>
      </c>
      <c r="K1699" s="50">
        <v>4</v>
      </c>
    </row>
    <row r="1700" spans="1:11" x14ac:dyDescent="0.3">
      <c r="A1700" s="27"/>
      <c r="B1700" s="27"/>
      <c r="C1700" s="28" t="s">
        <v>174</v>
      </c>
      <c r="D1700" s="43">
        <v>601593</v>
      </c>
      <c r="E1700" s="4">
        <v>73</v>
      </c>
      <c r="F1700" s="43">
        <v>453254</v>
      </c>
      <c r="G1700" s="4">
        <v>55</v>
      </c>
      <c r="H1700" s="43">
        <v>732457</v>
      </c>
      <c r="I1700" s="4">
        <v>89</v>
      </c>
      <c r="J1700" s="43">
        <v>1787304</v>
      </c>
      <c r="K1700" s="50">
        <v>217</v>
      </c>
    </row>
    <row r="1701" spans="1:11" x14ac:dyDescent="0.3">
      <c r="A1701" s="27"/>
      <c r="B1701" s="27"/>
      <c r="C1701" s="28" t="s">
        <v>175</v>
      </c>
      <c r="D1701" s="43">
        <v>46295</v>
      </c>
      <c r="E1701" s="4">
        <v>5</v>
      </c>
      <c r="F1701" s="43">
        <v>37036</v>
      </c>
      <c r="G1701" s="4">
        <v>4</v>
      </c>
      <c r="H1701" s="43"/>
      <c r="I1701" s="4"/>
      <c r="J1701" s="43">
        <v>83331</v>
      </c>
      <c r="K1701" s="50">
        <v>9</v>
      </c>
    </row>
    <row r="1702" spans="1:11" x14ac:dyDescent="0.3">
      <c r="A1702" s="27"/>
      <c r="B1702" s="27"/>
      <c r="C1702" s="28" t="s">
        <v>176</v>
      </c>
      <c r="D1702" s="43">
        <v>11111</v>
      </c>
      <c r="E1702" s="4">
        <v>1</v>
      </c>
      <c r="F1702" s="43">
        <v>11111</v>
      </c>
      <c r="G1702" s="4">
        <v>1</v>
      </c>
      <c r="H1702" s="43"/>
      <c r="I1702" s="4"/>
      <c r="J1702" s="43">
        <v>22222</v>
      </c>
      <c r="K1702" s="50">
        <v>2</v>
      </c>
    </row>
    <row r="1703" spans="1:11" x14ac:dyDescent="0.3">
      <c r="A1703" s="27"/>
      <c r="B1703" s="27"/>
      <c r="C1703" s="28" t="s">
        <v>177</v>
      </c>
      <c r="D1703" s="43">
        <v>65928</v>
      </c>
      <c r="E1703" s="4">
        <v>8</v>
      </c>
      <c r="F1703" s="43">
        <v>24723</v>
      </c>
      <c r="G1703" s="4">
        <v>3</v>
      </c>
      <c r="H1703" s="43">
        <v>16482</v>
      </c>
      <c r="I1703" s="4">
        <v>2</v>
      </c>
      <c r="J1703" s="43">
        <v>107133</v>
      </c>
      <c r="K1703" s="50">
        <v>13</v>
      </c>
    </row>
    <row r="1704" spans="1:11" x14ac:dyDescent="0.3">
      <c r="A1704" s="27"/>
      <c r="B1704" s="27"/>
      <c r="C1704" s="28" t="s">
        <v>178</v>
      </c>
      <c r="D1704" s="43">
        <v>137410</v>
      </c>
      <c r="E1704" s="4">
        <v>14</v>
      </c>
      <c r="F1704" s="43">
        <v>39260</v>
      </c>
      <c r="G1704" s="4">
        <v>4</v>
      </c>
      <c r="H1704" s="43">
        <v>68705</v>
      </c>
      <c r="I1704" s="4">
        <v>7</v>
      </c>
      <c r="J1704" s="43">
        <v>245375</v>
      </c>
      <c r="K1704" s="50">
        <v>25</v>
      </c>
    </row>
    <row r="1705" spans="1:11" x14ac:dyDescent="0.3">
      <c r="A1705" s="27"/>
      <c r="B1705" s="27"/>
      <c r="C1705" s="28" t="s">
        <v>179</v>
      </c>
      <c r="D1705" s="43">
        <v>11204</v>
      </c>
      <c r="E1705" s="4">
        <v>1</v>
      </c>
      <c r="F1705" s="43">
        <v>22408</v>
      </c>
      <c r="G1705" s="4">
        <v>2</v>
      </c>
      <c r="H1705" s="43">
        <v>11204</v>
      </c>
      <c r="I1705" s="4">
        <v>1</v>
      </c>
      <c r="J1705" s="43">
        <v>44816</v>
      </c>
      <c r="K1705" s="50">
        <v>4</v>
      </c>
    </row>
    <row r="1706" spans="1:11" x14ac:dyDescent="0.3">
      <c r="A1706" s="27"/>
      <c r="B1706" s="27"/>
      <c r="C1706" s="28" t="s">
        <v>180</v>
      </c>
      <c r="D1706" s="43">
        <v>215275</v>
      </c>
      <c r="E1706" s="4">
        <v>25</v>
      </c>
      <c r="F1706" s="43">
        <v>43055</v>
      </c>
      <c r="G1706" s="4">
        <v>5</v>
      </c>
      <c r="H1706" s="43">
        <v>111943</v>
      </c>
      <c r="I1706" s="4">
        <v>13</v>
      </c>
      <c r="J1706" s="43">
        <v>370273</v>
      </c>
      <c r="K1706" s="50">
        <v>43</v>
      </c>
    </row>
    <row r="1707" spans="1:11" x14ac:dyDescent="0.3">
      <c r="A1707" s="27"/>
      <c r="B1707" s="27"/>
      <c r="C1707" s="28" t="s">
        <v>181</v>
      </c>
      <c r="D1707" s="43"/>
      <c r="E1707" s="4"/>
      <c r="F1707" s="43"/>
      <c r="G1707" s="4"/>
      <c r="H1707" s="43">
        <v>26112</v>
      </c>
      <c r="I1707" s="4">
        <v>3</v>
      </c>
      <c r="J1707" s="43">
        <v>26112</v>
      </c>
      <c r="K1707" s="50">
        <v>3</v>
      </c>
    </row>
    <row r="1708" spans="1:11" x14ac:dyDescent="0.3">
      <c r="A1708" s="27"/>
      <c r="B1708" s="27"/>
      <c r="C1708" s="28" t="s">
        <v>183</v>
      </c>
      <c r="D1708" s="43"/>
      <c r="E1708" s="4"/>
      <c r="F1708" s="43">
        <v>7130</v>
      </c>
      <c r="G1708" s="4">
        <v>1</v>
      </c>
      <c r="H1708" s="43"/>
      <c r="I1708" s="4"/>
      <c r="J1708" s="43">
        <v>7130</v>
      </c>
      <c r="K1708" s="50">
        <v>1</v>
      </c>
    </row>
    <row r="1709" spans="1:11" x14ac:dyDescent="0.3">
      <c r="A1709" s="27"/>
      <c r="B1709" s="27"/>
      <c r="C1709" s="28" t="s">
        <v>184</v>
      </c>
      <c r="D1709" s="43">
        <v>14630</v>
      </c>
      <c r="E1709" s="4">
        <v>2</v>
      </c>
      <c r="F1709" s="43">
        <v>7315</v>
      </c>
      <c r="G1709" s="4">
        <v>1</v>
      </c>
      <c r="H1709" s="43">
        <v>21945</v>
      </c>
      <c r="I1709" s="4">
        <v>3</v>
      </c>
      <c r="J1709" s="43">
        <v>43890</v>
      </c>
      <c r="K1709" s="50">
        <v>6</v>
      </c>
    </row>
    <row r="1710" spans="1:11" x14ac:dyDescent="0.3">
      <c r="A1710" s="27"/>
      <c r="B1710" s="27"/>
      <c r="C1710" s="28" t="s">
        <v>186</v>
      </c>
      <c r="D1710" s="43"/>
      <c r="E1710" s="4"/>
      <c r="F1710" s="43">
        <v>7315</v>
      </c>
      <c r="G1710" s="4">
        <v>1</v>
      </c>
      <c r="H1710" s="43">
        <v>7315</v>
      </c>
      <c r="I1710" s="4">
        <v>1</v>
      </c>
      <c r="J1710" s="43">
        <v>14630</v>
      </c>
      <c r="K1710" s="50">
        <v>2</v>
      </c>
    </row>
    <row r="1711" spans="1:11" x14ac:dyDescent="0.3">
      <c r="A1711" s="27"/>
      <c r="B1711" s="27"/>
      <c r="C1711" s="28" t="s">
        <v>187</v>
      </c>
      <c r="D1711" s="43">
        <v>471848</v>
      </c>
      <c r="E1711" s="4">
        <v>52</v>
      </c>
      <c r="F1711" s="43">
        <v>1315730</v>
      </c>
      <c r="G1711" s="4">
        <v>145</v>
      </c>
      <c r="H1711" s="43">
        <v>553514</v>
      </c>
      <c r="I1711" s="4">
        <v>61</v>
      </c>
      <c r="J1711" s="43">
        <v>2341092</v>
      </c>
      <c r="K1711" s="50">
        <v>258</v>
      </c>
    </row>
    <row r="1712" spans="1:11" x14ac:dyDescent="0.3">
      <c r="A1712" s="27"/>
      <c r="B1712" s="27"/>
      <c r="C1712" s="28" t="s">
        <v>188</v>
      </c>
      <c r="D1712" s="43">
        <v>56112</v>
      </c>
      <c r="E1712" s="4">
        <v>6</v>
      </c>
      <c r="F1712" s="43">
        <v>84168</v>
      </c>
      <c r="G1712" s="4">
        <v>9</v>
      </c>
      <c r="H1712" s="43">
        <v>140280</v>
      </c>
      <c r="I1712" s="4">
        <v>15</v>
      </c>
      <c r="J1712" s="43">
        <v>280560</v>
      </c>
      <c r="K1712" s="50">
        <v>30</v>
      </c>
    </row>
    <row r="1713" spans="1:11" x14ac:dyDescent="0.3">
      <c r="A1713" s="27"/>
      <c r="B1713" s="27"/>
      <c r="C1713" s="28" t="s">
        <v>190</v>
      </c>
      <c r="D1713" s="43">
        <v>1013328</v>
      </c>
      <c r="E1713" s="4">
        <v>144</v>
      </c>
      <c r="F1713" s="43">
        <v>1899990</v>
      </c>
      <c r="G1713" s="4">
        <v>270</v>
      </c>
      <c r="H1713" s="43">
        <v>1238512</v>
      </c>
      <c r="I1713" s="4">
        <v>176</v>
      </c>
      <c r="J1713" s="43">
        <v>4151830</v>
      </c>
      <c r="K1713" s="50">
        <v>590</v>
      </c>
    </row>
    <row r="1714" spans="1:11" x14ac:dyDescent="0.3">
      <c r="A1714" s="27"/>
      <c r="B1714" s="27"/>
      <c r="C1714" s="28" t="s">
        <v>191</v>
      </c>
      <c r="D1714" s="43">
        <v>176289</v>
      </c>
      <c r="E1714" s="4">
        <v>16</v>
      </c>
      <c r="F1714" s="43">
        <v>121199</v>
      </c>
      <c r="G1714" s="4">
        <v>11</v>
      </c>
      <c r="H1714" s="43">
        <v>220361</v>
      </c>
      <c r="I1714" s="4">
        <v>20</v>
      </c>
      <c r="J1714" s="43">
        <v>517849</v>
      </c>
      <c r="K1714" s="50">
        <v>47</v>
      </c>
    </row>
    <row r="1715" spans="1:11" x14ac:dyDescent="0.3">
      <c r="A1715" s="27"/>
      <c r="B1715" s="27"/>
      <c r="C1715" s="28" t="s">
        <v>192</v>
      </c>
      <c r="D1715" s="43">
        <v>47408</v>
      </c>
      <c r="E1715" s="4">
        <v>4</v>
      </c>
      <c r="F1715" s="43">
        <v>35556</v>
      </c>
      <c r="G1715" s="4">
        <v>3</v>
      </c>
      <c r="H1715" s="43">
        <v>47408</v>
      </c>
      <c r="I1715" s="4">
        <v>4</v>
      </c>
      <c r="J1715" s="43">
        <v>130372</v>
      </c>
      <c r="K1715" s="50">
        <v>11</v>
      </c>
    </row>
    <row r="1716" spans="1:11" x14ac:dyDescent="0.3">
      <c r="A1716" s="27"/>
      <c r="B1716" s="27"/>
      <c r="C1716" s="28" t="s">
        <v>194</v>
      </c>
      <c r="D1716" s="43">
        <v>255190</v>
      </c>
      <c r="E1716" s="4">
        <v>26</v>
      </c>
      <c r="F1716" s="43">
        <v>353339</v>
      </c>
      <c r="G1716" s="4">
        <v>36</v>
      </c>
      <c r="H1716" s="43">
        <v>353339</v>
      </c>
      <c r="I1716" s="4">
        <v>36</v>
      </c>
      <c r="J1716" s="43">
        <v>961868</v>
      </c>
      <c r="K1716" s="50">
        <v>98</v>
      </c>
    </row>
    <row r="1717" spans="1:11" x14ac:dyDescent="0.3">
      <c r="A1717" s="27"/>
      <c r="B1717" s="27"/>
      <c r="C1717" s="28" t="s">
        <v>196</v>
      </c>
      <c r="D1717" s="43"/>
      <c r="E1717" s="4"/>
      <c r="F1717" s="43">
        <v>11204</v>
      </c>
      <c r="G1717" s="4">
        <v>1</v>
      </c>
      <c r="H1717" s="43"/>
      <c r="I1717" s="4"/>
      <c r="J1717" s="43">
        <v>11204</v>
      </c>
      <c r="K1717" s="50">
        <v>1</v>
      </c>
    </row>
    <row r="1718" spans="1:11" x14ac:dyDescent="0.3">
      <c r="A1718" s="27"/>
      <c r="B1718" s="27"/>
      <c r="C1718" s="28" t="s">
        <v>197</v>
      </c>
      <c r="D1718" s="43">
        <v>8611</v>
      </c>
      <c r="E1718" s="4">
        <v>1</v>
      </c>
      <c r="F1718" s="43">
        <v>25833</v>
      </c>
      <c r="G1718" s="4">
        <v>3</v>
      </c>
      <c r="H1718" s="43">
        <v>8611</v>
      </c>
      <c r="I1718" s="4">
        <v>1</v>
      </c>
      <c r="J1718" s="43">
        <v>43055</v>
      </c>
      <c r="K1718" s="50">
        <v>5</v>
      </c>
    </row>
    <row r="1719" spans="1:11" x14ac:dyDescent="0.3">
      <c r="A1719" s="27"/>
      <c r="B1719" s="27"/>
      <c r="C1719" s="28" t="s">
        <v>198</v>
      </c>
      <c r="D1719" s="43">
        <v>175921</v>
      </c>
      <c r="E1719" s="4">
        <v>19</v>
      </c>
      <c r="F1719" s="43">
        <v>101849</v>
      </c>
      <c r="G1719" s="4">
        <v>11</v>
      </c>
      <c r="H1719" s="43">
        <v>83331</v>
      </c>
      <c r="I1719" s="4">
        <v>9</v>
      </c>
      <c r="J1719" s="43">
        <v>361101</v>
      </c>
      <c r="K1719" s="50">
        <v>39</v>
      </c>
    </row>
    <row r="1720" spans="1:11" x14ac:dyDescent="0.3">
      <c r="A1720" s="27"/>
      <c r="B1720" s="27"/>
      <c r="C1720" s="28" t="s">
        <v>199</v>
      </c>
      <c r="D1720" s="43"/>
      <c r="E1720" s="4"/>
      <c r="F1720" s="43">
        <v>33333</v>
      </c>
      <c r="G1720" s="4">
        <v>3</v>
      </c>
      <c r="H1720" s="43">
        <v>22222</v>
      </c>
      <c r="I1720" s="4">
        <v>2</v>
      </c>
      <c r="J1720" s="43">
        <v>55555</v>
      </c>
      <c r="K1720" s="50">
        <v>5</v>
      </c>
    </row>
    <row r="1721" spans="1:11" x14ac:dyDescent="0.3">
      <c r="A1721" s="27"/>
      <c r="B1721" s="27"/>
      <c r="C1721" s="28" t="s">
        <v>200</v>
      </c>
      <c r="D1721" s="43">
        <v>189542</v>
      </c>
      <c r="E1721" s="4">
        <v>23</v>
      </c>
      <c r="F1721" s="43">
        <v>82410</v>
      </c>
      <c r="G1721" s="4">
        <v>10</v>
      </c>
      <c r="H1721" s="43">
        <v>131855</v>
      </c>
      <c r="I1721" s="4">
        <v>16</v>
      </c>
      <c r="J1721" s="43">
        <v>403807</v>
      </c>
      <c r="K1721" s="50">
        <v>49</v>
      </c>
    </row>
    <row r="1722" spans="1:11" x14ac:dyDescent="0.3">
      <c r="A1722" s="27"/>
      <c r="B1722" s="27"/>
      <c r="C1722" s="28" t="s">
        <v>201</v>
      </c>
      <c r="D1722" s="43"/>
      <c r="E1722" s="4"/>
      <c r="F1722" s="43">
        <v>27777</v>
      </c>
      <c r="G1722" s="4">
        <v>3</v>
      </c>
      <c r="H1722" s="43">
        <v>9259</v>
      </c>
      <c r="I1722" s="4">
        <v>1</v>
      </c>
      <c r="J1722" s="43">
        <v>37036</v>
      </c>
      <c r="K1722" s="50">
        <v>4</v>
      </c>
    </row>
    <row r="1723" spans="1:11" x14ac:dyDescent="0.3">
      <c r="A1723" s="27"/>
      <c r="B1723" s="27"/>
      <c r="C1723" s="28" t="s">
        <v>203</v>
      </c>
      <c r="D1723" s="43">
        <v>24723</v>
      </c>
      <c r="E1723" s="4">
        <v>3</v>
      </c>
      <c r="F1723" s="43">
        <v>24723</v>
      </c>
      <c r="G1723" s="4">
        <v>3</v>
      </c>
      <c r="H1723" s="43">
        <v>16482</v>
      </c>
      <c r="I1723" s="4">
        <v>2</v>
      </c>
      <c r="J1723" s="43">
        <v>65928</v>
      </c>
      <c r="K1723" s="50">
        <v>8</v>
      </c>
    </row>
    <row r="1724" spans="1:11" x14ac:dyDescent="0.3">
      <c r="A1724" s="27"/>
      <c r="B1724" s="27"/>
      <c r="C1724" s="28" t="s">
        <v>204</v>
      </c>
      <c r="D1724" s="43">
        <v>388878</v>
      </c>
      <c r="E1724" s="4">
        <v>42</v>
      </c>
      <c r="F1724" s="43">
        <v>240734</v>
      </c>
      <c r="G1724" s="4">
        <v>26</v>
      </c>
      <c r="H1724" s="43">
        <v>333324</v>
      </c>
      <c r="I1724" s="4">
        <v>36</v>
      </c>
      <c r="J1724" s="43">
        <v>962936</v>
      </c>
      <c r="K1724" s="50">
        <v>104</v>
      </c>
    </row>
    <row r="1725" spans="1:11" x14ac:dyDescent="0.3">
      <c r="A1725" s="27"/>
      <c r="B1725" s="27"/>
      <c r="C1725" s="28" t="s">
        <v>205</v>
      </c>
      <c r="D1725" s="43">
        <v>33333</v>
      </c>
      <c r="E1725" s="4">
        <v>3</v>
      </c>
      <c r="F1725" s="43">
        <v>99999</v>
      </c>
      <c r="G1725" s="4">
        <v>9</v>
      </c>
      <c r="H1725" s="43">
        <v>66666</v>
      </c>
      <c r="I1725" s="4">
        <v>6</v>
      </c>
      <c r="J1725" s="43">
        <v>199998</v>
      </c>
      <c r="K1725" s="50">
        <v>18</v>
      </c>
    </row>
    <row r="1726" spans="1:11" x14ac:dyDescent="0.3">
      <c r="A1726" s="27"/>
      <c r="B1726" s="27"/>
      <c r="C1726" s="28" t="s">
        <v>206</v>
      </c>
      <c r="D1726" s="43">
        <v>510942</v>
      </c>
      <c r="E1726" s="4">
        <v>62</v>
      </c>
      <c r="F1726" s="43">
        <v>370845</v>
      </c>
      <c r="G1726" s="4">
        <v>45</v>
      </c>
      <c r="H1726" s="43">
        <v>477978</v>
      </c>
      <c r="I1726" s="4">
        <v>58</v>
      </c>
      <c r="J1726" s="43">
        <v>1359765</v>
      </c>
      <c r="K1726" s="50">
        <v>165</v>
      </c>
    </row>
    <row r="1727" spans="1:11" x14ac:dyDescent="0.3">
      <c r="A1727" s="27"/>
      <c r="B1727" s="27"/>
      <c r="C1727" s="28" t="s">
        <v>207</v>
      </c>
      <c r="D1727" s="43">
        <v>46295</v>
      </c>
      <c r="E1727" s="4">
        <v>5</v>
      </c>
      <c r="F1727" s="43">
        <v>37036</v>
      </c>
      <c r="G1727" s="4">
        <v>4</v>
      </c>
      <c r="H1727" s="43">
        <v>18518</v>
      </c>
      <c r="I1727" s="4">
        <v>2</v>
      </c>
      <c r="J1727" s="43">
        <v>101849</v>
      </c>
      <c r="K1727" s="50">
        <v>11</v>
      </c>
    </row>
    <row r="1728" spans="1:11" x14ac:dyDescent="0.3">
      <c r="A1728" s="27"/>
      <c r="B1728" s="27"/>
      <c r="C1728" s="28" t="s">
        <v>209</v>
      </c>
      <c r="D1728" s="43">
        <v>49446</v>
      </c>
      <c r="E1728" s="4">
        <v>6</v>
      </c>
      <c r="F1728" s="43">
        <v>98892</v>
      </c>
      <c r="G1728" s="4">
        <v>12</v>
      </c>
      <c r="H1728" s="43">
        <v>8241</v>
      </c>
      <c r="I1728" s="4">
        <v>1</v>
      </c>
      <c r="J1728" s="43">
        <v>156579</v>
      </c>
      <c r="K1728" s="50">
        <v>19</v>
      </c>
    </row>
    <row r="1729" spans="1:11" x14ac:dyDescent="0.3">
      <c r="A1729" s="27"/>
      <c r="B1729" s="27"/>
      <c r="C1729" s="28" t="s">
        <v>211</v>
      </c>
      <c r="D1729" s="43"/>
      <c r="E1729" s="4"/>
      <c r="F1729" s="43">
        <v>11204</v>
      </c>
      <c r="G1729" s="4">
        <v>1</v>
      </c>
      <c r="H1729" s="43"/>
      <c r="I1729" s="4"/>
      <c r="J1729" s="43">
        <v>11204</v>
      </c>
      <c r="K1729" s="50">
        <v>1</v>
      </c>
    </row>
    <row r="1730" spans="1:11" x14ac:dyDescent="0.3">
      <c r="A1730" s="27"/>
      <c r="B1730" s="27"/>
      <c r="C1730" s="28" t="s">
        <v>217</v>
      </c>
      <c r="D1730" s="43">
        <v>18518</v>
      </c>
      <c r="E1730" s="4">
        <v>2</v>
      </c>
      <c r="F1730" s="43">
        <v>46295</v>
      </c>
      <c r="G1730" s="4">
        <v>5</v>
      </c>
      <c r="H1730" s="43">
        <v>9259</v>
      </c>
      <c r="I1730" s="4">
        <v>1</v>
      </c>
      <c r="J1730" s="43">
        <v>74072</v>
      </c>
      <c r="K1730" s="50">
        <v>8</v>
      </c>
    </row>
    <row r="1731" spans="1:11" x14ac:dyDescent="0.3">
      <c r="A1731" s="27"/>
      <c r="B1731" s="27"/>
      <c r="C1731" s="28" t="s">
        <v>218</v>
      </c>
      <c r="D1731" s="43">
        <v>11111</v>
      </c>
      <c r="E1731" s="4">
        <v>1</v>
      </c>
      <c r="F1731" s="43"/>
      <c r="G1731" s="4"/>
      <c r="H1731" s="43"/>
      <c r="I1731" s="4"/>
      <c r="J1731" s="43">
        <v>11111</v>
      </c>
      <c r="K1731" s="50">
        <v>1</v>
      </c>
    </row>
    <row r="1732" spans="1:11" x14ac:dyDescent="0.3">
      <c r="A1732" s="27"/>
      <c r="B1732" s="27"/>
      <c r="C1732" s="28" t="s">
        <v>219</v>
      </c>
      <c r="D1732" s="43">
        <v>52777</v>
      </c>
      <c r="E1732" s="4">
        <v>6</v>
      </c>
      <c r="F1732" s="43">
        <v>26388</v>
      </c>
      <c r="G1732" s="4">
        <v>3</v>
      </c>
      <c r="H1732" s="43">
        <v>17592</v>
      </c>
      <c r="I1732" s="4">
        <v>2</v>
      </c>
      <c r="J1732" s="43">
        <v>96757</v>
      </c>
      <c r="K1732" s="50">
        <v>11</v>
      </c>
    </row>
    <row r="1733" spans="1:11" x14ac:dyDescent="0.3">
      <c r="A1733" s="27"/>
      <c r="B1733" s="27"/>
      <c r="C1733" s="28" t="s">
        <v>220</v>
      </c>
      <c r="D1733" s="43"/>
      <c r="E1733" s="4"/>
      <c r="F1733" s="43">
        <v>27777</v>
      </c>
      <c r="G1733" s="4">
        <v>3</v>
      </c>
      <c r="H1733" s="43"/>
      <c r="I1733" s="4"/>
      <c r="J1733" s="43">
        <v>27777</v>
      </c>
      <c r="K1733" s="50">
        <v>3</v>
      </c>
    </row>
    <row r="1734" spans="1:11" x14ac:dyDescent="0.3">
      <c r="A1734" s="27"/>
      <c r="B1734" s="27"/>
      <c r="C1734" s="28" t="s">
        <v>222</v>
      </c>
      <c r="D1734" s="43">
        <v>8241</v>
      </c>
      <c r="E1734" s="4">
        <v>1</v>
      </c>
      <c r="F1734" s="43">
        <v>16482</v>
      </c>
      <c r="G1734" s="4">
        <v>2</v>
      </c>
      <c r="H1734" s="43"/>
      <c r="I1734" s="4"/>
      <c r="J1734" s="43">
        <v>24723</v>
      </c>
      <c r="K1734" s="50">
        <v>3</v>
      </c>
    </row>
    <row r="1735" spans="1:11" x14ac:dyDescent="0.3">
      <c r="A1735" s="27"/>
      <c r="B1735" s="27"/>
      <c r="C1735" s="28" t="s">
        <v>325</v>
      </c>
      <c r="D1735" s="43"/>
      <c r="E1735" s="4"/>
      <c r="F1735" s="43">
        <v>10926</v>
      </c>
      <c r="G1735" s="4">
        <v>1</v>
      </c>
      <c r="H1735" s="43"/>
      <c r="I1735" s="4"/>
      <c r="J1735" s="43">
        <v>10926</v>
      </c>
      <c r="K1735" s="50">
        <v>1</v>
      </c>
    </row>
    <row r="1736" spans="1:11" x14ac:dyDescent="0.3">
      <c r="A1736" s="27"/>
      <c r="B1736" s="52" t="s">
        <v>313</v>
      </c>
      <c r="C1736" s="53"/>
      <c r="D1736" s="54">
        <v>16872334</v>
      </c>
      <c r="E1736" s="55">
        <v>2098</v>
      </c>
      <c r="F1736" s="54">
        <v>15983897</v>
      </c>
      <c r="G1736" s="55">
        <v>1982</v>
      </c>
      <c r="H1736" s="54">
        <v>16029290</v>
      </c>
      <c r="I1736" s="55">
        <v>1999</v>
      </c>
      <c r="J1736" s="54">
        <v>48885521</v>
      </c>
      <c r="K1736" s="56">
        <v>6079</v>
      </c>
    </row>
    <row r="1737" spans="1:11" x14ac:dyDescent="0.3">
      <c r="A1737" s="27"/>
      <c r="B1737" s="1" t="s">
        <v>73</v>
      </c>
      <c r="C1737" s="1" t="s">
        <v>162</v>
      </c>
      <c r="D1737" s="22">
        <v>2892430</v>
      </c>
      <c r="E1737" s="8">
        <v>319</v>
      </c>
      <c r="F1737" s="22">
        <v>2930902</v>
      </c>
      <c r="G1737" s="8">
        <v>323</v>
      </c>
      <c r="H1737" s="22">
        <v>3076086</v>
      </c>
      <c r="I1737" s="8">
        <v>339</v>
      </c>
      <c r="J1737" s="22">
        <v>8899418</v>
      </c>
      <c r="K1737" s="49">
        <v>981</v>
      </c>
    </row>
    <row r="1738" spans="1:11" x14ac:dyDescent="0.3">
      <c r="A1738" s="27"/>
      <c r="B1738" s="27"/>
      <c r="C1738" s="28" t="s">
        <v>163</v>
      </c>
      <c r="D1738" s="43">
        <v>486304</v>
      </c>
      <c r="E1738" s="4">
        <v>52</v>
      </c>
      <c r="F1738" s="43">
        <v>729456</v>
      </c>
      <c r="G1738" s="4">
        <v>78</v>
      </c>
      <c r="H1738" s="43">
        <v>953903</v>
      </c>
      <c r="I1738" s="4">
        <v>102</v>
      </c>
      <c r="J1738" s="43">
        <v>2169663</v>
      </c>
      <c r="K1738" s="50">
        <v>232</v>
      </c>
    </row>
    <row r="1739" spans="1:11" x14ac:dyDescent="0.3">
      <c r="A1739" s="27"/>
      <c r="B1739" s="27"/>
      <c r="C1739" s="28" t="s">
        <v>164</v>
      </c>
      <c r="D1739" s="43">
        <v>73335</v>
      </c>
      <c r="E1739" s="4">
        <v>11</v>
      </c>
      <c r="F1739" s="43">
        <v>80002</v>
      </c>
      <c r="G1739" s="4">
        <v>12</v>
      </c>
      <c r="H1739" s="43">
        <v>60003</v>
      </c>
      <c r="I1739" s="4">
        <v>9</v>
      </c>
      <c r="J1739" s="43">
        <v>213340</v>
      </c>
      <c r="K1739" s="50">
        <v>32</v>
      </c>
    </row>
    <row r="1740" spans="1:11" x14ac:dyDescent="0.3">
      <c r="A1740" s="27"/>
      <c r="B1740" s="27"/>
      <c r="C1740" s="28" t="s">
        <v>165</v>
      </c>
      <c r="D1740" s="43">
        <v>4679605</v>
      </c>
      <c r="E1740" s="4">
        <v>665</v>
      </c>
      <c r="F1740" s="43">
        <v>5238343</v>
      </c>
      <c r="G1740" s="4">
        <v>745</v>
      </c>
      <c r="H1740" s="43">
        <v>4775590</v>
      </c>
      <c r="I1740" s="4">
        <v>679</v>
      </c>
      <c r="J1740" s="43">
        <v>14693538</v>
      </c>
      <c r="K1740" s="50">
        <v>2089</v>
      </c>
    </row>
    <row r="1741" spans="1:11" x14ac:dyDescent="0.3">
      <c r="A1741" s="27"/>
      <c r="B1741" s="27"/>
      <c r="C1741" s="28" t="s">
        <v>166</v>
      </c>
      <c r="D1741" s="43">
        <v>324072</v>
      </c>
      <c r="E1741" s="4">
        <v>28</v>
      </c>
      <c r="F1741" s="43">
        <v>312498</v>
      </c>
      <c r="G1741" s="4">
        <v>27</v>
      </c>
      <c r="H1741" s="43">
        <v>393516</v>
      </c>
      <c r="I1741" s="4">
        <v>34</v>
      </c>
      <c r="J1741" s="43">
        <v>1030086</v>
      </c>
      <c r="K1741" s="50">
        <v>89</v>
      </c>
    </row>
    <row r="1742" spans="1:11" x14ac:dyDescent="0.3">
      <c r="A1742" s="27"/>
      <c r="B1742" s="27"/>
      <c r="C1742" s="28" t="s">
        <v>167</v>
      </c>
      <c r="D1742" s="43">
        <v>193050</v>
      </c>
      <c r="E1742" s="4">
        <v>15</v>
      </c>
      <c r="F1742" s="43">
        <v>193052</v>
      </c>
      <c r="G1742" s="4">
        <v>15</v>
      </c>
      <c r="H1742" s="43">
        <v>90090</v>
      </c>
      <c r="I1742" s="4">
        <v>7</v>
      </c>
      <c r="J1742" s="43">
        <v>476192</v>
      </c>
      <c r="K1742" s="50">
        <v>37</v>
      </c>
    </row>
    <row r="1743" spans="1:11" x14ac:dyDescent="0.3">
      <c r="A1743" s="27"/>
      <c r="B1743" s="27"/>
      <c r="C1743" s="28" t="s">
        <v>168</v>
      </c>
      <c r="D1743" s="43">
        <v>418690</v>
      </c>
      <c r="E1743" s="4">
        <v>38</v>
      </c>
      <c r="F1743" s="43">
        <v>517857</v>
      </c>
      <c r="G1743" s="4">
        <v>47</v>
      </c>
      <c r="H1743" s="43">
        <v>429706</v>
      </c>
      <c r="I1743" s="4">
        <v>39</v>
      </c>
      <c r="J1743" s="43">
        <v>1366253</v>
      </c>
      <c r="K1743" s="50">
        <v>124</v>
      </c>
    </row>
    <row r="1744" spans="1:11" x14ac:dyDescent="0.3">
      <c r="A1744" s="27"/>
      <c r="B1744" s="27"/>
      <c r="C1744" s="28" t="s">
        <v>169</v>
      </c>
      <c r="D1744" s="43">
        <v>115740</v>
      </c>
      <c r="E1744" s="4">
        <v>10</v>
      </c>
      <c r="F1744" s="43">
        <v>57870</v>
      </c>
      <c r="G1744" s="4">
        <v>5</v>
      </c>
      <c r="H1744" s="43">
        <v>162036</v>
      </c>
      <c r="I1744" s="4">
        <v>14</v>
      </c>
      <c r="J1744" s="43">
        <v>335646</v>
      </c>
      <c r="K1744" s="50">
        <v>29</v>
      </c>
    </row>
    <row r="1745" spans="1:11" x14ac:dyDescent="0.3">
      <c r="A1745" s="27"/>
      <c r="B1745" s="27"/>
      <c r="C1745" s="28" t="s">
        <v>170</v>
      </c>
      <c r="D1745" s="43">
        <v>38611</v>
      </c>
      <c r="E1745" s="4">
        <v>3</v>
      </c>
      <c r="F1745" s="43">
        <v>38610</v>
      </c>
      <c r="G1745" s="4">
        <v>3</v>
      </c>
      <c r="H1745" s="43">
        <v>25740</v>
      </c>
      <c r="I1745" s="4">
        <v>2</v>
      </c>
      <c r="J1745" s="43">
        <v>102961</v>
      </c>
      <c r="K1745" s="50">
        <v>8</v>
      </c>
    </row>
    <row r="1746" spans="1:11" x14ac:dyDescent="0.3">
      <c r="A1746" s="27"/>
      <c r="B1746" s="27"/>
      <c r="C1746" s="28" t="s">
        <v>171</v>
      </c>
      <c r="D1746" s="43">
        <v>121200</v>
      </c>
      <c r="E1746" s="4">
        <v>11</v>
      </c>
      <c r="F1746" s="43">
        <v>66108</v>
      </c>
      <c r="G1746" s="4">
        <v>6</v>
      </c>
      <c r="H1746" s="43">
        <v>132219</v>
      </c>
      <c r="I1746" s="4">
        <v>12</v>
      </c>
      <c r="J1746" s="43">
        <v>319527</v>
      </c>
      <c r="K1746" s="50">
        <v>29</v>
      </c>
    </row>
    <row r="1747" spans="1:11" x14ac:dyDescent="0.3">
      <c r="A1747" s="27"/>
      <c r="B1747" s="27"/>
      <c r="C1747" s="28" t="s">
        <v>172</v>
      </c>
      <c r="D1747" s="43">
        <v>342583</v>
      </c>
      <c r="E1747" s="4">
        <v>37</v>
      </c>
      <c r="F1747" s="43">
        <v>287029</v>
      </c>
      <c r="G1747" s="4">
        <v>31</v>
      </c>
      <c r="H1747" s="43">
        <v>416655</v>
      </c>
      <c r="I1747" s="4">
        <v>45</v>
      </c>
      <c r="J1747" s="43">
        <v>1046267</v>
      </c>
      <c r="K1747" s="50">
        <v>113</v>
      </c>
    </row>
    <row r="1748" spans="1:11" x14ac:dyDescent="0.3">
      <c r="A1748" s="27"/>
      <c r="B1748" s="27"/>
      <c r="C1748" s="28" t="s">
        <v>173</v>
      </c>
      <c r="D1748" s="43">
        <v>55555</v>
      </c>
      <c r="E1748" s="4">
        <v>5</v>
      </c>
      <c r="F1748" s="43">
        <v>111110</v>
      </c>
      <c r="G1748" s="4">
        <v>10</v>
      </c>
      <c r="H1748" s="43">
        <v>66666</v>
      </c>
      <c r="I1748" s="4">
        <v>6</v>
      </c>
      <c r="J1748" s="43">
        <v>233331</v>
      </c>
      <c r="K1748" s="50">
        <v>21</v>
      </c>
    </row>
    <row r="1749" spans="1:11" x14ac:dyDescent="0.3">
      <c r="A1749" s="27"/>
      <c r="B1749" s="27"/>
      <c r="C1749" s="28" t="s">
        <v>174</v>
      </c>
      <c r="D1749" s="43">
        <v>379086</v>
      </c>
      <c r="E1749" s="4">
        <v>46</v>
      </c>
      <c r="F1749" s="43">
        <v>428531</v>
      </c>
      <c r="G1749" s="4">
        <v>52</v>
      </c>
      <c r="H1749" s="43">
        <v>321399</v>
      </c>
      <c r="I1749" s="4">
        <v>39</v>
      </c>
      <c r="J1749" s="43">
        <v>1129016</v>
      </c>
      <c r="K1749" s="50">
        <v>137</v>
      </c>
    </row>
    <row r="1750" spans="1:11" x14ac:dyDescent="0.3">
      <c r="A1750" s="27"/>
      <c r="B1750" s="27"/>
      <c r="C1750" s="28" t="s">
        <v>175</v>
      </c>
      <c r="D1750" s="43">
        <v>138885</v>
      </c>
      <c r="E1750" s="4">
        <v>15</v>
      </c>
      <c r="F1750" s="43">
        <v>138885</v>
      </c>
      <c r="G1750" s="4">
        <v>15</v>
      </c>
      <c r="H1750" s="43">
        <v>111108</v>
      </c>
      <c r="I1750" s="4">
        <v>12</v>
      </c>
      <c r="J1750" s="43">
        <v>388878</v>
      </c>
      <c r="K1750" s="50">
        <v>42</v>
      </c>
    </row>
    <row r="1751" spans="1:11" x14ac:dyDescent="0.3">
      <c r="A1751" s="27"/>
      <c r="B1751" s="27"/>
      <c r="C1751" s="28" t="s">
        <v>176</v>
      </c>
      <c r="D1751" s="43">
        <v>22222</v>
      </c>
      <c r="E1751" s="4">
        <v>2</v>
      </c>
      <c r="F1751" s="43">
        <v>33333</v>
      </c>
      <c r="G1751" s="4">
        <v>3</v>
      </c>
      <c r="H1751" s="43"/>
      <c r="I1751" s="4"/>
      <c r="J1751" s="43">
        <v>55555</v>
      </c>
      <c r="K1751" s="50">
        <v>5</v>
      </c>
    </row>
    <row r="1752" spans="1:11" x14ac:dyDescent="0.3">
      <c r="A1752" s="27"/>
      <c r="B1752" s="27"/>
      <c r="C1752" s="28" t="s">
        <v>177</v>
      </c>
      <c r="D1752" s="43">
        <v>172072</v>
      </c>
      <c r="E1752" s="4">
        <v>21</v>
      </c>
      <c r="F1752" s="43">
        <v>140097</v>
      </c>
      <c r="G1752" s="4">
        <v>17</v>
      </c>
      <c r="H1752" s="43">
        <v>74169</v>
      </c>
      <c r="I1752" s="4">
        <v>9</v>
      </c>
      <c r="J1752" s="43">
        <v>386338</v>
      </c>
      <c r="K1752" s="50">
        <v>47</v>
      </c>
    </row>
    <row r="1753" spans="1:11" x14ac:dyDescent="0.3">
      <c r="A1753" s="27"/>
      <c r="B1753" s="27"/>
      <c r="C1753" s="28" t="s">
        <v>178</v>
      </c>
      <c r="D1753" s="43">
        <v>117780</v>
      </c>
      <c r="E1753" s="4">
        <v>12</v>
      </c>
      <c r="F1753" s="43">
        <v>68705</v>
      </c>
      <c r="G1753" s="4">
        <v>7</v>
      </c>
      <c r="H1753" s="43">
        <v>127595</v>
      </c>
      <c r="I1753" s="4">
        <v>13</v>
      </c>
      <c r="J1753" s="43">
        <v>314080</v>
      </c>
      <c r="K1753" s="50">
        <v>32</v>
      </c>
    </row>
    <row r="1754" spans="1:11" x14ac:dyDescent="0.3">
      <c r="A1754" s="27"/>
      <c r="B1754" s="27"/>
      <c r="C1754" s="28" t="s">
        <v>179</v>
      </c>
      <c r="D1754" s="43">
        <v>11204</v>
      </c>
      <c r="E1754" s="4">
        <v>1</v>
      </c>
      <c r="F1754" s="43">
        <v>22408</v>
      </c>
      <c r="G1754" s="4">
        <v>2</v>
      </c>
      <c r="H1754" s="43">
        <v>11204</v>
      </c>
      <c r="I1754" s="4">
        <v>1</v>
      </c>
      <c r="J1754" s="43">
        <v>44816</v>
      </c>
      <c r="K1754" s="50">
        <v>4</v>
      </c>
    </row>
    <row r="1755" spans="1:11" x14ac:dyDescent="0.3">
      <c r="A1755" s="27"/>
      <c r="B1755" s="27"/>
      <c r="C1755" s="28" t="s">
        <v>180</v>
      </c>
      <c r="D1755" s="43">
        <v>77499</v>
      </c>
      <c r="E1755" s="4">
        <v>9</v>
      </c>
      <c r="F1755" s="43">
        <v>120554</v>
      </c>
      <c r="G1755" s="4">
        <v>14</v>
      </c>
      <c r="H1755" s="43">
        <v>17222</v>
      </c>
      <c r="I1755" s="4">
        <v>2</v>
      </c>
      <c r="J1755" s="43">
        <v>215275</v>
      </c>
      <c r="K1755" s="50">
        <v>25</v>
      </c>
    </row>
    <row r="1756" spans="1:11" x14ac:dyDescent="0.3">
      <c r="A1756" s="27"/>
      <c r="B1756" s="27"/>
      <c r="C1756" s="28" t="s">
        <v>181</v>
      </c>
      <c r="D1756" s="43">
        <v>17408</v>
      </c>
      <c r="E1756" s="4">
        <v>2</v>
      </c>
      <c r="F1756" s="43">
        <v>69631</v>
      </c>
      <c r="G1756" s="4">
        <v>8</v>
      </c>
      <c r="H1756" s="43">
        <v>34815</v>
      </c>
      <c r="I1756" s="4">
        <v>4</v>
      </c>
      <c r="J1756" s="43">
        <v>121854</v>
      </c>
      <c r="K1756" s="50">
        <v>14</v>
      </c>
    </row>
    <row r="1757" spans="1:11" x14ac:dyDescent="0.3">
      <c r="A1757" s="27"/>
      <c r="B1757" s="27"/>
      <c r="C1757" s="28" t="s">
        <v>182</v>
      </c>
      <c r="D1757" s="43">
        <v>78333</v>
      </c>
      <c r="E1757" s="4">
        <v>9</v>
      </c>
      <c r="F1757" s="43">
        <v>52223</v>
      </c>
      <c r="G1757" s="4">
        <v>6</v>
      </c>
      <c r="H1757" s="43">
        <v>43519</v>
      </c>
      <c r="I1757" s="4">
        <v>5</v>
      </c>
      <c r="J1757" s="43">
        <v>174075</v>
      </c>
      <c r="K1757" s="50">
        <v>20</v>
      </c>
    </row>
    <row r="1758" spans="1:11" x14ac:dyDescent="0.3">
      <c r="A1758" s="27"/>
      <c r="B1758" s="27"/>
      <c r="C1758" s="28" t="s">
        <v>184</v>
      </c>
      <c r="D1758" s="43">
        <v>73150</v>
      </c>
      <c r="E1758" s="4">
        <v>10</v>
      </c>
      <c r="F1758" s="43">
        <v>80465</v>
      </c>
      <c r="G1758" s="4">
        <v>11</v>
      </c>
      <c r="H1758" s="43">
        <v>73150</v>
      </c>
      <c r="I1758" s="4">
        <v>10</v>
      </c>
      <c r="J1758" s="43">
        <v>226765</v>
      </c>
      <c r="K1758" s="50">
        <v>31</v>
      </c>
    </row>
    <row r="1759" spans="1:11" x14ac:dyDescent="0.3">
      <c r="A1759" s="27"/>
      <c r="B1759" s="27"/>
      <c r="C1759" s="28" t="s">
        <v>185</v>
      </c>
      <c r="D1759" s="43"/>
      <c r="E1759" s="4"/>
      <c r="F1759" s="43"/>
      <c r="G1759" s="4"/>
      <c r="H1759" s="43">
        <v>7130</v>
      </c>
      <c r="I1759" s="4">
        <v>1</v>
      </c>
      <c r="J1759" s="43">
        <v>7130</v>
      </c>
      <c r="K1759" s="50">
        <v>1</v>
      </c>
    </row>
    <row r="1760" spans="1:11" x14ac:dyDescent="0.3">
      <c r="A1760" s="27"/>
      <c r="B1760" s="27"/>
      <c r="C1760" s="28" t="s">
        <v>186</v>
      </c>
      <c r="D1760" s="43">
        <v>14630</v>
      </c>
      <c r="E1760" s="4">
        <v>2</v>
      </c>
      <c r="F1760" s="43">
        <v>21945</v>
      </c>
      <c r="G1760" s="4">
        <v>3</v>
      </c>
      <c r="H1760" s="43">
        <v>21945</v>
      </c>
      <c r="I1760" s="4">
        <v>3</v>
      </c>
      <c r="J1760" s="43">
        <v>58520</v>
      </c>
      <c r="K1760" s="50">
        <v>8</v>
      </c>
    </row>
    <row r="1761" spans="1:11" x14ac:dyDescent="0.3">
      <c r="A1761" s="27"/>
      <c r="B1761" s="27"/>
      <c r="C1761" s="28" t="s">
        <v>187</v>
      </c>
      <c r="D1761" s="43">
        <v>2395537</v>
      </c>
      <c r="E1761" s="4">
        <v>264</v>
      </c>
      <c r="F1761" s="43">
        <v>2268500</v>
      </c>
      <c r="G1761" s="4">
        <v>250</v>
      </c>
      <c r="H1761" s="43">
        <v>2032576</v>
      </c>
      <c r="I1761" s="4">
        <v>224</v>
      </c>
      <c r="J1761" s="43">
        <v>6696613</v>
      </c>
      <c r="K1761" s="50">
        <v>738</v>
      </c>
    </row>
    <row r="1762" spans="1:11" x14ac:dyDescent="0.3">
      <c r="A1762" s="27"/>
      <c r="B1762" s="27"/>
      <c r="C1762" s="28" t="s">
        <v>188</v>
      </c>
      <c r="D1762" s="43">
        <v>402136</v>
      </c>
      <c r="E1762" s="4">
        <v>43</v>
      </c>
      <c r="F1762" s="43">
        <v>475830</v>
      </c>
      <c r="G1762" s="4">
        <v>51</v>
      </c>
      <c r="H1762" s="43">
        <v>542416</v>
      </c>
      <c r="I1762" s="4">
        <v>58</v>
      </c>
      <c r="J1762" s="43">
        <v>1420382</v>
      </c>
      <c r="K1762" s="50">
        <v>152</v>
      </c>
    </row>
    <row r="1763" spans="1:11" x14ac:dyDescent="0.3">
      <c r="A1763" s="27"/>
      <c r="B1763" s="27"/>
      <c r="C1763" s="28" t="s">
        <v>189</v>
      </c>
      <c r="D1763" s="43"/>
      <c r="E1763" s="4"/>
      <c r="F1763" s="43"/>
      <c r="G1763" s="4"/>
      <c r="H1763" s="43">
        <v>6574</v>
      </c>
      <c r="I1763" s="4">
        <v>1</v>
      </c>
      <c r="J1763" s="43">
        <v>6574</v>
      </c>
      <c r="K1763" s="50">
        <v>1</v>
      </c>
    </row>
    <row r="1764" spans="1:11" x14ac:dyDescent="0.3">
      <c r="A1764" s="27"/>
      <c r="B1764" s="27"/>
      <c r="C1764" s="28" t="s">
        <v>190</v>
      </c>
      <c r="D1764" s="43">
        <v>3806173</v>
      </c>
      <c r="E1764" s="4">
        <v>541</v>
      </c>
      <c r="F1764" s="43">
        <v>3138502</v>
      </c>
      <c r="G1764" s="4">
        <v>446</v>
      </c>
      <c r="H1764" s="43">
        <v>2934429</v>
      </c>
      <c r="I1764" s="4">
        <v>417</v>
      </c>
      <c r="J1764" s="43">
        <v>9879104</v>
      </c>
      <c r="K1764" s="50">
        <v>1404</v>
      </c>
    </row>
    <row r="1765" spans="1:11" x14ac:dyDescent="0.3">
      <c r="A1765" s="27"/>
      <c r="B1765" s="27"/>
      <c r="C1765" s="28" t="s">
        <v>191</v>
      </c>
      <c r="D1765" s="43">
        <v>462761</v>
      </c>
      <c r="E1765" s="4">
        <v>42</v>
      </c>
      <c r="F1765" s="43">
        <v>484793</v>
      </c>
      <c r="G1765" s="4">
        <v>44</v>
      </c>
      <c r="H1765" s="43">
        <v>628030</v>
      </c>
      <c r="I1765" s="4">
        <v>57</v>
      </c>
      <c r="J1765" s="43">
        <v>1575584</v>
      </c>
      <c r="K1765" s="50">
        <v>143</v>
      </c>
    </row>
    <row r="1766" spans="1:11" x14ac:dyDescent="0.3">
      <c r="A1766" s="27"/>
      <c r="B1766" s="27"/>
      <c r="C1766" s="28" t="s">
        <v>192</v>
      </c>
      <c r="D1766" s="43">
        <v>260744</v>
      </c>
      <c r="E1766" s="4">
        <v>22</v>
      </c>
      <c r="F1766" s="43">
        <v>154076</v>
      </c>
      <c r="G1766" s="4">
        <v>13</v>
      </c>
      <c r="H1766" s="43">
        <v>106668</v>
      </c>
      <c r="I1766" s="4">
        <v>9</v>
      </c>
      <c r="J1766" s="43">
        <v>521488</v>
      </c>
      <c r="K1766" s="50">
        <v>44</v>
      </c>
    </row>
    <row r="1767" spans="1:11" x14ac:dyDescent="0.3">
      <c r="A1767" s="27"/>
      <c r="B1767" s="27"/>
      <c r="C1767" s="28" t="s">
        <v>193</v>
      </c>
      <c r="D1767" s="43">
        <v>9259</v>
      </c>
      <c r="E1767" s="4">
        <v>1</v>
      </c>
      <c r="F1767" s="43">
        <v>18518</v>
      </c>
      <c r="G1767" s="4">
        <v>2</v>
      </c>
      <c r="H1767" s="43"/>
      <c r="I1767" s="4"/>
      <c r="J1767" s="43">
        <v>27777</v>
      </c>
      <c r="K1767" s="50">
        <v>3</v>
      </c>
    </row>
    <row r="1768" spans="1:11" x14ac:dyDescent="0.3">
      <c r="A1768" s="27"/>
      <c r="B1768" s="27"/>
      <c r="C1768" s="28" t="s">
        <v>194</v>
      </c>
      <c r="D1768" s="43">
        <v>755755</v>
      </c>
      <c r="E1768" s="4">
        <v>77</v>
      </c>
      <c r="F1768" s="43">
        <v>932419</v>
      </c>
      <c r="G1768" s="4">
        <v>95</v>
      </c>
      <c r="H1768" s="43">
        <v>628159</v>
      </c>
      <c r="I1768" s="4">
        <v>64</v>
      </c>
      <c r="J1768" s="43">
        <v>2316333</v>
      </c>
      <c r="K1768" s="50">
        <v>236</v>
      </c>
    </row>
    <row r="1769" spans="1:11" x14ac:dyDescent="0.3">
      <c r="A1769" s="27"/>
      <c r="B1769" s="27"/>
      <c r="C1769" s="28" t="s">
        <v>195</v>
      </c>
      <c r="D1769" s="43"/>
      <c r="E1769" s="4"/>
      <c r="F1769" s="43">
        <v>68705</v>
      </c>
      <c r="G1769" s="4">
        <v>7</v>
      </c>
      <c r="H1769" s="43">
        <v>9815</v>
      </c>
      <c r="I1769" s="4">
        <v>1</v>
      </c>
      <c r="J1769" s="43">
        <v>78520</v>
      </c>
      <c r="K1769" s="50">
        <v>8</v>
      </c>
    </row>
    <row r="1770" spans="1:11" x14ac:dyDescent="0.3">
      <c r="A1770" s="27"/>
      <c r="B1770" s="27"/>
      <c r="C1770" s="28" t="s">
        <v>197</v>
      </c>
      <c r="D1770" s="43">
        <v>60277</v>
      </c>
      <c r="E1770" s="4">
        <v>7</v>
      </c>
      <c r="F1770" s="43">
        <v>8611</v>
      </c>
      <c r="G1770" s="4">
        <v>1</v>
      </c>
      <c r="H1770" s="43"/>
      <c r="I1770" s="4"/>
      <c r="J1770" s="43">
        <v>68888</v>
      </c>
      <c r="K1770" s="50">
        <v>8</v>
      </c>
    </row>
    <row r="1771" spans="1:11" x14ac:dyDescent="0.3">
      <c r="A1771" s="27"/>
      <c r="B1771" s="27"/>
      <c r="C1771" s="28" t="s">
        <v>198</v>
      </c>
      <c r="D1771" s="43">
        <v>157404</v>
      </c>
      <c r="E1771" s="4">
        <v>17</v>
      </c>
      <c r="F1771" s="43">
        <v>185180</v>
      </c>
      <c r="G1771" s="4">
        <v>20</v>
      </c>
      <c r="H1771" s="43">
        <v>120368</v>
      </c>
      <c r="I1771" s="4">
        <v>13</v>
      </c>
      <c r="J1771" s="43">
        <v>462952</v>
      </c>
      <c r="K1771" s="50">
        <v>50</v>
      </c>
    </row>
    <row r="1772" spans="1:11" x14ac:dyDescent="0.3">
      <c r="A1772" s="27"/>
      <c r="B1772" s="27"/>
      <c r="C1772" s="28" t="s">
        <v>199</v>
      </c>
      <c r="D1772" s="43">
        <v>22222</v>
      </c>
      <c r="E1772" s="4">
        <v>2</v>
      </c>
      <c r="F1772" s="43">
        <v>22222</v>
      </c>
      <c r="G1772" s="4">
        <v>2</v>
      </c>
      <c r="H1772" s="43">
        <v>22222</v>
      </c>
      <c r="I1772" s="4">
        <v>2</v>
      </c>
      <c r="J1772" s="43">
        <v>66666</v>
      </c>
      <c r="K1772" s="50">
        <v>6</v>
      </c>
    </row>
    <row r="1773" spans="1:11" x14ac:dyDescent="0.3">
      <c r="A1773" s="27"/>
      <c r="B1773" s="27"/>
      <c r="C1773" s="28" t="s">
        <v>200</v>
      </c>
      <c r="D1773" s="43">
        <v>98892</v>
      </c>
      <c r="E1773" s="4">
        <v>12</v>
      </c>
      <c r="F1773" s="43">
        <v>107132</v>
      </c>
      <c r="G1773" s="4">
        <v>13</v>
      </c>
      <c r="H1773" s="43">
        <v>82409</v>
      </c>
      <c r="I1773" s="4">
        <v>10</v>
      </c>
      <c r="J1773" s="43">
        <v>288433</v>
      </c>
      <c r="K1773" s="50">
        <v>35</v>
      </c>
    </row>
    <row r="1774" spans="1:11" x14ac:dyDescent="0.3">
      <c r="A1774" s="27"/>
      <c r="B1774" s="27"/>
      <c r="C1774" s="28" t="s">
        <v>201</v>
      </c>
      <c r="D1774" s="43">
        <v>18518</v>
      </c>
      <c r="E1774" s="4">
        <v>2</v>
      </c>
      <c r="F1774" s="43">
        <v>9259</v>
      </c>
      <c r="G1774" s="4">
        <v>1</v>
      </c>
      <c r="H1774" s="43">
        <v>27777</v>
      </c>
      <c r="I1774" s="4">
        <v>3</v>
      </c>
      <c r="J1774" s="43">
        <v>55554</v>
      </c>
      <c r="K1774" s="50">
        <v>6</v>
      </c>
    </row>
    <row r="1775" spans="1:11" x14ac:dyDescent="0.3">
      <c r="A1775" s="27"/>
      <c r="B1775" s="27"/>
      <c r="C1775" s="28" t="s">
        <v>202</v>
      </c>
      <c r="D1775" s="43">
        <v>11111</v>
      </c>
      <c r="E1775" s="4">
        <v>1</v>
      </c>
      <c r="F1775" s="43"/>
      <c r="G1775" s="4"/>
      <c r="H1775" s="43"/>
      <c r="I1775" s="4"/>
      <c r="J1775" s="43">
        <v>11111</v>
      </c>
      <c r="K1775" s="50">
        <v>1</v>
      </c>
    </row>
    <row r="1776" spans="1:11" x14ac:dyDescent="0.3">
      <c r="A1776" s="27"/>
      <c r="B1776" s="27"/>
      <c r="C1776" s="28" t="s">
        <v>203</v>
      </c>
      <c r="D1776" s="43">
        <v>8241</v>
      </c>
      <c r="E1776" s="4">
        <v>1</v>
      </c>
      <c r="F1776" s="43">
        <v>32964</v>
      </c>
      <c r="G1776" s="4">
        <v>4</v>
      </c>
      <c r="H1776" s="43">
        <v>41205</v>
      </c>
      <c r="I1776" s="4">
        <v>5</v>
      </c>
      <c r="J1776" s="43">
        <v>82410</v>
      </c>
      <c r="K1776" s="50">
        <v>10</v>
      </c>
    </row>
    <row r="1777" spans="1:11" x14ac:dyDescent="0.3">
      <c r="A1777" s="27"/>
      <c r="B1777" s="27"/>
      <c r="C1777" s="28" t="s">
        <v>204</v>
      </c>
      <c r="D1777" s="43">
        <v>222216</v>
      </c>
      <c r="E1777" s="4">
        <v>24</v>
      </c>
      <c r="F1777" s="43">
        <v>398137</v>
      </c>
      <c r="G1777" s="4">
        <v>43</v>
      </c>
      <c r="H1777" s="43">
        <v>231475</v>
      </c>
      <c r="I1777" s="4">
        <v>25</v>
      </c>
      <c r="J1777" s="43">
        <v>851828</v>
      </c>
      <c r="K1777" s="50">
        <v>92</v>
      </c>
    </row>
    <row r="1778" spans="1:11" x14ac:dyDescent="0.3">
      <c r="A1778" s="27"/>
      <c r="B1778" s="27"/>
      <c r="C1778" s="28" t="s">
        <v>205</v>
      </c>
      <c r="D1778" s="43">
        <v>66666</v>
      </c>
      <c r="E1778" s="4">
        <v>6</v>
      </c>
      <c r="F1778" s="43">
        <v>55555</v>
      </c>
      <c r="G1778" s="4">
        <v>5</v>
      </c>
      <c r="H1778" s="43">
        <v>55555</v>
      </c>
      <c r="I1778" s="4">
        <v>5</v>
      </c>
      <c r="J1778" s="43">
        <v>177776</v>
      </c>
      <c r="K1778" s="50">
        <v>16</v>
      </c>
    </row>
    <row r="1779" spans="1:11" x14ac:dyDescent="0.3">
      <c r="A1779" s="27"/>
      <c r="B1779" s="27"/>
      <c r="C1779" s="28" t="s">
        <v>206</v>
      </c>
      <c r="D1779" s="43">
        <v>346122</v>
      </c>
      <c r="E1779" s="4">
        <v>42</v>
      </c>
      <c r="F1779" s="43">
        <v>321399</v>
      </c>
      <c r="G1779" s="4">
        <v>39</v>
      </c>
      <c r="H1779" s="43">
        <v>395568</v>
      </c>
      <c r="I1779" s="4">
        <v>48</v>
      </c>
      <c r="J1779" s="43">
        <v>1063089</v>
      </c>
      <c r="K1779" s="50">
        <v>129</v>
      </c>
    </row>
    <row r="1780" spans="1:11" x14ac:dyDescent="0.3">
      <c r="A1780" s="27"/>
      <c r="B1780" s="27"/>
      <c r="C1780" s="28" t="s">
        <v>207</v>
      </c>
      <c r="D1780" s="43">
        <v>129626</v>
      </c>
      <c r="E1780" s="4">
        <v>14</v>
      </c>
      <c r="F1780" s="43">
        <v>64813</v>
      </c>
      <c r="G1780" s="4">
        <v>7</v>
      </c>
      <c r="H1780" s="43">
        <v>74072</v>
      </c>
      <c r="I1780" s="4">
        <v>8</v>
      </c>
      <c r="J1780" s="43">
        <v>268511</v>
      </c>
      <c r="K1780" s="50">
        <v>29</v>
      </c>
    </row>
    <row r="1781" spans="1:11" x14ac:dyDescent="0.3">
      <c r="A1781" s="27"/>
      <c r="B1781" s="27"/>
      <c r="C1781" s="28" t="s">
        <v>208</v>
      </c>
      <c r="D1781" s="43">
        <v>33333</v>
      </c>
      <c r="E1781" s="4">
        <v>3</v>
      </c>
      <c r="F1781" s="43">
        <v>11111</v>
      </c>
      <c r="G1781" s="4">
        <v>1</v>
      </c>
      <c r="H1781" s="43">
        <v>33333</v>
      </c>
      <c r="I1781" s="4">
        <v>3</v>
      </c>
      <c r="J1781" s="43">
        <v>77777</v>
      </c>
      <c r="K1781" s="50">
        <v>7</v>
      </c>
    </row>
    <row r="1782" spans="1:11" x14ac:dyDescent="0.3">
      <c r="A1782" s="27"/>
      <c r="B1782" s="27"/>
      <c r="C1782" s="28" t="s">
        <v>209</v>
      </c>
      <c r="D1782" s="43">
        <v>156579</v>
      </c>
      <c r="E1782" s="4">
        <v>19</v>
      </c>
      <c r="F1782" s="43">
        <v>90651</v>
      </c>
      <c r="G1782" s="4">
        <v>11</v>
      </c>
      <c r="H1782" s="43">
        <v>90651</v>
      </c>
      <c r="I1782" s="4">
        <v>11</v>
      </c>
      <c r="J1782" s="43">
        <v>337881</v>
      </c>
      <c r="K1782" s="50">
        <v>41</v>
      </c>
    </row>
    <row r="1783" spans="1:11" x14ac:dyDescent="0.3">
      <c r="A1783" s="27"/>
      <c r="B1783" s="27"/>
      <c r="C1783" s="28" t="s">
        <v>217</v>
      </c>
      <c r="D1783" s="43">
        <v>55554</v>
      </c>
      <c r="E1783" s="4">
        <v>6</v>
      </c>
      <c r="F1783" s="43">
        <v>64813</v>
      </c>
      <c r="G1783" s="4">
        <v>7</v>
      </c>
      <c r="H1783" s="43">
        <v>18518</v>
      </c>
      <c r="I1783" s="4">
        <v>2</v>
      </c>
      <c r="J1783" s="43">
        <v>138885</v>
      </c>
      <c r="K1783" s="50">
        <v>15</v>
      </c>
    </row>
    <row r="1784" spans="1:11" x14ac:dyDescent="0.3">
      <c r="A1784" s="27"/>
      <c r="B1784" s="27"/>
      <c r="C1784" s="28" t="s">
        <v>218</v>
      </c>
      <c r="D1784" s="43"/>
      <c r="E1784" s="4"/>
      <c r="F1784" s="43">
        <v>22222</v>
      </c>
      <c r="G1784" s="4">
        <v>2</v>
      </c>
      <c r="H1784" s="43">
        <v>11111</v>
      </c>
      <c r="I1784" s="4">
        <v>1</v>
      </c>
      <c r="J1784" s="43">
        <v>33333</v>
      </c>
      <c r="K1784" s="50">
        <v>3</v>
      </c>
    </row>
    <row r="1785" spans="1:11" x14ac:dyDescent="0.3">
      <c r="A1785" s="27"/>
      <c r="B1785" s="27"/>
      <c r="C1785" s="28" t="s">
        <v>219</v>
      </c>
      <c r="D1785" s="43">
        <v>43980</v>
      </c>
      <c r="E1785" s="4">
        <v>5</v>
      </c>
      <c r="F1785" s="43">
        <v>26388</v>
      </c>
      <c r="G1785" s="4">
        <v>3</v>
      </c>
      <c r="H1785" s="43">
        <v>43981</v>
      </c>
      <c r="I1785" s="4">
        <v>5</v>
      </c>
      <c r="J1785" s="43">
        <v>114349</v>
      </c>
      <c r="K1785" s="50">
        <v>13</v>
      </c>
    </row>
    <row r="1786" spans="1:11" x14ac:dyDescent="0.3">
      <c r="A1786" s="27"/>
      <c r="B1786" s="27"/>
      <c r="C1786" s="28" t="s">
        <v>220</v>
      </c>
      <c r="D1786" s="43">
        <v>9259</v>
      </c>
      <c r="E1786" s="4">
        <v>1</v>
      </c>
      <c r="F1786" s="43"/>
      <c r="G1786" s="4"/>
      <c r="H1786" s="43"/>
      <c r="I1786" s="4"/>
      <c r="J1786" s="43">
        <v>9259</v>
      </c>
      <c r="K1786" s="50">
        <v>1</v>
      </c>
    </row>
    <row r="1787" spans="1:11" x14ac:dyDescent="0.3">
      <c r="A1787" s="27"/>
      <c r="B1787" s="27"/>
      <c r="C1787" s="28" t="s">
        <v>221</v>
      </c>
      <c r="D1787" s="43"/>
      <c r="E1787" s="4"/>
      <c r="F1787" s="43">
        <v>11111</v>
      </c>
      <c r="G1787" s="4">
        <v>1</v>
      </c>
      <c r="H1787" s="43">
        <v>11111</v>
      </c>
      <c r="I1787" s="4">
        <v>1</v>
      </c>
      <c r="J1787" s="43">
        <v>22222</v>
      </c>
      <c r="K1787" s="50">
        <v>2</v>
      </c>
    </row>
    <row r="1788" spans="1:11" x14ac:dyDescent="0.3">
      <c r="A1788" s="27"/>
      <c r="B1788" s="52" t="s">
        <v>314</v>
      </c>
      <c r="C1788" s="53"/>
      <c r="D1788" s="54">
        <v>20375809</v>
      </c>
      <c r="E1788" s="55">
        <v>2475</v>
      </c>
      <c r="F1788" s="54">
        <v>20712525</v>
      </c>
      <c r="G1788" s="55">
        <v>2508</v>
      </c>
      <c r="H1788" s="54">
        <v>19573489</v>
      </c>
      <c r="I1788" s="55">
        <v>2360</v>
      </c>
      <c r="J1788" s="54">
        <v>60661823</v>
      </c>
      <c r="K1788" s="56">
        <v>7343</v>
      </c>
    </row>
    <row r="1789" spans="1:11" x14ac:dyDescent="0.3">
      <c r="A1789" s="27"/>
      <c r="B1789" s="1" t="s">
        <v>74</v>
      </c>
      <c r="C1789" s="1" t="s">
        <v>162</v>
      </c>
      <c r="D1789" s="22">
        <v>1368005</v>
      </c>
      <c r="E1789" s="8">
        <v>166</v>
      </c>
      <c r="F1789" s="22">
        <v>1112532</v>
      </c>
      <c r="G1789" s="8">
        <v>135</v>
      </c>
      <c r="H1789" s="22">
        <v>1104291</v>
      </c>
      <c r="I1789" s="8">
        <v>134</v>
      </c>
      <c r="J1789" s="22">
        <v>3584828</v>
      </c>
      <c r="K1789" s="49">
        <v>435</v>
      </c>
    </row>
    <row r="1790" spans="1:11" x14ac:dyDescent="0.3">
      <c r="A1790" s="27"/>
      <c r="B1790" s="27"/>
      <c r="C1790" s="28" t="s">
        <v>163</v>
      </c>
      <c r="D1790" s="43">
        <v>205631</v>
      </c>
      <c r="E1790" s="4">
        <v>24</v>
      </c>
      <c r="F1790" s="43">
        <v>180831</v>
      </c>
      <c r="G1790" s="4">
        <v>21</v>
      </c>
      <c r="H1790" s="43">
        <v>232497</v>
      </c>
      <c r="I1790" s="4">
        <v>27</v>
      </c>
      <c r="J1790" s="43">
        <v>618959</v>
      </c>
      <c r="K1790" s="50">
        <v>72</v>
      </c>
    </row>
    <row r="1791" spans="1:11" x14ac:dyDescent="0.3">
      <c r="A1791" s="27"/>
      <c r="B1791" s="27"/>
      <c r="C1791" s="28" t="s">
        <v>164</v>
      </c>
      <c r="D1791" s="43">
        <v>2053297</v>
      </c>
      <c r="E1791" s="4">
        <v>336</v>
      </c>
      <c r="F1791" s="43">
        <v>1766079</v>
      </c>
      <c r="G1791" s="4">
        <v>289</v>
      </c>
      <c r="H1791" s="43">
        <v>1973853</v>
      </c>
      <c r="I1791" s="4">
        <v>323</v>
      </c>
      <c r="J1791" s="43">
        <v>5793229</v>
      </c>
      <c r="K1791" s="50">
        <v>948</v>
      </c>
    </row>
    <row r="1792" spans="1:11" x14ac:dyDescent="0.3">
      <c r="A1792" s="27"/>
      <c r="B1792" s="27"/>
      <c r="C1792" s="28" t="s">
        <v>165</v>
      </c>
      <c r="D1792" s="43">
        <v>2714273</v>
      </c>
      <c r="E1792" s="4">
        <v>413</v>
      </c>
      <c r="F1792" s="43">
        <v>2431591</v>
      </c>
      <c r="G1792" s="4">
        <v>370</v>
      </c>
      <c r="H1792" s="43">
        <v>2522838</v>
      </c>
      <c r="I1792" s="4">
        <v>384</v>
      </c>
      <c r="J1792" s="43">
        <v>7668702</v>
      </c>
      <c r="K1792" s="50">
        <v>1167</v>
      </c>
    </row>
    <row r="1793" spans="1:11" x14ac:dyDescent="0.3">
      <c r="A1793" s="27"/>
      <c r="B1793" s="27"/>
      <c r="C1793" s="28" t="s">
        <v>166</v>
      </c>
      <c r="D1793" s="43">
        <v>339172</v>
      </c>
      <c r="E1793" s="4">
        <v>33</v>
      </c>
      <c r="F1793" s="43">
        <v>143891</v>
      </c>
      <c r="G1793" s="4">
        <v>14</v>
      </c>
      <c r="H1793" s="43">
        <v>195282</v>
      </c>
      <c r="I1793" s="4">
        <v>19</v>
      </c>
      <c r="J1793" s="43">
        <v>678345</v>
      </c>
      <c r="K1793" s="50">
        <v>66</v>
      </c>
    </row>
    <row r="1794" spans="1:11" x14ac:dyDescent="0.3">
      <c r="A1794" s="27"/>
      <c r="B1794" s="27"/>
      <c r="C1794" s="28" t="s">
        <v>167</v>
      </c>
      <c r="D1794" s="43">
        <v>22778</v>
      </c>
      <c r="E1794" s="4">
        <v>2</v>
      </c>
      <c r="F1794" s="43">
        <v>11389</v>
      </c>
      <c r="G1794" s="4">
        <v>1</v>
      </c>
      <c r="H1794" s="43">
        <v>22778</v>
      </c>
      <c r="I1794" s="4">
        <v>2</v>
      </c>
      <c r="J1794" s="43">
        <v>56945</v>
      </c>
      <c r="K1794" s="50">
        <v>5</v>
      </c>
    </row>
    <row r="1795" spans="1:11" x14ac:dyDescent="0.3">
      <c r="A1795" s="27"/>
      <c r="B1795" s="27"/>
      <c r="C1795" s="28" t="s">
        <v>168</v>
      </c>
      <c r="D1795" s="43">
        <v>289912</v>
      </c>
      <c r="E1795" s="4">
        <v>31</v>
      </c>
      <c r="F1795" s="43">
        <v>485181</v>
      </c>
      <c r="G1795" s="4">
        <v>52</v>
      </c>
      <c r="H1795" s="43">
        <v>536804</v>
      </c>
      <c r="I1795" s="4">
        <v>58</v>
      </c>
      <c r="J1795" s="43">
        <v>1311897</v>
      </c>
      <c r="K1795" s="50">
        <v>141</v>
      </c>
    </row>
    <row r="1796" spans="1:11" x14ac:dyDescent="0.3">
      <c r="A1796" s="27"/>
      <c r="B1796" s="27"/>
      <c r="C1796" s="28" t="s">
        <v>169</v>
      </c>
      <c r="D1796" s="43">
        <v>20556</v>
      </c>
      <c r="E1796" s="4">
        <v>2</v>
      </c>
      <c r="F1796" s="43">
        <v>20556</v>
      </c>
      <c r="G1796" s="4">
        <v>2</v>
      </c>
      <c r="H1796" s="43"/>
      <c r="I1796" s="4"/>
      <c r="J1796" s="43">
        <v>41112</v>
      </c>
      <c r="K1796" s="50">
        <v>4</v>
      </c>
    </row>
    <row r="1797" spans="1:11" x14ac:dyDescent="0.3">
      <c r="A1797" s="27"/>
      <c r="B1797" s="27"/>
      <c r="C1797" s="28" t="s">
        <v>170</v>
      </c>
      <c r="D1797" s="43"/>
      <c r="E1797" s="4"/>
      <c r="F1797" s="43">
        <v>11389</v>
      </c>
      <c r="G1797" s="4">
        <v>1</v>
      </c>
      <c r="H1797" s="43"/>
      <c r="I1797" s="4"/>
      <c r="J1797" s="43">
        <v>11389</v>
      </c>
      <c r="K1797" s="50">
        <v>1</v>
      </c>
    </row>
    <row r="1798" spans="1:11" x14ac:dyDescent="0.3">
      <c r="A1798" s="27"/>
      <c r="B1798" s="27"/>
      <c r="C1798" s="28" t="s">
        <v>171</v>
      </c>
      <c r="D1798" s="43">
        <v>28056</v>
      </c>
      <c r="E1798" s="4">
        <v>3</v>
      </c>
      <c r="F1798" s="43">
        <v>9352</v>
      </c>
      <c r="G1798" s="4">
        <v>1</v>
      </c>
      <c r="H1798" s="43">
        <v>46760</v>
      </c>
      <c r="I1798" s="4">
        <v>5</v>
      </c>
      <c r="J1798" s="43">
        <v>84168</v>
      </c>
      <c r="K1798" s="50">
        <v>9</v>
      </c>
    </row>
    <row r="1799" spans="1:11" x14ac:dyDescent="0.3">
      <c r="A1799" s="27"/>
      <c r="B1799" s="27"/>
      <c r="C1799" s="28" t="s">
        <v>172</v>
      </c>
      <c r="D1799" s="43">
        <v>181301</v>
      </c>
      <c r="E1799" s="4">
        <v>22</v>
      </c>
      <c r="F1799" s="43">
        <v>164819</v>
      </c>
      <c r="G1799" s="4">
        <v>20</v>
      </c>
      <c r="H1799" s="43">
        <v>181302</v>
      </c>
      <c r="I1799" s="4">
        <v>22</v>
      </c>
      <c r="J1799" s="43">
        <v>527422</v>
      </c>
      <c r="K1799" s="50">
        <v>64</v>
      </c>
    </row>
    <row r="1800" spans="1:11" x14ac:dyDescent="0.3">
      <c r="A1800" s="27"/>
      <c r="B1800" s="27"/>
      <c r="C1800" s="28" t="s">
        <v>173</v>
      </c>
      <c r="D1800" s="43">
        <v>41852</v>
      </c>
      <c r="E1800" s="4">
        <v>4</v>
      </c>
      <c r="F1800" s="43">
        <v>20926</v>
      </c>
      <c r="G1800" s="4">
        <v>2</v>
      </c>
      <c r="H1800" s="43">
        <v>31389</v>
      </c>
      <c r="I1800" s="4">
        <v>3</v>
      </c>
      <c r="J1800" s="43">
        <v>94167</v>
      </c>
      <c r="K1800" s="50">
        <v>9</v>
      </c>
    </row>
    <row r="1801" spans="1:11" x14ac:dyDescent="0.3">
      <c r="A1801" s="27"/>
      <c r="B1801" s="27"/>
      <c r="C1801" s="28" t="s">
        <v>174</v>
      </c>
      <c r="D1801" s="43">
        <v>299716</v>
      </c>
      <c r="E1801" s="4">
        <v>39</v>
      </c>
      <c r="F1801" s="43">
        <v>192125</v>
      </c>
      <c r="G1801" s="4">
        <v>25</v>
      </c>
      <c r="H1801" s="43">
        <v>215180</v>
      </c>
      <c r="I1801" s="4">
        <v>28</v>
      </c>
      <c r="J1801" s="43">
        <v>707021</v>
      </c>
      <c r="K1801" s="50">
        <v>92</v>
      </c>
    </row>
    <row r="1802" spans="1:11" x14ac:dyDescent="0.3">
      <c r="A1802" s="27"/>
      <c r="B1802" s="27"/>
      <c r="C1802" s="28" t="s">
        <v>177</v>
      </c>
      <c r="D1802" s="43"/>
      <c r="E1802" s="4"/>
      <c r="F1802" s="43">
        <v>7685</v>
      </c>
      <c r="G1802" s="4">
        <v>1</v>
      </c>
      <c r="H1802" s="43">
        <v>7685</v>
      </c>
      <c r="I1802" s="4">
        <v>1</v>
      </c>
      <c r="J1802" s="43">
        <v>15370</v>
      </c>
      <c r="K1802" s="50">
        <v>2</v>
      </c>
    </row>
    <row r="1803" spans="1:11" x14ac:dyDescent="0.3">
      <c r="A1803" s="27"/>
      <c r="B1803" s="27"/>
      <c r="C1803" s="28" t="s">
        <v>178</v>
      </c>
      <c r="D1803" s="43">
        <v>37408</v>
      </c>
      <c r="E1803" s="4">
        <v>4</v>
      </c>
      <c r="F1803" s="43">
        <v>9352</v>
      </c>
      <c r="G1803" s="4">
        <v>1</v>
      </c>
      <c r="H1803" s="43">
        <v>9352</v>
      </c>
      <c r="I1803" s="4">
        <v>1</v>
      </c>
      <c r="J1803" s="43">
        <v>56112</v>
      </c>
      <c r="K1803" s="50">
        <v>6</v>
      </c>
    </row>
    <row r="1804" spans="1:11" x14ac:dyDescent="0.3">
      <c r="A1804" s="27"/>
      <c r="B1804" s="27"/>
      <c r="C1804" s="28" t="s">
        <v>179</v>
      </c>
      <c r="D1804" s="43"/>
      <c r="E1804" s="4"/>
      <c r="F1804" s="43"/>
      <c r="G1804" s="4"/>
      <c r="H1804" s="43">
        <v>10556</v>
      </c>
      <c r="I1804" s="4">
        <v>1</v>
      </c>
      <c r="J1804" s="43">
        <v>10556</v>
      </c>
      <c r="K1804" s="50">
        <v>1</v>
      </c>
    </row>
    <row r="1805" spans="1:11" x14ac:dyDescent="0.3">
      <c r="A1805" s="27"/>
      <c r="B1805" s="27"/>
      <c r="C1805" s="28" t="s">
        <v>180</v>
      </c>
      <c r="D1805" s="43">
        <v>41205</v>
      </c>
      <c r="E1805" s="4">
        <v>5</v>
      </c>
      <c r="F1805" s="43">
        <v>41205</v>
      </c>
      <c r="G1805" s="4">
        <v>5</v>
      </c>
      <c r="H1805" s="43">
        <v>41205</v>
      </c>
      <c r="I1805" s="4">
        <v>5</v>
      </c>
      <c r="J1805" s="43">
        <v>123615</v>
      </c>
      <c r="K1805" s="50">
        <v>15</v>
      </c>
    </row>
    <row r="1806" spans="1:11" x14ac:dyDescent="0.3">
      <c r="A1806" s="27"/>
      <c r="B1806" s="27"/>
      <c r="C1806" s="28" t="s">
        <v>181</v>
      </c>
      <c r="D1806" s="43">
        <v>16296</v>
      </c>
      <c r="E1806" s="4">
        <v>2</v>
      </c>
      <c r="F1806" s="43">
        <v>48888</v>
      </c>
      <c r="G1806" s="4">
        <v>6</v>
      </c>
      <c r="H1806" s="43">
        <v>24444</v>
      </c>
      <c r="I1806" s="4">
        <v>3</v>
      </c>
      <c r="J1806" s="43">
        <v>89628</v>
      </c>
      <c r="K1806" s="50">
        <v>11</v>
      </c>
    </row>
    <row r="1807" spans="1:11" x14ac:dyDescent="0.3">
      <c r="A1807" s="27"/>
      <c r="B1807" s="27"/>
      <c r="C1807" s="28" t="s">
        <v>182</v>
      </c>
      <c r="D1807" s="43">
        <v>8148</v>
      </c>
      <c r="E1807" s="4">
        <v>1</v>
      </c>
      <c r="F1807" s="43">
        <v>16296</v>
      </c>
      <c r="G1807" s="4">
        <v>2</v>
      </c>
      <c r="H1807" s="43"/>
      <c r="I1807" s="4"/>
      <c r="J1807" s="43">
        <v>24444</v>
      </c>
      <c r="K1807" s="50">
        <v>3</v>
      </c>
    </row>
    <row r="1808" spans="1:11" x14ac:dyDescent="0.3">
      <c r="A1808" s="27"/>
      <c r="B1808" s="27"/>
      <c r="C1808" s="28" t="s">
        <v>183</v>
      </c>
      <c r="D1808" s="43">
        <v>19445</v>
      </c>
      <c r="E1808" s="4">
        <v>3</v>
      </c>
      <c r="F1808" s="43">
        <v>25928</v>
      </c>
      <c r="G1808" s="4">
        <v>4</v>
      </c>
      <c r="H1808" s="43">
        <v>19445</v>
      </c>
      <c r="I1808" s="4">
        <v>3</v>
      </c>
      <c r="J1808" s="43">
        <v>64818</v>
      </c>
      <c r="K1808" s="50">
        <v>10</v>
      </c>
    </row>
    <row r="1809" spans="1:11" x14ac:dyDescent="0.3">
      <c r="A1809" s="27"/>
      <c r="B1809" s="27"/>
      <c r="C1809" s="28" t="s">
        <v>184</v>
      </c>
      <c r="D1809" s="43">
        <v>14074</v>
      </c>
      <c r="E1809" s="4">
        <v>2</v>
      </c>
      <c r="F1809" s="43"/>
      <c r="G1809" s="4"/>
      <c r="H1809" s="43"/>
      <c r="I1809" s="4"/>
      <c r="J1809" s="43">
        <v>14074</v>
      </c>
      <c r="K1809" s="50">
        <v>2</v>
      </c>
    </row>
    <row r="1810" spans="1:11" x14ac:dyDescent="0.3">
      <c r="A1810" s="27"/>
      <c r="B1810" s="27"/>
      <c r="C1810" s="28" t="s">
        <v>185</v>
      </c>
      <c r="D1810" s="43"/>
      <c r="E1810" s="4"/>
      <c r="F1810" s="43">
        <v>32409</v>
      </c>
      <c r="G1810" s="4">
        <v>5</v>
      </c>
      <c r="H1810" s="43">
        <v>19445</v>
      </c>
      <c r="I1810" s="4">
        <v>3</v>
      </c>
      <c r="J1810" s="43">
        <v>51854</v>
      </c>
      <c r="K1810" s="50">
        <v>8</v>
      </c>
    </row>
    <row r="1811" spans="1:11" x14ac:dyDescent="0.3">
      <c r="A1811" s="27"/>
      <c r="B1811" s="27"/>
      <c r="C1811" s="28" t="s">
        <v>186</v>
      </c>
      <c r="D1811" s="43">
        <v>7037</v>
      </c>
      <c r="E1811" s="4">
        <v>1</v>
      </c>
      <c r="F1811" s="43">
        <v>7037</v>
      </c>
      <c r="G1811" s="4">
        <v>1</v>
      </c>
      <c r="H1811" s="43">
        <v>7037</v>
      </c>
      <c r="I1811" s="4">
        <v>1</v>
      </c>
      <c r="J1811" s="43">
        <v>21111</v>
      </c>
      <c r="K1811" s="50">
        <v>3</v>
      </c>
    </row>
    <row r="1812" spans="1:11" x14ac:dyDescent="0.3">
      <c r="A1812" s="27"/>
      <c r="B1812" s="27"/>
      <c r="C1812" s="28" t="s">
        <v>187</v>
      </c>
      <c r="D1812" s="43">
        <v>238989</v>
      </c>
      <c r="E1812" s="4">
        <v>29</v>
      </c>
      <c r="F1812" s="43">
        <v>173061</v>
      </c>
      <c r="G1812" s="4">
        <v>21</v>
      </c>
      <c r="H1812" s="43">
        <v>123615</v>
      </c>
      <c r="I1812" s="4">
        <v>15</v>
      </c>
      <c r="J1812" s="43">
        <v>535665</v>
      </c>
      <c r="K1812" s="50">
        <v>65</v>
      </c>
    </row>
    <row r="1813" spans="1:11" x14ac:dyDescent="0.3">
      <c r="A1813" s="27"/>
      <c r="B1813" s="27"/>
      <c r="C1813" s="28" t="s">
        <v>188</v>
      </c>
      <c r="D1813" s="43">
        <v>8611</v>
      </c>
      <c r="E1813" s="4">
        <v>1</v>
      </c>
      <c r="F1813" s="43">
        <v>25833</v>
      </c>
      <c r="G1813" s="4">
        <v>3</v>
      </c>
      <c r="H1813" s="43">
        <v>34444</v>
      </c>
      <c r="I1813" s="4">
        <v>4</v>
      </c>
      <c r="J1813" s="43">
        <v>68888</v>
      </c>
      <c r="K1813" s="50">
        <v>8</v>
      </c>
    </row>
    <row r="1814" spans="1:11" x14ac:dyDescent="0.3">
      <c r="A1814" s="27"/>
      <c r="B1814" s="27"/>
      <c r="C1814" s="28" t="s">
        <v>189</v>
      </c>
      <c r="D1814" s="43">
        <v>323883</v>
      </c>
      <c r="E1814" s="4">
        <v>53</v>
      </c>
      <c r="F1814" s="43">
        <v>232219</v>
      </c>
      <c r="G1814" s="4">
        <v>38</v>
      </c>
      <c r="H1814" s="43">
        <v>232218</v>
      </c>
      <c r="I1814" s="4">
        <v>38</v>
      </c>
      <c r="J1814" s="43">
        <v>788320</v>
      </c>
      <c r="K1814" s="50">
        <v>129</v>
      </c>
    </row>
    <row r="1815" spans="1:11" x14ac:dyDescent="0.3">
      <c r="A1815" s="27"/>
      <c r="B1815" s="27"/>
      <c r="C1815" s="28" t="s">
        <v>190</v>
      </c>
      <c r="D1815" s="43">
        <v>322126</v>
      </c>
      <c r="E1815" s="4">
        <v>49</v>
      </c>
      <c r="F1815" s="43">
        <v>243238</v>
      </c>
      <c r="G1815" s="4">
        <v>37</v>
      </c>
      <c r="H1815" s="43">
        <v>230090</v>
      </c>
      <c r="I1815" s="4">
        <v>35</v>
      </c>
      <c r="J1815" s="43">
        <v>795454</v>
      </c>
      <c r="K1815" s="50">
        <v>121</v>
      </c>
    </row>
    <row r="1816" spans="1:11" x14ac:dyDescent="0.3">
      <c r="A1816" s="27"/>
      <c r="B1816" s="27"/>
      <c r="C1816" s="28" t="s">
        <v>191</v>
      </c>
      <c r="D1816" s="43">
        <v>20186</v>
      </c>
      <c r="E1816" s="4">
        <v>2</v>
      </c>
      <c r="F1816" s="43">
        <v>10093</v>
      </c>
      <c r="G1816" s="4">
        <v>1</v>
      </c>
      <c r="H1816" s="43">
        <v>30278</v>
      </c>
      <c r="I1816" s="4">
        <v>3</v>
      </c>
      <c r="J1816" s="43">
        <v>60557</v>
      </c>
      <c r="K1816" s="50">
        <v>6</v>
      </c>
    </row>
    <row r="1817" spans="1:11" x14ac:dyDescent="0.3">
      <c r="A1817" s="27"/>
      <c r="B1817" s="27"/>
      <c r="C1817" s="28" t="s">
        <v>192</v>
      </c>
      <c r="D1817" s="43">
        <v>11111</v>
      </c>
      <c r="E1817" s="4">
        <v>1</v>
      </c>
      <c r="F1817" s="43"/>
      <c r="G1817" s="4"/>
      <c r="H1817" s="43"/>
      <c r="I1817" s="4"/>
      <c r="J1817" s="43">
        <v>11111</v>
      </c>
      <c r="K1817" s="50">
        <v>1</v>
      </c>
    </row>
    <row r="1818" spans="1:11" x14ac:dyDescent="0.3">
      <c r="A1818" s="27"/>
      <c r="B1818" s="27"/>
      <c r="C1818" s="28" t="s">
        <v>193</v>
      </c>
      <c r="D1818" s="43">
        <v>57687</v>
      </c>
      <c r="E1818" s="4">
        <v>7</v>
      </c>
      <c r="F1818" s="43">
        <v>57687</v>
      </c>
      <c r="G1818" s="4">
        <v>7</v>
      </c>
      <c r="H1818" s="43">
        <v>107132</v>
      </c>
      <c r="I1818" s="4">
        <v>13</v>
      </c>
      <c r="J1818" s="43">
        <v>222506</v>
      </c>
      <c r="K1818" s="50">
        <v>27</v>
      </c>
    </row>
    <row r="1819" spans="1:11" x14ac:dyDescent="0.3">
      <c r="A1819" s="27"/>
      <c r="B1819" s="27"/>
      <c r="C1819" s="28" t="s">
        <v>194</v>
      </c>
      <c r="D1819" s="43">
        <v>94442</v>
      </c>
      <c r="E1819" s="4">
        <v>10</v>
      </c>
      <c r="F1819" s="43"/>
      <c r="G1819" s="4"/>
      <c r="H1819" s="43">
        <v>56664</v>
      </c>
      <c r="I1819" s="4">
        <v>6</v>
      </c>
      <c r="J1819" s="43">
        <v>151106</v>
      </c>
      <c r="K1819" s="50">
        <v>16</v>
      </c>
    </row>
    <row r="1820" spans="1:11" x14ac:dyDescent="0.3">
      <c r="A1820" s="27"/>
      <c r="B1820" s="27"/>
      <c r="C1820" s="28" t="s">
        <v>198</v>
      </c>
      <c r="D1820" s="43">
        <v>41205</v>
      </c>
      <c r="E1820" s="4">
        <v>5</v>
      </c>
      <c r="F1820" s="43">
        <v>16482</v>
      </c>
      <c r="G1820" s="4">
        <v>2</v>
      </c>
      <c r="H1820" s="43">
        <v>8241</v>
      </c>
      <c r="I1820" s="4">
        <v>1</v>
      </c>
      <c r="J1820" s="43">
        <v>65928</v>
      </c>
      <c r="K1820" s="50">
        <v>8</v>
      </c>
    </row>
    <row r="1821" spans="1:11" x14ac:dyDescent="0.3">
      <c r="A1821" s="27"/>
      <c r="B1821" s="27"/>
      <c r="C1821" s="28" t="s">
        <v>200</v>
      </c>
      <c r="D1821" s="43">
        <v>7685</v>
      </c>
      <c r="E1821" s="4">
        <v>1</v>
      </c>
      <c r="F1821" s="43">
        <v>29818</v>
      </c>
      <c r="G1821" s="4">
        <v>4</v>
      </c>
      <c r="H1821" s="43">
        <v>30740</v>
      </c>
      <c r="I1821" s="4">
        <v>4</v>
      </c>
      <c r="J1821" s="43">
        <v>68243</v>
      </c>
      <c r="K1821" s="50">
        <v>9</v>
      </c>
    </row>
    <row r="1822" spans="1:11" x14ac:dyDescent="0.3">
      <c r="A1822" s="27"/>
      <c r="B1822" s="27"/>
      <c r="C1822" s="28" t="s">
        <v>204</v>
      </c>
      <c r="D1822" s="43">
        <v>65928</v>
      </c>
      <c r="E1822" s="4">
        <v>8</v>
      </c>
      <c r="F1822" s="43">
        <v>65928</v>
      </c>
      <c r="G1822" s="4">
        <v>8</v>
      </c>
      <c r="H1822" s="43">
        <v>90651</v>
      </c>
      <c r="I1822" s="4">
        <v>11</v>
      </c>
      <c r="J1822" s="43">
        <v>222507</v>
      </c>
      <c r="K1822" s="50">
        <v>27</v>
      </c>
    </row>
    <row r="1823" spans="1:11" x14ac:dyDescent="0.3">
      <c r="A1823" s="27"/>
      <c r="B1823" s="27"/>
      <c r="C1823" s="28" t="s">
        <v>205</v>
      </c>
      <c r="D1823" s="43">
        <v>10463</v>
      </c>
      <c r="E1823" s="4">
        <v>1</v>
      </c>
      <c r="F1823" s="43">
        <v>31389</v>
      </c>
      <c r="G1823" s="4">
        <v>3</v>
      </c>
      <c r="H1823" s="43">
        <v>52315</v>
      </c>
      <c r="I1823" s="4">
        <v>5</v>
      </c>
      <c r="J1823" s="43">
        <v>94167</v>
      </c>
      <c r="K1823" s="50">
        <v>9</v>
      </c>
    </row>
    <row r="1824" spans="1:11" x14ac:dyDescent="0.3">
      <c r="A1824" s="27"/>
      <c r="B1824" s="27"/>
      <c r="C1824" s="28" t="s">
        <v>206</v>
      </c>
      <c r="D1824" s="43">
        <v>161385</v>
      </c>
      <c r="E1824" s="4">
        <v>21</v>
      </c>
      <c r="F1824" s="43">
        <v>115275</v>
      </c>
      <c r="G1824" s="4">
        <v>15</v>
      </c>
      <c r="H1824" s="43">
        <v>146015</v>
      </c>
      <c r="I1824" s="4">
        <v>19</v>
      </c>
      <c r="J1824" s="43">
        <v>422675</v>
      </c>
      <c r="K1824" s="50">
        <v>55</v>
      </c>
    </row>
    <row r="1825" spans="1:11" x14ac:dyDescent="0.3">
      <c r="A1825" s="27"/>
      <c r="B1825" s="27"/>
      <c r="C1825" s="28" t="s">
        <v>209</v>
      </c>
      <c r="D1825" s="43">
        <v>15370</v>
      </c>
      <c r="E1825" s="4">
        <v>2</v>
      </c>
      <c r="F1825" s="43"/>
      <c r="G1825" s="4"/>
      <c r="H1825" s="43">
        <v>7685</v>
      </c>
      <c r="I1825" s="4">
        <v>1</v>
      </c>
      <c r="J1825" s="43">
        <v>23055</v>
      </c>
      <c r="K1825" s="50">
        <v>3</v>
      </c>
    </row>
    <row r="1826" spans="1:11" x14ac:dyDescent="0.3">
      <c r="A1826" s="27"/>
      <c r="B1826" s="27"/>
      <c r="C1826" s="28" t="s">
        <v>217</v>
      </c>
      <c r="D1826" s="43">
        <v>8241</v>
      </c>
      <c r="E1826" s="4">
        <v>1</v>
      </c>
      <c r="F1826" s="43">
        <v>8241</v>
      </c>
      <c r="G1826" s="4">
        <v>1</v>
      </c>
      <c r="H1826" s="43">
        <v>16482</v>
      </c>
      <c r="I1826" s="4">
        <v>2</v>
      </c>
      <c r="J1826" s="43">
        <v>32964</v>
      </c>
      <c r="K1826" s="50">
        <v>4</v>
      </c>
    </row>
    <row r="1827" spans="1:11" x14ac:dyDescent="0.3">
      <c r="A1827" s="27"/>
      <c r="B1827" s="27"/>
      <c r="C1827" s="28" t="s">
        <v>219</v>
      </c>
      <c r="D1827" s="43">
        <v>24723</v>
      </c>
      <c r="E1827" s="4">
        <v>3</v>
      </c>
      <c r="F1827" s="43">
        <v>49446</v>
      </c>
      <c r="G1827" s="4">
        <v>6</v>
      </c>
      <c r="H1827" s="43">
        <v>24723</v>
      </c>
      <c r="I1827" s="4">
        <v>3</v>
      </c>
      <c r="J1827" s="43">
        <v>98892</v>
      </c>
      <c r="K1827" s="50">
        <v>12</v>
      </c>
    </row>
    <row r="1828" spans="1:11" x14ac:dyDescent="0.3">
      <c r="A1828" s="27"/>
      <c r="B1828" s="52" t="s">
        <v>315</v>
      </c>
      <c r="C1828" s="53"/>
      <c r="D1828" s="54">
        <v>9120197</v>
      </c>
      <c r="E1828" s="55">
        <v>1287</v>
      </c>
      <c r="F1828" s="54">
        <v>7798171</v>
      </c>
      <c r="G1828" s="55">
        <v>1104</v>
      </c>
      <c r="H1828" s="54">
        <v>8393436</v>
      </c>
      <c r="I1828" s="55">
        <v>1183</v>
      </c>
      <c r="J1828" s="54">
        <v>25311804</v>
      </c>
      <c r="K1828" s="56">
        <v>3574</v>
      </c>
    </row>
    <row r="1829" spans="1:11" x14ac:dyDescent="0.3">
      <c r="A1829" s="27"/>
      <c r="B1829" s="1" t="s">
        <v>75</v>
      </c>
      <c r="C1829" s="1" t="s">
        <v>162</v>
      </c>
      <c r="D1829" s="22">
        <v>477974</v>
      </c>
      <c r="E1829" s="8">
        <v>58</v>
      </c>
      <c r="F1829" s="22">
        <v>395567</v>
      </c>
      <c r="G1829" s="8">
        <v>48</v>
      </c>
      <c r="H1829" s="22">
        <v>659279</v>
      </c>
      <c r="I1829" s="8">
        <v>80</v>
      </c>
      <c r="J1829" s="22">
        <v>1532820</v>
      </c>
      <c r="K1829" s="49">
        <v>186</v>
      </c>
    </row>
    <row r="1830" spans="1:11" x14ac:dyDescent="0.3">
      <c r="A1830" s="27"/>
      <c r="B1830" s="27"/>
      <c r="C1830" s="28" t="s">
        <v>163</v>
      </c>
      <c r="D1830" s="43">
        <v>137776</v>
      </c>
      <c r="E1830" s="4">
        <v>16</v>
      </c>
      <c r="F1830" s="43">
        <v>137776</v>
      </c>
      <c r="G1830" s="4">
        <v>16</v>
      </c>
      <c r="H1830" s="43">
        <v>154998</v>
      </c>
      <c r="I1830" s="4">
        <v>18</v>
      </c>
      <c r="J1830" s="43">
        <v>430550</v>
      </c>
      <c r="K1830" s="50">
        <v>50</v>
      </c>
    </row>
    <row r="1831" spans="1:11" x14ac:dyDescent="0.3">
      <c r="A1831" s="27"/>
      <c r="B1831" s="27"/>
      <c r="C1831" s="28" t="s">
        <v>164</v>
      </c>
      <c r="D1831" s="43">
        <v>336106</v>
      </c>
      <c r="E1831" s="4">
        <v>55</v>
      </c>
      <c r="F1831" s="43">
        <v>238329</v>
      </c>
      <c r="G1831" s="4">
        <v>39</v>
      </c>
      <c r="H1831" s="43">
        <v>501102</v>
      </c>
      <c r="I1831" s="4">
        <v>82</v>
      </c>
      <c r="J1831" s="43">
        <v>1075537</v>
      </c>
      <c r="K1831" s="50">
        <v>176</v>
      </c>
    </row>
    <row r="1832" spans="1:11" x14ac:dyDescent="0.3">
      <c r="A1832" s="27"/>
      <c r="B1832" s="27"/>
      <c r="C1832" s="28" t="s">
        <v>165</v>
      </c>
      <c r="D1832" s="43">
        <v>650826</v>
      </c>
      <c r="E1832" s="4">
        <v>99</v>
      </c>
      <c r="F1832" s="43">
        <v>591660</v>
      </c>
      <c r="G1832" s="4">
        <v>90</v>
      </c>
      <c r="H1832" s="43">
        <v>1005033</v>
      </c>
      <c r="I1832" s="4">
        <v>153</v>
      </c>
      <c r="J1832" s="43">
        <v>2247519</v>
      </c>
      <c r="K1832" s="50">
        <v>342</v>
      </c>
    </row>
    <row r="1833" spans="1:11" x14ac:dyDescent="0.3">
      <c r="A1833" s="27"/>
      <c r="B1833" s="27"/>
      <c r="C1833" s="28" t="s">
        <v>166</v>
      </c>
      <c r="D1833" s="43">
        <v>41112</v>
      </c>
      <c r="E1833" s="4">
        <v>4</v>
      </c>
      <c r="F1833" s="43">
        <v>30834</v>
      </c>
      <c r="G1833" s="4">
        <v>3</v>
      </c>
      <c r="H1833" s="43">
        <v>143891</v>
      </c>
      <c r="I1833" s="4">
        <v>14</v>
      </c>
      <c r="J1833" s="43">
        <v>215837</v>
      </c>
      <c r="K1833" s="50">
        <v>21</v>
      </c>
    </row>
    <row r="1834" spans="1:11" x14ac:dyDescent="0.3">
      <c r="A1834" s="27"/>
      <c r="B1834" s="27"/>
      <c r="C1834" s="28" t="s">
        <v>167</v>
      </c>
      <c r="D1834" s="43">
        <v>34167</v>
      </c>
      <c r="E1834" s="4">
        <v>3</v>
      </c>
      <c r="F1834" s="43"/>
      <c r="G1834" s="4"/>
      <c r="H1834" s="43">
        <v>56945</v>
      </c>
      <c r="I1834" s="4">
        <v>5</v>
      </c>
      <c r="J1834" s="43">
        <v>91112</v>
      </c>
      <c r="K1834" s="50">
        <v>8</v>
      </c>
    </row>
    <row r="1835" spans="1:11" x14ac:dyDescent="0.3">
      <c r="A1835" s="27"/>
      <c r="B1835" s="27"/>
      <c r="C1835" s="28" t="s">
        <v>168</v>
      </c>
      <c r="D1835" s="43">
        <v>93520</v>
      </c>
      <c r="E1835" s="4">
        <v>10</v>
      </c>
      <c r="F1835" s="43">
        <v>84168</v>
      </c>
      <c r="G1835" s="4">
        <v>9</v>
      </c>
      <c r="H1835" s="43">
        <v>74816</v>
      </c>
      <c r="I1835" s="4">
        <v>8</v>
      </c>
      <c r="J1835" s="43">
        <v>252504</v>
      </c>
      <c r="K1835" s="50">
        <v>27</v>
      </c>
    </row>
    <row r="1836" spans="1:11" x14ac:dyDescent="0.3">
      <c r="A1836" s="27"/>
      <c r="B1836" s="27"/>
      <c r="C1836" s="28" t="s">
        <v>169</v>
      </c>
      <c r="D1836" s="43">
        <v>10278</v>
      </c>
      <c r="E1836" s="4">
        <v>1</v>
      </c>
      <c r="F1836" s="43"/>
      <c r="G1836" s="4"/>
      <c r="H1836" s="43">
        <v>51390</v>
      </c>
      <c r="I1836" s="4">
        <v>5</v>
      </c>
      <c r="J1836" s="43">
        <v>61668</v>
      </c>
      <c r="K1836" s="50">
        <v>6</v>
      </c>
    </row>
    <row r="1837" spans="1:11" x14ac:dyDescent="0.3">
      <c r="A1837" s="27"/>
      <c r="B1837" s="27"/>
      <c r="C1837" s="28" t="s">
        <v>170</v>
      </c>
      <c r="D1837" s="43">
        <v>11389</v>
      </c>
      <c r="E1837" s="4">
        <v>1</v>
      </c>
      <c r="F1837" s="43"/>
      <c r="G1837" s="4"/>
      <c r="H1837" s="43"/>
      <c r="I1837" s="4"/>
      <c r="J1837" s="43">
        <v>11389</v>
      </c>
      <c r="K1837" s="50">
        <v>1</v>
      </c>
    </row>
    <row r="1838" spans="1:11" x14ac:dyDescent="0.3">
      <c r="A1838" s="27"/>
      <c r="B1838" s="27"/>
      <c r="C1838" s="28" t="s">
        <v>171</v>
      </c>
      <c r="D1838" s="43"/>
      <c r="E1838" s="4"/>
      <c r="F1838" s="43">
        <v>18704</v>
      </c>
      <c r="G1838" s="4">
        <v>2</v>
      </c>
      <c r="H1838" s="43">
        <v>18704</v>
      </c>
      <c r="I1838" s="4">
        <v>2</v>
      </c>
      <c r="J1838" s="43">
        <v>37408</v>
      </c>
      <c r="K1838" s="50">
        <v>4</v>
      </c>
    </row>
    <row r="1839" spans="1:11" x14ac:dyDescent="0.3">
      <c r="A1839" s="27"/>
      <c r="B1839" s="27"/>
      <c r="C1839" s="28" t="s">
        <v>172</v>
      </c>
      <c r="D1839" s="43">
        <v>57687</v>
      </c>
      <c r="E1839" s="4">
        <v>7</v>
      </c>
      <c r="F1839" s="43">
        <v>57687</v>
      </c>
      <c r="G1839" s="4">
        <v>7</v>
      </c>
      <c r="H1839" s="43">
        <v>123615</v>
      </c>
      <c r="I1839" s="4">
        <v>15</v>
      </c>
      <c r="J1839" s="43">
        <v>238989</v>
      </c>
      <c r="K1839" s="50">
        <v>29</v>
      </c>
    </row>
    <row r="1840" spans="1:11" x14ac:dyDescent="0.3">
      <c r="A1840" s="27"/>
      <c r="B1840" s="27"/>
      <c r="C1840" s="28" t="s">
        <v>173</v>
      </c>
      <c r="D1840" s="43">
        <v>10463</v>
      </c>
      <c r="E1840" s="4">
        <v>1</v>
      </c>
      <c r="F1840" s="43">
        <v>10463</v>
      </c>
      <c r="G1840" s="4">
        <v>1</v>
      </c>
      <c r="H1840" s="43">
        <v>73241</v>
      </c>
      <c r="I1840" s="4">
        <v>7</v>
      </c>
      <c r="J1840" s="43">
        <v>94167</v>
      </c>
      <c r="K1840" s="50">
        <v>9</v>
      </c>
    </row>
    <row r="1841" spans="1:11" x14ac:dyDescent="0.3">
      <c r="A1841" s="27"/>
      <c r="B1841" s="27"/>
      <c r="C1841" s="28" t="s">
        <v>174</v>
      </c>
      <c r="D1841" s="43">
        <v>69165</v>
      </c>
      <c r="E1841" s="4">
        <v>9</v>
      </c>
      <c r="F1841" s="43">
        <v>61480</v>
      </c>
      <c r="G1841" s="4">
        <v>8</v>
      </c>
      <c r="H1841" s="43">
        <v>153700</v>
      </c>
      <c r="I1841" s="4">
        <v>20</v>
      </c>
      <c r="J1841" s="43">
        <v>284345</v>
      </c>
      <c r="K1841" s="50">
        <v>37</v>
      </c>
    </row>
    <row r="1842" spans="1:11" x14ac:dyDescent="0.3">
      <c r="A1842" s="27"/>
      <c r="B1842" s="27"/>
      <c r="C1842" s="28" t="s">
        <v>175</v>
      </c>
      <c r="D1842" s="43">
        <v>16482</v>
      </c>
      <c r="E1842" s="4">
        <v>2</v>
      </c>
      <c r="F1842" s="43">
        <v>32964</v>
      </c>
      <c r="G1842" s="4">
        <v>4</v>
      </c>
      <c r="H1842" s="43">
        <v>8241</v>
      </c>
      <c r="I1842" s="4">
        <v>1</v>
      </c>
      <c r="J1842" s="43">
        <v>57687</v>
      </c>
      <c r="K1842" s="50">
        <v>7</v>
      </c>
    </row>
    <row r="1843" spans="1:11" x14ac:dyDescent="0.3">
      <c r="A1843" s="27"/>
      <c r="B1843" s="27"/>
      <c r="C1843" s="28" t="s">
        <v>176</v>
      </c>
      <c r="D1843" s="43">
        <v>20926</v>
      </c>
      <c r="E1843" s="4">
        <v>2</v>
      </c>
      <c r="F1843" s="43">
        <v>20926</v>
      </c>
      <c r="G1843" s="4">
        <v>2</v>
      </c>
      <c r="H1843" s="43">
        <v>10463</v>
      </c>
      <c r="I1843" s="4">
        <v>1</v>
      </c>
      <c r="J1843" s="43">
        <v>52315</v>
      </c>
      <c r="K1843" s="50">
        <v>5</v>
      </c>
    </row>
    <row r="1844" spans="1:11" x14ac:dyDescent="0.3">
      <c r="A1844" s="27"/>
      <c r="B1844" s="27"/>
      <c r="C1844" s="28" t="s">
        <v>177</v>
      </c>
      <c r="D1844" s="43">
        <v>38425</v>
      </c>
      <c r="E1844" s="4">
        <v>5</v>
      </c>
      <c r="F1844" s="43">
        <v>61480</v>
      </c>
      <c r="G1844" s="4">
        <v>8</v>
      </c>
      <c r="H1844" s="43">
        <v>61480</v>
      </c>
      <c r="I1844" s="4">
        <v>8</v>
      </c>
      <c r="J1844" s="43">
        <v>161385</v>
      </c>
      <c r="K1844" s="50">
        <v>21</v>
      </c>
    </row>
    <row r="1845" spans="1:11" x14ac:dyDescent="0.3">
      <c r="A1845" s="27"/>
      <c r="B1845" s="27"/>
      <c r="C1845" s="28" t="s">
        <v>178</v>
      </c>
      <c r="D1845" s="43"/>
      <c r="E1845" s="4"/>
      <c r="F1845" s="43"/>
      <c r="G1845" s="4"/>
      <c r="H1845" s="43">
        <v>28056</v>
      </c>
      <c r="I1845" s="4">
        <v>3</v>
      </c>
      <c r="J1845" s="43">
        <v>28056</v>
      </c>
      <c r="K1845" s="50">
        <v>3</v>
      </c>
    </row>
    <row r="1846" spans="1:11" x14ac:dyDescent="0.3">
      <c r="A1846" s="27"/>
      <c r="B1846" s="27"/>
      <c r="C1846" s="28" t="s">
        <v>179</v>
      </c>
      <c r="D1846" s="43"/>
      <c r="E1846" s="4"/>
      <c r="F1846" s="43"/>
      <c r="G1846" s="4"/>
      <c r="H1846" s="43">
        <v>10556</v>
      </c>
      <c r="I1846" s="4">
        <v>1</v>
      </c>
      <c r="J1846" s="43">
        <v>10556</v>
      </c>
      <c r="K1846" s="50">
        <v>1</v>
      </c>
    </row>
    <row r="1847" spans="1:11" x14ac:dyDescent="0.3">
      <c r="A1847" s="27"/>
      <c r="B1847" s="27"/>
      <c r="C1847" s="28" t="s">
        <v>180</v>
      </c>
      <c r="D1847" s="43">
        <v>41205</v>
      </c>
      <c r="E1847" s="4">
        <v>5</v>
      </c>
      <c r="F1847" s="43">
        <v>24723</v>
      </c>
      <c r="G1847" s="4">
        <v>3</v>
      </c>
      <c r="H1847" s="43">
        <v>16482</v>
      </c>
      <c r="I1847" s="4">
        <v>2</v>
      </c>
      <c r="J1847" s="43">
        <v>82410</v>
      </c>
      <c r="K1847" s="50">
        <v>10</v>
      </c>
    </row>
    <row r="1848" spans="1:11" x14ac:dyDescent="0.3">
      <c r="A1848" s="27"/>
      <c r="B1848" s="27"/>
      <c r="C1848" s="28" t="s">
        <v>182</v>
      </c>
      <c r="D1848" s="43">
        <v>8148</v>
      </c>
      <c r="E1848" s="4">
        <v>1</v>
      </c>
      <c r="F1848" s="43">
        <v>16296</v>
      </c>
      <c r="G1848" s="4">
        <v>2</v>
      </c>
      <c r="H1848" s="43"/>
      <c r="I1848" s="4"/>
      <c r="J1848" s="43">
        <v>24444</v>
      </c>
      <c r="K1848" s="50">
        <v>3</v>
      </c>
    </row>
    <row r="1849" spans="1:11" x14ac:dyDescent="0.3">
      <c r="A1849" s="27"/>
      <c r="B1849" s="27"/>
      <c r="C1849" s="28" t="s">
        <v>183</v>
      </c>
      <c r="D1849" s="43"/>
      <c r="E1849" s="4"/>
      <c r="F1849" s="43">
        <v>6482</v>
      </c>
      <c r="G1849" s="4">
        <v>1</v>
      </c>
      <c r="H1849" s="43"/>
      <c r="I1849" s="4"/>
      <c r="J1849" s="43">
        <v>6482</v>
      </c>
      <c r="K1849" s="50">
        <v>1</v>
      </c>
    </row>
    <row r="1850" spans="1:11" x14ac:dyDescent="0.3">
      <c r="A1850" s="27"/>
      <c r="B1850" s="27"/>
      <c r="C1850" s="28" t="s">
        <v>184</v>
      </c>
      <c r="D1850" s="43">
        <v>28148</v>
      </c>
      <c r="E1850" s="4">
        <v>4</v>
      </c>
      <c r="F1850" s="43">
        <v>21111</v>
      </c>
      <c r="G1850" s="4">
        <v>3</v>
      </c>
      <c r="H1850" s="43"/>
      <c r="I1850" s="4"/>
      <c r="J1850" s="43">
        <v>49259</v>
      </c>
      <c r="K1850" s="50">
        <v>7</v>
      </c>
    </row>
    <row r="1851" spans="1:11" x14ac:dyDescent="0.3">
      <c r="A1851" s="27"/>
      <c r="B1851" s="27"/>
      <c r="C1851" s="28" t="s">
        <v>186</v>
      </c>
      <c r="D1851" s="43"/>
      <c r="E1851" s="4"/>
      <c r="F1851" s="43"/>
      <c r="G1851" s="4"/>
      <c r="H1851" s="43">
        <v>7037</v>
      </c>
      <c r="I1851" s="4">
        <v>1</v>
      </c>
      <c r="J1851" s="43">
        <v>7037</v>
      </c>
      <c r="K1851" s="50">
        <v>1</v>
      </c>
    </row>
    <row r="1852" spans="1:11" x14ac:dyDescent="0.3">
      <c r="A1852" s="27"/>
      <c r="B1852" s="27"/>
      <c r="C1852" s="28" t="s">
        <v>187</v>
      </c>
      <c r="D1852" s="43">
        <v>148337</v>
      </c>
      <c r="E1852" s="4">
        <v>18</v>
      </c>
      <c r="F1852" s="43">
        <v>337880</v>
      </c>
      <c r="G1852" s="4">
        <v>41</v>
      </c>
      <c r="H1852" s="43">
        <v>214265</v>
      </c>
      <c r="I1852" s="4">
        <v>26</v>
      </c>
      <c r="J1852" s="43">
        <v>700482</v>
      </c>
      <c r="K1852" s="50">
        <v>85</v>
      </c>
    </row>
    <row r="1853" spans="1:11" x14ac:dyDescent="0.3">
      <c r="A1853" s="27"/>
      <c r="B1853" s="27"/>
      <c r="C1853" s="28" t="s">
        <v>188</v>
      </c>
      <c r="D1853" s="43">
        <v>68888</v>
      </c>
      <c r="E1853" s="4">
        <v>8</v>
      </c>
      <c r="F1853" s="43">
        <v>103332</v>
      </c>
      <c r="G1853" s="4">
        <v>12</v>
      </c>
      <c r="H1853" s="43">
        <v>103332</v>
      </c>
      <c r="I1853" s="4">
        <v>12</v>
      </c>
      <c r="J1853" s="43">
        <v>275552</v>
      </c>
      <c r="K1853" s="50">
        <v>32</v>
      </c>
    </row>
    <row r="1854" spans="1:11" x14ac:dyDescent="0.3">
      <c r="A1854" s="27"/>
      <c r="B1854" s="27"/>
      <c r="C1854" s="28" t="s">
        <v>189</v>
      </c>
      <c r="D1854" s="43">
        <v>122221</v>
      </c>
      <c r="E1854" s="4">
        <v>20</v>
      </c>
      <c r="F1854" s="43">
        <v>134442</v>
      </c>
      <c r="G1854" s="4">
        <v>22</v>
      </c>
      <c r="H1854" s="43">
        <v>61110</v>
      </c>
      <c r="I1854" s="4">
        <v>10</v>
      </c>
      <c r="J1854" s="43">
        <v>317773</v>
      </c>
      <c r="K1854" s="50">
        <v>52</v>
      </c>
    </row>
    <row r="1855" spans="1:11" x14ac:dyDescent="0.3">
      <c r="A1855" s="27"/>
      <c r="B1855" s="27"/>
      <c r="C1855" s="28" t="s">
        <v>190</v>
      </c>
      <c r="D1855" s="43">
        <v>308978</v>
      </c>
      <c r="E1855" s="4">
        <v>47</v>
      </c>
      <c r="F1855" s="43">
        <v>427310</v>
      </c>
      <c r="G1855" s="4">
        <v>65</v>
      </c>
      <c r="H1855" s="43">
        <v>315552</v>
      </c>
      <c r="I1855" s="4">
        <v>48</v>
      </c>
      <c r="J1855" s="43">
        <v>1051840</v>
      </c>
      <c r="K1855" s="50">
        <v>160</v>
      </c>
    </row>
    <row r="1856" spans="1:11" x14ac:dyDescent="0.3">
      <c r="A1856" s="27"/>
      <c r="B1856" s="27"/>
      <c r="C1856" s="28" t="s">
        <v>191</v>
      </c>
      <c r="D1856" s="43">
        <v>20186</v>
      </c>
      <c r="E1856" s="4">
        <v>2</v>
      </c>
      <c r="F1856" s="43">
        <v>50464</v>
      </c>
      <c r="G1856" s="4">
        <v>5</v>
      </c>
      <c r="H1856" s="43">
        <v>70649</v>
      </c>
      <c r="I1856" s="4">
        <v>7</v>
      </c>
      <c r="J1856" s="43">
        <v>141299</v>
      </c>
      <c r="K1856" s="50">
        <v>14</v>
      </c>
    </row>
    <row r="1857" spans="1:11" x14ac:dyDescent="0.3">
      <c r="A1857" s="27"/>
      <c r="B1857" s="27"/>
      <c r="C1857" s="28" t="s">
        <v>192</v>
      </c>
      <c r="D1857" s="43"/>
      <c r="E1857" s="4"/>
      <c r="F1857" s="43">
        <v>11111</v>
      </c>
      <c r="G1857" s="4">
        <v>1</v>
      </c>
      <c r="H1857" s="43">
        <v>22222</v>
      </c>
      <c r="I1857" s="4">
        <v>2</v>
      </c>
      <c r="J1857" s="43">
        <v>33333</v>
      </c>
      <c r="K1857" s="50">
        <v>3</v>
      </c>
    </row>
    <row r="1858" spans="1:11" x14ac:dyDescent="0.3">
      <c r="A1858" s="27"/>
      <c r="B1858" s="27"/>
      <c r="C1858" s="28" t="s">
        <v>193</v>
      </c>
      <c r="D1858" s="43">
        <v>16482</v>
      </c>
      <c r="E1858" s="4">
        <v>2</v>
      </c>
      <c r="F1858" s="43">
        <v>8241</v>
      </c>
      <c r="G1858" s="4">
        <v>1</v>
      </c>
      <c r="H1858" s="43">
        <v>8241</v>
      </c>
      <c r="I1858" s="4">
        <v>1</v>
      </c>
      <c r="J1858" s="43">
        <v>32964</v>
      </c>
      <c r="K1858" s="50">
        <v>4</v>
      </c>
    </row>
    <row r="1859" spans="1:11" x14ac:dyDescent="0.3">
      <c r="A1859" s="27"/>
      <c r="B1859" s="27"/>
      <c r="C1859" s="28" t="s">
        <v>194</v>
      </c>
      <c r="D1859" s="43">
        <v>113330</v>
      </c>
      <c r="E1859" s="4">
        <v>12</v>
      </c>
      <c r="F1859" s="43">
        <v>84998</v>
      </c>
      <c r="G1859" s="4">
        <v>9</v>
      </c>
      <c r="H1859" s="43">
        <v>103884</v>
      </c>
      <c r="I1859" s="4">
        <v>11</v>
      </c>
      <c r="J1859" s="43">
        <v>302212</v>
      </c>
      <c r="K1859" s="50">
        <v>32</v>
      </c>
    </row>
    <row r="1860" spans="1:11" x14ac:dyDescent="0.3">
      <c r="A1860" s="27"/>
      <c r="B1860" s="27"/>
      <c r="C1860" s="28" t="s">
        <v>195</v>
      </c>
      <c r="D1860" s="43">
        <v>9352</v>
      </c>
      <c r="E1860" s="4">
        <v>1</v>
      </c>
      <c r="F1860" s="43"/>
      <c r="G1860" s="4"/>
      <c r="H1860" s="43">
        <v>9352</v>
      </c>
      <c r="I1860" s="4">
        <v>1</v>
      </c>
      <c r="J1860" s="43">
        <v>18704</v>
      </c>
      <c r="K1860" s="50">
        <v>2</v>
      </c>
    </row>
    <row r="1861" spans="1:11" x14ac:dyDescent="0.3">
      <c r="A1861" s="27"/>
      <c r="B1861" s="27"/>
      <c r="C1861" s="28" t="s">
        <v>197</v>
      </c>
      <c r="D1861" s="43"/>
      <c r="E1861" s="4"/>
      <c r="F1861" s="43">
        <v>8241</v>
      </c>
      <c r="G1861" s="4">
        <v>1</v>
      </c>
      <c r="H1861" s="43">
        <v>16482</v>
      </c>
      <c r="I1861" s="4">
        <v>2</v>
      </c>
      <c r="J1861" s="43">
        <v>24723</v>
      </c>
      <c r="K1861" s="50">
        <v>3</v>
      </c>
    </row>
    <row r="1862" spans="1:11" x14ac:dyDescent="0.3">
      <c r="A1862" s="27"/>
      <c r="B1862" s="27"/>
      <c r="C1862" s="28" t="s">
        <v>198</v>
      </c>
      <c r="D1862" s="43"/>
      <c r="E1862" s="4"/>
      <c r="F1862" s="43"/>
      <c r="G1862" s="4"/>
      <c r="H1862" s="43">
        <v>8241</v>
      </c>
      <c r="I1862" s="4">
        <v>1</v>
      </c>
      <c r="J1862" s="43">
        <v>8241</v>
      </c>
      <c r="K1862" s="50">
        <v>1</v>
      </c>
    </row>
    <row r="1863" spans="1:11" x14ac:dyDescent="0.3">
      <c r="A1863" s="27"/>
      <c r="B1863" s="27"/>
      <c r="C1863" s="28" t="s">
        <v>199</v>
      </c>
      <c r="D1863" s="43"/>
      <c r="E1863" s="4"/>
      <c r="F1863" s="43"/>
      <c r="G1863" s="4"/>
      <c r="H1863" s="43">
        <v>20926</v>
      </c>
      <c r="I1863" s="4">
        <v>2</v>
      </c>
      <c r="J1863" s="43">
        <v>20926</v>
      </c>
      <c r="K1863" s="50">
        <v>2</v>
      </c>
    </row>
    <row r="1864" spans="1:11" x14ac:dyDescent="0.3">
      <c r="A1864" s="27"/>
      <c r="B1864" s="27"/>
      <c r="C1864" s="28" t="s">
        <v>200</v>
      </c>
      <c r="D1864" s="43">
        <v>23055</v>
      </c>
      <c r="E1864" s="4">
        <v>3</v>
      </c>
      <c r="F1864" s="43">
        <v>30740</v>
      </c>
      <c r="G1864" s="4">
        <v>4</v>
      </c>
      <c r="H1864" s="43">
        <v>23055</v>
      </c>
      <c r="I1864" s="4">
        <v>3</v>
      </c>
      <c r="J1864" s="43">
        <v>76850</v>
      </c>
      <c r="K1864" s="50">
        <v>10</v>
      </c>
    </row>
    <row r="1865" spans="1:11" x14ac:dyDescent="0.3">
      <c r="A1865" s="27"/>
      <c r="B1865" s="27"/>
      <c r="C1865" s="28" t="s">
        <v>203</v>
      </c>
      <c r="D1865" s="43">
        <v>7685</v>
      </c>
      <c r="E1865" s="4">
        <v>1</v>
      </c>
      <c r="F1865" s="43"/>
      <c r="G1865" s="4"/>
      <c r="H1865" s="43">
        <v>7685</v>
      </c>
      <c r="I1865" s="4">
        <v>1</v>
      </c>
      <c r="J1865" s="43">
        <v>15370</v>
      </c>
      <c r="K1865" s="50">
        <v>2</v>
      </c>
    </row>
    <row r="1866" spans="1:11" x14ac:dyDescent="0.3">
      <c r="A1866" s="27"/>
      <c r="B1866" s="27"/>
      <c r="C1866" s="28" t="s">
        <v>204</v>
      </c>
      <c r="D1866" s="43">
        <v>41205</v>
      </c>
      <c r="E1866" s="4">
        <v>5</v>
      </c>
      <c r="F1866" s="43">
        <v>32964</v>
      </c>
      <c r="G1866" s="4">
        <v>4</v>
      </c>
      <c r="H1866" s="43">
        <v>98892</v>
      </c>
      <c r="I1866" s="4">
        <v>12</v>
      </c>
      <c r="J1866" s="43">
        <v>173061</v>
      </c>
      <c r="K1866" s="50">
        <v>21</v>
      </c>
    </row>
    <row r="1867" spans="1:11" x14ac:dyDescent="0.3">
      <c r="A1867" s="27"/>
      <c r="B1867" s="27"/>
      <c r="C1867" s="28" t="s">
        <v>205</v>
      </c>
      <c r="D1867" s="43">
        <v>10463</v>
      </c>
      <c r="E1867" s="4">
        <v>1</v>
      </c>
      <c r="F1867" s="43">
        <v>20926</v>
      </c>
      <c r="G1867" s="4">
        <v>2</v>
      </c>
      <c r="H1867" s="43">
        <v>41852</v>
      </c>
      <c r="I1867" s="4">
        <v>4</v>
      </c>
      <c r="J1867" s="43">
        <v>73241</v>
      </c>
      <c r="K1867" s="50">
        <v>7</v>
      </c>
    </row>
    <row r="1868" spans="1:11" x14ac:dyDescent="0.3">
      <c r="A1868" s="27"/>
      <c r="B1868" s="27"/>
      <c r="C1868" s="28" t="s">
        <v>206</v>
      </c>
      <c r="D1868" s="43">
        <v>99905</v>
      </c>
      <c r="E1868" s="4">
        <v>13</v>
      </c>
      <c r="F1868" s="43">
        <v>92220</v>
      </c>
      <c r="G1868" s="4">
        <v>12</v>
      </c>
      <c r="H1868" s="43">
        <v>122961</v>
      </c>
      <c r="I1868" s="4">
        <v>16</v>
      </c>
      <c r="J1868" s="43">
        <v>315086</v>
      </c>
      <c r="K1868" s="50">
        <v>41</v>
      </c>
    </row>
    <row r="1869" spans="1:11" x14ac:dyDescent="0.3">
      <c r="A1869" s="27"/>
      <c r="B1869" s="27"/>
      <c r="C1869" s="28" t="s">
        <v>207</v>
      </c>
      <c r="D1869" s="43">
        <v>24723</v>
      </c>
      <c r="E1869" s="4">
        <v>3</v>
      </c>
      <c r="F1869" s="43">
        <v>41205</v>
      </c>
      <c r="G1869" s="4">
        <v>5</v>
      </c>
      <c r="H1869" s="43">
        <v>24723</v>
      </c>
      <c r="I1869" s="4">
        <v>3</v>
      </c>
      <c r="J1869" s="43">
        <v>90651</v>
      </c>
      <c r="K1869" s="50">
        <v>11</v>
      </c>
    </row>
    <row r="1870" spans="1:11" x14ac:dyDescent="0.3">
      <c r="A1870" s="27"/>
      <c r="B1870" s="27"/>
      <c r="C1870" s="28" t="s">
        <v>209</v>
      </c>
      <c r="D1870" s="43">
        <v>23055</v>
      </c>
      <c r="E1870" s="4">
        <v>3</v>
      </c>
      <c r="F1870" s="43">
        <v>38425</v>
      </c>
      <c r="G1870" s="4">
        <v>5</v>
      </c>
      <c r="H1870" s="43">
        <v>61480</v>
      </c>
      <c r="I1870" s="4">
        <v>8</v>
      </c>
      <c r="J1870" s="43">
        <v>122960</v>
      </c>
      <c r="K1870" s="50">
        <v>16</v>
      </c>
    </row>
    <row r="1871" spans="1:11" x14ac:dyDescent="0.3">
      <c r="A1871" s="27"/>
      <c r="B1871" s="27"/>
      <c r="C1871" s="28" t="s">
        <v>217</v>
      </c>
      <c r="D1871" s="43"/>
      <c r="E1871" s="4"/>
      <c r="F1871" s="43"/>
      <c r="G1871" s="4"/>
      <c r="H1871" s="43">
        <v>16482</v>
      </c>
      <c r="I1871" s="4">
        <v>2</v>
      </c>
      <c r="J1871" s="43">
        <v>16482</v>
      </c>
      <c r="K1871" s="50">
        <v>2</v>
      </c>
    </row>
    <row r="1872" spans="1:11" x14ac:dyDescent="0.3">
      <c r="A1872" s="27"/>
      <c r="B1872" s="27"/>
      <c r="C1872" s="28" t="s">
        <v>219</v>
      </c>
      <c r="D1872" s="43"/>
      <c r="E1872" s="4"/>
      <c r="F1872" s="43"/>
      <c r="G1872" s="4"/>
      <c r="H1872" s="43">
        <v>16482</v>
      </c>
      <c r="I1872" s="4">
        <v>2</v>
      </c>
      <c r="J1872" s="43">
        <v>16482</v>
      </c>
      <c r="K1872" s="50">
        <v>2</v>
      </c>
    </row>
    <row r="1873" spans="1:11" x14ac:dyDescent="0.3">
      <c r="A1873" s="27"/>
      <c r="B1873" s="27"/>
      <c r="C1873" s="28" t="s">
        <v>220</v>
      </c>
      <c r="D1873" s="43"/>
      <c r="E1873" s="4"/>
      <c r="F1873" s="43"/>
      <c r="G1873" s="4"/>
      <c r="H1873" s="43">
        <v>16482</v>
      </c>
      <c r="I1873" s="4">
        <v>2</v>
      </c>
      <c r="J1873" s="43">
        <v>16482</v>
      </c>
      <c r="K1873" s="50">
        <v>2</v>
      </c>
    </row>
    <row r="1874" spans="1:11" x14ac:dyDescent="0.3">
      <c r="A1874" s="27"/>
      <c r="B1874" s="27"/>
      <c r="C1874" s="28" t="s">
        <v>222</v>
      </c>
      <c r="D1874" s="43"/>
      <c r="E1874" s="4"/>
      <c r="F1874" s="43">
        <v>7407</v>
      </c>
      <c r="G1874" s="4">
        <v>1</v>
      </c>
      <c r="H1874" s="43"/>
      <c r="I1874" s="4"/>
      <c r="J1874" s="43">
        <v>7407</v>
      </c>
      <c r="K1874" s="50">
        <v>1</v>
      </c>
    </row>
    <row r="1875" spans="1:11" x14ac:dyDescent="0.3">
      <c r="A1875" s="27"/>
      <c r="B1875" s="52" t="s">
        <v>316</v>
      </c>
      <c r="C1875" s="53"/>
      <c r="D1875" s="54">
        <v>3121662</v>
      </c>
      <c r="E1875" s="55">
        <v>422</v>
      </c>
      <c r="F1875" s="54">
        <v>3240556</v>
      </c>
      <c r="G1875" s="55">
        <v>436</v>
      </c>
      <c r="H1875" s="54">
        <v>4543379</v>
      </c>
      <c r="I1875" s="55">
        <v>602</v>
      </c>
      <c r="J1875" s="54">
        <v>10905597</v>
      </c>
      <c r="K1875" s="56">
        <v>1460</v>
      </c>
    </row>
    <row r="1876" spans="1:11" x14ac:dyDescent="0.3">
      <c r="A1876" s="27"/>
      <c r="B1876" s="1" t="s">
        <v>76</v>
      </c>
      <c r="C1876" s="1" t="s">
        <v>162</v>
      </c>
      <c r="D1876" s="22">
        <v>445012</v>
      </c>
      <c r="E1876" s="8">
        <v>54</v>
      </c>
      <c r="F1876" s="22">
        <v>139107</v>
      </c>
      <c r="G1876" s="8">
        <v>17</v>
      </c>
      <c r="H1876" s="22">
        <v>362604</v>
      </c>
      <c r="I1876" s="8">
        <v>44</v>
      </c>
      <c r="J1876" s="22">
        <v>946723</v>
      </c>
      <c r="K1876" s="49">
        <v>115</v>
      </c>
    </row>
    <row r="1877" spans="1:11" x14ac:dyDescent="0.3">
      <c r="A1877" s="27"/>
      <c r="B1877" s="27"/>
      <c r="C1877" s="28" t="s">
        <v>163</v>
      </c>
      <c r="D1877" s="43">
        <v>137776</v>
      </c>
      <c r="E1877" s="4">
        <v>16</v>
      </c>
      <c r="F1877" s="43">
        <v>51666</v>
      </c>
      <c r="G1877" s="4">
        <v>6</v>
      </c>
      <c r="H1877" s="43">
        <v>120554</v>
      </c>
      <c r="I1877" s="4">
        <v>14</v>
      </c>
      <c r="J1877" s="43">
        <v>309996</v>
      </c>
      <c r="K1877" s="50">
        <v>36</v>
      </c>
    </row>
    <row r="1878" spans="1:11" x14ac:dyDescent="0.3">
      <c r="A1878" s="27"/>
      <c r="B1878" s="27"/>
      <c r="C1878" s="28" t="s">
        <v>164</v>
      </c>
      <c r="D1878" s="43">
        <v>131510</v>
      </c>
      <c r="E1878" s="4">
        <v>22</v>
      </c>
      <c r="F1878" s="43">
        <v>85554</v>
      </c>
      <c r="G1878" s="4">
        <v>14</v>
      </c>
      <c r="H1878" s="43">
        <v>250552</v>
      </c>
      <c r="I1878" s="4">
        <v>41</v>
      </c>
      <c r="J1878" s="43">
        <v>467616</v>
      </c>
      <c r="K1878" s="50">
        <v>77</v>
      </c>
    </row>
    <row r="1879" spans="1:11" x14ac:dyDescent="0.3">
      <c r="A1879" s="27"/>
      <c r="B1879" s="27"/>
      <c r="C1879" s="28" t="s">
        <v>165</v>
      </c>
      <c r="D1879" s="43">
        <v>848046</v>
      </c>
      <c r="E1879" s="4">
        <v>129</v>
      </c>
      <c r="F1879" s="43">
        <v>235875</v>
      </c>
      <c r="G1879" s="4">
        <v>36</v>
      </c>
      <c r="H1879" s="43">
        <v>631104</v>
      </c>
      <c r="I1879" s="4">
        <v>96</v>
      </c>
      <c r="J1879" s="43">
        <v>1715025</v>
      </c>
      <c r="K1879" s="50">
        <v>261</v>
      </c>
    </row>
    <row r="1880" spans="1:11" x14ac:dyDescent="0.3">
      <c r="A1880" s="27"/>
      <c r="B1880" s="27"/>
      <c r="C1880" s="28" t="s">
        <v>166</v>
      </c>
      <c r="D1880" s="43">
        <v>61668</v>
      </c>
      <c r="E1880" s="4">
        <v>6</v>
      </c>
      <c r="F1880" s="43"/>
      <c r="G1880" s="4"/>
      <c r="H1880" s="43">
        <v>71946</v>
      </c>
      <c r="I1880" s="4">
        <v>7</v>
      </c>
      <c r="J1880" s="43">
        <v>133614</v>
      </c>
      <c r="K1880" s="50">
        <v>13</v>
      </c>
    </row>
    <row r="1881" spans="1:11" x14ac:dyDescent="0.3">
      <c r="A1881" s="27"/>
      <c r="B1881" s="27"/>
      <c r="C1881" s="28" t="s">
        <v>167</v>
      </c>
      <c r="D1881" s="43">
        <v>11389</v>
      </c>
      <c r="E1881" s="4">
        <v>1</v>
      </c>
      <c r="F1881" s="43">
        <v>11389</v>
      </c>
      <c r="G1881" s="4">
        <v>1</v>
      </c>
      <c r="H1881" s="43">
        <v>34167</v>
      </c>
      <c r="I1881" s="4">
        <v>3</v>
      </c>
      <c r="J1881" s="43">
        <v>56945</v>
      </c>
      <c r="K1881" s="50">
        <v>5</v>
      </c>
    </row>
    <row r="1882" spans="1:11" x14ac:dyDescent="0.3">
      <c r="A1882" s="27"/>
      <c r="B1882" s="27"/>
      <c r="C1882" s="28" t="s">
        <v>168</v>
      </c>
      <c r="D1882" s="43">
        <v>112224</v>
      </c>
      <c r="E1882" s="4">
        <v>12</v>
      </c>
      <c r="F1882" s="43"/>
      <c r="G1882" s="4"/>
      <c r="H1882" s="43">
        <v>65464</v>
      </c>
      <c r="I1882" s="4">
        <v>7</v>
      </c>
      <c r="J1882" s="43">
        <v>177688</v>
      </c>
      <c r="K1882" s="50">
        <v>19</v>
      </c>
    </row>
    <row r="1883" spans="1:11" x14ac:dyDescent="0.3">
      <c r="A1883" s="27"/>
      <c r="B1883" s="27"/>
      <c r="C1883" s="28" t="s">
        <v>170</v>
      </c>
      <c r="D1883" s="43">
        <v>22778</v>
      </c>
      <c r="E1883" s="4">
        <v>2</v>
      </c>
      <c r="F1883" s="43"/>
      <c r="G1883" s="4"/>
      <c r="H1883" s="43"/>
      <c r="I1883" s="4"/>
      <c r="J1883" s="43">
        <v>22778</v>
      </c>
      <c r="K1883" s="50">
        <v>2</v>
      </c>
    </row>
    <row r="1884" spans="1:11" x14ac:dyDescent="0.3">
      <c r="A1884" s="27"/>
      <c r="B1884" s="27"/>
      <c r="C1884" s="28" t="s">
        <v>171</v>
      </c>
      <c r="D1884" s="43"/>
      <c r="E1884" s="4"/>
      <c r="F1884" s="43">
        <v>18704</v>
      </c>
      <c r="G1884" s="4">
        <v>2</v>
      </c>
      <c r="H1884" s="43">
        <v>28056</v>
      </c>
      <c r="I1884" s="4">
        <v>3</v>
      </c>
      <c r="J1884" s="43">
        <v>46760</v>
      </c>
      <c r="K1884" s="50">
        <v>5</v>
      </c>
    </row>
    <row r="1885" spans="1:11" x14ac:dyDescent="0.3">
      <c r="A1885" s="27"/>
      <c r="B1885" s="27"/>
      <c r="C1885" s="28" t="s">
        <v>172</v>
      </c>
      <c r="D1885" s="43">
        <v>90651</v>
      </c>
      <c r="E1885" s="4">
        <v>11</v>
      </c>
      <c r="F1885" s="43">
        <v>24723</v>
      </c>
      <c r="G1885" s="4">
        <v>3</v>
      </c>
      <c r="H1885" s="43">
        <v>57687</v>
      </c>
      <c r="I1885" s="4">
        <v>7</v>
      </c>
      <c r="J1885" s="43">
        <v>173061</v>
      </c>
      <c r="K1885" s="50">
        <v>21</v>
      </c>
    </row>
    <row r="1886" spans="1:11" x14ac:dyDescent="0.3">
      <c r="A1886" s="27"/>
      <c r="B1886" s="27"/>
      <c r="C1886" s="28" t="s">
        <v>173</v>
      </c>
      <c r="D1886" s="43"/>
      <c r="E1886" s="4"/>
      <c r="F1886" s="43">
        <v>41852</v>
      </c>
      <c r="G1886" s="4">
        <v>4</v>
      </c>
      <c r="H1886" s="43">
        <v>20926</v>
      </c>
      <c r="I1886" s="4">
        <v>2</v>
      </c>
      <c r="J1886" s="43">
        <v>62778</v>
      </c>
      <c r="K1886" s="50">
        <v>6</v>
      </c>
    </row>
    <row r="1887" spans="1:11" x14ac:dyDescent="0.3">
      <c r="A1887" s="27"/>
      <c r="B1887" s="27"/>
      <c r="C1887" s="28" t="s">
        <v>174</v>
      </c>
      <c r="D1887" s="43">
        <v>92220</v>
      </c>
      <c r="E1887" s="4">
        <v>12</v>
      </c>
      <c r="F1887" s="43">
        <v>15370</v>
      </c>
      <c r="G1887" s="4">
        <v>2</v>
      </c>
      <c r="H1887" s="43">
        <v>69165</v>
      </c>
      <c r="I1887" s="4">
        <v>9</v>
      </c>
      <c r="J1887" s="43">
        <v>176755</v>
      </c>
      <c r="K1887" s="50">
        <v>23</v>
      </c>
    </row>
    <row r="1888" spans="1:11" x14ac:dyDescent="0.3">
      <c r="A1888" s="27"/>
      <c r="B1888" s="27"/>
      <c r="C1888" s="28" t="s">
        <v>175</v>
      </c>
      <c r="D1888" s="43">
        <v>8241</v>
      </c>
      <c r="E1888" s="4">
        <v>1</v>
      </c>
      <c r="F1888" s="43"/>
      <c r="G1888" s="4"/>
      <c r="H1888" s="43"/>
      <c r="I1888" s="4"/>
      <c r="J1888" s="43">
        <v>8241</v>
      </c>
      <c r="K1888" s="50">
        <v>1</v>
      </c>
    </row>
    <row r="1889" spans="1:11" x14ac:dyDescent="0.3">
      <c r="A1889" s="27"/>
      <c r="B1889" s="27"/>
      <c r="C1889" s="28" t="s">
        <v>177</v>
      </c>
      <c r="D1889" s="43"/>
      <c r="E1889" s="4"/>
      <c r="F1889" s="43"/>
      <c r="G1889" s="4"/>
      <c r="H1889" s="43">
        <v>15370</v>
      </c>
      <c r="I1889" s="4">
        <v>2</v>
      </c>
      <c r="J1889" s="43">
        <v>15370</v>
      </c>
      <c r="K1889" s="50">
        <v>2</v>
      </c>
    </row>
    <row r="1890" spans="1:11" x14ac:dyDescent="0.3">
      <c r="A1890" s="27"/>
      <c r="B1890" s="27"/>
      <c r="C1890" s="28" t="s">
        <v>178</v>
      </c>
      <c r="D1890" s="43">
        <v>9352</v>
      </c>
      <c r="E1890" s="4">
        <v>1</v>
      </c>
      <c r="F1890" s="43"/>
      <c r="G1890" s="4"/>
      <c r="H1890" s="43">
        <v>18704</v>
      </c>
      <c r="I1890" s="4">
        <v>2</v>
      </c>
      <c r="J1890" s="43">
        <v>28056</v>
      </c>
      <c r="K1890" s="50">
        <v>3</v>
      </c>
    </row>
    <row r="1891" spans="1:11" x14ac:dyDescent="0.3">
      <c r="A1891" s="27"/>
      <c r="B1891" s="27"/>
      <c r="C1891" s="28" t="s">
        <v>180</v>
      </c>
      <c r="D1891" s="43">
        <v>8241</v>
      </c>
      <c r="E1891" s="4">
        <v>1</v>
      </c>
      <c r="F1891" s="43"/>
      <c r="G1891" s="4"/>
      <c r="H1891" s="43"/>
      <c r="I1891" s="4"/>
      <c r="J1891" s="43">
        <v>8241</v>
      </c>
      <c r="K1891" s="50">
        <v>1</v>
      </c>
    </row>
    <row r="1892" spans="1:11" x14ac:dyDescent="0.3">
      <c r="A1892" s="27"/>
      <c r="B1892" s="27"/>
      <c r="C1892" s="28" t="s">
        <v>185</v>
      </c>
      <c r="D1892" s="43"/>
      <c r="E1892" s="4"/>
      <c r="F1892" s="43"/>
      <c r="G1892" s="4"/>
      <c r="H1892" s="43">
        <v>6482</v>
      </c>
      <c r="I1892" s="4">
        <v>1</v>
      </c>
      <c r="J1892" s="43">
        <v>6482</v>
      </c>
      <c r="K1892" s="50">
        <v>1</v>
      </c>
    </row>
    <row r="1893" spans="1:11" x14ac:dyDescent="0.3">
      <c r="A1893" s="27"/>
      <c r="B1893" s="27"/>
      <c r="C1893" s="28" t="s">
        <v>187</v>
      </c>
      <c r="D1893" s="43">
        <v>230747</v>
      </c>
      <c r="E1893" s="4">
        <v>28</v>
      </c>
      <c r="F1893" s="43">
        <v>74169</v>
      </c>
      <c r="G1893" s="4">
        <v>9</v>
      </c>
      <c r="H1893" s="43">
        <v>49446</v>
      </c>
      <c r="I1893" s="4">
        <v>6</v>
      </c>
      <c r="J1893" s="43">
        <v>354362</v>
      </c>
      <c r="K1893" s="50">
        <v>43</v>
      </c>
    </row>
    <row r="1894" spans="1:11" x14ac:dyDescent="0.3">
      <c r="A1894" s="27"/>
      <c r="B1894" s="27"/>
      <c r="C1894" s="28" t="s">
        <v>188</v>
      </c>
      <c r="D1894" s="43">
        <v>25833</v>
      </c>
      <c r="E1894" s="4">
        <v>3</v>
      </c>
      <c r="F1894" s="43">
        <v>8611</v>
      </c>
      <c r="G1894" s="4">
        <v>1</v>
      </c>
      <c r="H1894" s="43">
        <v>34444</v>
      </c>
      <c r="I1894" s="4">
        <v>4</v>
      </c>
      <c r="J1894" s="43">
        <v>68888</v>
      </c>
      <c r="K1894" s="50">
        <v>8</v>
      </c>
    </row>
    <row r="1895" spans="1:11" x14ac:dyDescent="0.3">
      <c r="A1895" s="27"/>
      <c r="B1895" s="27"/>
      <c r="C1895" s="28" t="s">
        <v>189</v>
      </c>
      <c r="D1895" s="43">
        <v>36666</v>
      </c>
      <c r="E1895" s="4">
        <v>6</v>
      </c>
      <c r="F1895" s="43">
        <v>24444</v>
      </c>
      <c r="G1895" s="4">
        <v>4</v>
      </c>
      <c r="H1895" s="43">
        <v>103887</v>
      </c>
      <c r="I1895" s="4">
        <v>17</v>
      </c>
      <c r="J1895" s="43">
        <v>164997</v>
      </c>
      <c r="K1895" s="50">
        <v>27</v>
      </c>
    </row>
    <row r="1896" spans="1:11" x14ac:dyDescent="0.3">
      <c r="A1896" s="27"/>
      <c r="B1896" s="27"/>
      <c r="C1896" s="28" t="s">
        <v>190</v>
      </c>
      <c r="D1896" s="43">
        <v>282682</v>
      </c>
      <c r="E1896" s="4">
        <v>43</v>
      </c>
      <c r="F1896" s="43">
        <v>98610</v>
      </c>
      <c r="G1896" s="4">
        <v>15</v>
      </c>
      <c r="H1896" s="43">
        <v>138054</v>
      </c>
      <c r="I1896" s="4">
        <v>21</v>
      </c>
      <c r="J1896" s="43">
        <v>519346</v>
      </c>
      <c r="K1896" s="50">
        <v>79</v>
      </c>
    </row>
    <row r="1897" spans="1:11" x14ac:dyDescent="0.3">
      <c r="A1897" s="27"/>
      <c r="B1897" s="27"/>
      <c r="C1897" s="28" t="s">
        <v>191</v>
      </c>
      <c r="D1897" s="43">
        <v>80743</v>
      </c>
      <c r="E1897" s="4">
        <v>8</v>
      </c>
      <c r="F1897" s="43">
        <v>50465</v>
      </c>
      <c r="G1897" s="4">
        <v>5</v>
      </c>
      <c r="H1897" s="43">
        <v>10093</v>
      </c>
      <c r="I1897" s="4">
        <v>1</v>
      </c>
      <c r="J1897" s="43">
        <v>141301</v>
      </c>
      <c r="K1897" s="50">
        <v>14</v>
      </c>
    </row>
    <row r="1898" spans="1:11" x14ac:dyDescent="0.3">
      <c r="A1898" s="27"/>
      <c r="B1898" s="27"/>
      <c r="C1898" s="28" t="s">
        <v>192</v>
      </c>
      <c r="D1898" s="43">
        <v>22222</v>
      </c>
      <c r="E1898" s="4">
        <v>2</v>
      </c>
      <c r="F1898" s="43">
        <v>11111</v>
      </c>
      <c r="G1898" s="4">
        <v>1</v>
      </c>
      <c r="H1898" s="43">
        <v>22222</v>
      </c>
      <c r="I1898" s="4">
        <v>2</v>
      </c>
      <c r="J1898" s="43">
        <v>55555</v>
      </c>
      <c r="K1898" s="50">
        <v>5</v>
      </c>
    </row>
    <row r="1899" spans="1:11" x14ac:dyDescent="0.3">
      <c r="A1899" s="27"/>
      <c r="B1899" s="27"/>
      <c r="C1899" s="28" t="s">
        <v>193</v>
      </c>
      <c r="D1899" s="43"/>
      <c r="E1899" s="4"/>
      <c r="F1899" s="43">
        <v>8241</v>
      </c>
      <c r="G1899" s="4">
        <v>1</v>
      </c>
      <c r="H1899" s="43">
        <v>57687</v>
      </c>
      <c r="I1899" s="4">
        <v>7</v>
      </c>
      <c r="J1899" s="43">
        <v>65928</v>
      </c>
      <c r="K1899" s="50">
        <v>8</v>
      </c>
    </row>
    <row r="1900" spans="1:11" x14ac:dyDescent="0.3">
      <c r="A1900" s="27"/>
      <c r="B1900" s="27"/>
      <c r="C1900" s="28" t="s">
        <v>194</v>
      </c>
      <c r="D1900" s="43">
        <v>141662</v>
      </c>
      <c r="E1900" s="4">
        <v>15</v>
      </c>
      <c r="F1900" s="43">
        <v>37777</v>
      </c>
      <c r="G1900" s="4">
        <v>4</v>
      </c>
      <c r="H1900" s="43">
        <v>47220</v>
      </c>
      <c r="I1900" s="4">
        <v>5</v>
      </c>
      <c r="J1900" s="43">
        <v>226659</v>
      </c>
      <c r="K1900" s="50">
        <v>24</v>
      </c>
    </row>
    <row r="1901" spans="1:11" x14ac:dyDescent="0.3">
      <c r="A1901" s="27"/>
      <c r="B1901" s="27"/>
      <c r="C1901" s="28" t="s">
        <v>196</v>
      </c>
      <c r="D1901" s="43">
        <v>10556</v>
      </c>
      <c r="E1901" s="4">
        <v>1</v>
      </c>
      <c r="F1901" s="43"/>
      <c r="G1901" s="4"/>
      <c r="H1901" s="43"/>
      <c r="I1901" s="4"/>
      <c r="J1901" s="43">
        <v>10556</v>
      </c>
      <c r="K1901" s="50">
        <v>1</v>
      </c>
    </row>
    <row r="1902" spans="1:11" x14ac:dyDescent="0.3">
      <c r="A1902" s="27"/>
      <c r="B1902" s="27"/>
      <c r="C1902" s="28" t="s">
        <v>197</v>
      </c>
      <c r="D1902" s="43"/>
      <c r="E1902" s="4"/>
      <c r="F1902" s="43"/>
      <c r="G1902" s="4"/>
      <c r="H1902" s="43">
        <v>8241</v>
      </c>
      <c r="I1902" s="4">
        <v>1</v>
      </c>
      <c r="J1902" s="43">
        <v>8241</v>
      </c>
      <c r="K1902" s="50">
        <v>1</v>
      </c>
    </row>
    <row r="1903" spans="1:11" x14ac:dyDescent="0.3">
      <c r="A1903" s="27"/>
      <c r="B1903" s="27"/>
      <c r="C1903" s="28" t="s">
        <v>198</v>
      </c>
      <c r="D1903" s="43">
        <v>8241</v>
      </c>
      <c r="E1903" s="4">
        <v>1</v>
      </c>
      <c r="F1903" s="43"/>
      <c r="G1903" s="4"/>
      <c r="H1903" s="43">
        <v>32964</v>
      </c>
      <c r="I1903" s="4">
        <v>4</v>
      </c>
      <c r="J1903" s="43">
        <v>41205</v>
      </c>
      <c r="K1903" s="50">
        <v>5</v>
      </c>
    </row>
    <row r="1904" spans="1:11" x14ac:dyDescent="0.3">
      <c r="A1904" s="27"/>
      <c r="B1904" s="27"/>
      <c r="C1904" s="28" t="s">
        <v>200</v>
      </c>
      <c r="D1904" s="43">
        <v>7685</v>
      </c>
      <c r="E1904" s="4">
        <v>1</v>
      </c>
      <c r="F1904" s="43">
        <v>15370</v>
      </c>
      <c r="G1904" s="4">
        <v>2</v>
      </c>
      <c r="H1904" s="43">
        <v>15370</v>
      </c>
      <c r="I1904" s="4">
        <v>2</v>
      </c>
      <c r="J1904" s="43">
        <v>38425</v>
      </c>
      <c r="K1904" s="50">
        <v>5</v>
      </c>
    </row>
    <row r="1905" spans="1:11" x14ac:dyDescent="0.3">
      <c r="A1905" s="27"/>
      <c r="B1905" s="27"/>
      <c r="C1905" s="28" t="s">
        <v>203</v>
      </c>
      <c r="D1905" s="43"/>
      <c r="E1905" s="4"/>
      <c r="F1905" s="43"/>
      <c r="G1905" s="4"/>
      <c r="H1905" s="43">
        <v>15370</v>
      </c>
      <c r="I1905" s="4">
        <v>2</v>
      </c>
      <c r="J1905" s="43">
        <v>15370</v>
      </c>
      <c r="K1905" s="50">
        <v>2</v>
      </c>
    </row>
    <row r="1906" spans="1:11" x14ac:dyDescent="0.3">
      <c r="A1906" s="27"/>
      <c r="B1906" s="27"/>
      <c r="C1906" s="28" t="s">
        <v>204</v>
      </c>
      <c r="D1906" s="43">
        <v>49446</v>
      </c>
      <c r="E1906" s="4">
        <v>6</v>
      </c>
      <c r="F1906" s="43">
        <v>41205</v>
      </c>
      <c r="G1906" s="4">
        <v>5</v>
      </c>
      <c r="H1906" s="43">
        <v>32964</v>
      </c>
      <c r="I1906" s="4">
        <v>4</v>
      </c>
      <c r="J1906" s="43">
        <v>123615</v>
      </c>
      <c r="K1906" s="50">
        <v>15</v>
      </c>
    </row>
    <row r="1907" spans="1:11" x14ac:dyDescent="0.3">
      <c r="A1907" s="27"/>
      <c r="B1907" s="27"/>
      <c r="C1907" s="28" t="s">
        <v>205</v>
      </c>
      <c r="D1907" s="43">
        <v>20926</v>
      </c>
      <c r="E1907" s="4">
        <v>2</v>
      </c>
      <c r="F1907" s="43"/>
      <c r="G1907" s="4"/>
      <c r="H1907" s="43">
        <v>10463</v>
      </c>
      <c r="I1907" s="4">
        <v>1</v>
      </c>
      <c r="J1907" s="43">
        <v>31389</v>
      </c>
      <c r="K1907" s="50">
        <v>3</v>
      </c>
    </row>
    <row r="1908" spans="1:11" x14ac:dyDescent="0.3">
      <c r="A1908" s="27"/>
      <c r="B1908" s="27"/>
      <c r="C1908" s="28" t="s">
        <v>206</v>
      </c>
      <c r="D1908" s="43">
        <v>76850</v>
      </c>
      <c r="E1908" s="4">
        <v>10</v>
      </c>
      <c r="F1908" s="43">
        <v>15370</v>
      </c>
      <c r="G1908" s="4">
        <v>2</v>
      </c>
      <c r="H1908" s="43">
        <v>61480</v>
      </c>
      <c r="I1908" s="4">
        <v>8</v>
      </c>
      <c r="J1908" s="43">
        <v>153700</v>
      </c>
      <c r="K1908" s="50">
        <v>20</v>
      </c>
    </row>
    <row r="1909" spans="1:11" x14ac:dyDescent="0.3">
      <c r="A1909" s="27"/>
      <c r="B1909" s="27"/>
      <c r="C1909" s="28" t="s">
        <v>207</v>
      </c>
      <c r="D1909" s="43"/>
      <c r="E1909" s="4"/>
      <c r="F1909" s="43"/>
      <c r="G1909" s="4"/>
      <c r="H1909" s="43">
        <v>8241</v>
      </c>
      <c r="I1909" s="4">
        <v>1</v>
      </c>
      <c r="J1909" s="43">
        <v>8241</v>
      </c>
      <c r="K1909" s="50">
        <v>1</v>
      </c>
    </row>
    <row r="1910" spans="1:11" x14ac:dyDescent="0.3">
      <c r="A1910" s="27"/>
      <c r="B1910" s="27"/>
      <c r="C1910" s="28" t="s">
        <v>208</v>
      </c>
      <c r="D1910" s="43">
        <v>10463</v>
      </c>
      <c r="E1910" s="4">
        <v>1</v>
      </c>
      <c r="F1910" s="43">
        <v>10463</v>
      </c>
      <c r="G1910" s="4">
        <v>1</v>
      </c>
      <c r="H1910" s="43"/>
      <c r="I1910" s="4"/>
      <c r="J1910" s="43">
        <v>20926</v>
      </c>
      <c r="K1910" s="50">
        <v>2</v>
      </c>
    </row>
    <row r="1911" spans="1:11" x14ac:dyDescent="0.3">
      <c r="A1911" s="27"/>
      <c r="B1911" s="27"/>
      <c r="C1911" s="28" t="s">
        <v>209</v>
      </c>
      <c r="D1911" s="43">
        <v>15370</v>
      </c>
      <c r="E1911" s="4">
        <v>2</v>
      </c>
      <c r="F1911" s="43">
        <v>7685</v>
      </c>
      <c r="G1911" s="4">
        <v>1</v>
      </c>
      <c r="H1911" s="43">
        <v>7685</v>
      </c>
      <c r="I1911" s="4">
        <v>1</v>
      </c>
      <c r="J1911" s="43">
        <v>30740</v>
      </c>
      <c r="K1911" s="50">
        <v>4</v>
      </c>
    </row>
    <row r="1912" spans="1:11" x14ac:dyDescent="0.3">
      <c r="A1912" s="27"/>
      <c r="B1912" s="27"/>
      <c r="C1912" s="28" t="s">
        <v>217</v>
      </c>
      <c r="D1912" s="43"/>
      <c r="E1912" s="4"/>
      <c r="F1912" s="43"/>
      <c r="G1912" s="4"/>
      <c r="H1912" s="43">
        <v>8241</v>
      </c>
      <c r="I1912" s="4">
        <v>1</v>
      </c>
      <c r="J1912" s="43">
        <v>8241</v>
      </c>
      <c r="K1912" s="50">
        <v>1</v>
      </c>
    </row>
    <row r="1913" spans="1:11" x14ac:dyDescent="0.3">
      <c r="A1913" s="27"/>
      <c r="B1913" s="27"/>
      <c r="C1913" s="28" t="s">
        <v>219</v>
      </c>
      <c r="D1913" s="43">
        <v>8241</v>
      </c>
      <c r="E1913" s="4">
        <v>1</v>
      </c>
      <c r="F1913" s="43">
        <v>16482</v>
      </c>
      <c r="G1913" s="4">
        <v>2</v>
      </c>
      <c r="H1913" s="43">
        <v>8241</v>
      </c>
      <c r="I1913" s="4">
        <v>1</v>
      </c>
      <c r="J1913" s="43">
        <v>32964</v>
      </c>
      <c r="K1913" s="50">
        <v>4</v>
      </c>
    </row>
    <row r="1914" spans="1:11" x14ac:dyDescent="0.3">
      <c r="A1914" s="27"/>
      <c r="B1914" s="27"/>
      <c r="C1914" s="28" t="s">
        <v>222</v>
      </c>
      <c r="D1914" s="43">
        <v>7407</v>
      </c>
      <c r="E1914" s="4">
        <v>1</v>
      </c>
      <c r="F1914" s="43"/>
      <c r="G1914" s="4"/>
      <c r="H1914" s="43"/>
      <c r="I1914" s="4"/>
      <c r="J1914" s="43">
        <v>7407</v>
      </c>
      <c r="K1914" s="50">
        <v>1</v>
      </c>
    </row>
    <row r="1915" spans="1:11" x14ac:dyDescent="0.3">
      <c r="A1915" s="27"/>
      <c r="B1915" s="52" t="s">
        <v>317</v>
      </c>
      <c r="C1915" s="53"/>
      <c r="D1915" s="54">
        <v>3014848</v>
      </c>
      <c r="E1915" s="55">
        <v>399</v>
      </c>
      <c r="F1915" s="54">
        <v>1044243</v>
      </c>
      <c r="G1915" s="55">
        <v>138</v>
      </c>
      <c r="H1915" s="54">
        <v>2425094</v>
      </c>
      <c r="I1915" s="55">
        <v>327</v>
      </c>
      <c r="J1915" s="54">
        <v>6484185</v>
      </c>
      <c r="K1915" s="56">
        <v>864</v>
      </c>
    </row>
    <row r="1916" spans="1:11" x14ac:dyDescent="0.3">
      <c r="A1916" s="27"/>
      <c r="B1916" s="1" t="s">
        <v>77</v>
      </c>
      <c r="C1916" s="1" t="s">
        <v>162</v>
      </c>
      <c r="D1916" s="22">
        <v>494459</v>
      </c>
      <c r="E1916" s="8">
        <v>60</v>
      </c>
      <c r="F1916" s="22">
        <v>329637</v>
      </c>
      <c r="G1916" s="8">
        <v>40</v>
      </c>
      <c r="H1916" s="22">
        <v>379085</v>
      </c>
      <c r="I1916" s="8">
        <v>46</v>
      </c>
      <c r="J1916" s="22">
        <v>1203181</v>
      </c>
      <c r="K1916" s="49">
        <v>146</v>
      </c>
    </row>
    <row r="1917" spans="1:11" x14ac:dyDescent="0.3">
      <c r="A1917" s="27"/>
      <c r="B1917" s="27"/>
      <c r="C1917" s="28" t="s">
        <v>163</v>
      </c>
      <c r="D1917" s="43">
        <v>77499</v>
      </c>
      <c r="E1917" s="4">
        <v>9</v>
      </c>
      <c r="F1917" s="43">
        <v>60277</v>
      </c>
      <c r="G1917" s="4">
        <v>7</v>
      </c>
      <c r="H1917" s="43">
        <v>103332</v>
      </c>
      <c r="I1917" s="4">
        <v>12</v>
      </c>
      <c r="J1917" s="43">
        <v>241108</v>
      </c>
      <c r="K1917" s="50">
        <v>28</v>
      </c>
    </row>
    <row r="1918" spans="1:11" x14ac:dyDescent="0.3">
      <c r="A1918" s="27"/>
      <c r="B1918" s="27"/>
      <c r="C1918" s="28" t="s">
        <v>164</v>
      </c>
      <c r="D1918" s="43">
        <v>1063314</v>
      </c>
      <c r="E1918" s="4">
        <v>174</v>
      </c>
      <c r="F1918" s="43">
        <v>702765</v>
      </c>
      <c r="G1918" s="4">
        <v>115</v>
      </c>
      <c r="H1918" s="43">
        <v>586656</v>
      </c>
      <c r="I1918" s="4">
        <v>96</v>
      </c>
      <c r="J1918" s="43">
        <v>2352735</v>
      </c>
      <c r="K1918" s="50">
        <v>385</v>
      </c>
    </row>
    <row r="1919" spans="1:11" x14ac:dyDescent="0.3">
      <c r="A1919" s="27"/>
      <c r="B1919" s="27"/>
      <c r="C1919" s="28" t="s">
        <v>165</v>
      </c>
      <c r="D1919" s="43">
        <v>1249060</v>
      </c>
      <c r="E1919" s="4">
        <v>190</v>
      </c>
      <c r="F1919" s="43">
        <v>986100</v>
      </c>
      <c r="G1919" s="4">
        <v>150</v>
      </c>
      <c r="H1919" s="43">
        <v>972163</v>
      </c>
      <c r="I1919" s="4">
        <v>148</v>
      </c>
      <c r="J1919" s="43">
        <v>3207323</v>
      </c>
      <c r="K1919" s="50">
        <v>488</v>
      </c>
    </row>
    <row r="1920" spans="1:11" x14ac:dyDescent="0.3">
      <c r="A1920" s="27"/>
      <c r="B1920" s="27"/>
      <c r="C1920" s="28" t="s">
        <v>166</v>
      </c>
      <c r="D1920" s="43">
        <v>102780</v>
      </c>
      <c r="E1920" s="4">
        <v>10</v>
      </c>
      <c r="F1920" s="43">
        <v>102780</v>
      </c>
      <c r="G1920" s="4">
        <v>10</v>
      </c>
      <c r="H1920" s="43">
        <v>61668</v>
      </c>
      <c r="I1920" s="4">
        <v>6</v>
      </c>
      <c r="J1920" s="43">
        <v>267228</v>
      </c>
      <c r="K1920" s="50">
        <v>26</v>
      </c>
    </row>
    <row r="1921" spans="1:11" x14ac:dyDescent="0.3">
      <c r="A1921" s="27"/>
      <c r="B1921" s="27"/>
      <c r="C1921" s="28" t="s">
        <v>167</v>
      </c>
      <c r="D1921" s="43">
        <v>68334</v>
      </c>
      <c r="E1921" s="4">
        <v>6</v>
      </c>
      <c r="F1921" s="43">
        <v>11389</v>
      </c>
      <c r="G1921" s="4">
        <v>1</v>
      </c>
      <c r="H1921" s="43"/>
      <c r="I1921" s="4"/>
      <c r="J1921" s="43">
        <v>79723</v>
      </c>
      <c r="K1921" s="50">
        <v>7</v>
      </c>
    </row>
    <row r="1922" spans="1:11" x14ac:dyDescent="0.3">
      <c r="A1922" s="27"/>
      <c r="B1922" s="27"/>
      <c r="C1922" s="28" t="s">
        <v>168</v>
      </c>
      <c r="D1922" s="43">
        <v>168336</v>
      </c>
      <c r="E1922" s="4">
        <v>18</v>
      </c>
      <c r="F1922" s="43">
        <v>158984</v>
      </c>
      <c r="G1922" s="4">
        <v>17</v>
      </c>
      <c r="H1922" s="43">
        <v>121576</v>
      </c>
      <c r="I1922" s="4">
        <v>13</v>
      </c>
      <c r="J1922" s="43">
        <v>448896</v>
      </c>
      <c r="K1922" s="50">
        <v>48</v>
      </c>
    </row>
    <row r="1923" spans="1:11" x14ac:dyDescent="0.3">
      <c r="A1923" s="27"/>
      <c r="B1923" s="27"/>
      <c r="C1923" s="28" t="s">
        <v>169</v>
      </c>
      <c r="D1923" s="43">
        <v>71946</v>
      </c>
      <c r="E1923" s="4">
        <v>7</v>
      </c>
      <c r="F1923" s="43">
        <v>51390</v>
      </c>
      <c r="G1923" s="4">
        <v>5</v>
      </c>
      <c r="H1923" s="43">
        <v>71946</v>
      </c>
      <c r="I1923" s="4">
        <v>7</v>
      </c>
      <c r="J1923" s="43">
        <v>195282</v>
      </c>
      <c r="K1923" s="50">
        <v>19</v>
      </c>
    </row>
    <row r="1924" spans="1:11" x14ac:dyDescent="0.3">
      <c r="A1924" s="27"/>
      <c r="B1924" s="27"/>
      <c r="C1924" s="28" t="s">
        <v>170</v>
      </c>
      <c r="D1924" s="43">
        <v>11389</v>
      </c>
      <c r="E1924" s="4">
        <v>1</v>
      </c>
      <c r="F1924" s="43">
        <v>22778</v>
      </c>
      <c r="G1924" s="4">
        <v>2</v>
      </c>
      <c r="H1924" s="43">
        <v>11389</v>
      </c>
      <c r="I1924" s="4">
        <v>1</v>
      </c>
      <c r="J1924" s="43">
        <v>45556</v>
      </c>
      <c r="K1924" s="50">
        <v>4</v>
      </c>
    </row>
    <row r="1925" spans="1:11" x14ac:dyDescent="0.3">
      <c r="A1925" s="27"/>
      <c r="B1925" s="27"/>
      <c r="C1925" s="28" t="s">
        <v>171</v>
      </c>
      <c r="D1925" s="43">
        <v>121576</v>
      </c>
      <c r="E1925" s="4">
        <v>13</v>
      </c>
      <c r="F1925" s="43">
        <v>130928</v>
      </c>
      <c r="G1925" s="4">
        <v>14</v>
      </c>
      <c r="H1925" s="43">
        <v>112224</v>
      </c>
      <c r="I1925" s="4">
        <v>12</v>
      </c>
      <c r="J1925" s="43">
        <v>364728</v>
      </c>
      <c r="K1925" s="50">
        <v>39</v>
      </c>
    </row>
    <row r="1926" spans="1:11" x14ac:dyDescent="0.3">
      <c r="A1926" s="27"/>
      <c r="B1926" s="27"/>
      <c r="C1926" s="28" t="s">
        <v>172</v>
      </c>
      <c r="D1926" s="43">
        <v>98892</v>
      </c>
      <c r="E1926" s="4">
        <v>12</v>
      </c>
      <c r="F1926" s="43">
        <v>32964</v>
      </c>
      <c r="G1926" s="4">
        <v>4</v>
      </c>
      <c r="H1926" s="43">
        <v>81421</v>
      </c>
      <c r="I1926" s="4">
        <v>10</v>
      </c>
      <c r="J1926" s="43">
        <v>213277</v>
      </c>
      <c r="K1926" s="50">
        <v>26</v>
      </c>
    </row>
    <row r="1927" spans="1:11" x14ac:dyDescent="0.3">
      <c r="A1927" s="27"/>
      <c r="B1927" s="27"/>
      <c r="C1927" s="28" t="s">
        <v>173</v>
      </c>
      <c r="D1927" s="43"/>
      <c r="E1927" s="4"/>
      <c r="F1927" s="43"/>
      <c r="G1927" s="4"/>
      <c r="H1927" s="43">
        <v>10463</v>
      </c>
      <c r="I1927" s="4">
        <v>1</v>
      </c>
      <c r="J1927" s="43">
        <v>10463</v>
      </c>
      <c r="K1927" s="50">
        <v>1</v>
      </c>
    </row>
    <row r="1928" spans="1:11" x14ac:dyDescent="0.3">
      <c r="A1928" s="27"/>
      <c r="B1928" s="27"/>
      <c r="C1928" s="28" t="s">
        <v>174</v>
      </c>
      <c r="D1928" s="43">
        <v>169070</v>
      </c>
      <c r="E1928" s="4">
        <v>22</v>
      </c>
      <c r="F1928" s="43">
        <v>84535</v>
      </c>
      <c r="G1928" s="4">
        <v>11</v>
      </c>
      <c r="H1928" s="43">
        <v>169070</v>
      </c>
      <c r="I1928" s="4">
        <v>22</v>
      </c>
      <c r="J1928" s="43">
        <v>422675</v>
      </c>
      <c r="K1928" s="50">
        <v>55</v>
      </c>
    </row>
    <row r="1929" spans="1:11" x14ac:dyDescent="0.3">
      <c r="A1929" s="27"/>
      <c r="B1929" s="27"/>
      <c r="C1929" s="28" t="s">
        <v>175</v>
      </c>
      <c r="D1929" s="43">
        <v>24723</v>
      </c>
      <c r="E1929" s="4">
        <v>3</v>
      </c>
      <c r="F1929" s="43">
        <v>16482</v>
      </c>
      <c r="G1929" s="4">
        <v>2</v>
      </c>
      <c r="H1929" s="43">
        <v>32964</v>
      </c>
      <c r="I1929" s="4">
        <v>4</v>
      </c>
      <c r="J1929" s="43">
        <v>74169</v>
      </c>
      <c r="K1929" s="50">
        <v>9</v>
      </c>
    </row>
    <row r="1930" spans="1:11" x14ac:dyDescent="0.3">
      <c r="A1930" s="27"/>
      <c r="B1930" s="27"/>
      <c r="C1930" s="28" t="s">
        <v>176</v>
      </c>
      <c r="D1930" s="43"/>
      <c r="E1930" s="4"/>
      <c r="F1930" s="43">
        <v>10463</v>
      </c>
      <c r="G1930" s="4">
        <v>1</v>
      </c>
      <c r="H1930" s="43"/>
      <c r="I1930" s="4"/>
      <c r="J1930" s="43">
        <v>10463</v>
      </c>
      <c r="K1930" s="50">
        <v>1</v>
      </c>
    </row>
    <row r="1931" spans="1:11" x14ac:dyDescent="0.3">
      <c r="A1931" s="27"/>
      <c r="B1931" s="27"/>
      <c r="C1931" s="28" t="s">
        <v>177</v>
      </c>
      <c r="D1931" s="43">
        <v>38425</v>
      </c>
      <c r="E1931" s="4">
        <v>5</v>
      </c>
      <c r="F1931" s="43">
        <v>69165</v>
      </c>
      <c r="G1931" s="4">
        <v>9</v>
      </c>
      <c r="H1931" s="43">
        <v>69165</v>
      </c>
      <c r="I1931" s="4">
        <v>9</v>
      </c>
      <c r="J1931" s="43">
        <v>176755</v>
      </c>
      <c r="K1931" s="50">
        <v>23</v>
      </c>
    </row>
    <row r="1932" spans="1:11" x14ac:dyDescent="0.3">
      <c r="A1932" s="27"/>
      <c r="B1932" s="27"/>
      <c r="C1932" s="28" t="s">
        <v>178</v>
      </c>
      <c r="D1932" s="43"/>
      <c r="E1932" s="4"/>
      <c r="F1932" s="43">
        <v>18704</v>
      </c>
      <c r="G1932" s="4">
        <v>2</v>
      </c>
      <c r="H1932" s="43">
        <v>28056</v>
      </c>
      <c r="I1932" s="4">
        <v>3</v>
      </c>
      <c r="J1932" s="43">
        <v>46760</v>
      </c>
      <c r="K1932" s="50">
        <v>5</v>
      </c>
    </row>
    <row r="1933" spans="1:11" x14ac:dyDescent="0.3">
      <c r="A1933" s="27"/>
      <c r="B1933" s="27"/>
      <c r="C1933" s="28" t="s">
        <v>179</v>
      </c>
      <c r="D1933" s="43"/>
      <c r="E1933" s="4"/>
      <c r="F1933" s="43"/>
      <c r="G1933" s="4"/>
      <c r="H1933" s="43">
        <v>10556</v>
      </c>
      <c r="I1933" s="4">
        <v>1</v>
      </c>
      <c r="J1933" s="43">
        <v>10556</v>
      </c>
      <c r="K1933" s="50">
        <v>1</v>
      </c>
    </row>
    <row r="1934" spans="1:11" x14ac:dyDescent="0.3">
      <c r="A1934" s="27"/>
      <c r="B1934" s="27"/>
      <c r="C1934" s="28" t="s">
        <v>180</v>
      </c>
      <c r="D1934" s="43">
        <v>16482</v>
      </c>
      <c r="E1934" s="4">
        <v>2</v>
      </c>
      <c r="F1934" s="43">
        <v>24723</v>
      </c>
      <c r="G1934" s="4">
        <v>3</v>
      </c>
      <c r="H1934" s="43">
        <v>24723</v>
      </c>
      <c r="I1934" s="4">
        <v>3</v>
      </c>
      <c r="J1934" s="43">
        <v>65928</v>
      </c>
      <c r="K1934" s="50">
        <v>8</v>
      </c>
    </row>
    <row r="1935" spans="1:11" x14ac:dyDescent="0.3">
      <c r="A1935" s="27"/>
      <c r="B1935" s="27"/>
      <c r="C1935" s="28" t="s">
        <v>181</v>
      </c>
      <c r="D1935" s="43">
        <v>8148</v>
      </c>
      <c r="E1935" s="4">
        <v>1</v>
      </c>
      <c r="F1935" s="43">
        <v>24444</v>
      </c>
      <c r="G1935" s="4">
        <v>3</v>
      </c>
      <c r="H1935" s="43"/>
      <c r="I1935" s="4"/>
      <c r="J1935" s="43">
        <v>32592</v>
      </c>
      <c r="K1935" s="50">
        <v>4</v>
      </c>
    </row>
    <row r="1936" spans="1:11" x14ac:dyDescent="0.3">
      <c r="A1936" s="27"/>
      <c r="B1936" s="27"/>
      <c r="C1936" s="28" t="s">
        <v>183</v>
      </c>
      <c r="D1936" s="43"/>
      <c r="E1936" s="4"/>
      <c r="F1936" s="43">
        <v>6482</v>
      </c>
      <c r="G1936" s="4">
        <v>1</v>
      </c>
      <c r="H1936" s="43"/>
      <c r="I1936" s="4"/>
      <c r="J1936" s="43">
        <v>6482</v>
      </c>
      <c r="K1936" s="50">
        <v>1</v>
      </c>
    </row>
    <row r="1937" spans="1:11" x14ac:dyDescent="0.3">
      <c r="A1937" s="27"/>
      <c r="B1937" s="27"/>
      <c r="C1937" s="28" t="s">
        <v>184</v>
      </c>
      <c r="D1937" s="43"/>
      <c r="E1937" s="4"/>
      <c r="F1937" s="43">
        <v>14074</v>
      </c>
      <c r="G1937" s="4">
        <v>2</v>
      </c>
      <c r="H1937" s="43"/>
      <c r="I1937" s="4"/>
      <c r="J1937" s="43">
        <v>14074</v>
      </c>
      <c r="K1937" s="50">
        <v>2</v>
      </c>
    </row>
    <row r="1938" spans="1:11" x14ac:dyDescent="0.3">
      <c r="A1938" s="27"/>
      <c r="B1938" s="27"/>
      <c r="C1938" s="28" t="s">
        <v>185</v>
      </c>
      <c r="D1938" s="43">
        <v>6482</v>
      </c>
      <c r="E1938" s="4">
        <v>1</v>
      </c>
      <c r="F1938" s="43">
        <v>19446</v>
      </c>
      <c r="G1938" s="4">
        <v>3</v>
      </c>
      <c r="H1938" s="43"/>
      <c r="I1938" s="4"/>
      <c r="J1938" s="43">
        <v>25928</v>
      </c>
      <c r="K1938" s="50">
        <v>4</v>
      </c>
    </row>
    <row r="1939" spans="1:11" x14ac:dyDescent="0.3">
      <c r="A1939" s="27"/>
      <c r="B1939" s="27"/>
      <c r="C1939" s="28" t="s">
        <v>186</v>
      </c>
      <c r="D1939" s="43">
        <v>21111</v>
      </c>
      <c r="E1939" s="4">
        <v>3</v>
      </c>
      <c r="F1939" s="43">
        <v>7037</v>
      </c>
      <c r="G1939" s="4">
        <v>1</v>
      </c>
      <c r="H1939" s="43">
        <v>7037</v>
      </c>
      <c r="I1939" s="4">
        <v>1</v>
      </c>
      <c r="J1939" s="43">
        <v>35185</v>
      </c>
      <c r="K1939" s="50">
        <v>5</v>
      </c>
    </row>
    <row r="1940" spans="1:11" x14ac:dyDescent="0.3">
      <c r="A1940" s="27"/>
      <c r="B1940" s="27"/>
      <c r="C1940" s="28" t="s">
        <v>187</v>
      </c>
      <c r="D1940" s="43">
        <v>453254</v>
      </c>
      <c r="E1940" s="4">
        <v>55</v>
      </c>
      <c r="F1940" s="43">
        <v>576868</v>
      </c>
      <c r="G1940" s="4">
        <v>70</v>
      </c>
      <c r="H1940" s="43">
        <v>626314</v>
      </c>
      <c r="I1940" s="4">
        <v>76</v>
      </c>
      <c r="J1940" s="43">
        <v>1656436</v>
      </c>
      <c r="K1940" s="50">
        <v>201</v>
      </c>
    </row>
    <row r="1941" spans="1:11" x14ac:dyDescent="0.3">
      <c r="A1941" s="27"/>
      <c r="B1941" s="27"/>
      <c r="C1941" s="28" t="s">
        <v>188</v>
      </c>
      <c r="D1941" s="43">
        <v>68888</v>
      </c>
      <c r="E1941" s="4">
        <v>8</v>
      </c>
      <c r="F1941" s="43">
        <v>25833</v>
      </c>
      <c r="G1941" s="4">
        <v>3</v>
      </c>
      <c r="H1941" s="43">
        <v>94721</v>
      </c>
      <c r="I1941" s="4">
        <v>11</v>
      </c>
      <c r="J1941" s="43">
        <v>189442</v>
      </c>
      <c r="K1941" s="50">
        <v>22</v>
      </c>
    </row>
    <row r="1942" spans="1:11" x14ac:dyDescent="0.3">
      <c r="A1942" s="27"/>
      <c r="B1942" s="27"/>
      <c r="C1942" s="28" t="s">
        <v>189</v>
      </c>
      <c r="D1942" s="43">
        <v>751653</v>
      </c>
      <c r="E1942" s="4">
        <v>123</v>
      </c>
      <c r="F1942" s="43">
        <v>635544</v>
      </c>
      <c r="G1942" s="4">
        <v>104</v>
      </c>
      <c r="H1942" s="43">
        <v>751653</v>
      </c>
      <c r="I1942" s="4">
        <v>123</v>
      </c>
      <c r="J1942" s="43">
        <v>2138850</v>
      </c>
      <c r="K1942" s="50">
        <v>350</v>
      </c>
    </row>
    <row r="1943" spans="1:11" x14ac:dyDescent="0.3">
      <c r="A1943" s="27"/>
      <c r="B1943" s="27"/>
      <c r="C1943" s="28" t="s">
        <v>190</v>
      </c>
      <c r="D1943" s="43">
        <v>1176746</v>
      </c>
      <c r="E1943" s="4">
        <v>179</v>
      </c>
      <c r="F1943" s="43">
        <v>696844</v>
      </c>
      <c r="G1943" s="4">
        <v>106</v>
      </c>
      <c r="H1943" s="43">
        <v>945078</v>
      </c>
      <c r="I1943" s="4">
        <v>144</v>
      </c>
      <c r="J1943" s="43">
        <v>2818668</v>
      </c>
      <c r="K1943" s="50">
        <v>429</v>
      </c>
    </row>
    <row r="1944" spans="1:11" x14ac:dyDescent="0.3">
      <c r="A1944" s="27"/>
      <c r="B1944" s="27"/>
      <c r="C1944" s="28" t="s">
        <v>191</v>
      </c>
      <c r="D1944" s="43">
        <v>10093</v>
      </c>
      <c r="E1944" s="4">
        <v>1</v>
      </c>
      <c r="F1944" s="43">
        <v>20186</v>
      </c>
      <c r="G1944" s="4">
        <v>2</v>
      </c>
      <c r="H1944" s="43"/>
      <c r="I1944" s="4"/>
      <c r="J1944" s="43">
        <v>30279</v>
      </c>
      <c r="K1944" s="50">
        <v>3</v>
      </c>
    </row>
    <row r="1945" spans="1:11" x14ac:dyDescent="0.3">
      <c r="A1945" s="27"/>
      <c r="B1945" s="27"/>
      <c r="C1945" s="28" t="s">
        <v>192</v>
      </c>
      <c r="D1945" s="43"/>
      <c r="E1945" s="4"/>
      <c r="F1945" s="43"/>
      <c r="G1945" s="4"/>
      <c r="H1945" s="43">
        <v>11111</v>
      </c>
      <c r="I1945" s="4">
        <v>1</v>
      </c>
      <c r="J1945" s="43">
        <v>11111</v>
      </c>
      <c r="K1945" s="50">
        <v>1</v>
      </c>
    </row>
    <row r="1946" spans="1:11" x14ac:dyDescent="0.3">
      <c r="A1946" s="27"/>
      <c r="B1946" s="27"/>
      <c r="C1946" s="28" t="s">
        <v>193</v>
      </c>
      <c r="D1946" s="43">
        <v>16482</v>
      </c>
      <c r="E1946" s="4">
        <v>2</v>
      </c>
      <c r="F1946" s="43">
        <v>82410</v>
      </c>
      <c r="G1946" s="4">
        <v>10</v>
      </c>
      <c r="H1946" s="43">
        <v>123615</v>
      </c>
      <c r="I1946" s="4">
        <v>15</v>
      </c>
      <c r="J1946" s="43">
        <v>222507</v>
      </c>
      <c r="K1946" s="50">
        <v>27</v>
      </c>
    </row>
    <row r="1947" spans="1:11" x14ac:dyDescent="0.3">
      <c r="A1947" s="27"/>
      <c r="B1947" s="27"/>
      <c r="C1947" s="28" t="s">
        <v>194</v>
      </c>
      <c r="D1947" s="43">
        <v>18888</v>
      </c>
      <c r="E1947" s="4">
        <v>2</v>
      </c>
      <c r="F1947" s="43">
        <v>75555</v>
      </c>
      <c r="G1947" s="4">
        <v>8</v>
      </c>
      <c r="H1947" s="43">
        <v>56665</v>
      </c>
      <c r="I1947" s="4">
        <v>6</v>
      </c>
      <c r="J1947" s="43">
        <v>151108</v>
      </c>
      <c r="K1947" s="50">
        <v>16</v>
      </c>
    </row>
    <row r="1948" spans="1:11" x14ac:dyDescent="0.3">
      <c r="A1948" s="27"/>
      <c r="B1948" s="27"/>
      <c r="C1948" s="28" t="s">
        <v>197</v>
      </c>
      <c r="D1948" s="43">
        <v>8241</v>
      </c>
      <c r="E1948" s="4">
        <v>1</v>
      </c>
      <c r="F1948" s="43"/>
      <c r="G1948" s="4"/>
      <c r="H1948" s="43"/>
      <c r="I1948" s="4"/>
      <c r="J1948" s="43">
        <v>8241</v>
      </c>
      <c r="K1948" s="50">
        <v>1</v>
      </c>
    </row>
    <row r="1949" spans="1:11" x14ac:dyDescent="0.3">
      <c r="A1949" s="27"/>
      <c r="B1949" s="27"/>
      <c r="C1949" s="28" t="s">
        <v>198</v>
      </c>
      <c r="D1949" s="43">
        <v>8241</v>
      </c>
      <c r="E1949" s="4">
        <v>1</v>
      </c>
      <c r="F1949" s="43"/>
      <c r="G1949" s="4"/>
      <c r="H1949" s="43">
        <v>16482</v>
      </c>
      <c r="I1949" s="4">
        <v>2</v>
      </c>
      <c r="J1949" s="43">
        <v>24723</v>
      </c>
      <c r="K1949" s="50">
        <v>3</v>
      </c>
    </row>
    <row r="1950" spans="1:11" x14ac:dyDescent="0.3">
      <c r="A1950" s="27"/>
      <c r="B1950" s="27"/>
      <c r="C1950" s="28" t="s">
        <v>200</v>
      </c>
      <c r="D1950" s="43">
        <v>53795</v>
      </c>
      <c r="E1950" s="4">
        <v>7</v>
      </c>
      <c r="F1950" s="43">
        <v>7685</v>
      </c>
      <c r="G1950" s="4">
        <v>1</v>
      </c>
      <c r="H1950" s="43">
        <v>15370</v>
      </c>
      <c r="I1950" s="4">
        <v>2</v>
      </c>
      <c r="J1950" s="43">
        <v>76850</v>
      </c>
      <c r="K1950" s="50">
        <v>10</v>
      </c>
    </row>
    <row r="1951" spans="1:11" x14ac:dyDescent="0.3">
      <c r="A1951" s="27"/>
      <c r="B1951" s="27"/>
      <c r="C1951" s="28" t="s">
        <v>201</v>
      </c>
      <c r="D1951" s="43"/>
      <c r="E1951" s="4"/>
      <c r="F1951" s="43"/>
      <c r="G1951" s="4"/>
      <c r="H1951" s="43">
        <v>8241</v>
      </c>
      <c r="I1951" s="4">
        <v>1</v>
      </c>
      <c r="J1951" s="43">
        <v>8241</v>
      </c>
      <c r="K1951" s="50">
        <v>1</v>
      </c>
    </row>
    <row r="1952" spans="1:11" x14ac:dyDescent="0.3">
      <c r="A1952" s="27"/>
      <c r="B1952" s="27"/>
      <c r="C1952" s="28" t="s">
        <v>203</v>
      </c>
      <c r="D1952" s="43">
        <v>15370</v>
      </c>
      <c r="E1952" s="4">
        <v>2</v>
      </c>
      <c r="F1952" s="43">
        <v>7685</v>
      </c>
      <c r="G1952" s="4">
        <v>1</v>
      </c>
      <c r="H1952" s="43">
        <v>15370</v>
      </c>
      <c r="I1952" s="4">
        <v>2</v>
      </c>
      <c r="J1952" s="43">
        <v>38425</v>
      </c>
      <c r="K1952" s="50">
        <v>5</v>
      </c>
    </row>
    <row r="1953" spans="1:11" x14ac:dyDescent="0.3">
      <c r="A1953" s="27"/>
      <c r="B1953" s="27"/>
      <c r="C1953" s="28" t="s">
        <v>204</v>
      </c>
      <c r="D1953" s="43">
        <v>41205</v>
      </c>
      <c r="E1953" s="4">
        <v>5</v>
      </c>
      <c r="F1953" s="43">
        <v>8241</v>
      </c>
      <c r="G1953" s="4">
        <v>1</v>
      </c>
      <c r="H1953" s="43">
        <v>65928</v>
      </c>
      <c r="I1953" s="4">
        <v>8</v>
      </c>
      <c r="J1953" s="43">
        <v>115374</v>
      </c>
      <c r="K1953" s="50">
        <v>14</v>
      </c>
    </row>
    <row r="1954" spans="1:11" x14ac:dyDescent="0.3">
      <c r="A1954" s="27"/>
      <c r="B1954" s="27"/>
      <c r="C1954" s="28" t="s">
        <v>206</v>
      </c>
      <c r="D1954" s="43">
        <v>84535</v>
      </c>
      <c r="E1954" s="4">
        <v>11</v>
      </c>
      <c r="F1954" s="43">
        <v>99905</v>
      </c>
      <c r="G1954" s="4">
        <v>13</v>
      </c>
      <c r="H1954" s="43">
        <v>115275</v>
      </c>
      <c r="I1954" s="4">
        <v>15</v>
      </c>
      <c r="J1954" s="43">
        <v>299715</v>
      </c>
      <c r="K1954" s="50">
        <v>39</v>
      </c>
    </row>
    <row r="1955" spans="1:11" x14ac:dyDescent="0.3">
      <c r="A1955" s="27"/>
      <c r="B1955" s="27"/>
      <c r="C1955" s="28" t="s">
        <v>207</v>
      </c>
      <c r="D1955" s="43">
        <v>16482</v>
      </c>
      <c r="E1955" s="4">
        <v>2</v>
      </c>
      <c r="F1955" s="43">
        <v>49446</v>
      </c>
      <c r="G1955" s="4">
        <v>6</v>
      </c>
      <c r="H1955" s="43">
        <v>8241</v>
      </c>
      <c r="I1955" s="4">
        <v>1</v>
      </c>
      <c r="J1955" s="43">
        <v>74169</v>
      </c>
      <c r="K1955" s="50">
        <v>9</v>
      </c>
    </row>
    <row r="1956" spans="1:11" x14ac:dyDescent="0.3">
      <c r="A1956" s="27"/>
      <c r="B1956" s="27"/>
      <c r="C1956" s="28" t="s">
        <v>208</v>
      </c>
      <c r="D1956" s="43"/>
      <c r="E1956" s="4"/>
      <c r="F1956" s="43">
        <v>10463</v>
      </c>
      <c r="G1956" s="4">
        <v>1</v>
      </c>
      <c r="H1956" s="43"/>
      <c r="I1956" s="4"/>
      <c r="J1956" s="43">
        <v>10463</v>
      </c>
      <c r="K1956" s="50">
        <v>1</v>
      </c>
    </row>
    <row r="1957" spans="1:11" x14ac:dyDescent="0.3">
      <c r="A1957" s="27"/>
      <c r="B1957" s="27"/>
      <c r="C1957" s="28" t="s">
        <v>209</v>
      </c>
      <c r="D1957" s="43">
        <v>84535</v>
      </c>
      <c r="E1957" s="4">
        <v>11</v>
      </c>
      <c r="F1957" s="43">
        <v>38425</v>
      </c>
      <c r="G1957" s="4">
        <v>5</v>
      </c>
      <c r="H1957" s="43">
        <v>99906</v>
      </c>
      <c r="I1957" s="4">
        <v>13</v>
      </c>
      <c r="J1957" s="43">
        <v>222866</v>
      </c>
      <c r="K1957" s="50">
        <v>29</v>
      </c>
    </row>
    <row r="1958" spans="1:11" x14ac:dyDescent="0.3">
      <c r="A1958" s="27"/>
      <c r="B1958" s="27"/>
      <c r="C1958" s="28" t="s">
        <v>219</v>
      </c>
      <c r="D1958" s="43">
        <v>24723</v>
      </c>
      <c r="E1958" s="4">
        <v>3</v>
      </c>
      <c r="F1958" s="43">
        <v>49446</v>
      </c>
      <c r="G1958" s="4">
        <v>6</v>
      </c>
      <c r="H1958" s="43">
        <v>32964</v>
      </c>
      <c r="I1958" s="4">
        <v>4</v>
      </c>
      <c r="J1958" s="43">
        <v>107133</v>
      </c>
      <c r="K1958" s="50">
        <v>13</v>
      </c>
    </row>
    <row r="1959" spans="1:11" x14ac:dyDescent="0.3">
      <c r="A1959" s="27"/>
      <c r="B1959" s="27"/>
      <c r="C1959" s="28" t="s">
        <v>220</v>
      </c>
      <c r="D1959" s="43">
        <v>8241</v>
      </c>
      <c r="E1959" s="4">
        <v>1</v>
      </c>
      <c r="F1959" s="43"/>
      <c r="G1959" s="4"/>
      <c r="H1959" s="43">
        <v>16482</v>
      </c>
      <c r="I1959" s="4">
        <v>2</v>
      </c>
      <c r="J1959" s="43">
        <v>24723</v>
      </c>
      <c r="K1959" s="50">
        <v>3</v>
      </c>
    </row>
    <row r="1960" spans="1:11" x14ac:dyDescent="0.3">
      <c r="A1960" s="27"/>
      <c r="B1960" s="27"/>
      <c r="C1960" s="28" t="s">
        <v>222</v>
      </c>
      <c r="D1960" s="43">
        <v>14814</v>
      </c>
      <c r="E1960" s="4">
        <v>2</v>
      </c>
      <c r="F1960" s="43">
        <v>14814</v>
      </c>
      <c r="G1960" s="4">
        <v>2</v>
      </c>
      <c r="H1960" s="43">
        <v>14814</v>
      </c>
      <c r="I1960" s="4">
        <v>2</v>
      </c>
      <c r="J1960" s="43">
        <v>44442</v>
      </c>
      <c r="K1960" s="50">
        <v>6</v>
      </c>
    </row>
    <row r="1961" spans="1:11" x14ac:dyDescent="0.3">
      <c r="A1961" s="27"/>
      <c r="B1961" s="52" t="s">
        <v>318</v>
      </c>
      <c r="C1961" s="53"/>
      <c r="D1961" s="54">
        <v>6668212</v>
      </c>
      <c r="E1961" s="55">
        <v>953</v>
      </c>
      <c r="F1961" s="54">
        <v>5284897</v>
      </c>
      <c r="G1961" s="55">
        <v>742</v>
      </c>
      <c r="H1961" s="54">
        <v>5871724</v>
      </c>
      <c r="I1961" s="55">
        <v>823</v>
      </c>
      <c r="J1961" s="54">
        <v>17824833</v>
      </c>
      <c r="K1961" s="56">
        <v>2518</v>
      </c>
    </row>
    <row r="1962" spans="1:11" x14ac:dyDescent="0.3">
      <c r="A1962" s="27"/>
      <c r="B1962" s="1" t="s">
        <v>78</v>
      </c>
      <c r="C1962" s="1" t="s">
        <v>162</v>
      </c>
      <c r="D1962" s="22">
        <v>642794</v>
      </c>
      <c r="E1962" s="8">
        <v>78</v>
      </c>
      <c r="F1962" s="22">
        <v>362604</v>
      </c>
      <c r="G1962" s="8">
        <v>44</v>
      </c>
      <c r="H1962" s="22">
        <v>445012</v>
      </c>
      <c r="I1962" s="8">
        <v>54</v>
      </c>
      <c r="J1962" s="22">
        <v>1450410</v>
      </c>
      <c r="K1962" s="49">
        <v>176</v>
      </c>
    </row>
    <row r="1963" spans="1:11" x14ac:dyDescent="0.3">
      <c r="A1963" s="27"/>
      <c r="B1963" s="27"/>
      <c r="C1963" s="28" t="s">
        <v>163</v>
      </c>
      <c r="D1963" s="43">
        <v>215275</v>
      </c>
      <c r="E1963" s="4">
        <v>25</v>
      </c>
      <c r="F1963" s="43">
        <v>111943</v>
      </c>
      <c r="G1963" s="4">
        <v>13</v>
      </c>
      <c r="H1963" s="43">
        <v>77499</v>
      </c>
      <c r="I1963" s="4">
        <v>9</v>
      </c>
      <c r="J1963" s="43">
        <v>404717</v>
      </c>
      <c r="K1963" s="50">
        <v>47</v>
      </c>
    </row>
    <row r="1964" spans="1:11" x14ac:dyDescent="0.3">
      <c r="A1964" s="27"/>
      <c r="B1964" s="27"/>
      <c r="C1964" s="28" t="s">
        <v>164</v>
      </c>
      <c r="D1964" s="43">
        <v>1122958</v>
      </c>
      <c r="E1964" s="4">
        <v>184</v>
      </c>
      <c r="F1964" s="43">
        <v>782208</v>
      </c>
      <c r="G1964" s="4">
        <v>128</v>
      </c>
      <c r="H1964" s="43">
        <v>897584</v>
      </c>
      <c r="I1964" s="4">
        <v>147</v>
      </c>
      <c r="J1964" s="43">
        <v>2802750</v>
      </c>
      <c r="K1964" s="50">
        <v>459</v>
      </c>
    </row>
    <row r="1965" spans="1:11" x14ac:dyDescent="0.3">
      <c r="A1965" s="27"/>
      <c r="B1965" s="27"/>
      <c r="C1965" s="28" t="s">
        <v>165</v>
      </c>
      <c r="D1965" s="43">
        <v>1301652</v>
      </c>
      <c r="E1965" s="4">
        <v>198</v>
      </c>
      <c r="F1965" s="43">
        <v>1049473</v>
      </c>
      <c r="G1965" s="4">
        <v>160</v>
      </c>
      <c r="H1965" s="43">
        <v>1064988</v>
      </c>
      <c r="I1965" s="4">
        <v>162</v>
      </c>
      <c r="J1965" s="43">
        <v>3416113</v>
      </c>
      <c r="K1965" s="50">
        <v>520</v>
      </c>
    </row>
    <row r="1966" spans="1:11" x14ac:dyDescent="0.3">
      <c r="A1966" s="27"/>
      <c r="B1966" s="27"/>
      <c r="C1966" s="28" t="s">
        <v>166</v>
      </c>
      <c r="D1966" s="43">
        <v>92502</v>
      </c>
      <c r="E1966" s="4">
        <v>9</v>
      </c>
      <c r="F1966" s="43">
        <v>61668</v>
      </c>
      <c r="G1966" s="4">
        <v>6</v>
      </c>
      <c r="H1966" s="43">
        <v>71946</v>
      </c>
      <c r="I1966" s="4">
        <v>7</v>
      </c>
      <c r="J1966" s="43">
        <v>226116</v>
      </c>
      <c r="K1966" s="50">
        <v>22</v>
      </c>
    </row>
    <row r="1967" spans="1:11" x14ac:dyDescent="0.3">
      <c r="A1967" s="27"/>
      <c r="B1967" s="27"/>
      <c r="C1967" s="28" t="s">
        <v>167</v>
      </c>
      <c r="D1967" s="43">
        <v>34167</v>
      </c>
      <c r="E1967" s="4">
        <v>3</v>
      </c>
      <c r="F1967" s="43">
        <v>68334</v>
      </c>
      <c r="G1967" s="4">
        <v>6</v>
      </c>
      <c r="H1967" s="43">
        <v>22778</v>
      </c>
      <c r="I1967" s="4">
        <v>2</v>
      </c>
      <c r="J1967" s="43">
        <v>125279</v>
      </c>
      <c r="K1967" s="50">
        <v>11</v>
      </c>
    </row>
    <row r="1968" spans="1:11" x14ac:dyDescent="0.3">
      <c r="A1968" s="27"/>
      <c r="B1968" s="27"/>
      <c r="C1968" s="28" t="s">
        <v>168</v>
      </c>
      <c r="D1968" s="43">
        <v>196392</v>
      </c>
      <c r="E1968" s="4">
        <v>21</v>
      </c>
      <c r="F1968" s="43">
        <v>112224</v>
      </c>
      <c r="G1968" s="4">
        <v>12</v>
      </c>
      <c r="H1968" s="43">
        <v>121576</v>
      </c>
      <c r="I1968" s="4">
        <v>13</v>
      </c>
      <c r="J1968" s="43">
        <v>430192</v>
      </c>
      <c r="K1968" s="50">
        <v>46</v>
      </c>
    </row>
    <row r="1969" spans="1:11" x14ac:dyDescent="0.3">
      <c r="A1969" s="27"/>
      <c r="B1969" s="27"/>
      <c r="C1969" s="28" t="s">
        <v>169</v>
      </c>
      <c r="D1969" s="43">
        <v>61667</v>
      </c>
      <c r="E1969" s="4">
        <v>6</v>
      </c>
      <c r="F1969" s="43">
        <v>10278</v>
      </c>
      <c r="G1969" s="4">
        <v>1</v>
      </c>
      <c r="H1969" s="43">
        <v>41112</v>
      </c>
      <c r="I1969" s="4">
        <v>4</v>
      </c>
      <c r="J1969" s="43">
        <v>113057</v>
      </c>
      <c r="K1969" s="50">
        <v>11</v>
      </c>
    </row>
    <row r="1970" spans="1:11" x14ac:dyDescent="0.3">
      <c r="A1970" s="27"/>
      <c r="B1970" s="27"/>
      <c r="C1970" s="28" t="s">
        <v>170</v>
      </c>
      <c r="D1970" s="43">
        <v>11389</v>
      </c>
      <c r="E1970" s="4">
        <v>1</v>
      </c>
      <c r="F1970" s="43"/>
      <c r="G1970" s="4"/>
      <c r="H1970" s="43"/>
      <c r="I1970" s="4"/>
      <c r="J1970" s="43">
        <v>11389</v>
      </c>
      <c r="K1970" s="50">
        <v>1</v>
      </c>
    </row>
    <row r="1971" spans="1:11" x14ac:dyDescent="0.3">
      <c r="A1971" s="27"/>
      <c r="B1971" s="27"/>
      <c r="C1971" s="28" t="s">
        <v>171</v>
      </c>
      <c r="D1971" s="43">
        <v>74816</v>
      </c>
      <c r="E1971" s="4">
        <v>8</v>
      </c>
      <c r="F1971" s="43">
        <v>65464</v>
      </c>
      <c r="G1971" s="4">
        <v>7</v>
      </c>
      <c r="H1971" s="43">
        <v>93520</v>
      </c>
      <c r="I1971" s="4">
        <v>10</v>
      </c>
      <c r="J1971" s="43">
        <v>233800</v>
      </c>
      <c r="K1971" s="50">
        <v>25</v>
      </c>
    </row>
    <row r="1972" spans="1:11" x14ac:dyDescent="0.3">
      <c r="A1972" s="27"/>
      <c r="B1972" s="27"/>
      <c r="C1972" s="28" t="s">
        <v>172</v>
      </c>
      <c r="D1972" s="43">
        <v>49446</v>
      </c>
      <c r="E1972" s="4">
        <v>6</v>
      </c>
      <c r="F1972" s="43">
        <v>82410</v>
      </c>
      <c r="G1972" s="4">
        <v>10</v>
      </c>
      <c r="H1972" s="43">
        <v>49446</v>
      </c>
      <c r="I1972" s="4">
        <v>6</v>
      </c>
      <c r="J1972" s="43">
        <v>181302</v>
      </c>
      <c r="K1972" s="50">
        <v>22</v>
      </c>
    </row>
    <row r="1973" spans="1:11" x14ac:dyDescent="0.3">
      <c r="A1973" s="27"/>
      <c r="B1973" s="27"/>
      <c r="C1973" s="28" t="s">
        <v>173</v>
      </c>
      <c r="D1973" s="43">
        <v>20926</v>
      </c>
      <c r="E1973" s="4">
        <v>2</v>
      </c>
      <c r="F1973" s="43">
        <v>10463</v>
      </c>
      <c r="G1973" s="4">
        <v>1</v>
      </c>
      <c r="H1973" s="43">
        <v>20926</v>
      </c>
      <c r="I1973" s="4">
        <v>2</v>
      </c>
      <c r="J1973" s="43">
        <v>52315</v>
      </c>
      <c r="K1973" s="50">
        <v>5</v>
      </c>
    </row>
    <row r="1974" spans="1:11" x14ac:dyDescent="0.3">
      <c r="A1974" s="27"/>
      <c r="B1974" s="27"/>
      <c r="C1974" s="28" t="s">
        <v>174</v>
      </c>
      <c r="D1974" s="43">
        <v>146015</v>
      </c>
      <c r="E1974" s="4">
        <v>19</v>
      </c>
      <c r="F1974" s="43">
        <v>107590</v>
      </c>
      <c r="G1974" s="4">
        <v>14</v>
      </c>
      <c r="H1974" s="43">
        <v>53795</v>
      </c>
      <c r="I1974" s="4">
        <v>7</v>
      </c>
      <c r="J1974" s="43">
        <v>307400</v>
      </c>
      <c r="K1974" s="50">
        <v>40</v>
      </c>
    </row>
    <row r="1975" spans="1:11" x14ac:dyDescent="0.3">
      <c r="A1975" s="27"/>
      <c r="B1975" s="27"/>
      <c r="C1975" s="28" t="s">
        <v>175</v>
      </c>
      <c r="D1975" s="43">
        <v>8241</v>
      </c>
      <c r="E1975" s="4">
        <v>1</v>
      </c>
      <c r="F1975" s="43">
        <v>16482</v>
      </c>
      <c r="G1975" s="4">
        <v>2</v>
      </c>
      <c r="H1975" s="43">
        <v>49446</v>
      </c>
      <c r="I1975" s="4">
        <v>6</v>
      </c>
      <c r="J1975" s="43">
        <v>74169</v>
      </c>
      <c r="K1975" s="50">
        <v>9</v>
      </c>
    </row>
    <row r="1976" spans="1:11" x14ac:dyDescent="0.3">
      <c r="A1976" s="27"/>
      <c r="B1976" s="27"/>
      <c r="C1976" s="28" t="s">
        <v>176</v>
      </c>
      <c r="D1976" s="43"/>
      <c r="E1976" s="4"/>
      <c r="F1976" s="43"/>
      <c r="G1976" s="4"/>
      <c r="H1976" s="43">
        <v>20926</v>
      </c>
      <c r="I1976" s="4">
        <v>2</v>
      </c>
      <c r="J1976" s="43">
        <v>20926</v>
      </c>
      <c r="K1976" s="50">
        <v>2</v>
      </c>
    </row>
    <row r="1977" spans="1:11" x14ac:dyDescent="0.3">
      <c r="A1977" s="27"/>
      <c r="B1977" s="27"/>
      <c r="C1977" s="28" t="s">
        <v>177</v>
      </c>
      <c r="D1977" s="43">
        <v>15370</v>
      </c>
      <c r="E1977" s="4">
        <v>2</v>
      </c>
      <c r="F1977" s="43">
        <v>23055</v>
      </c>
      <c r="G1977" s="4">
        <v>3</v>
      </c>
      <c r="H1977" s="43">
        <v>30740</v>
      </c>
      <c r="I1977" s="4">
        <v>4</v>
      </c>
      <c r="J1977" s="43">
        <v>69165</v>
      </c>
      <c r="K1977" s="50">
        <v>9</v>
      </c>
    </row>
    <row r="1978" spans="1:11" x14ac:dyDescent="0.3">
      <c r="A1978" s="27"/>
      <c r="B1978" s="27"/>
      <c r="C1978" s="28" t="s">
        <v>178</v>
      </c>
      <c r="D1978" s="43">
        <v>18704</v>
      </c>
      <c r="E1978" s="4">
        <v>2</v>
      </c>
      <c r="F1978" s="43">
        <v>9352</v>
      </c>
      <c r="G1978" s="4">
        <v>1</v>
      </c>
      <c r="H1978" s="43"/>
      <c r="I1978" s="4"/>
      <c r="J1978" s="43">
        <v>28056</v>
      </c>
      <c r="K1978" s="50">
        <v>3</v>
      </c>
    </row>
    <row r="1979" spans="1:11" x14ac:dyDescent="0.3">
      <c r="A1979" s="27"/>
      <c r="B1979" s="27"/>
      <c r="C1979" s="28" t="s">
        <v>180</v>
      </c>
      <c r="D1979" s="43">
        <v>65927</v>
      </c>
      <c r="E1979" s="4">
        <v>8</v>
      </c>
      <c r="F1979" s="43"/>
      <c r="G1979" s="4"/>
      <c r="H1979" s="43">
        <v>49446</v>
      </c>
      <c r="I1979" s="4">
        <v>6</v>
      </c>
      <c r="J1979" s="43">
        <v>115373</v>
      </c>
      <c r="K1979" s="50">
        <v>14</v>
      </c>
    </row>
    <row r="1980" spans="1:11" x14ac:dyDescent="0.3">
      <c r="A1980" s="27"/>
      <c r="B1980" s="27"/>
      <c r="C1980" s="28" t="s">
        <v>181</v>
      </c>
      <c r="D1980" s="43">
        <v>8148</v>
      </c>
      <c r="E1980" s="4">
        <v>1</v>
      </c>
      <c r="F1980" s="43">
        <v>16296</v>
      </c>
      <c r="G1980" s="4">
        <v>2</v>
      </c>
      <c r="H1980" s="43"/>
      <c r="I1980" s="4"/>
      <c r="J1980" s="43">
        <v>24444</v>
      </c>
      <c r="K1980" s="50">
        <v>3</v>
      </c>
    </row>
    <row r="1981" spans="1:11" x14ac:dyDescent="0.3">
      <c r="A1981" s="27"/>
      <c r="B1981" s="27"/>
      <c r="C1981" s="28" t="s">
        <v>183</v>
      </c>
      <c r="D1981" s="43">
        <v>6482</v>
      </c>
      <c r="E1981" s="4">
        <v>1</v>
      </c>
      <c r="F1981" s="43"/>
      <c r="G1981" s="4"/>
      <c r="H1981" s="43">
        <v>12964</v>
      </c>
      <c r="I1981" s="4">
        <v>2</v>
      </c>
      <c r="J1981" s="43">
        <v>19446</v>
      </c>
      <c r="K1981" s="50">
        <v>3</v>
      </c>
    </row>
    <row r="1982" spans="1:11" x14ac:dyDescent="0.3">
      <c r="A1982" s="27"/>
      <c r="B1982" s="27"/>
      <c r="C1982" s="28" t="s">
        <v>184</v>
      </c>
      <c r="D1982" s="43">
        <v>7037</v>
      </c>
      <c r="E1982" s="4">
        <v>1</v>
      </c>
      <c r="F1982" s="43"/>
      <c r="G1982" s="4"/>
      <c r="H1982" s="43">
        <v>21111</v>
      </c>
      <c r="I1982" s="4">
        <v>3</v>
      </c>
      <c r="J1982" s="43">
        <v>28148</v>
      </c>
      <c r="K1982" s="50">
        <v>4</v>
      </c>
    </row>
    <row r="1983" spans="1:11" x14ac:dyDescent="0.3">
      <c r="A1983" s="27"/>
      <c r="B1983" s="27"/>
      <c r="C1983" s="28" t="s">
        <v>185</v>
      </c>
      <c r="D1983" s="43">
        <v>32408</v>
      </c>
      <c r="E1983" s="4">
        <v>5</v>
      </c>
      <c r="F1983" s="43">
        <v>25928</v>
      </c>
      <c r="G1983" s="4">
        <v>4</v>
      </c>
      <c r="H1983" s="43">
        <v>32408</v>
      </c>
      <c r="I1983" s="4">
        <v>5</v>
      </c>
      <c r="J1983" s="43">
        <v>90744</v>
      </c>
      <c r="K1983" s="50">
        <v>14</v>
      </c>
    </row>
    <row r="1984" spans="1:11" x14ac:dyDescent="0.3">
      <c r="A1984" s="27"/>
      <c r="B1984" s="27"/>
      <c r="C1984" s="28" t="s">
        <v>186</v>
      </c>
      <c r="D1984" s="43"/>
      <c r="E1984" s="4"/>
      <c r="F1984" s="43">
        <v>7037</v>
      </c>
      <c r="G1984" s="4">
        <v>1</v>
      </c>
      <c r="H1984" s="43">
        <v>42222</v>
      </c>
      <c r="I1984" s="4">
        <v>6</v>
      </c>
      <c r="J1984" s="43">
        <v>49259</v>
      </c>
      <c r="K1984" s="50">
        <v>7</v>
      </c>
    </row>
    <row r="1985" spans="1:11" x14ac:dyDescent="0.3">
      <c r="A1985" s="27"/>
      <c r="B1985" s="27"/>
      <c r="C1985" s="28" t="s">
        <v>187</v>
      </c>
      <c r="D1985" s="43">
        <v>287441</v>
      </c>
      <c r="E1985" s="4">
        <v>35</v>
      </c>
      <c r="F1985" s="43">
        <v>123615</v>
      </c>
      <c r="G1985" s="4">
        <v>15</v>
      </c>
      <c r="H1985" s="43">
        <v>156579</v>
      </c>
      <c r="I1985" s="4">
        <v>19</v>
      </c>
      <c r="J1985" s="43">
        <v>567635</v>
      </c>
      <c r="K1985" s="50">
        <v>69</v>
      </c>
    </row>
    <row r="1986" spans="1:11" x14ac:dyDescent="0.3">
      <c r="A1986" s="27"/>
      <c r="B1986" s="27"/>
      <c r="C1986" s="28" t="s">
        <v>188</v>
      </c>
      <c r="D1986" s="43">
        <v>25833</v>
      </c>
      <c r="E1986" s="4">
        <v>3</v>
      </c>
      <c r="F1986" s="43">
        <v>25833</v>
      </c>
      <c r="G1986" s="4">
        <v>3</v>
      </c>
      <c r="H1986" s="43">
        <v>60277</v>
      </c>
      <c r="I1986" s="4">
        <v>7</v>
      </c>
      <c r="J1986" s="43">
        <v>111943</v>
      </c>
      <c r="K1986" s="50">
        <v>13</v>
      </c>
    </row>
    <row r="1987" spans="1:11" x14ac:dyDescent="0.3">
      <c r="A1987" s="27"/>
      <c r="B1987" s="27"/>
      <c r="C1987" s="28" t="s">
        <v>189</v>
      </c>
      <c r="D1987" s="43">
        <v>372038</v>
      </c>
      <c r="E1987" s="4">
        <v>61</v>
      </c>
      <c r="F1987" s="43">
        <v>409437</v>
      </c>
      <c r="G1987" s="4">
        <v>67</v>
      </c>
      <c r="H1987" s="43">
        <v>403326</v>
      </c>
      <c r="I1987" s="4">
        <v>66</v>
      </c>
      <c r="J1987" s="43">
        <v>1184801</v>
      </c>
      <c r="K1987" s="50">
        <v>194</v>
      </c>
    </row>
    <row r="1988" spans="1:11" x14ac:dyDescent="0.3">
      <c r="A1988" s="27"/>
      <c r="B1988" s="27"/>
      <c r="C1988" s="28" t="s">
        <v>190</v>
      </c>
      <c r="D1988" s="43">
        <v>453606</v>
      </c>
      <c r="E1988" s="4">
        <v>69</v>
      </c>
      <c r="F1988" s="43">
        <v>453606</v>
      </c>
      <c r="G1988" s="4">
        <v>69</v>
      </c>
      <c r="H1988" s="43">
        <v>460180</v>
      </c>
      <c r="I1988" s="4">
        <v>70</v>
      </c>
      <c r="J1988" s="43">
        <v>1367392</v>
      </c>
      <c r="K1988" s="50">
        <v>208</v>
      </c>
    </row>
    <row r="1989" spans="1:11" x14ac:dyDescent="0.3">
      <c r="A1989" s="27"/>
      <c r="B1989" s="27"/>
      <c r="C1989" s="28" t="s">
        <v>191</v>
      </c>
      <c r="D1989" s="43">
        <v>20186</v>
      </c>
      <c r="E1989" s="4">
        <v>2</v>
      </c>
      <c r="F1989" s="43">
        <v>20186</v>
      </c>
      <c r="G1989" s="4">
        <v>2</v>
      </c>
      <c r="H1989" s="43"/>
      <c r="I1989" s="4"/>
      <c r="J1989" s="43">
        <v>40372</v>
      </c>
      <c r="K1989" s="50">
        <v>4</v>
      </c>
    </row>
    <row r="1990" spans="1:11" x14ac:dyDescent="0.3">
      <c r="A1990" s="27"/>
      <c r="B1990" s="27"/>
      <c r="C1990" s="28" t="s">
        <v>193</v>
      </c>
      <c r="D1990" s="43">
        <v>49446</v>
      </c>
      <c r="E1990" s="4">
        <v>6</v>
      </c>
      <c r="F1990" s="43">
        <v>57687</v>
      </c>
      <c r="G1990" s="4">
        <v>7</v>
      </c>
      <c r="H1990" s="43">
        <v>82410</v>
      </c>
      <c r="I1990" s="4">
        <v>10</v>
      </c>
      <c r="J1990" s="43">
        <v>189543</v>
      </c>
      <c r="K1990" s="50">
        <v>23</v>
      </c>
    </row>
    <row r="1991" spans="1:11" x14ac:dyDescent="0.3">
      <c r="A1991" s="27"/>
      <c r="B1991" s="27"/>
      <c r="C1991" s="28" t="s">
        <v>194</v>
      </c>
      <c r="D1991" s="43">
        <v>66109</v>
      </c>
      <c r="E1991" s="4">
        <v>7</v>
      </c>
      <c r="F1991" s="43">
        <v>94442</v>
      </c>
      <c r="G1991" s="4">
        <v>10</v>
      </c>
      <c r="H1991" s="43">
        <v>56665</v>
      </c>
      <c r="I1991" s="4">
        <v>6</v>
      </c>
      <c r="J1991" s="43">
        <v>217216</v>
      </c>
      <c r="K1991" s="50">
        <v>23</v>
      </c>
    </row>
    <row r="1992" spans="1:11" x14ac:dyDescent="0.3">
      <c r="A1992" s="27"/>
      <c r="B1992" s="27"/>
      <c r="C1992" s="28" t="s">
        <v>195</v>
      </c>
      <c r="D1992" s="43"/>
      <c r="E1992" s="4"/>
      <c r="F1992" s="43">
        <v>9352</v>
      </c>
      <c r="G1992" s="4">
        <v>1</v>
      </c>
      <c r="H1992" s="43">
        <v>9352</v>
      </c>
      <c r="I1992" s="4">
        <v>1</v>
      </c>
      <c r="J1992" s="43">
        <v>18704</v>
      </c>
      <c r="K1992" s="50">
        <v>2</v>
      </c>
    </row>
    <row r="1993" spans="1:11" x14ac:dyDescent="0.3">
      <c r="A1993" s="27"/>
      <c r="B1993" s="27"/>
      <c r="C1993" s="28" t="s">
        <v>197</v>
      </c>
      <c r="D1993" s="43"/>
      <c r="E1993" s="4"/>
      <c r="F1993" s="43"/>
      <c r="G1993" s="4"/>
      <c r="H1993" s="43">
        <v>16482</v>
      </c>
      <c r="I1993" s="4">
        <v>2</v>
      </c>
      <c r="J1993" s="43">
        <v>16482</v>
      </c>
      <c r="K1993" s="50">
        <v>2</v>
      </c>
    </row>
    <row r="1994" spans="1:11" x14ac:dyDescent="0.3">
      <c r="A1994" s="27"/>
      <c r="B1994" s="27"/>
      <c r="C1994" s="28" t="s">
        <v>198</v>
      </c>
      <c r="D1994" s="43">
        <v>41205</v>
      </c>
      <c r="E1994" s="4">
        <v>5</v>
      </c>
      <c r="F1994" s="43"/>
      <c r="G1994" s="4"/>
      <c r="H1994" s="43">
        <v>16482</v>
      </c>
      <c r="I1994" s="4">
        <v>2</v>
      </c>
      <c r="J1994" s="43">
        <v>57687</v>
      </c>
      <c r="K1994" s="50">
        <v>7</v>
      </c>
    </row>
    <row r="1995" spans="1:11" x14ac:dyDescent="0.3">
      <c r="A1995" s="27"/>
      <c r="B1995" s="27"/>
      <c r="C1995" s="28" t="s">
        <v>199</v>
      </c>
      <c r="D1995" s="43"/>
      <c r="E1995" s="4"/>
      <c r="F1995" s="43">
        <v>10463</v>
      </c>
      <c r="G1995" s="4">
        <v>1</v>
      </c>
      <c r="H1995" s="43"/>
      <c r="I1995" s="4"/>
      <c r="J1995" s="43">
        <v>10463</v>
      </c>
      <c r="K1995" s="50">
        <v>1</v>
      </c>
    </row>
    <row r="1996" spans="1:11" x14ac:dyDescent="0.3">
      <c r="A1996" s="27"/>
      <c r="B1996" s="27"/>
      <c r="C1996" s="28" t="s">
        <v>200</v>
      </c>
      <c r="D1996" s="43">
        <v>15370</v>
      </c>
      <c r="E1996" s="4">
        <v>2</v>
      </c>
      <c r="F1996" s="43">
        <v>23055</v>
      </c>
      <c r="G1996" s="4">
        <v>3</v>
      </c>
      <c r="H1996" s="43">
        <v>23055</v>
      </c>
      <c r="I1996" s="4">
        <v>3</v>
      </c>
      <c r="J1996" s="43">
        <v>61480</v>
      </c>
      <c r="K1996" s="50">
        <v>8</v>
      </c>
    </row>
    <row r="1997" spans="1:11" x14ac:dyDescent="0.3">
      <c r="A1997" s="27"/>
      <c r="B1997" s="27"/>
      <c r="C1997" s="28" t="s">
        <v>201</v>
      </c>
      <c r="D1997" s="43"/>
      <c r="E1997" s="4"/>
      <c r="F1997" s="43"/>
      <c r="G1997" s="4"/>
      <c r="H1997" s="43">
        <v>16482</v>
      </c>
      <c r="I1997" s="4">
        <v>2</v>
      </c>
      <c r="J1997" s="43">
        <v>16482</v>
      </c>
      <c r="K1997" s="50">
        <v>2</v>
      </c>
    </row>
    <row r="1998" spans="1:11" x14ac:dyDescent="0.3">
      <c r="A1998" s="27"/>
      <c r="B1998" s="27"/>
      <c r="C1998" s="28" t="s">
        <v>202</v>
      </c>
      <c r="D1998" s="43">
        <v>10463</v>
      </c>
      <c r="E1998" s="4">
        <v>1</v>
      </c>
      <c r="F1998" s="43"/>
      <c r="G1998" s="4"/>
      <c r="H1998" s="43"/>
      <c r="I1998" s="4"/>
      <c r="J1998" s="43">
        <v>10463</v>
      </c>
      <c r="K1998" s="50">
        <v>1</v>
      </c>
    </row>
    <row r="1999" spans="1:11" x14ac:dyDescent="0.3">
      <c r="A1999" s="27"/>
      <c r="B1999" s="27"/>
      <c r="C1999" s="28" t="s">
        <v>203</v>
      </c>
      <c r="D1999" s="43">
        <v>7685</v>
      </c>
      <c r="E1999" s="4">
        <v>1</v>
      </c>
      <c r="F1999" s="43"/>
      <c r="G1999" s="4"/>
      <c r="H1999" s="43">
        <v>7685</v>
      </c>
      <c r="I1999" s="4">
        <v>1</v>
      </c>
      <c r="J1999" s="43">
        <v>15370</v>
      </c>
      <c r="K1999" s="50">
        <v>2</v>
      </c>
    </row>
    <row r="2000" spans="1:11" x14ac:dyDescent="0.3">
      <c r="A2000" s="27"/>
      <c r="B2000" s="27"/>
      <c r="C2000" s="28" t="s">
        <v>204</v>
      </c>
      <c r="D2000" s="43">
        <v>57686</v>
      </c>
      <c r="E2000" s="4">
        <v>7</v>
      </c>
      <c r="F2000" s="43">
        <v>24723</v>
      </c>
      <c r="G2000" s="4">
        <v>3</v>
      </c>
      <c r="H2000" s="43">
        <v>49446</v>
      </c>
      <c r="I2000" s="4">
        <v>6</v>
      </c>
      <c r="J2000" s="43">
        <v>131855</v>
      </c>
      <c r="K2000" s="50">
        <v>16</v>
      </c>
    </row>
    <row r="2001" spans="1:11" x14ac:dyDescent="0.3">
      <c r="A2001" s="27"/>
      <c r="B2001" s="27"/>
      <c r="C2001" s="28" t="s">
        <v>205</v>
      </c>
      <c r="D2001" s="43">
        <v>10463</v>
      </c>
      <c r="E2001" s="4">
        <v>1</v>
      </c>
      <c r="F2001" s="43">
        <v>10463</v>
      </c>
      <c r="G2001" s="4">
        <v>1</v>
      </c>
      <c r="H2001" s="43">
        <v>10463</v>
      </c>
      <c r="I2001" s="4">
        <v>1</v>
      </c>
      <c r="J2001" s="43">
        <v>31389</v>
      </c>
      <c r="K2001" s="50">
        <v>3</v>
      </c>
    </row>
    <row r="2002" spans="1:11" x14ac:dyDescent="0.3">
      <c r="A2002" s="27"/>
      <c r="B2002" s="27"/>
      <c r="C2002" s="28" t="s">
        <v>206</v>
      </c>
      <c r="D2002" s="43">
        <v>115275</v>
      </c>
      <c r="E2002" s="4">
        <v>15</v>
      </c>
      <c r="F2002" s="43">
        <v>69165</v>
      </c>
      <c r="G2002" s="4">
        <v>9</v>
      </c>
      <c r="H2002" s="43">
        <v>115275</v>
      </c>
      <c r="I2002" s="4">
        <v>15</v>
      </c>
      <c r="J2002" s="43">
        <v>299715</v>
      </c>
      <c r="K2002" s="50">
        <v>39</v>
      </c>
    </row>
    <row r="2003" spans="1:11" x14ac:dyDescent="0.3">
      <c r="A2003" s="27"/>
      <c r="B2003" s="27"/>
      <c r="C2003" s="28" t="s">
        <v>207</v>
      </c>
      <c r="D2003" s="43">
        <v>16482</v>
      </c>
      <c r="E2003" s="4">
        <v>2</v>
      </c>
      <c r="F2003" s="43"/>
      <c r="G2003" s="4"/>
      <c r="H2003" s="43">
        <v>8241</v>
      </c>
      <c r="I2003" s="4">
        <v>1</v>
      </c>
      <c r="J2003" s="43">
        <v>24723</v>
      </c>
      <c r="K2003" s="50">
        <v>3</v>
      </c>
    </row>
    <row r="2004" spans="1:11" x14ac:dyDescent="0.3">
      <c r="A2004" s="27"/>
      <c r="B2004" s="27"/>
      <c r="C2004" s="28" t="s">
        <v>208</v>
      </c>
      <c r="D2004" s="43"/>
      <c r="E2004" s="4"/>
      <c r="F2004" s="43"/>
      <c r="G2004" s="4"/>
      <c r="H2004" s="43">
        <v>10463</v>
      </c>
      <c r="I2004" s="4">
        <v>1</v>
      </c>
      <c r="J2004" s="43">
        <v>10463</v>
      </c>
      <c r="K2004" s="50">
        <v>1</v>
      </c>
    </row>
    <row r="2005" spans="1:11" x14ac:dyDescent="0.3">
      <c r="A2005" s="27"/>
      <c r="B2005" s="27"/>
      <c r="C2005" s="28" t="s">
        <v>209</v>
      </c>
      <c r="D2005" s="43">
        <v>30740</v>
      </c>
      <c r="E2005" s="4">
        <v>4</v>
      </c>
      <c r="F2005" s="43">
        <v>30740</v>
      </c>
      <c r="G2005" s="4">
        <v>4</v>
      </c>
      <c r="H2005" s="43">
        <v>7685</v>
      </c>
      <c r="I2005" s="4">
        <v>1</v>
      </c>
      <c r="J2005" s="43">
        <v>69165</v>
      </c>
      <c r="K2005" s="50">
        <v>9</v>
      </c>
    </row>
    <row r="2006" spans="1:11" x14ac:dyDescent="0.3">
      <c r="A2006" s="27"/>
      <c r="B2006" s="27"/>
      <c r="C2006" s="28" t="s">
        <v>217</v>
      </c>
      <c r="D2006" s="43">
        <v>16482</v>
      </c>
      <c r="E2006" s="4">
        <v>2</v>
      </c>
      <c r="F2006" s="43">
        <v>8241</v>
      </c>
      <c r="G2006" s="4">
        <v>1</v>
      </c>
      <c r="H2006" s="43">
        <v>8241</v>
      </c>
      <c r="I2006" s="4">
        <v>1</v>
      </c>
      <c r="J2006" s="43">
        <v>32964</v>
      </c>
      <c r="K2006" s="50">
        <v>4</v>
      </c>
    </row>
    <row r="2007" spans="1:11" x14ac:dyDescent="0.3">
      <c r="A2007" s="27"/>
      <c r="B2007" s="27"/>
      <c r="C2007" s="28" t="s">
        <v>218</v>
      </c>
      <c r="D2007" s="43"/>
      <c r="E2007" s="4"/>
      <c r="F2007" s="43">
        <v>10463</v>
      </c>
      <c r="G2007" s="4">
        <v>1</v>
      </c>
      <c r="H2007" s="43"/>
      <c r="I2007" s="4"/>
      <c r="J2007" s="43">
        <v>10463</v>
      </c>
      <c r="K2007" s="50">
        <v>1</v>
      </c>
    </row>
    <row r="2008" spans="1:11" x14ac:dyDescent="0.3">
      <c r="A2008" s="27"/>
      <c r="B2008" s="27"/>
      <c r="C2008" s="28" t="s">
        <v>219</v>
      </c>
      <c r="D2008" s="43"/>
      <c r="E2008" s="4"/>
      <c r="F2008" s="43">
        <v>16482</v>
      </c>
      <c r="G2008" s="4">
        <v>2</v>
      </c>
      <c r="H2008" s="43">
        <v>24723</v>
      </c>
      <c r="I2008" s="4">
        <v>3</v>
      </c>
      <c r="J2008" s="43">
        <v>41205</v>
      </c>
      <c r="K2008" s="50">
        <v>5</v>
      </c>
    </row>
    <row r="2009" spans="1:11" x14ac:dyDescent="0.3">
      <c r="A2009" s="27"/>
      <c r="B2009" s="27"/>
      <c r="C2009" s="28" t="s">
        <v>221</v>
      </c>
      <c r="D2009" s="43"/>
      <c r="E2009" s="4"/>
      <c r="F2009" s="43">
        <v>10463</v>
      </c>
      <c r="G2009" s="4">
        <v>1</v>
      </c>
      <c r="H2009" s="43"/>
      <c r="I2009" s="4"/>
      <c r="J2009" s="43">
        <v>10463</v>
      </c>
      <c r="K2009" s="50">
        <v>1</v>
      </c>
    </row>
    <row r="2010" spans="1:11" x14ac:dyDescent="0.3">
      <c r="A2010" s="27"/>
      <c r="B2010" s="52" t="s">
        <v>319</v>
      </c>
      <c r="C2010" s="53"/>
      <c r="D2010" s="54">
        <v>5728826</v>
      </c>
      <c r="E2010" s="55">
        <v>804</v>
      </c>
      <c r="F2010" s="54">
        <v>4331225</v>
      </c>
      <c r="G2010" s="55">
        <v>615</v>
      </c>
      <c r="H2010" s="54">
        <v>4762957</v>
      </c>
      <c r="I2010" s="55">
        <v>675</v>
      </c>
      <c r="J2010" s="54">
        <v>14823008</v>
      </c>
      <c r="K2010" s="56">
        <v>2094</v>
      </c>
    </row>
    <row r="2011" spans="1:11" x14ac:dyDescent="0.3">
      <c r="A2011" s="27"/>
      <c r="B2011" s="1" t="s">
        <v>79</v>
      </c>
      <c r="C2011" s="1" t="s">
        <v>162</v>
      </c>
      <c r="D2011" s="22">
        <v>3964480</v>
      </c>
      <c r="E2011" s="8">
        <v>437</v>
      </c>
      <c r="F2011" s="22">
        <v>3774784</v>
      </c>
      <c r="G2011" s="8">
        <v>416</v>
      </c>
      <c r="H2011" s="22">
        <v>3491312</v>
      </c>
      <c r="I2011" s="8">
        <v>385</v>
      </c>
      <c r="J2011" s="22">
        <v>11230576</v>
      </c>
      <c r="K2011" s="49">
        <v>1238</v>
      </c>
    </row>
    <row r="2012" spans="1:11" x14ac:dyDescent="0.3">
      <c r="A2012" s="27"/>
      <c r="B2012" s="27"/>
      <c r="C2012" s="28" t="s">
        <v>163</v>
      </c>
      <c r="D2012" s="43">
        <v>848787</v>
      </c>
      <c r="E2012" s="4">
        <v>91</v>
      </c>
      <c r="F2012" s="43">
        <v>1197056</v>
      </c>
      <c r="G2012" s="4">
        <v>128</v>
      </c>
      <c r="H2012" s="43">
        <v>1327984</v>
      </c>
      <c r="I2012" s="4">
        <v>142</v>
      </c>
      <c r="J2012" s="43">
        <v>3373827</v>
      </c>
      <c r="K2012" s="50">
        <v>361</v>
      </c>
    </row>
    <row r="2013" spans="1:11" x14ac:dyDescent="0.3">
      <c r="A2013" s="27"/>
      <c r="B2013" s="27"/>
      <c r="C2013" s="28" t="s">
        <v>164</v>
      </c>
      <c r="D2013" s="43">
        <v>6667</v>
      </c>
      <c r="E2013" s="4">
        <v>1</v>
      </c>
      <c r="F2013" s="43"/>
      <c r="G2013" s="4"/>
      <c r="H2013" s="43">
        <v>6667</v>
      </c>
      <c r="I2013" s="4">
        <v>1</v>
      </c>
      <c r="J2013" s="43">
        <v>13334</v>
      </c>
      <c r="K2013" s="50">
        <v>2</v>
      </c>
    </row>
    <row r="2014" spans="1:11" x14ac:dyDescent="0.3">
      <c r="A2014" s="27"/>
      <c r="B2014" s="27"/>
      <c r="C2014" s="28" t="s">
        <v>165</v>
      </c>
      <c r="D2014" s="43">
        <v>6459700</v>
      </c>
      <c r="E2014" s="4">
        <v>918</v>
      </c>
      <c r="F2014" s="43">
        <v>5875052</v>
      </c>
      <c r="G2014" s="4">
        <v>835</v>
      </c>
      <c r="H2014" s="43">
        <v>5825792</v>
      </c>
      <c r="I2014" s="4">
        <v>828</v>
      </c>
      <c r="J2014" s="43">
        <v>18160544</v>
      </c>
      <c r="K2014" s="50">
        <v>2581</v>
      </c>
    </row>
    <row r="2015" spans="1:11" x14ac:dyDescent="0.3">
      <c r="A2015" s="27"/>
      <c r="B2015" s="27"/>
      <c r="C2015" s="28" t="s">
        <v>166</v>
      </c>
      <c r="D2015" s="43">
        <v>381942</v>
      </c>
      <c r="E2015" s="4">
        <v>33</v>
      </c>
      <c r="F2015" s="43">
        <v>243054</v>
      </c>
      <c r="G2015" s="4">
        <v>21</v>
      </c>
      <c r="H2015" s="43">
        <v>358794</v>
      </c>
      <c r="I2015" s="4">
        <v>31</v>
      </c>
      <c r="J2015" s="43">
        <v>983790</v>
      </c>
      <c r="K2015" s="50">
        <v>85</v>
      </c>
    </row>
    <row r="2016" spans="1:11" x14ac:dyDescent="0.3">
      <c r="A2016" s="27"/>
      <c r="B2016" s="27"/>
      <c r="C2016" s="28" t="s">
        <v>167</v>
      </c>
      <c r="D2016" s="43">
        <v>154441</v>
      </c>
      <c r="E2016" s="4">
        <v>12</v>
      </c>
      <c r="F2016" s="43">
        <v>218791</v>
      </c>
      <c r="G2016" s="4">
        <v>17</v>
      </c>
      <c r="H2016" s="43">
        <v>115830</v>
      </c>
      <c r="I2016" s="4">
        <v>9</v>
      </c>
      <c r="J2016" s="43">
        <v>489062</v>
      </c>
      <c r="K2016" s="50">
        <v>38</v>
      </c>
    </row>
    <row r="2017" spans="1:11" x14ac:dyDescent="0.3">
      <c r="A2017" s="27"/>
      <c r="B2017" s="27"/>
      <c r="C2017" s="28" t="s">
        <v>168</v>
      </c>
      <c r="D2017" s="43">
        <v>484795</v>
      </c>
      <c r="E2017" s="4">
        <v>44</v>
      </c>
      <c r="F2017" s="43">
        <v>297489</v>
      </c>
      <c r="G2017" s="4">
        <v>27</v>
      </c>
      <c r="H2017" s="43">
        <v>363601</v>
      </c>
      <c r="I2017" s="4">
        <v>33</v>
      </c>
      <c r="J2017" s="43">
        <v>1145885</v>
      </c>
      <c r="K2017" s="50">
        <v>104</v>
      </c>
    </row>
    <row r="2018" spans="1:11" x14ac:dyDescent="0.3">
      <c r="A2018" s="27"/>
      <c r="B2018" s="27"/>
      <c r="C2018" s="28" t="s">
        <v>169</v>
      </c>
      <c r="D2018" s="43">
        <v>46296</v>
      </c>
      <c r="E2018" s="4">
        <v>4</v>
      </c>
      <c r="F2018" s="43">
        <v>115740</v>
      </c>
      <c r="G2018" s="4">
        <v>10</v>
      </c>
      <c r="H2018" s="43">
        <v>57870</v>
      </c>
      <c r="I2018" s="4">
        <v>5</v>
      </c>
      <c r="J2018" s="43">
        <v>219906</v>
      </c>
      <c r="K2018" s="50">
        <v>19</v>
      </c>
    </row>
    <row r="2019" spans="1:11" x14ac:dyDescent="0.3">
      <c r="A2019" s="27"/>
      <c r="B2019" s="27"/>
      <c r="C2019" s="28" t="s">
        <v>170</v>
      </c>
      <c r="D2019" s="43">
        <v>25740</v>
      </c>
      <c r="E2019" s="4">
        <v>2</v>
      </c>
      <c r="F2019" s="43">
        <v>12870</v>
      </c>
      <c r="G2019" s="4">
        <v>1</v>
      </c>
      <c r="H2019" s="43">
        <v>51480</v>
      </c>
      <c r="I2019" s="4">
        <v>4</v>
      </c>
      <c r="J2019" s="43">
        <v>90090</v>
      </c>
      <c r="K2019" s="50">
        <v>7</v>
      </c>
    </row>
    <row r="2020" spans="1:11" x14ac:dyDescent="0.3">
      <c r="A2020" s="27"/>
      <c r="B2020" s="27"/>
      <c r="C2020" s="28" t="s">
        <v>171</v>
      </c>
      <c r="D2020" s="43">
        <v>33054</v>
      </c>
      <c r="E2020" s="4">
        <v>3</v>
      </c>
      <c r="F2020" s="43">
        <v>22036</v>
      </c>
      <c r="G2020" s="4">
        <v>2</v>
      </c>
      <c r="H2020" s="43">
        <v>55090</v>
      </c>
      <c r="I2020" s="4">
        <v>5</v>
      </c>
      <c r="J2020" s="43">
        <v>110180</v>
      </c>
      <c r="K2020" s="50">
        <v>10</v>
      </c>
    </row>
    <row r="2021" spans="1:11" x14ac:dyDescent="0.3">
      <c r="A2021" s="27"/>
      <c r="B2021" s="27"/>
      <c r="C2021" s="28" t="s">
        <v>326</v>
      </c>
      <c r="D2021" s="43"/>
      <c r="E2021" s="4"/>
      <c r="F2021" s="43">
        <v>12037</v>
      </c>
      <c r="G2021" s="4">
        <v>1</v>
      </c>
      <c r="H2021" s="43"/>
      <c r="I2021" s="4"/>
      <c r="J2021" s="43">
        <v>12037</v>
      </c>
      <c r="K2021" s="50">
        <v>1</v>
      </c>
    </row>
    <row r="2022" spans="1:11" x14ac:dyDescent="0.3">
      <c r="A2022" s="27"/>
      <c r="B2022" s="27"/>
      <c r="C2022" s="28" t="s">
        <v>327</v>
      </c>
      <c r="D2022" s="43"/>
      <c r="E2022" s="4"/>
      <c r="F2022" s="43">
        <v>12037</v>
      </c>
      <c r="G2022" s="4">
        <v>1</v>
      </c>
      <c r="H2022" s="43"/>
      <c r="I2022" s="4"/>
      <c r="J2022" s="43">
        <v>12037</v>
      </c>
      <c r="K2022" s="50">
        <v>1</v>
      </c>
    </row>
    <row r="2023" spans="1:11" x14ac:dyDescent="0.3">
      <c r="A2023" s="27"/>
      <c r="B2023" s="27"/>
      <c r="C2023" s="28" t="s">
        <v>172</v>
      </c>
      <c r="D2023" s="43">
        <v>472210</v>
      </c>
      <c r="E2023" s="4">
        <v>51</v>
      </c>
      <c r="F2023" s="43">
        <v>555540</v>
      </c>
      <c r="G2023" s="4">
        <v>60</v>
      </c>
      <c r="H2023" s="43">
        <v>379619</v>
      </c>
      <c r="I2023" s="4">
        <v>41</v>
      </c>
      <c r="J2023" s="43">
        <v>1407369</v>
      </c>
      <c r="K2023" s="50">
        <v>152</v>
      </c>
    </row>
    <row r="2024" spans="1:11" x14ac:dyDescent="0.3">
      <c r="A2024" s="27"/>
      <c r="B2024" s="27"/>
      <c r="C2024" s="28" t="s">
        <v>173</v>
      </c>
      <c r="D2024" s="43">
        <v>144443</v>
      </c>
      <c r="E2024" s="4">
        <v>13</v>
      </c>
      <c r="F2024" s="43">
        <v>155554</v>
      </c>
      <c r="G2024" s="4">
        <v>14</v>
      </c>
      <c r="H2024" s="43">
        <v>155554</v>
      </c>
      <c r="I2024" s="4">
        <v>14</v>
      </c>
      <c r="J2024" s="43">
        <v>455551</v>
      </c>
      <c r="K2024" s="50">
        <v>41</v>
      </c>
    </row>
    <row r="2025" spans="1:11" x14ac:dyDescent="0.3">
      <c r="A2025" s="27"/>
      <c r="B2025" s="27"/>
      <c r="C2025" s="28" t="s">
        <v>174</v>
      </c>
      <c r="D2025" s="43">
        <v>403809</v>
      </c>
      <c r="E2025" s="4">
        <v>49</v>
      </c>
      <c r="F2025" s="43">
        <v>403809</v>
      </c>
      <c r="G2025" s="4">
        <v>49</v>
      </c>
      <c r="H2025" s="43">
        <v>461496</v>
      </c>
      <c r="I2025" s="4">
        <v>56</v>
      </c>
      <c r="J2025" s="43">
        <v>1269114</v>
      </c>
      <c r="K2025" s="50">
        <v>154</v>
      </c>
    </row>
    <row r="2026" spans="1:11" x14ac:dyDescent="0.3">
      <c r="A2026" s="27"/>
      <c r="B2026" s="27"/>
      <c r="C2026" s="28" t="s">
        <v>175</v>
      </c>
      <c r="D2026" s="43">
        <v>55554</v>
      </c>
      <c r="E2026" s="4">
        <v>6</v>
      </c>
      <c r="F2026" s="43">
        <v>55554</v>
      </c>
      <c r="G2026" s="4">
        <v>6</v>
      </c>
      <c r="H2026" s="43">
        <v>9259</v>
      </c>
      <c r="I2026" s="4">
        <v>1</v>
      </c>
      <c r="J2026" s="43">
        <v>120367</v>
      </c>
      <c r="K2026" s="50">
        <v>13</v>
      </c>
    </row>
    <row r="2027" spans="1:11" x14ac:dyDescent="0.3">
      <c r="A2027" s="27"/>
      <c r="B2027" s="27"/>
      <c r="C2027" s="28" t="s">
        <v>176</v>
      </c>
      <c r="D2027" s="43">
        <v>11111</v>
      </c>
      <c r="E2027" s="4">
        <v>1</v>
      </c>
      <c r="F2027" s="43"/>
      <c r="G2027" s="4"/>
      <c r="H2027" s="43">
        <v>22222</v>
      </c>
      <c r="I2027" s="4">
        <v>2</v>
      </c>
      <c r="J2027" s="43">
        <v>33333</v>
      </c>
      <c r="K2027" s="50">
        <v>3</v>
      </c>
    </row>
    <row r="2028" spans="1:11" x14ac:dyDescent="0.3">
      <c r="A2028" s="27"/>
      <c r="B2028" s="27"/>
      <c r="C2028" s="28" t="s">
        <v>177</v>
      </c>
      <c r="D2028" s="43">
        <v>16482</v>
      </c>
      <c r="E2028" s="4">
        <v>2</v>
      </c>
      <c r="F2028" s="43">
        <v>49446</v>
      </c>
      <c r="G2028" s="4">
        <v>6</v>
      </c>
      <c r="H2028" s="43">
        <v>65928</v>
      </c>
      <c r="I2028" s="4">
        <v>8</v>
      </c>
      <c r="J2028" s="43">
        <v>131856</v>
      </c>
      <c r="K2028" s="50">
        <v>16</v>
      </c>
    </row>
    <row r="2029" spans="1:11" x14ac:dyDescent="0.3">
      <c r="A2029" s="27"/>
      <c r="B2029" s="27"/>
      <c r="C2029" s="28" t="s">
        <v>328</v>
      </c>
      <c r="D2029" s="43">
        <v>9722</v>
      </c>
      <c r="E2029" s="4">
        <v>1</v>
      </c>
      <c r="F2029" s="43">
        <v>9722</v>
      </c>
      <c r="G2029" s="4">
        <v>1</v>
      </c>
      <c r="H2029" s="43"/>
      <c r="I2029" s="4"/>
      <c r="J2029" s="43">
        <v>19444</v>
      </c>
      <c r="K2029" s="50">
        <v>2</v>
      </c>
    </row>
    <row r="2030" spans="1:11" x14ac:dyDescent="0.3">
      <c r="A2030" s="27"/>
      <c r="B2030" s="27"/>
      <c r="C2030" s="28" t="s">
        <v>178</v>
      </c>
      <c r="D2030" s="43">
        <v>78520</v>
      </c>
      <c r="E2030" s="4">
        <v>8</v>
      </c>
      <c r="F2030" s="43">
        <v>117780</v>
      </c>
      <c r="G2030" s="4">
        <v>12</v>
      </c>
      <c r="H2030" s="43">
        <v>137410</v>
      </c>
      <c r="I2030" s="4">
        <v>14</v>
      </c>
      <c r="J2030" s="43">
        <v>333710</v>
      </c>
      <c r="K2030" s="50">
        <v>34</v>
      </c>
    </row>
    <row r="2031" spans="1:11" x14ac:dyDescent="0.3">
      <c r="A2031" s="27"/>
      <c r="B2031" s="27"/>
      <c r="C2031" s="28" t="s">
        <v>179</v>
      </c>
      <c r="D2031" s="43"/>
      <c r="E2031" s="4"/>
      <c r="F2031" s="43">
        <v>22408</v>
      </c>
      <c r="G2031" s="4">
        <v>2</v>
      </c>
      <c r="H2031" s="43">
        <v>22408</v>
      </c>
      <c r="I2031" s="4">
        <v>2</v>
      </c>
      <c r="J2031" s="43">
        <v>44816</v>
      </c>
      <c r="K2031" s="50">
        <v>4</v>
      </c>
    </row>
    <row r="2032" spans="1:11" x14ac:dyDescent="0.3">
      <c r="A2032" s="27"/>
      <c r="B2032" s="27"/>
      <c r="C2032" s="28" t="s">
        <v>180</v>
      </c>
      <c r="D2032" s="43">
        <v>86110</v>
      </c>
      <c r="E2032" s="4">
        <v>10</v>
      </c>
      <c r="F2032" s="43">
        <v>111943</v>
      </c>
      <c r="G2032" s="4">
        <v>13</v>
      </c>
      <c r="H2032" s="43">
        <v>77499</v>
      </c>
      <c r="I2032" s="4">
        <v>9</v>
      </c>
      <c r="J2032" s="43">
        <v>275552</v>
      </c>
      <c r="K2032" s="50">
        <v>32</v>
      </c>
    </row>
    <row r="2033" spans="1:11" x14ac:dyDescent="0.3">
      <c r="A2033" s="27"/>
      <c r="B2033" s="27"/>
      <c r="C2033" s="28" t="s">
        <v>181</v>
      </c>
      <c r="D2033" s="43">
        <v>34816</v>
      </c>
      <c r="E2033" s="4">
        <v>4</v>
      </c>
      <c r="F2033" s="43">
        <v>8704</v>
      </c>
      <c r="G2033" s="4">
        <v>1</v>
      </c>
      <c r="H2033" s="43">
        <v>34816</v>
      </c>
      <c r="I2033" s="4">
        <v>4</v>
      </c>
      <c r="J2033" s="43">
        <v>78336</v>
      </c>
      <c r="K2033" s="50">
        <v>9</v>
      </c>
    </row>
    <row r="2034" spans="1:11" x14ac:dyDescent="0.3">
      <c r="A2034" s="27"/>
      <c r="B2034" s="27"/>
      <c r="C2034" s="28" t="s">
        <v>182</v>
      </c>
      <c r="D2034" s="43">
        <v>34815</v>
      </c>
      <c r="E2034" s="4">
        <v>4</v>
      </c>
      <c r="F2034" s="43">
        <v>26112</v>
      </c>
      <c r="G2034" s="4">
        <v>3</v>
      </c>
      <c r="H2034" s="43">
        <v>87037</v>
      </c>
      <c r="I2034" s="4">
        <v>10</v>
      </c>
      <c r="J2034" s="43">
        <v>147964</v>
      </c>
      <c r="K2034" s="50">
        <v>17</v>
      </c>
    </row>
    <row r="2035" spans="1:11" x14ac:dyDescent="0.3">
      <c r="A2035" s="27"/>
      <c r="B2035" s="27"/>
      <c r="C2035" s="28" t="s">
        <v>184</v>
      </c>
      <c r="D2035" s="43">
        <v>87780</v>
      </c>
      <c r="E2035" s="4">
        <v>12</v>
      </c>
      <c r="F2035" s="43">
        <v>124355</v>
      </c>
      <c r="G2035" s="4">
        <v>17</v>
      </c>
      <c r="H2035" s="43">
        <v>109725</v>
      </c>
      <c r="I2035" s="4">
        <v>15</v>
      </c>
      <c r="J2035" s="43">
        <v>321860</v>
      </c>
      <c r="K2035" s="50">
        <v>44</v>
      </c>
    </row>
    <row r="2036" spans="1:11" x14ac:dyDescent="0.3">
      <c r="A2036" s="27"/>
      <c r="B2036" s="27"/>
      <c r="C2036" s="28" t="s">
        <v>186</v>
      </c>
      <c r="D2036" s="43">
        <v>117040</v>
      </c>
      <c r="E2036" s="4">
        <v>16</v>
      </c>
      <c r="F2036" s="43">
        <v>58520</v>
      </c>
      <c r="G2036" s="4">
        <v>8</v>
      </c>
      <c r="H2036" s="43">
        <v>138984</v>
      </c>
      <c r="I2036" s="4">
        <v>19</v>
      </c>
      <c r="J2036" s="43">
        <v>314544</v>
      </c>
      <c r="K2036" s="50">
        <v>43</v>
      </c>
    </row>
    <row r="2037" spans="1:11" x14ac:dyDescent="0.3">
      <c r="A2037" s="27"/>
      <c r="B2037" s="27"/>
      <c r="C2037" s="28" t="s">
        <v>187</v>
      </c>
      <c r="D2037" s="43">
        <v>898326</v>
      </c>
      <c r="E2037" s="4">
        <v>99</v>
      </c>
      <c r="F2037" s="43">
        <v>825734</v>
      </c>
      <c r="G2037" s="4">
        <v>91</v>
      </c>
      <c r="H2037" s="43">
        <v>1125176</v>
      </c>
      <c r="I2037" s="4">
        <v>124</v>
      </c>
      <c r="J2037" s="43">
        <v>2849236</v>
      </c>
      <c r="K2037" s="50">
        <v>314</v>
      </c>
    </row>
    <row r="2038" spans="1:11" x14ac:dyDescent="0.3">
      <c r="A2038" s="27"/>
      <c r="B2038" s="27"/>
      <c r="C2038" s="28" t="s">
        <v>188</v>
      </c>
      <c r="D2038" s="43">
        <v>205744</v>
      </c>
      <c r="E2038" s="4">
        <v>22</v>
      </c>
      <c r="F2038" s="43">
        <v>280560</v>
      </c>
      <c r="G2038" s="4">
        <v>30</v>
      </c>
      <c r="H2038" s="43">
        <v>364728</v>
      </c>
      <c r="I2038" s="4">
        <v>39</v>
      </c>
      <c r="J2038" s="43">
        <v>851032</v>
      </c>
      <c r="K2038" s="50">
        <v>91</v>
      </c>
    </row>
    <row r="2039" spans="1:11" x14ac:dyDescent="0.3">
      <c r="A2039" s="27"/>
      <c r="B2039" s="27"/>
      <c r="C2039" s="28" t="s">
        <v>190</v>
      </c>
      <c r="D2039" s="43">
        <v>1252586</v>
      </c>
      <c r="E2039" s="4">
        <v>178</v>
      </c>
      <c r="F2039" s="43">
        <v>1280362</v>
      </c>
      <c r="G2039" s="4">
        <v>182</v>
      </c>
      <c r="H2039" s="43">
        <v>1168142</v>
      </c>
      <c r="I2039" s="4">
        <v>166</v>
      </c>
      <c r="J2039" s="43">
        <v>3701090</v>
      </c>
      <c r="K2039" s="50">
        <v>526</v>
      </c>
    </row>
    <row r="2040" spans="1:11" x14ac:dyDescent="0.3">
      <c r="A2040" s="27"/>
      <c r="B2040" s="27"/>
      <c r="C2040" s="28" t="s">
        <v>191</v>
      </c>
      <c r="D2040" s="43">
        <v>694139</v>
      </c>
      <c r="E2040" s="4">
        <v>63</v>
      </c>
      <c r="F2040" s="43">
        <v>661084</v>
      </c>
      <c r="G2040" s="4">
        <v>60</v>
      </c>
      <c r="H2040" s="43">
        <v>1101807</v>
      </c>
      <c r="I2040" s="4">
        <v>100</v>
      </c>
      <c r="J2040" s="43">
        <v>2457030</v>
      </c>
      <c r="K2040" s="50">
        <v>223</v>
      </c>
    </row>
    <row r="2041" spans="1:11" x14ac:dyDescent="0.3">
      <c r="A2041" s="27"/>
      <c r="B2041" s="27"/>
      <c r="C2041" s="28" t="s">
        <v>192</v>
      </c>
      <c r="D2041" s="43">
        <v>130372</v>
      </c>
      <c r="E2041" s="4">
        <v>11</v>
      </c>
      <c r="F2041" s="43">
        <v>296300</v>
      </c>
      <c r="G2041" s="4">
        <v>25</v>
      </c>
      <c r="H2041" s="43">
        <v>177780</v>
      </c>
      <c r="I2041" s="4">
        <v>15</v>
      </c>
      <c r="J2041" s="43">
        <v>604452</v>
      </c>
      <c r="K2041" s="50">
        <v>51</v>
      </c>
    </row>
    <row r="2042" spans="1:11" x14ac:dyDescent="0.3">
      <c r="A2042" s="27"/>
      <c r="B2042" s="27"/>
      <c r="C2042" s="28" t="s">
        <v>194</v>
      </c>
      <c r="D2042" s="43">
        <v>1147177</v>
      </c>
      <c r="E2042" s="4">
        <v>117</v>
      </c>
      <c r="F2042" s="43">
        <v>1089464</v>
      </c>
      <c r="G2042" s="4">
        <v>111</v>
      </c>
      <c r="H2042" s="43">
        <v>912794</v>
      </c>
      <c r="I2042" s="4">
        <v>93</v>
      </c>
      <c r="J2042" s="43">
        <v>3149435</v>
      </c>
      <c r="K2042" s="50">
        <v>321</v>
      </c>
    </row>
    <row r="2043" spans="1:11" x14ac:dyDescent="0.3">
      <c r="A2043" s="27"/>
      <c r="B2043" s="27"/>
      <c r="C2043" s="28" t="s">
        <v>195</v>
      </c>
      <c r="D2043" s="43"/>
      <c r="E2043" s="4"/>
      <c r="F2043" s="43"/>
      <c r="G2043" s="4"/>
      <c r="H2043" s="43">
        <v>9815</v>
      </c>
      <c r="I2043" s="4">
        <v>1</v>
      </c>
      <c r="J2043" s="43">
        <v>9815</v>
      </c>
      <c r="K2043" s="50">
        <v>1</v>
      </c>
    </row>
    <row r="2044" spans="1:11" x14ac:dyDescent="0.3">
      <c r="A2044" s="27"/>
      <c r="B2044" s="27"/>
      <c r="C2044" s="28" t="s">
        <v>197</v>
      </c>
      <c r="D2044" s="43"/>
      <c r="E2044" s="4"/>
      <c r="F2044" s="43"/>
      <c r="G2044" s="4"/>
      <c r="H2044" s="43">
        <v>8611</v>
      </c>
      <c r="I2044" s="4">
        <v>1</v>
      </c>
      <c r="J2044" s="43">
        <v>8611</v>
      </c>
      <c r="K2044" s="50">
        <v>1</v>
      </c>
    </row>
    <row r="2045" spans="1:11" x14ac:dyDescent="0.3">
      <c r="A2045" s="27"/>
      <c r="B2045" s="27"/>
      <c r="C2045" s="28" t="s">
        <v>198</v>
      </c>
      <c r="D2045" s="43">
        <v>120367</v>
      </c>
      <c r="E2045" s="4">
        <v>13</v>
      </c>
      <c r="F2045" s="43">
        <v>46295</v>
      </c>
      <c r="G2045" s="4">
        <v>5</v>
      </c>
      <c r="H2045" s="43">
        <v>64813</v>
      </c>
      <c r="I2045" s="4">
        <v>7</v>
      </c>
      <c r="J2045" s="43">
        <v>231475</v>
      </c>
      <c r="K2045" s="50">
        <v>25</v>
      </c>
    </row>
    <row r="2046" spans="1:11" x14ac:dyDescent="0.3">
      <c r="A2046" s="27"/>
      <c r="B2046" s="27"/>
      <c r="C2046" s="28" t="s">
        <v>199</v>
      </c>
      <c r="D2046" s="43">
        <v>66666</v>
      </c>
      <c r="E2046" s="4">
        <v>6</v>
      </c>
      <c r="F2046" s="43">
        <v>44444</v>
      </c>
      <c r="G2046" s="4">
        <v>4</v>
      </c>
      <c r="H2046" s="43">
        <v>11111</v>
      </c>
      <c r="I2046" s="4">
        <v>1</v>
      </c>
      <c r="J2046" s="43">
        <v>122221</v>
      </c>
      <c r="K2046" s="50">
        <v>11</v>
      </c>
    </row>
    <row r="2047" spans="1:11" x14ac:dyDescent="0.3">
      <c r="A2047" s="27"/>
      <c r="B2047" s="27"/>
      <c r="C2047" s="28" t="s">
        <v>200</v>
      </c>
      <c r="D2047" s="43">
        <v>115374</v>
      </c>
      <c r="E2047" s="4">
        <v>14</v>
      </c>
      <c r="F2047" s="43">
        <v>148338</v>
      </c>
      <c r="G2047" s="4">
        <v>18</v>
      </c>
      <c r="H2047" s="43">
        <v>140096</v>
      </c>
      <c r="I2047" s="4">
        <v>17</v>
      </c>
      <c r="J2047" s="43">
        <v>403808</v>
      </c>
      <c r="K2047" s="50">
        <v>49</v>
      </c>
    </row>
    <row r="2048" spans="1:11" x14ac:dyDescent="0.3">
      <c r="A2048" s="27"/>
      <c r="B2048" s="27"/>
      <c r="C2048" s="28" t="s">
        <v>201</v>
      </c>
      <c r="D2048" s="43"/>
      <c r="E2048" s="4"/>
      <c r="F2048" s="43">
        <v>9259</v>
      </c>
      <c r="G2048" s="4">
        <v>1</v>
      </c>
      <c r="H2048" s="43">
        <v>9259</v>
      </c>
      <c r="I2048" s="4">
        <v>1</v>
      </c>
      <c r="J2048" s="43">
        <v>18518</v>
      </c>
      <c r="K2048" s="50">
        <v>2</v>
      </c>
    </row>
    <row r="2049" spans="1:11" x14ac:dyDescent="0.3">
      <c r="A2049" s="27"/>
      <c r="B2049" s="27"/>
      <c r="C2049" s="28" t="s">
        <v>202</v>
      </c>
      <c r="D2049" s="43"/>
      <c r="E2049" s="4"/>
      <c r="F2049" s="43">
        <v>11111</v>
      </c>
      <c r="G2049" s="4">
        <v>1</v>
      </c>
      <c r="H2049" s="43"/>
      <c r="I2049" s="4"/>
      <c r="J2049" s="43">
        <v>11111</v>
      </c>
      <c r="K2049" s="50">
        <v>1</v>
      </c>
    </row>
    <row r="2050" spans="1:11" x14ac:dyDescent="0.3">
      <c r="A2050" s="27"/>
      <c r="B2050" s="27"/>
      <c r="C2050" s="28" t="s">
        <v>203</v>
      </c>
      <c r="D2050" s="43">
        <v>32964</v>
      </c>
      <c r="E2050" s="4">
        <v>4</v>
      </c>
      <c r="F2050" s="43"/>
      <c r="G2050" s="4"/>
      <c r="H2050" s="43"/>
      <c r="I2050" s="4"/>
      <c r="J2050" s="43">
        <v>32964</v>
      </c>
      <c r="K2050" s="50">
        <v>4</v>
      </c>
    </row>
    <row r="2051" spans="1:11" x14ac:dyDescent="0.3">
      <c r="A2051" s="27"/>
      <c r="B2051" s="27"/>
      <c r="C2051" s="28" t="s">
        <v>329</v>
      </c>
      <c r="D2051" s="43">
        <v>10741</v>
      </c>
      <c r="E2051" s="4">
        <v>1</v>
      </c>
      <c r="F2051" s="43"/>
      <c r="G2051" s="4"/>
      <c r="H2051" s="43"/>
      <c r="I2051" s="4"/>
      <c r="J2051" s="43">
        <v>10741</v>
      </c>
      <c r="K2051" s="50">
        <v>1</v>
      </c>
    </row>
    <row r="2052" spans="1:11" x14ac:dyDescent="0.3">
      <c r="A2052" s="27"/>
      <c r="B2052" s="27"/>
      <c r="C2052" s="28" t="s">
        <v>204</v>
      </c>
      <c r="D2052" s="43">
        <v>470881</v>
      </c>
      <c r="E2052" s="4">
        <v>51</v>
      </c>
      <c r="F2052" s="43">
        <v>388878</v>
      </c>
      <c r="G2052" s="4">
        <v>42</v>
      </c>
      <c r="H2052" s="43">
        <v>268511</v>
      </c>
      <c r="I2052" s="4">
        <v>29</v>
      </c>
      <c r="J2052" s="43">
        <v>1128270</v>
      </c>
      <c r="K2052" s="50">
        <v>122</v>
      </c>
    </row>
    <row r="2053" spans="1:11" x14ac:dyDescent="0.3">
      <c r="A2053" s="27"/>
      <c r="B2053" s="27"/>
      <c r="C2053" s="28" t="s">
        <v>205</v>
      </c>
      <c r="D2053" s="43">
        <v>88888</v>
      </c>
      <c r="E2053" s="4">
        <v>8</v>
      </c>
      <c r="F2053" s="43">
        <v>88888</v>
      </c>
      <c r="G2053" s="4">
        <v>8</v>
      </c>
      <c r="H2053" s="43">
        <v>88888</v>
      </c>
      <c r="I2053" s="4">
        <v>8</v>
      </c>
      <c r="J2053" s="43">
        <v>266664</v>
      </c>
      <c r="K2053" s="50">
        <v>24</v>
      </c>
    </row>
    <row r="2054" spans="1:11" x14ac:dyDescent="0.3">
      <c r="A2054" s="27"/>
      <c r="B2054" s="27"/>
      <c r="C2054" s="28" t="s">
        <v>206</v>
      </c>
      <c r="D2054" s="43">
        <v>510942</v>
      </c>
      <c r="E2054" s="4">
        <v>62</v>
      </c>
      <c r="F2054" s="43">
        <v>370845</v>
      </c>
      <c r="G2054" s="4">
        <v>45</v>
      </c>
      <c r="H2054" s="43">
        <v>494459</v>
      </c>
      <c r="I2054" s="4">
        <v>60</v>
      </c>
      <c r="J2054" s="43">
        <v>1376246</v>
      </c>
      <c r="K2054" s="50">
        <v>167</v>
      </c>
    </row>
    <row r="2055" spans="1:11" x14ac:dyDescent="0.3">
      <c r="A2055" s="27"/>
      <c r="B2055" s="27"/>
      <c r="C2055" s="28" t="s">
        <v>207</v>
      </c>
      <c r="D2055" s="43">
        <v>46295</v>
      </c>
      <c r="E2055" s="4">
        <v>5</v>
      </c>
      <c r="F2055" s="43">
        <v>37036</v>
      </c>
      <c r="G2055" s="4">
        <v>4</v>
      </c>
      <c r="H2055" s="43">
        <v>27777</v>
      </c>
      <c r="I2055" s="4">
        <v>3</v>
      </c>
      <c r="J2055" s="43">
        <v>111108</v>
      </c>
      <c r="K2055" s="50">
        <v>12</v>
      </c>
    </row>
    <row r="2056" spans="1:11" x14ac:dyDescent="0.3">
      <c r="A2056" s="27"/>
      <c r="B2056" s="27"/>
      <c r="C2056" s="28" t="s">
        <v>208</v>
      </c>
      <c r="D2056" s="43"/>
      <c r="E2056" s="4"/>
      <c r="F2056" s="43">
        <v>11111</v>
      </c>
      <c r="G2056" s="4">
        <v>1</v>
      </c>
      <c r="H2056" s="43">
        <v>11111</v>
      </c>
      <c r="I2056" s="4">
        <v>1</v>
      </c>
      <c r="J2056" s="43">
        <v>22222</v>
      </c>
      <c r="K2056" s="50">
        <v>2</v>
      </c>
    </row>
    <row r="2057" spans="1:11" x14ac:dyDescent="0.3">
      <c r="A2057" s="27"/>
      <c r="B2057" s="27"/>
      <c r="C2057" s="28" t="s">
        <v>209</v>
      </c>
      <c r="D2057" s="43">
        <v>41205</v>
      </c>
      <c r="E2057" s="4">
        <v>5</v>
      </c>
      <c r="F2057" s="43">
        <v>49446</v>
      </c>
      <c r="G2057" s="4">
        <v>6</v>
      </c>
      <c r="H2057" s="43">
        <v>49446</v>
      </c>
      <c r="I2057" s="4">
        <v>6</v>
      </c>
      <c r="J2057" s="43">
        <v>140097</v>
      </c>
      <c r="K2057" s="50">
        <v>17</v>
      </c>
    </row>
    <row r="2058" spans="1:11" x14ac:dyDescent="0.3">
      <c r="A2058" s="27"/>
      <c r="B2058" s="27"/>
      <c r="C2058" s="28" t="s">
        <v>330</v>
      </c>
      <c r="D2058" s="43"/>
      <c r="E2058" s="4"/>
      <c r="F2058" s="43">
        <v>9722</v>
      </c>
      <c r="G2058" s="4">
        <v>1</v>
      </c>
      <c r="H2058" s="43"/>
      <c r="I2058" s="4"/>
      <c r="J2058" s="43">
        <v>9722</v>
      </c>
      <c r="K2058" s="50">
        <v>1</v>
      </c>
    </row>
    <row r="2059" spans="1:11" x14ac:dyDescent="0.3">
      <c r="A2059" s="27"/>
      <c r="B2059" s="27"/>
      <c r="C2059" s="28" t="s">
        <v>210</v>
      </c>
      <c r="D2059" s="43"/>
      <c r="E2059" s="4"/>
      <c r="F2059" s="43">
        <v>17222</v>
      </c>
      <c r="G2059" s="4">
        <v>2</v>
      </c>
      <c r="H2059" s="43"/>
      <c r="I2059" s="4"/>
      <c r="J2059" s="43">
        <v>17222</v>
      </c>
      <c r="K2059" s="50">
        <v>2</v>
      </c>
    </row>
    <row r="2060" spans="1:11" x14ac:dyDescent="0.3">
      <c r="A2060" s="27"/>
      <c r="B2060" s="27"/>
      <c r="C2060" s="28" t="s">
        <v>212</v>
      </c>
      <c r="D2060" s="43"/>
      <c r="E2060" s="4"/>
      <c r="F2060" s="43">
        <v>35185</v>
      </c>
      <c r="G2060" s="4">
        <v>4</v>
      </c>
      <c r="H2060" s="43"/>
      <c r="I2060" s="4"/>
      <c r="J2060" s="43">
        <v>35185</v>
      </c>
      <c r="K2060" s="50">
        <v>4</v>
      </c>
    </row>
    <row r="2061" spans="1:11" x14ac:dyDescent="0.3">
      <c r="A2061" s="27"/>
      <c r="B2061" s="27"/>
      <c r="C2061" s="28" t="s">
        <v>213</v>
      </c>
      <c r="D2061" s="43"/>
      <c r="E2061" s="4"/>
      <c r="F2061" s="43">
        <v>19814</v>
      </c>
      <c r="G2061" s="4">
        <v>2</v>
      </c>
      <c r="H2061" s="43"/>
      <c r="I2061" s="4"/>
      <c r="J2061" s="43">
        <v>19814</v>
      </c>
      <c r="K2061" s="50">
        <v>2</v>
      </c>
    </row>
    <row r="2062" spans="1:11" x14ac:dyDescent="0.3">
      <c r="A2062" s="27"/>
      <c r="B2062" s="27"/>
      <c r="C2062" s="28" t="s">
        <v>214</v>
      </c>
      <c r="D2062" s="43"/>
      <c r="E2062" s="4"/>
      <c r="F2062" s="43">
        <v>51205</v>
      </c>
      <c r="G2062" s="4">
        <v>7</v>
      </c>
      <c r="H2062" s="43"/>
      <c r="I2062" s="4"/>
      <c r="J2062" s="43">
        <v>51205</v>
      </c>
      <c r="K2062" s="50">
        <v>7</v>
      </c>
    </row>
    <row r="2063" spans="1:11" x14ac:dyDescent="0.3">
      <c r="A2063" s="27"/>
      <c r="B2063" s="27"/>
      <c r="C2063" s="28" t="s">
        <v>215</v>
      </c>
      <c r="D2063" s="43"/>
      <c r="E2063" s="4"/>
      <c r="F2063" s="43">
        <v>7315</v>
      </c>
      <c r="G2063" s="4">
        <v>1</v>
      </c>
      <c r="H2063" s="43"/>
      <c r="I2063" s="4"/>
      <c r="J2063" s="43">
        <v>7315</v>
      </c>
      <c r="K2063" s="50">
        <v>1</v>
      </c>
    </row>
    <row r="2064" spans="1:11" x14ac:dyDescent="0.3">
      <c r="A2064" s="27"/>
      <c r="B2064" s="27"/>
      <c r="C2064" s="28" t="s">
        <v>216</v>
      </c>
      <c r="D2064" s="43">
        <v>9722</v>
      </c>
      <c r="E2064" s="4">
        <v>1</v>
      </c>
      <c r="F2064" s="43"/>
      <c r="G2064" s="4"/>
      <c r="H2064" s="43"/>
      <c r="I2064" s="4"/>
      <c r="J2064" s="43">
        <v>9722</v>
      </c>
      <c r="K2064" s="50">
        <v>1</v>
      </c>
    </row>
    <row r="2065" spans="1:11" x14ac:dyDescent="0.3">
      <c r="A2065" s="27"/>
      <c r="B2065" s="27"/>
      <c r="C2065" s="28" t="s">
        <v>217</v>
      </c>
      <c r="D2065" s="43">
        <v>46295</v>
      </c>
      <c r="E2065" s="4">
        <v>5</v>
      </c>
      <c r="F2065" s="43">
        <v>55554</v>
      </c>
      <c r="G2065" s="4">
        <v>6</v>
      </c>
      <c r="H2065" s="43">
        <v>46295</v>
      </c>
      <c r="I2065" s="4">
        <v>5</v>
      </c>
      <c r="J2065" s="43">
        <v>148144</v>
      </c>
      <c r="K2065" s="50">
        <v>16</v>
      </c>
    </row>
    <row r="2066" spans="1:11" x14ac:dyDescent="0.3">
      <c r="A2066" s="27"/>
      <c r="B2066" s="27"/>
      <c r="C2066" s="28" t="s">
        <v>218</v>
      </c>
      <c r="D2066" s="43"/>
      <c r="E2066" s="4"/>
      <c r="F2066" s="43"/>
      <c r="G2066" s="4"/>
      <c r="H2066" s="43">
        <v>22222</v>
      </c>
      <c r="I2066" s="4">
        <v>2</v>
      </c>
      <c r="J2066" s="43">
        <v>22222</v>
      </c>
      <c r="K2066" s="50">
        <v>2</v>
      </c>
    </row>
    <row r="2067" spans="1:11" x14ac:dyDescent="0.3">
      <c r="A2067" s="27"/>
      <c r="B2067" s="27"/>
      <c r="C2067" s="28" t="s">
        <v>219</v>
      </c>
      <c r="D2067" s="43">
        <v>26388</v>
      </c>
      <c r="E2067" s="4">
        <v>3</v>
      </c>
      <c r="F2067" s="43">
        <v>79164</v>
      </c>
      <c r="G2067" s="4">
        <v>9</v>
      </c>
      <c r="H2067" s="43">
        <v>17592</v>
      </c>
      <c r="I2067" s="4">
        <v>2</v>
      </c>
      <c r="J2067" s="43">
        <v>123144</v>
      </c>
      <c r="K2067" s="50">
        <v>14</v>
      </c>
    </row>
    <row r="2068" spans="1:11" x14ac:dyDescent="0.3">
      <c r="A2068" s="27"/>
      <c r="B2068" s="27"/>
      <c r="C2068" s="28" t="s">
        <v>220</v>
      </c>
      <c r="D2068" s="43"/>
      <c r="E2068" s="4"/>
      <c r="F2068" s="43"/>
      <c r="G2068" s="4"/>
      <c r="H2068" s="43">
        <v>9259</v>
      </c>
      <c r="I2068" s="4">
        <v>1</v>
      </c>
      <c r="J2068" s="43">
        <v>9259</v>
      </c>
      <c r="K2068" s="50">
        <v>1</v>
      </c>
    </row>
    <row r="2069" spans="1:11" x14ac:dyDescent="0.3">
      <c r="A2069" s="27"/>
      <c r="B2069" s="52" t="s">
        <v>320</v>
      </c>
      <c r="C2069" s="53"/>
      <c r="D2069" s="54">
        <v>19873386</v>
      </c>
      <c r="E2069" s="55">
        <v>2390</v>
      </c>
      <c r="F2069" s="54">
        <v>19394729</v>
      </c>
      <c r="G2069" s="55">
        <v>2317</v>
      </c>
      <c r="H2069" s="54">
        <v>19486069</v>
      </c>
      <c r="I2069" s="55">
        <v>2320</v>
      </c>
      <c r="J2069" s="54">
        <v>58754184</v>
      </c>
      <c r="K2069" s="56">
        <v>7027</v>
      </c>
    </row>
    <row r="2070" spans="1:11" x14ac:dyDescent="0.3">
      <c r="A2070" s="27"/>
      <c r="B2070" s="1" t="s">
        <v>80</v>
      </c>
      <c r="C2070" s="1" t="s">
        <v>191</v>
      </c>
      <c r="D2070" s="22">
        <v>25554</v>
      </c>
      <c r="E2070" s="8">
        <v>3</v>
      </c>
      <c r="F2070" s="22"/>
      <c r="G2070" s="8"/>
      <c r="H2070" s="22"/>
      <c r="I2070" s="8"/>
      <c r="J2070" s="22">
        <v>25554</v>
      </c>
      <c r="K2070" s="49">
        <v>3</v>
      </c>
    </row>
    <row r="2071" spans="1:11" x14ac:dyDescent="0.3">
      <c r="A2071" s="27"/>
      <c r="B2071" s="27"/>
      <c r="C2071" s="28" t="s">
        <v>194</v>
      </c>
      <c r="D2071" s="43">
        <v>87593</v>
      </c>
      <c r="E2071" s="4">
        <v>11</v>
      </c>
      <c r="F2071" s="43"/>
      <c r="G2071" s="4"/>
      <c r="H2071" s="43">
        <v>9444</v>
      </c>
      <c r="I2071" s="4">
        <v>1</v>
      </c>
      <c r="J2071" s="43">
        <v>97037</v>
      </c>
      <c r="K2071" s="50">
        <v>12</v>
      </c>
    </row>
    <row r="2072" spans="1:11" x14ac:dyDescent="0.3">
      <c r="A2072" s="27"/>
      <c r="B2072" s="52" t="s">
        <v>321</v>
      </c>
      <c r="C2072" s="53"/>
      <c r="D2072" s="54">
        <v>113147</v>
      </c>
      <c r="E2072" s="55">
        <v>14</v>
      </c>
      <c r="F2072" s="54"/>
      <c r="G2072" s="55"/>
      <c r="H2072" s="54">
        <v>9444</v>
      </c>
      <c r="I2072" s="55">
        <v>1</v>
      </c>
      <c r="J2072" s="54">
        <v>122591</v>
      </c>
      <c r="K2072" s="56">
        <v>15</v>
      </c>
    </row>
    <row r="2073" spans="1:11" x14ac:dyDescent="0.3">
      <c r="A2073" s="1" t="s">
        <v>128</v>
      </c>
      <c r="B2073" s="2"/>
      <c r="C2073" s="2"/>
      <c r="D2073" s="22">
        <v>264715462</v>
      </c>
      <c r="E2073" s="8">
        <v>33783</v>
      </c>
      <c r="F2073" s="22">
        <v>234750082</v>
      </c>
      <c r="G2073" s="8">
        <v>29758</v>
      </c>
      <c r="H2073" s="22">
        <v>263789898</v>
      </c>
      <c r="I2073" s="8">
        <v>33450</v>
      </c>
      <c r="J2073" s="22">
        <v>763255442</v>
      </c>
      <c r="K2073" s="49">
        <v>96991</v>
      </c>
    </row>
    <row r="2074" spans="1:11" x14ac:dyDescent="0.3">
      <c r="A2074" s="1" t="s">
        <v>129</v>
      </c>
      <c r="B2074" s="1" t="s">
        <v>47</v>
      </c>
      <c r="C2074" s="1" t="s">
        <v>223</v>
      </c>
      <c r="D2074" s="22">
        <v>36666</v>
      </c>
      <c r="E2074" s="8">
        <v>6</v>
      </c>
      <c r="F2074" s="22">
        <v>73332</v>
      </c>
      <c r="G2074" s="8">
        <v>12</v>
      </c>
      <c r="H2074" s="22">
        <v>72599</v>
      </c>
      <c r="I2074" s="8">
        <v>12</v>
      </c>
      <c r="J2074" s="22">
        <v>182597</v>
      </c>
      <c r="K2074" s="49">
        <v>30</v>
      </c>
    </row>
    <row r="2075" spans="1:11" x14ac:dyDescent="0.3">
      <c r="A2075" s="27"/>
      <c r="B2075" s="27"/>
      <c r="C2075" s="28" t="s">
        <v>224</v>
      </c>
      <c r="D2075" s="43">
        <v>4529486</v>
      </c>
      <c r="E2075" s="4">
        <v>689</v>
      </c>
      <c r="F2075" s="43">
        <v>2859690</v>
      </c>
      <c r="G2075" s="4">
        <v>435</v>
      </c>
      <c r="H2075" s="43">
        <v>3667503</v>
      </c>
      <c r="I2075" s="4">
        <v>558</v>
      </c>
      <c r="J2075" s="43">
        <v>11056679</v>
      </c>
      <c r="K2075" s="50">
        <v>1682</v>
      </c>
    </row>
    <row r="2076" spans="1:11" x14ac:dyDescent="0.3">
      <c r="A2076" s="27"/>
      <c r="B2076" s="27"/>
      <c r="C2076" s="28" t="s">
        <v>225</v>
      </c>
      <c r="D2076" s="43">
        <v>708725</v>
      </c>
      <c r="E2076" s="4">
        <v>86</v>
      </c>
      <c r="F2076" s="43">
        <v>436773</v>
      </c>
      <c r="G2076" s="4">
        <v>53</v>
      </c>
      <c r="H2076" s="43">
        <v>642797</v>
      </c>
      <c r="I2076" s="4">
        <v>78</v>
      </c>
      <c r="J2076" s="43">
        <v>1788295</v>
      </c>
      <c r="K2076" s="50">
        <v>217</v>
      </c>
    </row>
    <row r="2077" spans="1:11" x14ac:dyDescent="0.3">
      <c r="A2077" s="27"/>
      <c r="B2077" s="27"/>
      <c r="C2077" s="28" t="s">
        <v>226</v>
      </c>
      <c r="D2077" s="43">
        <v>198053</v>
      </c>
      <c r="E2077" s="4">
        <v>23</v>
      </c>
      <c r="F2077" s="43">
        <v>60277</v>
      </c>
      <c r="G2077" s="4">
        <v>7</v>
      </c>
      <c r="H2077" s="43">
        <v>189442</v>
      </c>
      <c r="I2077" s="4">
        <v>22</v>
      </c>
      <c r="J2077" s="43">
        <v>447772</v>
      </c>
      <c r="K2077" s="50">
        <v>52</v>
      </c>
    </row>
    <row r="2078" spans="1:11" x14ac:dyDescent="0.3">
      <c r="A2078" s="27"/>
      <c r="B2078" s="27"/>
      <c r="C2078" s="28" t="s">
        <v>227</v>
      </c>
      <c r="D2078" s="43">
        <v>65464</v>
      </c>
      <c r="E2078" s="4">
        <v>7</v>
      </c>
      <c r="F2078" s="43">
        <v>37408</v>
      </c>
      <c r="G2078" s="4">
        <v>4</v>
      </c>
      <c r="H2078" s="43">
        <v>9352</v>
      </c>
      <c r="I2078" s="4">
        <v>1</v>
      </c>
      <c r="J2078" s="43">
        <v>112224</v>
      </c>
      <c r="K2078" s="50">
        <v>12</v>
      </c>
    </row>
    <row r="2079" spans="1:11" x14ac:dyDescent="0.3">
      <c r="A2079" s="27"/>
      <c r="B2079" s="27"/>
      <c r="C2079" s="28" t="s">
        <v>228</v>
      </c>
      <c r="D2079" s="43">
        <v>9352</v>
      </c>
      <c r="E2079" s="4">
        <v>1</v>
      </c>
      <c r="F2079" s="43">
        <v>28056</v>
      </c>
      <c r="G2079" s="4">
        <v>3</v>
      </c>
      <c r="H2079" s="43">
        <v>28056</v>
      </c>
      <c r="I2079" s="4">
        <v>3</v>
      </c>
      <c r="J2079" s="43">
        <v>65464</v>
      </c>
      <c r="K2079" s="50">
        <v>7</v>
      </c>
    </row>
    <row r="2080" spans="1:11" x14ac:dyDescent="0.3">
      <c r="A2080" s="27"/>
      <c r="B2080" s="27"/>
      <c r="C2080" s="28" t="s">
        <v>229</v>
      </c>
      <c r="D2080" s="43">
        <v>21852</v>
      </c>
      <c r="E2080" s="4">
        <v>2</v>
      </c>
      <c r="F2080" s="43"/>
      <c r="G2080" s="4"/>
      <c r="H2080" s="43">
        <v>32778</v>
      </c>
      <c r="I2080" s="4">
        <v>3</v>
      </c>
      <c r="J2080" s="43">
        <v>54630</v>
      </c>
      <c r="K2080" s="50">
        <v>5</v>
      </c>
    </row>
    <row r="2081" spans="1:11" x14ac:dyDescent="0.3">
      <c r="A2081" s="27"/>
      <c r="B2081" s="27"/>
      <c r="C2081" s="28" t="s">
        <v>230</v>
      </c>
      <c r="D2081" s="43">
        <v>124996</v>
      </c>
      <c r="E2081" s="4">
        <v>15</v>
      </c>
      <c r="F2081" s="43">
        <v>108330</v>
      </c>
      <c r="G2081" s="4">
        <v>13</v>
      </c>
      <c r="H2081" s="43">
        <v>116662</v>
      </c>
      <c r="I2081" s="4">
        <v>14</v>
      </c>
      <c r="J2081" s="43">
        <v>349988</v>
      </c>
      <c r="K2081" s="50">
        <v>42</v>
      </c>
    </row>
    <row r="2082" spans="1:11" x14ac:dyDescent="0.3">
      <c r="A2082" s="27"/>
      <c r="B2082" s="27"/>
      <c r="C2082" s="28" t="s">
        <v>231</v>
      </c>
      <c r="D2082" s="43">
        <v>24999</v>
      </c>
      <c r="E2082" s="4">
        <v>3</v>
      </c>
      <c r="F2082" s="43">
        <v>41665</v>
      </c>
      <c r="G2082" s="4">
        <v>5</v>
      </c>
      <c r="H2082" s="43">
        <v>49998</v>
      </c>
      <c r="I2082" s="4">
        <v>6</v>
      </c>
      <c r="J2082" s="43">
        <v>116662</v>
      </c>
      <c r="K2082" s="50">
        <v>14</v>
      </c>
    </row>
    <row r="2083" spans="1:11" x14ac:dyDescent="0.3">
      <c r="A2083" s="27"/>
      <c r="B2083" s="27"/>
      <c r="C2083" s="28" t="s">
        <v>232</v>
      </c>
      <c r="D2083" s="43">
        <v>79256</v>
      </c>
      <c r="E2083" s="4">
        <v>8</v>
      </c>
      <c r="F2083" s="43">
        <v>59442</v>
      </c>
      <c r="G2083" s="4">
        <v>6</v>
      </c>
      <c r="H2083" s="43">
        <v>79256</v>
      </c>
      <c r="I2083" s="4">
        <v>8</v>
      </c>
      <c r="J2083" s="43">
        <v>217954</v>
      </c>
      <c r="K2083" s="50">
        <v>22</v>
      </c>
    </row>
    <row r="2084" spans="1:11" x14ac:dyDescent="0.3">
      <c r="A2084" s="27"/>
      <c r="B2084" s="27"/>
      <c r="C2084" s="28" t="s">
        <v>233</v>
      </c>
      <c r="D2084" s="43">
        <v>107133</v>
      </c>
      <c r="E2084" s="4">
        <v>13</v>
      </c>
      <c r="F2084" s="43">
        <v>65928</v>
      </c>
      <c r="G2084" s="4">
        <v>8</v>
      </c>
      <c r="H2084" s="43">
        <v>49446</v>
      </c>
      <c r="I2084" s="4">
        <v>6</v>
      </c>
      <c r="J2084" s="43">
        <v>222507</v>
      </c>
      <c r="K2084" s="50">
        <v>27</v>
      </c>
    </row>
    <row r="2085" spans="1:11" x14ac:dyDescent="0.3">
      <c r="A2085" s="27"/>
      <c r="B2085" s="27"/>
      <c r="C2085" s="28" t="s">
        <v>234</v>
      </c>
      <c r="D2085" s="43">
        <v>10463</v>
      </c>
      <c r="E2085" s="4">
        <v>1</v>
      </c>
      <c r="F2085" s="43">
        <v>20926</v>
      </c>
      <c r="G2085" s="4">
        <v>2</v>
      </c>
      <c r="H2085" s="43">
        <v>10463</v>
      </c>
      <c r="I2085" s="4">
        <v>1</v>
      </c>
      <c r="J2085" s="43">
        <v>41852</v>
      </c>
      <c r="K2085" s="50">
        <v>4</v>
      </c>
    </row>
    <row r="2086" spans="1:11" x14ac:dyDescent="0.3">
      <c r="A2086" s="27"/>
      <c r="B2086" s="27"/>
      <c r="C2086" s="28" t="s">
        <v>235</v>
      </c>
      <c r="D2086" s="43">
        <v>161385</v>
      </c>
      <c r="E2086" s="4">
        <v>21</v>
      </c>
      <c r="F2086" s="43">
        <v>61480</v>
      </c>
      <c r="G2086" s="4">
        <v>8</v>
      </c>
      <c r="H2086" s="43">
        <v>130645</v>
      </c>
      <c r="I2086" s="4">
        <v>17</v>
      </c>
      <c r="J2086" s="43">
        <v>353510</v>
      </c>
      <c r="K2086" s="50">
        <v>46</v>
      </c>
    </row>
    <row r="2087" spans="1:11" x14ac:dyDescent="0.3">
      <c r="A2087" s="27"/>
      <c r="B2087" s="27"/>
      <c r="C2087" s="28" t="s">
        <v>236</v>
      </c>
      <c r="D2087" s="43">
        <v>8241</v>
      </c>
      <c r="E2087" s="4">
        <v>1</v>
      </c>
      <c r="F2087" s="43">
        <v>8241</v>
      </c>
      <c r="G2087" s="4">
        <v>1</v>
      </c>
      <c r="H2087" s="43">
        <v>16482</v>
      </c>
      <c r="I2087" s="4">
        <v>2</v>
      </c>
      <c r="J2087" s="43">
        <v>32964</v>
      </c>
      <c r="K2087" s="50">
        <v>4</v>
      </c>
    </row>
    <row r="2088" spans="1:11" x14ac:dyDescent="0.3">
      <c r="A2088" s="27"/>
      <c r="B2088" s="27"/>
      <c r="C2088" s="28" t="s">
        <v>237</v>
      </c>
      <c r="D2088" s="43"/>
      <c r="E2088" s="4"/>
      <c r="F2088" s="43">
        <v>31389</v>
      </c>
      <c r="G2088" s="4">
        <v>3</v>
      </c>
      <c r="H2088" s="43">
        <v>20926</v>
      </c>
      <c r="I2088" s="4">
        <v>2</v>
      </c>
      <c r="J2088" s="43">
        <v>52315</v>
      </c>
      <c r="K2088" s="50">
        <v>5</v>
      </c>
    </row>
    <row r="2089" spans="1:11" x14ac:dyDescent="0.3">
      <c r="A2089" s="27"/>
      <c r="B2089" s="27"/>
      <c r="C2089" s="28" t="s">
        <v>238</v>
      </c>
      <c r="D2089" s="43">
        <v>7685</v>
      </c>
      <c r="E2089" s="4">
        <v>1</v>
      </c>
      <c r="F2089" s="43">
        <v>23055</v>
      </c>
      <c r="G2089" s="4">
        <v>3</v>
      </c>
      <c r="H2089" s="43">
        <v>53795</v>
      </c>
      <c r="I2089" s="4">
        <v>7</v>
      </c>
      <c r="J2089" s="43">
        <v>84535</v>
      </c>
      <c r="K2089" s="50">
        <v>11</v>
      </c>
    </row>
    <row r="2090" spans="1:11" x14ac:dyDescent="0.3">
      <c r="A2090" s="27"/>
      <c r="B2090" s="27"/>
      <c r="C2090" s="28" t="s">
        <v>239</v>
      </c>
      <c r="D2090" s="43">
        <v>16296</v>
      </c>
      <c r="E2090" s="4">
        <v>2</v>
      </c>
      <c r="F2090" s="43"/>
      <c r="G2090" s="4"/>
      <c r="H2090" s="43">
        <v>8148</v>
      </c>
      <c r="I2090" s="4">
        <v>1</v>
      </c>
      <c r="J2090" s="43">
        <v>24444</v>
      </c>
      <c r="K2090" s="50">
        <v>3</v>
      </c>
    </row>
    <row r="2091" spans="1:11" x14ac:dyDescent="0.3">
      <c r="A2091" s="27"/>
      <c r="B2091" s="27"/>
      <c r="C2091" s="28" t="s">
        <v>240</v>
      </c>
      <c r="D2091" s="43"/>
      <c r="E2091" s="4"/>
      <c r="F2091" s="43">
        <v>8148</v>
      </c>
      <c r="G2091" s="4">
        <v>1</v>
      </c>
      <c r="H2091" s="43">
        <v>16296</v>
      </c>
      <c r="I2091" s="4">
        <v>2</v>
      </c>
      <c r="J2091" s="43">
        <v>24444</v>
      </c>
      <c r="K2091" s="50">
        <v>3</v>
      </c>
    </row>
    <row r="2092" spans="1:11" x14ac:dyDescent="0.3">
      <c r="A2092" s="27"/>
      <c r="B2092" s="27"/>
      <c r="C2092" s="28" t="s">
        <v>241</v>
      </c>
      <c r="D2092" s="43">
        <v>238988</v>
      </c>
      <c r="E2092" s="4">
        <v>29</v>
      </c>
      <c r="F2092" s="43">
        <v>247230</v>
      </c>
      <c r="G2092" s="4">
        <v>30</v>
      </c>
      <c r="H2092" s="43">
        <v>247230</v>
      </c>
      <c r="I2092" s="4">
        <v>30</v>
      </c>
      <c r="J2092" s="43">
        <v>733448</v>
      </c>
      <c r="K2092" s="50">
        <v>89</v>
      </c>
    </row>
    <row r="2093" spans="1:11" x14ac:dyDescent="0.3">
      <c r="A2093" s="27"/>
      <c r="B2093" s="27"/>
      <c r="C2093" s="28" t="s">
        <v>242</v>
      </c>
      <c r="D2093" s="43">
        <v>77499</v>
      </c>
      <c r="E2093" s="4">
        <v>9</v>
      </c>
      <c r="F2093" s="43">
        <v>51666</v>
      </c>
      <c r="G2093" s="4">
        <v>6</v>
      </c>
      <c r="H2093" s="43">
        <v>120554</v>
      </c>
      <c r="I2093" s="4">
        <v>14</v>
      </c>
      <c r="J2093" s="43">
        <v>249719</v>
      </c>
      <c r="K2093" s="50">
        <v>29</v>
      </c>
    </row>
    <row r="2094" spans="1:11" x14ac:dyDescent="0.3">
      <c r="A2094" s="27"/>
      <c r="B2094" s="27"/>
      <c r="C2094" s="28" t="s">
        <v>243</v>
      </c>
      <c r="D2094" s="43">
        <v>6111</v>
      </c>
      <c r="E2094" s="4">
        <v>1</v>
      </c>
      <c r="F2094" s="43">
        <v>24444</v>
      </c>
      <c r="G2094" s="4">
        <v>4</v>
      </c>
      <c r="H2094" s="43">
        <v>6111</v>
      </c>
      <c r="I2094" s="4">
        <v>1</v>
      </c>
      <c r="J2094" s="43">
        <v>36666</v>
      </c>
      <c r="K2094" s="50">
        <v>6</v>
      </c>
    </row>
    <row r="2095" spans="1:11" x14ac:dyDescent="0.3">
      <c r="A2095" s="27"/>
      <c r="B2095" s="27"/>
      <c r="C2095" s="28" t="s">
        <v>244</v>
      </c>
      <c r="D2095" s="43">
        <v>1229338</v>
      </c>
      <c r="E2095" s="4">
        <v>187</v>
      </c>
      <c r="F2095" s="43">
        <v>1840720</v>
      </c>
      <c r="G2095" s="4">
        <v>280</v>
      </c>
      <c r="H2095" s="43">
        <v>1774980</v>
      </c>
      <c r="I2095" s="4">
        <v>270</v>
      </c>
      <c r="J2095" s="43">
        <v>4845038</v>
      </c>
      <c r="K2095" s="50">
        <v>737</v>
      </c>
    </row>
    <row r="2096" spans="1:11" x14ac:dyDescent="0.3">
      <c r="A2096" s="27"/>
      <c r="B2096" s="27"/>
      <c r="C2096" s="28" t="s">
        <v>245</v>
      </c>
      <c r="D2096" s="43">
        <v>40372</v>
      </c>
      <c r="E2096" s="4">
        <v>4</v>
      </c>
      <c r="F2096" s="43">
        <v>50464</v>
      </c>
      <c r="G2096" s="4">
        <v>5</v>
      </c>
      <c r="H2096" s="43">
        <v>90837</v>
      </c>
      <c r="I2096" s="4">
        <v>9</v>
      </c>
      <c r="J2096" s="43">
        <v>181673</v>
      </c>
      <c r="K2096" s="50">
        <v>18</v>
      </c>
    </row>
    <row r="2097" spans="1:11" x14ac:dyDescent="0.3">
      <c r="A2097" s="27"/>
      <c r="B2097" s="27"/>
      <c r="C2097" s="28" t="s">
        <v>246</v>
      </c>
      <c r="D2097" s="43">
        <v>11111</v>
      </c>
      <c r="E2097" s="4">
        <v>1</v>
      </c>
      <c r="F2097" s="43"/>
      <c r="G2097" s="4"/>
      <c r="H2097" s="43">
        <v>11111</v>
      </c>
      <c r="I2097" s="4">
        <v>1</v>
      </c>
      <c r="J2097" s="43">
        <v>22222</v>
      </c>
      <c r="K2097" s="50">
        <v>2</v>
      </c>
    </row>
    <row r="2098" spans="1:11" x14ac:dyDescent="0.3">
      <c r="A2098" s="27"/>
      <c r="B2098" s="27"/>
      <c r="C2098" s="28" t="s">
        <v>247</v>
      </c>
      <c r="D2098" s="43"/>
      <c r="E2098" s="4"/>
      <c r="F2098" s="43">
        <v>24723</v>
      </c>
      <c r="G2098" s="4">
        <v>3</v>
      </c>
      <c r="H2098" s="43">
        <v>8241</v>
      </c>
      <c r="I2098" s="4">
        <v>1</v>
      </c>
      <c r="J2098" s="43">
        <v>32964</v>
      </c>
      <c r="K2098" s="50">
        <v>4</v>
      </c>
    </row>
    <row r="2099" spans="1:11" x14ac:dyDescent="0.3">
      <c r="A2099" s="27"/>
      <c r="B2099" s="27"/>
      <c r="C2099" s="28" t="s">
        <v>248</v>
      </c>
      <c r="D2099" s="43">
        <v>236102</v>
      </c>
      <c r="E2099" s="4">
        <v>25</v>
      </c>
      <c r="F2099" s="43">
        <v>151107</v>
      </c>
      <c r="G2099" s="4">
        <v>16</v>
      </c>
      <c r="H2099" s="43">
        <v>264434</v>
      </c>
      <c r="I2099" s="4">
        <v>28</v>
      </c>
      <c r="J2099" s="43">
        <v>651643</v>
      </c>
      <c r="K2099" s="50">
        <v>69</v>
      </c>
    </row>
    <row r="2100" spans="1:11" x14ac:dyDescent="0.3">
      <c r="A2100" s="27"/>
      <c r="B2100" s="27"/>
      <c r="C2100" s="28" t="s">
        <v>249</v>
      </c>
      <c r="D2100" s="43">
        <v>41205</v>
      </c>
      <c r="E2100" s="4">
        <v>5</v>
      </c>
      <c r="F2100" s="43">
        <v>8241</v>
      </c>
      <c r="G2100" s="4">
        <v>1</v>
      </c>
      <c r="H2100" s="43">
        <v>32964</v>
      </c>
      <c r="I2100" s="4">
        <v>4</v>
      </c>
      <c r="J2100" s="43">
        <v>82410</v>
      </c>
      <c r="K2100" s="50">
        <v>10</v>
      </c>
    </row>
    <row r="2101" spans="1:11" x14ac:dyDescent="0.3">
      <c r="A2101" s="27"/>
      <c r="B2101" s="27"/>
      <c r="C2101" s="28" t="s">
        <v>250</v>
      </c>
      <c r="D2101" s="43">
        <v>10463</v>
      </c>
      <c r="E2101" s="4">
        <v>1</v>
      </c>
      <c r="F2101" s="43">
        <v>10463</v>
      </c>
      <c r="G2101" s="4">
        <v>1</v>
      </c>
      <c r="H2101" s="43"/>
      <c r="I2101" s="4"/>
      <c r="J2101" s="43">
        <v>20926</v>
      </c>
      <c r="K2101" s="50">
        <v>2</v>
      </c>
    </row>
    <row r="2102" spans="1:11" x14ac:dyDescent="0.3">
      <c r="A2102" s="27"/>
      <c r="B2102" s="27"/>
      <c r="C2102" s="28" t="s">
        <v>251</v>
      </c>
      <c r="D2102" s="43">
        <v>53795</v>
      </c>
      <c r="E2102" s="4">
        <v>7</v>
      </c>
      <c r="F2102" s="43">
        <v>38425</v>
      </c>
      <c r="G2102" s="4">
        <v>5</v>
      </c>
      <c r="H2102" s="43">
        <v>99905</v>
      </c>
      <c r="I2102" s="4">
        <v>13</v>
      </c>
      <c r="J2102" s="43">
        <v>192125</v>
      </c>
      <c r="K2102" s="50">
        <v>25</v>
      </c>
    </row>
    <row r="2103" spans="1:11" x14ac:dyDescent="0.3">
      <c r="A2103" s="27"/>
      <c r="B2103" s="27"/>
      <c r="C2103" s="28" t="s">
        <v>253</v>
      </c>
      <c r="D2103" s="43"/>
      <c r="E2103" s="4"/>
      <c r="F2103" s="43"/>
      <c r="G2103" s="4"/>
      <c r="H2103" s="43">
        <v>8241</v>
      </c>
      <c r="I2103" s="4">
        <v>1</v>
      </c>
      <c r="J2103" s="43">
        <v>8241</v>
      </c>
      <c r="K2103" s="50">
        <v>1</v>
      </c>
    </row>
    <row r="2104" spans="1:11" x14ac:dyDescent="0.3">
      <c r="A2104" s="27"/>
      <c r="B2104" s="27"/>
      <c r="C2104" s="28" t="s">
        <v>254</v>
      </c>
      <c r="D2104" s="43">
        <v>7685</v>
      </c>
      <c r="E2104" s="4">
        <v>1</v>
      </c>
      <c r="F2104" s="43"/>
      <c r="G2104" s="4"/>
      <c r="H2104" s="43">
        <v>15370</v>
      </c>
      <c r="I2104" s="4">
        <v>2</v>
      </c>
      <c r="J2104" s="43">
        <v>23055</v>
      </c>
      <c r="K2104" s="50">
        <v>3</v>
      </c>
    </row>
    <row r="2105" spans="1:11" x14ac:dyDescent="0.3">
      <c r="A2105" s="27"/>
      <c r="B2105" s="27"/>
      <c r="C2105" s="28" t="s">
        <v>258</v>
      </c>
      <c r="D2105" s="43">
        <v>131855</v>
      </c>
      <c r="E2105" s="4">
        <v>16</v>
      </c>
      <c r="F2105" s="43">
        <v>49446</v>
      </c>
      <c r="G2105" s="4">
        <v>6</v>
      </c>
      <c r="H2105" s="43">
        <v>148338</v>
      </c>
      <c r="I2105" s="4">
        <v>18</v>
      </c>
      <c r="J2105" s="43">
        <v>329639</v>
      </c>
      <c r="K2105" s="50">
        <v>40</v>
      </c>
    </row>
    <row r="2106" spans="1:11" x14ac:dyDescent="0.3">
      <c r="A2106" s="27"/>
      <c r="B2106" s="27"/>
      <c r="C2106" s="28" t="s">
        <v>259</v>
      </c>
      <c r="D2106" s="43"/>
      <c r="E2106" s="4"/>
      <c r="F2106" s="43">
        <v>16482</v>
      </c>
      <c r="G2106" s="4">
        <v>2</v>
      </c>
      <c r="H2106" s="43">
        <v>16482</v>
      </c>
      <c r="I2106" s="4">
        <v>2</v>
      </c>
      <c r="J2106" s="43">
        <v>32964</v>
      </c>
      <c r="K2106" s="50">
        <v>4</v>
      </c>
    </row>
    <row r="2107" spans="1:11" x14ac:dyDescent="0.3">
      <c r="A2107" s="27"/>
      <c r="B2107" s="27"/>
      <c r="C2107" s="28" t="s">
        <v>260</v>
      </c>
      <c r="D2107" s="43">
        <v>20926</v>
      </c>
      <c r="E2107" s="4">
        <v>2</v>
      </c>
      <c r="F2107" s="43"/>
      <c r="G2107" s="4"/>
      <c r="H2107" s="43">
        <v>10463</v>
      </c>
      <c r="I2107" s="4">
        <v>1</v>
      </c>
      <c r="J2107" s="43">
        <v>31389</v>
      </c>
      <c r="K2107" s="50">
        <v>3</v>
      </c>
    </row>
    <row r="2108" spans="1:11" x14ac:dyDescent="0.3">
      <c r="A2108" s="27"/>
      <c r="B2108" s="27"/>
      <c r="C2108" s="28" t="s">
        <v>261</v>
      </c>
      <c r="D2108" s="43">
        <v>461103</v>
      </c>
      <c r="E2108" s="4">
        <v>60</v>
      </c>
      <c r="F2108" s="43">
        <v>229628</v>
      </c>
      <c r="G2108" s="4">
        <v>30</v>
      </c>
      <c r="H2108" s="43">
        <v>215180</v>
      </c>
      <c r="I2108" s="4">
        <v>28</v>
      </c>
      <c r="J2108" s="43">
        <v>905911</v>
      </c>
      <c r="K2108" s="50">
        <v>118</v>
      </c>
    </row>
    <row r="2109" spans="1:11" x14ac:dyDescent="0.3">
      <c r="A2109" s="27"/>
      <c r="B2109" s="27"/>
      <c r="C2109" s="28" t="s">
        <v>262</v>
      </c>
      <c r="D2109" s="43">
        <v>23055</v>
      </c>
      <c r="E2109" s="4">
        <v>3</v>
      </c>
      <c r="F2109" s="43">
        <v>38425</v>
      </c>
      <c r="G2109" s="4">
        <v>5</v>
      </c>
      <c r="H2109" s="43">
        <v>92220</v>
      </c>
      <c r="I2109" s="4">
        <v>12</v>
      </c>
      <c r="J2109" s="43">
        <v>153700</v>
      </c>
      <c r="K2109" s="50">
        <v>20</v>
      </c>
    </row>
    <row r="2110" spans="1:11" x14ac:dyDescent="0.3">
      <c r="A2110" s="27"/>
      <c r="B2110" s="27"/>
      <c r="C2110" s="28" t="s">
        <v>263</v>
      </c>
      <c r="D2110" s="43"/>
      <c r="E2110" s="4"/>
      <c r="F2110" s="43">
        <v>10463</v>
      </c>
      <c r="G2110" s="4">
        <v>1</v>
      </c>
      <c r="H2110" s="43">
        <v>20926</v>
      </c>
      <c r="I2110" s="4">
        <v>2</v>
      </c>
      <c r="J2110" s="43">
        <v>31389</v>
      </c>
      <c r="K2110" s="50">
        <v>3</v>
      </c>
    </row>
    <row r="2111" spans="1:11" x14ac:dyDescent="0.3">
      <c r="A2111" s="27"/>
      <c r="B2111" s="27"/>
      <c r="C2111" s="28" t="s">
        <v>264</v>
      </c>
      <c r="D2111" s="43">
        <v>71946</v>
      </c>
      <c r="E2111" s="4">
        <v>7</v>
      </c>
      <c r="F2111" s="43">
        <v>113058</v>
      </c>
      <c r="G2111" s="4">
        <v>11</v>
      </c>
      <c r="H2111" s="43">
        <v>92502</v>
      </c>
      <c r="I2111" s="4">
        <v>9</v>
      </c>
      <c r="J2111" s="43">
        <v>277506</v>
      </c>
      <c r="K2111" s="50">
        <v>27</v>
      </c>
    </row>
    <row r="2112" spans="1:11" x14ac:dyDescent="0.3">
      <c r="A2112" s="27"/>
      <c r="B2112" s="27"/>
      <c r="C2112" s="28" t="s">
        <v>265</v>
      </c>
      <c r="D2112" s="43">
        <v>43055</v>
      </c>
      <c r="E2112" s="4">
        <v>5</v>
      </c>
      <c r="F2112" s="43">
        <v>154998</v>
      </c>
      <c r="G2112" s="4">
        <v>18</v>
      </c>
      <c r="H2112" s="43">
        <v>111943</v>
      </c>
      <c r="I2112" s="4">
        <v>13</v>
      </c>
      <c r="J2112" s="43">
        <v>309996</v>
      </c>
      <c r="K2112" s="50">
        <v>36</v>
      </c>
    </row>
    <row r="2113" spans="1:11" x14ac:dyDescent="0.3">
      <c r="A2113" s="27"/>
      <c r="B2113" s="27"/>
      <c r="C2113" s="28" t="s">
        <v>266</v>
      </c>
      <c r="D2113" s="43">
        <v>258330</v>
      </c>
      <c r="E2113" s="4">
        <v>30</v>
      </c>
      <c r="F2113" s="43">
        <v>198053</v>
      </c>
      <c r="G2113" s="4">
        <v>23</v>
      </c>
      <c r="H2113" s="43">
        <v>284163</v>
      </c>
      <c r="I2113" s="4">
        <v>33</v>
      </c>
      <c r="J2113" s="43">
        <v>740546</v>
      </c>
      <c r="K2113" s="50">
        <v>86</v>
      </c>
    </row>
    <row r="2114" spans="1:11" x14ac:dyDescent="0.3">
      <c r="A2114" s="27"/>
      <c r="B2114" s="27"/>
      <c r="C2114" s="28" t="s">
        <v>267</v>
      </c>
      <c r="D2114" s="43">
        <v>901289</v>
      </c>
      <c r="E2114" s="4">
        <v>112</v>
      </c>
      <c r="F2114" s="43">
        <v>692804</v>
      </c>
      <c r="G2114" s="4">
        <v>86</v>
      </c>
      <c r="H2114" s="43">
        <v>781422</v>
      </c>
      <c r="I2114" s="4">
        <v>97</v>
      </c>
      <c r="J2114" s="43">
        <v>2375515</v>
      </c>
      <c r="K2114" s="50">
        <v>295</v>
      </c>
    </row>
    <row r="2115" spans="1:11" x14ac:dyDescent="0.3">
      <c r="A2115" s="27"/>
      <c r="B2115" s="27"/>
      <c r="C2115" s="28" t="s">
        <v>268</v>
      </c>
      <c r="D2115" s="43">
        <v>173340</v>
      </c>
      <c r="E2115" s="4">
        <v>18</v>
      </c>
      <c r="F2115" s="43">
        <v>134818</v>
      </c>
      <c r="G2115" s="4">
        <v>14</v>
      </c>
      <c r="H2115" s="43">
        <v>327416</v>
      </c>
      <c r="I2115" s="4">
        <v>34</v>
      </c>
      <c r="J2115" s="43">
        <v>635574</v>
      </c>
      <c r="K2115" s="50">
        <v>66</v>
      </c>
    </row>
    <row r="2116" spans="1:11" x14ac:dyDescent="0.3">
      <c r="A2116" s="27"/>
      <c r="B2116" s="27"/>
      <c r="C2116" s="28" t="s">
        <v>269</v>
      </c>
      <c r="D2116" s="43">
        <v>193342</v>
      </c>
      <c r="E2116" s="4">
        <v>24</v>
      </c>
      <c r="F2116" s="43">
        <v>451126</v>
      </c>
      <c r="G2116" s="4">
        <v>56</v>
      </c>
      <c r="H2116" s="43">
        <v>346403</v>
      </c>
      <c r="I2116" s="4">
        <v>43</v>
      </c>
      <c r="J2116" s="43">
        <v>990871</v>
      </c>
      <c r="K2116" s="50">
        <v>123</v>
      </c>
    </row>
    <row r="2117" spans="1:11" x14ac:dyDescent="0.3">
      <c r="A2117" s="27"/>
      <c r="B2117" s="27"/>
      <c r="C2117" s="28" t="s">
        <v>270</v>
      </c>
      <c r="D2117" s="43">
        <v>205744</v>
      </c>
      <c r="E2117" s="4">
        <v>22</v>
      </c>
      <c r="F2117" s="43">
        <v>374080</v>
      </c>
      <c r="G2117" s="4">
        <v>40</v>
      </c>
      <c r="H2117" s="43">
        <v>401014</v>
      </c>
      <c r="I2117" s="4">
        <v>43</v>
      </c>
      <c r="J2117" s="43">
        <v>980838</v>
      </c>
      <c r="K2117" s="50">
        <v>105</v>
      </c>
    </row>
    <row r="2118" spans="1:11" x14ac:dyDescent="0.3">
      <c r="A2118" s="27"/>
      <c r="B2118" s="27"/>
      <c r="C2118" s="28" t="s">
        <v>271</v>
      </c>
      <c r="D2118" s="43">
        <v>1159648</v>
      </c>
      <c r="E2118" s="4">
        <v>124</v>
      </c>
      <c r="F2118" s="43">
        <v>570472</v>
      </c>
      <c r="G2118" s="4">
        <v>61</v>
      </c>
      <c r="H2118" s="43">
        <v>785568</v>
      </c>
      <c r="I2118" s="4">
        <v>84</v>
      </c>
      <c r="J2118" s="43">
        <v>2515688</v>
      </c>
      <c r="K2118" s="50">
        <v>269</v>
      </c>
    </row>
    <row r="2119" spans="1:11" x14ac:dyDescent="0.3">
      <c r="A2119" s="27"/>
      <c r="B2119" s="27"/>
      <c r="C2119" s="28" t="s">
        <v>272</v>
      </c>
      <c r="D2119" s="43">
        <v>87408</v>
      </c>
      <c r="E2119" s="4">
        <v>8</v>
      </c>
      <c r="F2119" s="43">
        <v>163890</v>
      </c>
      <c r="G2119" s="4">
        <v>15</v>
      </c>
      <c r="H2119" s="43">
        <v>207594</v>
      </c>
      <c r="I2119" s="4">
        <v>19</v>
      </c>
      <c r="J2119" s="43">
        <v>458892</v>
      </c>
      <c r="K2119" s="50">
        <v>42</v>
      </c>
    </row>
    <row r="2120" spans="1:11" x14ac:dyDescent="0.3">
      <c r="A2120" s="27"/>
      <c r="B2120" s="52" t="s">
        <v>286</v>
      </c>
      <c r="C2120" s="53"/>
      <c r="D2120" s="54">
        <v>11793762</v>
      </c>
      <c r="E2120" s="55">
        <v>1580</v>
      </c>
      <c r="F2120" s="54">
        <v>9569366</v>
      </c>
      <c r="G2120" s="55">
        <v>1283</v>
      </c>
      <c r="H2120" s="54">
        <v>11716256</v>
      </c>
      <c r="I2120" s="55">
        <v>1555</v>
      </c>
      <c r="J2120" s="54">
        <v>33079384</v>
      </c>
      <c r="K2120" s="56">
        <v>4418</v>
      </c>
    </row>
    <row r="2121" spans="1:11" x14ac:dyDescent="0.3">
      <c r="A2121" s="27"/>
      <c r="B2121" s="1" t="s">
        <v>48</v>
      </c>
      <c r="C2121" s="1" t="s">
        <v>223</v>
      </c>
      <c r="D2121" s="22">
        <v>6667</v>
      </c>
      <c r="E2121" s="8">
        <v>1</v>
      </c>
      <c r="F2121" s="22"/>
      <c r="G2121" s="8"/>
      <c r="H2121" s="22"/>
      <c r="I2121" s="8"/>
      <c r="J2121" s="22">
        <v>6667</v>
      </c>
      <c r="K2121" s="49">
        <v>1</v>
      </c>
    </row>
    <row r="2122" spans="1:11" x14ac:dyDescent="0.3">
      <c r="A2122" s="27"/>
      <c r="B2122" s="27"/>
      <c r="C2122" s="28" t="s">
        <v>224</v>
      </c>
      <c r="D2122" s="43">
        <v>35185</v>
      </c>
      <c r="E2122" s="4">
        <v>5</v>
      </c>
      <c r="F2122" s="43">
        <v>112592</v>
      </c>
      <c r="G2122" s="4">
        <v>16</v>
      </c>
      <c r="H2122" s="43">
        <v>35185</v>
      </c>
      <c r="I2122" s="4">
        <v>5</v>
      </c>
      <c r="J2122" s="43">
        <v>182962</v>
      </c>
      <c r="K2122" s="50">
        <v>26</v>
      </c>
    </row>
    <row r="2123" spans="1:11" x14ac:dyDescent="0.3">
      <c r="A2123" s="27"/>
      <c r="B2123" s="27"/>
      <c r="C2123" s="28" t="s">
        <v>225</v>
      </c>
      <c r="D2123" s="43"/>
      <c r="E2123" s="4"/>
      <c r="F2123" s="43">
        <v>45370</v>
      </c>
      <c r="G2123" s="4">
        <v>5</v>
      </c>
      <c r="H2123" s="43">
        <v>27222</v>
      </c>
      <c r="I2123" s="4">
        <v>3</v>
      </c>
      <c r="J2123" s="43">
        <v>72592</v>
      </c>
      <c r="K2123" s="50">
        <v>8</v>
      </c>
    </row>
    <row r="2124" spans="1:11" x14ac:dyDescent="0.3">
      <c r="A2124" s="27"/>
      <c r="B2124" s="27"/>
      <c r="C2124" s="28" t="s">
        <v>227</v>
      </c>
      <c r="D2124" s="43"/>
      <c r="E2124" s="4"/>
      <c r="F2124" s="43"/>
      <c r="G2124" s="4"/>
      <c r="H2124" s="43">
        <v>20000</v>
      </c>
      <c r="I2124" s="4">
        <v>2</v>
      </c>
      <c r="J2124" s="43">
        <v>20000</v>
      </c>
      <c r="K2124" s="50">
        <v>2</v>
      </c>
    </row>
    <row r="2125" spans="1:11" x14ac:dyDescent="0.3">
      <c r="A2125" s="27"/>
      <c r="B2125" s="27"/>
      <c r="C2125" s="28" t="s">
        <v>228</v>
      </c>
      <c r="D2125" s="43">
        <v>190000</v>
      </c>
      <c r="E2125" s="4">
        <v>19</v>
      </c>
      <c r="F2125" s="43">
        <v>230000</v>
      </c>
      <c r="G2125" s="4">
        <v>23</v>
      </c>
      <c r="H2125" s="43">
        <v>250000</v>
      </c>
      <c r="I2125" s="4">
        <v>25</v>
      </c>
      <c r="J2125" s="43">
        <v>670000</v>
      </c>
      <c r="K2125" s="50">
        <v>67</v>
      </c>
    </row>
    <row r="2126" spans="1:11" x14ac:dyDescent="0.3">
      <c r="A2126" s="27"/>
      <c r="B2126" s="27"/>
      <c r="C2126" s="28" t="s">
        <v>229</v>
      </c>
      <c r="D2126" s="43">
        <v>393516</v>
      </c>
      <c r="E2126" s="4">
        <v>34</v>
      </c>
      <c r="F2126" s="43">
        <v>219906</v>
      </c>
      <c r="G2126" s="4">
        <v>19</v>
      </c>
      <c r="H2126" s="43">
        <v>243054</v>
      </c>
      <c r="I2126" s="4">
        <v>21</v>
      </c>
      <c r="J2126" s="43">
        <v>856476</v>
      </c>
      <c r="K2126" s="50">
        <v>74</v>
      </c>
    </row>
    <row r="2127" spans="1:11" x14ac:dyDescent="0.3">
      <c r="A2127" s="27"/>
      <c r="B2127" s="27"/>
      <c r="C2127" s="28" t="s">
        <v>230</v>
      </c>
      <c r="D2127" s="43">
        <v>17778</v>
      </c>
      <c r="E2127" s="4">
        <v>2</v>
      </c>
      <c r="F2127" s="43">
        <v>8889</v>
      </c>
      <c r="G2127" s="4">
        <v>1</v>
      </c>
      <c r="H2127" s="43"/>
      <c r="I2127" s="4"/>
      <c r="J2127" s="43">
        <v>26667</v>
      </c>
      <c r="K2127" s="50">
        <v>3</v>
      </c>
    </row>
    <row r="2128" spans="1:11" x14ac:dyDescent="0.3">
      <c r="A2128" s="27"/>
      <c r="B2128" s="27"/>
      <c r="C2128" s="28" t="s">
        <v>231</v>
      </c>
      <c r="D2128" s="43">
        <v>355560</v>
      </c>
      <c r="E2128" s="4">
        <v>40</v>
      </c>
      <c r="F2128" s="43">
        <v>204447</v>
      </c>
      <c r="G2128" s="4">
        <v>23</v>
      </c>
      <c r="H2128" s="43">
        <v>106668</v>
      </c>
      <c r="I2128" s="4">
        <v>12</v>
      </c>
      <c r="J2128" s="43">
        <v>666675</v>
      </c>
      <c r="K2128" s="50">
        <v>75</v>
      </c>
    </row>
    <row r="2129" spans="1:11" x14ac:dyDescent="0.3">
      <c r="A2129" s="27"/>
      <c r="B2129" s="27"/>
      <c r="C2129" s="28" t="s">
        <v>232</v>
      </c>
      <c r="D2129" s="43">
        <v>512687</v>
      </c>
      <c r="E2129" s="4">
        <v>49</v>
      </c>
      <c r="F2129" s="43">
        <v>408057</v>
      </c>
      <c r="G2129" s="4">
        <v>39</v>
      </c>
      <c r="H2129" s="43">
        <v>261575</v>
      </c>
      <c r="I2129" s="4">
        <v>25</v>
      </c>
      <c r="J2129" s="43">
        <v>1182319</v>
      </c>
      <c r="K2129" s="50">
        <v>113</v>
      </c>
    </row>
    <row r="2130" spans="1:11" x14ac:dyDescent="0.3">
      <c r="A2130" s="27"/>
      <c r="B2130" s="27"/>
      <c r="C2130" s="28" t="s">
        <v>233</v>
      </c>
      <c r="D2130" s="43">
        <v>9259</v>
      </c>
      <c r="E2130" s="4">
        <v>1</v>
      </c>
      <c r="F2130" s="43"/>
      <c r="G2130" s="4"/>
      <c r="H2130" s="43"/>
      <c r="I2130" s="4"/>
      <c r="J2130" s="43">
        <v>9259</v>
      </c>
      <c r="K2130" s="50">
        <v>1</v>
      </c>
    </row>
    <row r="2131" spans="1:11" x14ac:dyDescent="0.3">
      <c r="A2131" s="27"/>
      <c r="B2131" s="27"/>
      <c r="C2131" s="28" t="s">
        <v>235</v>
      </c>
      <c r="D2131" s="43"/>
      <c r="E2131" s="4"/>
      <c r="F2131" s="43">
        <v>8241</v>
      </c>
      <c r="G2131" s="4">
        <v>1</v>
      </c>
      <c r="H2131" s="43"/>
      <c r="I2131" s="4"/>
      <c r="J2131" s="43">
        <v>8241</v>
      </c>
      <c r="K2131" s="50">
        <v>1</v>
      </c>
    </row>
    <row r="2132" spans="1:11" x14ac:dyDescent="0.3">
      <c r="A2132" s="27"/>
      <c r="B2132" s="27"/>
      <c r="C2132" s="28" t="s">
        <v>236</v>
      </c>
      <c r="D2132" s="43">
        <v>55554</v>
      </c>
      <c r="E2132" s="4">
        <v>6</v>
      </c>
      <c r="F2132" s="43">
        <v>55554</v>
      </c>
      <c r="G2132" s="4">
        <v>6</v>
      </c>
      <c r="H2132" s="43">
        <v>92590</v>
      </c>
      <c r="I2132" s="4">
        <v>10</v>
      </c>
      <c r="J2132" s="43">
        <v>203698</v>
      </c>
      <c r="K2132" s="50">
        <v>22</v>
      </c>
    </row>
    <row r="2133" spans="1:11" x14ac:dyDescent="0.3">
      <c r="A2133" s="27"/>
      <c r="B2133" s="27"/>
      <c r="C2133" s="28" t="s">
        <v>237</v>
      </c>
      <c r="D2133" s="43">
        <v>11111</v>
      </c>
      <c r="E2133" s="4">
        <v>1</v>
      </c>
      <c r="F2133" s="43"/>
      <c r="G2133" s="4"/>
      <c r="H2133" s="43">
        <v>22222</v>
      </c>
      <c r="I2133" s="4">
        <v>2</v>
      </c>
      <c r="J2133" s="43">
        <v>33333</v>
      </c>
      <c r="K2133" s="50">
        <v>3</v>
      </c>
    </row>
    <row r="2134" spans="1:11" x14ac:dyDescent="0.3">
      <c r="A2134" s="27"/>
      <c r="B2134" s="27"/>
      <c r="C2134" s="28" t="s">
        <v>238</v>
      </c>
      <c r="D2134" s="43">
        <v>74169</v>
      </c>
      <c r="E2134" s="4">
        <v>9</v>
      </c>
      <c r="F2134" s="43">
        <v>107133</v>
      </c>
      <c r="G2134" s="4">
        <v>13</v>
      </c>
      <c r="H2134" s="43">
        <v>49446</v>
      </c>
      <c r="I2134" s="4">
        <v>6</v>
      </c>
      <c r="J2134" s="43">
        <v>230748</v>
      </c>
      <c r="K2134" s="50">
        <v>28</v>
      </c>
    </row>
    <row r="2135" spans="1:11" x14ac:dyDescent="0.3">
      <c r="A2135" s="27"/>
      <c r="B2135" s="27"/>
      <c r="C2135" s="28" t="s">
        <v>241</v>
      </c>
      <c r="D2135" s="43">
        <v>789438</v>
      </c>
      <c r="E2135" s="4">
        <v>87</v>
      </c>
      <c r="F2135" s="43">
        <v>889252</v>
      </c>
      <c r="G2135" s="4">
        <v>98</v>
      </c>
      <c r="H2135" s="43">
        <v>871104</v>
      </c>
      <c r="I2135" s="4">
        <v>96</v>
      </c>
      <c r="J2135" s="43">
        <v>2549794</v>
      </c>
      <c r="K2135" s="50">
        <v>281</v>
      </c>
    </row>
    <row r="2136" spans="1:11" x14ac:dyDescent="0.3">
      <c r="A2136" s="27"/>
      <c r="B2136" s="27"/>
      <c r="C2136" s="28" t="s">
        <v>242</v>
      </c>
      <c r="D2136" s="43">
        <v>177688</v>
      </c>
      <c r="E2136" s="4">
        <v>19</v>
      </c>
      <c r="F2136" s="43">
        <v>243152</v>
      </c>
      <c r="G2136" s="4">
        <v>26</v>
      </c>
      <c r="H2136" s="43">
        <v>177688</v>
      </c>
      <c r="I2136" s="4">
        <v>19</v>
      </c>
      <c r="J2136" s="43">
        <v>598528</v>
      </c>
      <c r="K2136" s="50">
        <v>64</v>
      </c>
    </row>
    <row r="2137" spans="1:11" x14ac:dyDescent="0.3">
      <c r="A2137" s="27"/>
      <c r="B2137" s="27"/>
      <c r="C2137" s="28" t="s">
        <v>244</v>
      </c>
      <c r="D2137" s="43">
        <v>2441839</v>
      </c>
      <c r="E2137" s="4">
        <v>347</v>
      </c>
      <c r="F2137" s="43">
        <v>2251840</v>
      </c>
      <c r="G2137" s="4">
        <v>320</v>
      </c>
      <c r="H2137" s="43">
        <v>2462951</v>
      </c>
      <c r="I2137" s="4">
        <v>350</v>
      </c>
      <c r="J2137" s="43">
        <v>7156630</v>
      </c>
      <c r="K2137" s="50">
        <v>1017</v>
      </c>
    </row>
    <row r="2138" spans="1:11" x14ac:dyDescent="0.3">
      <c r="A2138" s="27"/>
      <c r="B2138" s="27"/>
      <c r="C2138" s="28" t="s">
        <v>245</v>
      </c>
      <c r="D2138" s="43">
        <v>88145</v>
      </c>
      <c r="E2138" s="4">
        <v>8</v>
      </c>
      <c r="F2138" s="43">
        <v>319525</v>
      </c>
      <c r="G2138" s="4">
        <v>29</v>
      </c>
      <c r="H2138" s="43">
        <v>330545</v>
      </c>
      <c r="I2138" s="4">
        <v>30</v>
      </c>
      <c r="J2138" s="43">
        <v>738215</v>
      </c>
      <c r="K2138" s="50">
        <v>67</v>
      </c>
    </row>
    <row r="2139" spans="1:11" x14ac:dyDescent="0.3">
      <c r="A2139" s="27"/>
      <c r="B2139" s="27"/>
      <c r="C2139" s="28" t="s">
        <v>246</v>
      </c>
      <c r="D2139" s="43">
        <v>154076</v>
      </c>
      <c r="E2139" s="4">
        <v>13</v>
      </c>
      <c r="F2139" s="43">
        <v>154076</v>
      </c>
      <c r="G2139" s="4">
        <v>13</v>
      </c>
      <c r="H2139" s="43">
        <v>130372</v>
      </c>
      <c r="I2139" s="4">
        <v>11</v>
      </c>
      <c r="J2139" s="43">
        <v>438524</v>
      </c>
      <c r="K2139" s="50">
        <v>37</v>
      </c>
    </row>
    <row r="2140" spans="1:11" x14ac:dyDescent="0.3">
      <c r="A2140" s="27"/>
      <c r="B2140" s="27"/>
      <c r="C2140" s="28" t="s">
        <v>248</v>
      </c>
      <c r="D2140" s="43">
        <v>353340</v>
      </c>
      <c r="E2140" s="4">
        <v>36</v>
      </c>
      <c r="F2140" s="43">
        <v>480935</v>
      </c>
      <c r="G2140" s="4">
        <v>49</v>
      </c>
      <c r="H2140" s="43">
        <v>392600</v>
      </c>
      <c r="I2140" s="4">
        <v>40</v>
      </c>
      <c r="J2140" s="43">
        <v>1226875</v>
      </c>
      <c r="K2140" s="50">
        <v>125</v>
      </c>
    </row>
    <row r="2141" spans="1:11" x14ac:dyDescent="0.3">
      <c r="A2141" s="27"/>
      <c r="B2141" s="27"/>
      <c r="C2141" s="28" t="s">
        <v>251</v>
      </c>
      <c r="D2141" s="43"/>
      <c r="E2141" s="4"/>
      <c r="F2141" s="43"/>
      <c r="G2141" s="4"/>
      <c r="H2141" s="43">
        <v>8241</v>
      </c>
      <c r="I2141" s="4">
        <v>1</v>
      </c>
      <c r="J2141" s="43">
        <v>8241</v>
      </c>
      <c r="K2141" s="50">
        <v>1</v>
      </c>
    </row>
    <row r="2142" spans="1:11" x14ac:dyDescent="0.3">
      <c r="A2142" s="27"/>
      <c r="B2142" s="27"/>
      <c r="C2142" s="28" t="s">
        <v>253</v>
      </c>
      <c r="D2142" s="43">
        <v>18518</v>
      </c>
      <c r="E2142" s="4">
        <v>2</v>
      </c>
      <c r="F2142" s="43">
        <v>27777</v>
      </c>
      <c r="G2142" s="4">
        <v>3</v>
      </c>
      <c r="H2142" s="43">
        <v>55554</v>
      </c>
      <c r="I2142" s="4">
        <v>6</v>
      </c>
      <c r="J2142" s="43">
        <v>101849</v>
      </c>
      <c r="K2142" s="50">
        <v>11</v>
      </c>
    </row>
    <row r="2143" spans="1:11" x14ac:dyDescent="0.3">
      <c r="A2143" s="27"/>
      <c r="B2143" s="27"/>
      <c r="C2143" s="28" t="s">
        <v>254</v>
      </c>
      <c r="D2143" s="43">
        <v>49446</v>
      </c>
      <c r="E2143" s="4">
        <v>6</v>
      </c>
      <c r="F2143" s="43">
        <v>41205</v>
      </c>
      <c r="G2143" s="4">
        <v>5</v>
      </c>
      <c r="H2143" s="43">
        <v>65928</v>
      </c>
      <c r="I2143" s="4">
        <v>8</v>
      </c>
      <c r="J2143" s="43">
        <v>156579</v>
      </c>
      <c r="K2143" s="50">
        <v>19</v>
      </c>
    </row>
    <row r="2144" spans="1:11" x14ac:dyDescent="0.3">
      <c r="A2144" s="27"/>
      <c r="B2144" s="27"/>
      <c r="C2144" s="28" t="s">
        <v>259</v>
      </c>
      <c r="D2144" s="43">
        <v>148144</v>
      </c>
      <c r="E2144" s="4">
        <v>16</v>
      </c>
      <c r="F2144" s="43">
        <v>101849</v>
      </c>
      <c r="G2144" s="4">
        <v>11</v>
      </c>
      <c r="H2144" s="43">
        <v>148144</v>
      </c>
      <c r="I2144" s="4">
        <v>16</v>
      </c>
      <c r="J2144" s="43">
        <v>398137</v>
      </c>
      <c r="K2144" s="50">
        <v>43</v>
      </c>
    </row>
    <row r="2145" spans="1:11" x14ac:dyDescent="0.3">
      <c r="A2145" s="27"/>
      <c r="B2145" s="27"/>
      <c r="C2145" s="28" t="s">
        <v>262</v>
      </c>
      <c r="D2145" s="43">
        <v>164820</v>
      </c>
      <c r="E2145" s="4">
        <v>20</v>
      </c>
      <c r="F2145" s="43">
        <v>115373</v>
      </c>
      <c r="G2145" s="4">
        <v>14</v>
      </c>
      <c r="H2145" s="43">
        <v>173061</v>
      </c>
      <c r="I2145" s="4">
        <v>21</v>
      </c>
      <c r="J2145" s="43">
        <v>453254</v>
      </c>
      <c r="K2145" s="50">
        <v>55</v>
      </c>
    </row>
    <row r="2146" spans="1:11" x14ac:dyDescent="0.3">
      <c r="A2146" s="27"/>
      <c r="B2146" s="27"/>
      <c r="C2146" s="28" t="s">
        <v>263</v>
      </c>
      <c r="D2146" s="43">
        <v>33333</v>
      </c>
      <c r="E2146" s="4">
        <v>3</v>
      </c>
      <c r="F2146" s="43">
        <v>22222</v>
      </c>
      <c r="G2146" s="4">
        <v>2</v>
      </c>
      <c r="H2146" s="43">
        <v>11111</v>
      </c>
      <c r="I2146" s="4">
        <v>1</v>
      </c>
      <c r="J2146" s="43">
        <v>66666</v>
      </c>
      <c r="K2146" s="50">
        <v>6</v>
      </c>
    </row>
    <row r="2147" spans="1:11" x14ac:dyDescent="0.3">
      <c r="A2147" s="27"/>
      <c r="B2147" s="27"/>
      <c r="C2147" s="28" t="s">
        <v>264</v>
      </c>
      <c r="D2147" s="43">
        <v>233338</v>
      </c>
      <c r="E2147" s="4">
        <v>20</v>
      </c>
      <c r="F2147" s="43">
        <v>338340</v>
      </c>
      <c r="G2147" s="4">
        <v>29</v>
      </c>
      <c r="H2147" s="43">
        <v>560010</v>
      </c>
      <c r="I2147" s="4">
        <v>48</v>
      </c>
      <c r="J2147" s="43">
        <v>1131688</v>
      </c>
      <c r="K2147" s="50">
        <v>97</v>
      </c>
    </row>
    <row r="2148" spans="1:11" x14ac:dyDescent="0.3">
      <c r="A2148" s="27"/>
      <c r="B2148" s="27"/>
      <c r="C2148" s="28" t="s">
        <v>265</v>
      </c>
      <c r="D2148" s="43">
        <v>640000</v>
      </c>
      <c r="E2148" s="4">
        <v>64</v>
      </c>
      <c r="F2148" s="43">
        <v>880000</v>
      </c>
      <c r="G2148" s="4">
        <v>88</v>
      </c>
      <c r="H2148" s="43">
        <v>790000</v>
      </c>
      <c r="I2148" s="4">
        <v>79</v>
      </c>
      <c r="J2148" s="43">
        <v>2310000</v>
      </c>
      <c r="K2148" s="50">
        <v>231</v>
      </c>
    </row>
    <row r="2149" spans="1:11" x14ac:dyDescent="0.3">
      <c r="A2149" s="27"/>
      <c r="B2149" s="27"/>
      <c r="C2149" s="28" t="s">
        <v>266</v>
      </c>
      <c r="D2149" s="43"/>
      <c r="E2149" s="4"/>
      <c r="F2149" s="43">
        <v>80000</v>
      </c>
      <c r="G2149" s="4">
        <v>8</v>
      </c>
      <c r="H2149" s="43">
        <v>60000</v>
      </c>
      <c r="I2149" s="4">
        <v>6</v>
      </c>
      <c r="J2149" s="43">
        <v>140000</v>
      </c>
      <c r="K2149" s="50">
        <v>14</v>
      </c>
    </row>
    <row r="2150" spans="1:11" x14ac:dyDescent="0.3">
      <c r="A2150" s="27"/>
      <c r="B2150" s="27"/>
      <c r="C2150" s="28" t="s">
        <v>267</v>
      </c>
      <c r="D2150" s="43">
        <v>46760</v>
      </c>
      <c r="E2150" s="4">
        <v>5</v>
      </c>
      <c r="F2150" s="43">
        <v>65464</v>
      </c>
      <c r="G2150" s="4">
        <v>7</v>
      </c>
      <c r="H2150" s="43">
        <v>28056</v>
      </c>
      <c r="I2150" s="4">
        <v>3</v>
      </c>
      <c r="J2150" s="43">
        <v>140280</v>
      </c>
      <c r="K2150" s="50">
        <v>15</v>
      </c>
    </row>
    <row r="2151" spans="1:11" x14ac:dyDescent="0.3">
      <c r="A2151" s="27"/>
      <c r="B2151" s="27"/>
      <c r="C2151" s="28" t="s">
        <v>268</v>
      </c>
      <c r="D2151" s="43">
        <v>852228</v>
      </c>
      <c r="E2151" s="4">
        <v>78</v>
      </c>
      <c r="F2151" s="43">
        <v>677412</v>
      </c>
      <c r="G2151" s="4">
        <v>62</v>
      </c>
      <c r="H2151" s="43">
        <v>284076</v>
      </c>
      <c r="I2151" s="4">
        <v>26</v>
      </c>
      <c r="J2151" s="43">
        <v>1813716</v>
      </c>
      <c r="K2151" s="50">
        <v>166</v>
      </c>
    </row>
    <row r="2152" spans="1:11" x14ac:dyDescent="0.3">
      <c r="A2152" s="27"/>
      <c r="B2152" s="27"/>
      <c r="C2152" s="28" t="s">
        <v>269</v>
      </c>
      <c r="D2152" s="43">
        <v>822976</v>
      </c>
      <c r="E2152" s="4">
        <v>88</v>
      </c>
      <c r="F2152" s="43">
        <v>1075480</v>
      </c>
      <c r="G2152" s="4">
        <v>115</v>
      </c>
      <c r="H2152" s="43">
        <v>813623</v>
      </c>
      <c r="I2152" s="4">
        <v>87</v>
      </c>
      <c r="J2152" s="43">
        <v>2712079</v>
      </c>
      <c r="K2152" s="50">
        <v>290</v>
      </c>
    </row>
    <row r="2153" spans="1:11" x14ac:dyDescent="0.3">
      <c r="A2153" s="27"/>
      <c r="B2153" s="27"/>
      <c r="C2153" s="28" t="s">
        <v>270</v>
      </c>
      <c r="D2153" s="43">
        <v>404262</v>
      </c>
      <c r="E2153" s="4">
        <v>37</v>
      </c>
      <c r="F2153" s="43">
        <v>360558</v>
      </c>
      <c r="G2153" s="4">
        <v>33</v>
      </c>
      <c r="H2153" s="43">
        <v>295002</v>
      </c>
      <c r="I2153" s="4">
        <v>27</v>
      </c>
      <c r="J2153" s="43">
        <v>1059822</v>
      </c>
      <c r="K2153" s="50">
        <v>97</v>
      </c>
    </row>
    <row r="2154" spans="1:11" x14ac:dyDescent="0.3">
      <c r="A2154" s="27"/>
      <c r="B2154" s="27"/>
      <c r="C2154" s="28" t="s">
        <v>271</v>
      </c>
      <c r="D2154" s="43"/>
      <c r="E2154" s="4"/>
      <c r="F2154" s="43">
        <v>54630</v>
      </c>
      <c r="G2154" s="4">
        <v>5</v>
      </c>
      <c r="H2154" s="43"/>
      <c r="I2154" s="4"/>
      <c r="J2154" s="43">
        <v>54630</v>
      </c>
      <c r="K2154" s="50">
        <v>5</v>
      </c>
    </row>
    <row r="2155" spans="1:11" x14ac:dyDescent="0.3">
      <c r="A2155" s="27"/>
      <c r="B2155" s="27"/>
      <c r="C2155" s="28" t="s">
        <v>272</v>
      </c>
      <c r="D2155" s="43">
        <v>100742</v>
      </c>
      <c r="E2155" s="4">
        <v>8</v>
      </c>
      <c r="F2155" s="43">
        <v>50372</v>
      </c>
      <c r="G2155" s="4">
        <v>4</v>
      </c>
      <c r="H2155" s="43">
        <v>151116</v>
      </c>
      <c r="I2155" s="4">
        <v>12</v>
      </c>
      <c r="J2155" s="43">
        <v>302230</v>
      </c>
      <c r="K2155" s="50">
        <v>24</v>
      </c>
    </row>
    <row r="2156" spans="1:11" x14ac:dyDescent="0.3">
      <c r="A2156" s="27"/>
      <c r="B2156" s="52" t="s">
        <v>287</v>
      </c>
      <c r="C2156" s="53"/>
      <c r="D2156" s="54">
        <v>9180579</v>
      </c>
      <c r="E2156" s="55">
        <v>1024</v>
      </c>
      <c r="F2156" s="54">
        <v>9629651</v>
      </c>
      <c r="G2156" s="55">
        <v>1067</v>
      </c>
      <c r="H2156" s="54">
        <v>8917144</v>
      </c>
      <c r="I2156" s="55">
        <v>998</v>
      </c>
      <c r="J2156" s="54">
        <v>27727374</v>
      </c>
      <c r="K2156" s="56">
        <v>3089</v>
      </c>
    </row>
    <row r="2157" spans="1:11" x14ac:dyDescent="0.3">
      <c r="A2157" s="27"/>
      <c r="B2157" s="1" t="s">
        <v>104</v>
      </c>
      <c r="C2157" s="1" t="s">
        <v>224</v>
      </c>
      <c r="D2157" s="22"/>
      <c r="E2157" s="8"/>
      <c r="F2157" s="22"/>
      <c r="G2157" s="8"/>
      <c r="H2157" s="22">
        <v>661091</v>
      </c>
      <c r="I2157" s="8">
        <v>84</v>
      </c>
      <c r="J2157" s="22">
        <v>661091</v>
      </c>
      <c r="K2157" s="49">
        <v>84</v>
      </c>
    </row>
    <row r="2158" spans="1:11" x14ac:dyDescent="0.3">
      <c r="A2158" s="27"/>
      <c r="B2158" s="27"/>
      <c r="C2158" s="28" t="s">
        <v>225</v>
      </c>
      <c r="D2158" s="43"/>
      <c r="E2158" s="4"/>
      <c r="F2158" s="43"/>
      <c r="G2158" s="4"/>
      <c r="H2158" s="43">
        <v>226660</v>
      </c>
      <c r="I2158" s="4">
        <v>24</v>
      </c>
      <c r="J2158" s="43">
        <v>226660</v>
      </c>
      <c r="K2158" s="50">
        <v>24</v>
      </c>
    </row>
    <row r="2159" spans="1:11" x14ac:dyDescent="0.3">
      <c r="A2159" s="27"/>
      <c r="B2159" s="27"/>
      <c r="C2159" s="28" t="s">
        <v>226</v>
      </c>
      <c r="D2159" s="43"/>
      <c r="E2159" s="4"/>
      <c r="F2159" s="43"/>
      <c r="G2159" s="4"/>
      <c r="H2159" s="43">
        <v>87498</v>
      </c>
      <c r="I2159" s="4">
        <v>9</v>
      </c>
      <c r="J2159" s="43">
        <v>87498</v>
      </c>
      <c r="K2159" s="50">
        <v>9</v>
      </c>
    </row>
    <row r="2160" spans="1:11" x14ac:dyDescent="0.3">
      <c r="A2160" s="27"/>
      <c r="B2160" s="27"/>
      <c r="C2160" s="28" t="s">
        <v>227</v>
      </c>
      <c r="D2160" s="43"/>
      <c r="E2160" s="4"/>
      <c r="F2160" s="43"/>
      <c r="G2160" s="4"/>
      <c r="H2160" s="43">
        <v>54166</v>
      </c>
      <c r="I2160" s="4">
        <v>5</v>
      </c>
      <c r="J2160" s="43">
        <v>54166</v>
      </c>
      <c r="K2160" s="50">
        <v>5</v>
      </c>
    </row>
    <row r="2161" spans="1:11" x14ac:dyDescent="0.3">
      <c r="A2161" s="27"/>
      <c r="B2161" s="27"/>
      <c r="C2161" s="28" t="s">
        <v>228</v>
      </c>
      <c r="D2161" s="43"/>
      <c r="E2161" s="4"/>
      <c r="F2161" s="43"/>
      <c r="G2161" s="4"/>
      <c r="H2161" s="43">
        <v>43332</v>
      </c>
      <c r="I2161" s="4">
        <v>4</v>
      </c>
      <c r="J2161" s="43">
        <v>43332</v>
      </c>
      <c r="K2161" s="50">
        <v>4</v>
      </c>
    </row>
    <row r="2162" spans="1:11" x14ac:dyDescent="0.3">
      <c r="A2162" s="27"/>
      <c r="B2162" s="27"/>
      <c r="C2162" s="28" t="s">
        <v>229</v>
      </c>
      <c r="D2162" s="43"/>
      <c r="E2162" s="4"/>
      <c r="F2162" s="43"/>
      <c r="G2162" s="4"/>
      <c r="H2162" s="43">
        <v>73890</v>
      </c>
      <c r="I2162" s="4">
        <v>6</v>
      </c>
      <c r="J2162" s="43">
        <v>73890</v>
      </c>
      <c r="K2162" s="50">
        <v>6</v>
      </c>
    </row>
    <row r="2163" spans="1:11" x14ac:dyDescent="0.3">
      <c r="A2163" s="27"/>
      <c r="B2163" s="27"/>
      <c r="C2163" s="28" t="s">
        <v>230</v>
      </c>
      <c r="D2163" s="43"/>
      <c r="E2163" s="4"/>
      <c r="F2163" s="43"/>
      <c r="G2163" s="4"/>
      <c r="H2163" s="43">
        <v>9630</v>
      </c>
      <c r="I2163" s="4">
        <v>1</v>
      </c>
      <c r="J2163" s="43">
        <v>9630</v>
      </c>
      <c r="K2163" s="50">
        <v>1</v>
      </c>
    </row>
    <row r="2164" spans="1:11" x14ac:dyDescent="0.3">
      <c r="A2164" s="27"/>
      <c r="B2164" s="27"/>
      <c r="C2164" s="28" t="s">
        <v>231</v>
      </c>
      <c r="D2164" s="43"/>
      <c r="E2164" s="4"/>
      <c r="F2164" s="43"/>
      <c r="G2164" s="4"/>
      <c r="H2164" s="43">
        <v>48150</v>
      </c>
      <c r="I2164" s="4">
        <v>5</v>
      </c>
      <c r="J2164" s="43">
        <v>48150</v>
      </c>
      <c r="K2164" s="50">
        <v>5</v>
      </c>
    </row>
    <row r="2165" spans="1:11" x14ac:dyDescent="0.3">
      <c r="A2165" s="27"/>
      <c r="B2165" s="27"/>
      <c r="C2165" s="28" t="s">
        <v>232</v>
      </c>
      <c r="D2165" s="43"/>
      <c r="E2165" s="4"/>
      <c r="F2165" s="43"/>
      <c r="G2165" s="4"/>
      <c r="H2165" s="43">
        <v>78428</v>
      </c>
      <c r="I2165" s="4">
        <v>7</v>
      </c>
      <c r="J2165" s="43">
        <v>78428</v>
      </c>
      <c r="K2165" s="50">
        <v>7</v>
      </c>
    </row>
    <row r="2166" spans="1:11" x14ac:dyDescent="0.3">
      <c r="A2166" s="27"/>
      <c r="B2166" s="27"/>
      <c r="C2166" s="28" t="s">
        <v>233</v>
      </c>
      <c r="D2166" s="43"/>
      <c r="E2166" s="4"/>
      <c r="F2166" s="43"/>
      <c r="G2166" s="4"/>
      <c r="H2166" s="43">
        <v>77776</v>
      </c>
      <c r="I2166" s="4">
        <v>8</v>
      </c>
      <c r="J2166" s="43">
        <v>77776</v>
      </c>
      <c r="K2166" s="50">
        <v>8</v>
      </c>
    </row>
    <row r="2167" spans="1:11" x14ac:dyDescent="0.3">
      <c r="A2167" s="27"/>
      <c r="B2167" s="27"/>
      <c r="C2167" s="28" t="s">
        <v>234</v>
      </c>
      <c r="D2167" s="43"/>
      <c r="E2167" s="4"/>
      <c r="F2167" s="43"/>
      <c r="G2167" s="4"/>
      <c r="H2167" s="43">
        <v>23148</v>
      </c>
      <c r="I2167" s="4">
        <v>2</v>
      </c>
      <c r="J2167" s="43">
        <v>23148</v>
      </c>
      <c r="K2167" s="50">
        <v>2</v>
      </c>
    </row>
    <row r="2168" spans="1:11" x14ac:dyDescent="0.3">
      <c r="A2168" s="27"/>
      <c r="B2168" s="27"/>
      <c r="C2168" s="28" t="s">
        <v>235</v>
      </c>
      <c r="D2168" s="43"/>
      <c r="E2168" s="4"/>
      <c r="F2168" s="43"/>
      <c r="G2168" s="4"/>
      <c r="H2168" s="43">
        <v>120554</v>
      </c>
      <c r="I2168" s="4">
        <v>14</v>
      </c>
      <c r="J2168" s="43">
        <v>120554</v>
      </c>
      <c r="K2168" s="50">
        <v>14</v>
      </c>
    </row>
    <row r="2169" spans="1:11" x14ac:dyDescent="0.3">
      <c r="A2169" s="27"/>
      <c r="B2169" s="27"/>
      <c r="C2169" s="28" t="s">
        <v>236</v>
      </c>
      <c r="D2169" s="43"/>
      <c r="E2169" s="4"/>
      <c r="F2169" s="43"/>
      <c r="G2169" s="4"/>
      <c r="H2169" s="43">
        <v>9722</v>
      </c>
      <c r="I2169" s="4">
        <v>1</v>
      </c>
      <c r="J2169" s="43">
        <v>9722</v>
      </c>
      <c r="K2169" s="50">
        <v>1</v>
      </c>
    </row>
    <row r="2170" spans="1:11" x14ac:dyDescent="0.3">
      <c r="A2170" s="27"/>
      <c r="B2170" s="27"/>
      <c r="C2170" s="28" t="s">
        <v>237</v>
      </c>
      <c r="D2170" s="43"/>
      <c r="E2170" s="4"/>
      <c r="F2170" s="43"/>
      <c r="G2170" s="4"/>
      <c r="H2170" s="43">
        <v>11574</v>
      </c>
      <c r="I2170" s="4">
        <v>1</v>
      </c>
      <c r="J2170" s="43">
        <v>11574</v>
      </c>
      <c r="K2170" s="50">
        <v>1</v>
      </c>
    </row>
    <row r="2171" spans="1:11" x14ac:dyDescent="0.3">
      <c r="A2171" s="27"/>
      <c r="B2171" s="27"/>
      <c r="C2171" s="28" t="s">
        <v>238</v>
      </c>
      <c r="D2171" s="43"/>
      <c r="E2171" s="4"/>
      <c r="F2171" s="43"/>
      <c r="G2171" s="4"/>
      <c r="H2171" s="43">
        <v>8611</v>
      </c>
      <c r="I2171" s="4">
        <v>1</v>
      </c>
      <c r="J2171" s="43">
        <v>8611</v>
      </c>
      <c r="K2171" s="50">
        <v>1</v>
      </c>
    </row>
    <row r="2172" spans="1:11" x14ac:dyDescent="0.3">
      <c r="A2172" s="27"/>
      <c r="B2172" s="27"/>
      <c r="C2172" s="28" t="s">
        <v>239</v>
      </c>
      <c r="D2172" s="43"/>
      <c r="E2172" s="4"/>
      <c r="F2172" s="43"/>
      <c r="G2172" s="4"/>
      <c r="H2172" s="43">
        <v>9259</v>
      </c>
      <c r="I2172" s="4">
        <v>1</v>
      </c>
      <c r="J2172" s="43">
        <v>9259</v>
      </c>
      <c r="K2172" s="50">
        <v>1</v>
      </c>
    </row>
    <row r="2173" spans="1:11" x14ac:dyDescent="0.3">
      <c r="A2173" s="27"/>
      <c r="B2173" s="27"/>
      <c r="C2173" s="28" t="s">
        <v>241</v>
      </c>
      <c r="D2173" s="43"/>
      <c r="E2173" s="4"/>
      <c r="F2173" s="43"/>
      <c r="G2173" s="4"/>
      <c r="H2173" s="43">
        <v>103886</v>
      </c>
      <c r="I2173" s="4">
        <v>11</v>
      </c>
      <c r="J2173" s="43">
        <v>103886</v>
      </c>
      <c r="K2173" s="50">
        <v>11</v>
      </c>
    </row>
    <row r="2174" spans="1:11" x14ac:dyDescent="0.3">
      <c r="A2174" s="27"/>
      <c r="B2174" s="27"/>
      <c r="C2174" s="28" t="s">
        <v>242</v>
      </c>
      <c r="D2174" s="43"/>
      <c r="E2174" s="4"/>
      <c r="F2174" s="43"/>
      <c r="G2174" s="4"/>
      <c r="H2174" s="43">
        <v>48610</v>
      </c>
      <c r="I2174" s="4">
        <v>5</v>
      </c>
      <c r="J2174" s="43">
        <v>48610</v>
      </c>
      <c r="K2174" s="50">
        <v>5</v>
      </c>
    </row>
    <row r="2175" spans="1:11" x14ac:dyDescent="0.3">
      <c r="A2175" s="27"/>
      <c r="B2175" s="27"/>
      <c r="C2175" s="28" t="s">
        <v>244</v>
      </c>
      <c r="D2175" s="43"/>
      <c r="E2175" s="4"/>
      <c r="F2175" s="43"/>
      <c r="G2175" s="4"/>
      <c r="H2175" s="43">
        <v>243974</v>
      </c>
      <c r="I2175" s="4">
        <v>31</v>
      </c>
      <c r="J2175" s="43">
        <v>243974</v>
      </c>
      <c r="K2175" s="50">
        <v>31</v>
      </c>
    </row>
    <row r="2176" spans="1:11" x14ac:dyDescent="0.3">
      <c r="A2176" s="27"/>
      <c r="B2176" s="27"/>
      <c r="C2176" s="28" t="s">
        <v>245</v>
      </c>
      <c r="D2176" s="43"/>
      <c r="E2176" s="4"/>
      <c r="F2176" s="43"/>
      <c r="G2176" s="4"/>
      <c r="H2176" s="43">
        <v>68892</v>
      </c>
      <c r="I2176" s="4">
        <v>6</v>
      </c>
      <c r="J2176" s="43">
        <v>68892</v>
      </c>
      <c r="K2176" s="50">
        <v>6</v>
      </c>
    </row>
    <row r="2177" spans="1:11" x14ac:dyDescent="0.3">
      <c r="A2177" s="27"/>
      <c r="B2177" s="27"/>
      <c r="C2177" s="28" t="s">
        <v>246</v>
      </c>
      <c r="D2177" s="43"/>
      <c r="E2177" s="4"/>
      <c r="F2177" s="43"/>
      <c r="G2177" s="4"/>
      <c r="H2177" s="43">
        <v>37778</v>
      </c>
      <c r="I2177" s="4">
        <v>3</v>
      </c>
      <c r="J2177" s="43">
        <v>37778</v>
      </c>
      <c r="K2177" s="50">
        <v>3</v>
      </c>
    </row>
    <row r="2178" spans="1:11" x14ac:dyDescent="0.3">
      <c r="A2178" s="27"/>
      <c r="B2178" s="27"/>
      <c r="C2178" s="28" t="s">
        <v>248</v>
      </c>
      <c r="D2178" s="43"/>
      <c r="E2178" s="4"/>
      <c r="F2178" s="43"/>
      <c r="G2178" s="4"/>
      <c r="H2178" s="43">
        <v>104630</v>
      </c>
      <c r="I2178" s="4">
        <v>10</v>
      </c>
      <c r="J2178" s="43">
        <v>104630</v>
      </c>
      <c r="K2178" s="50">
        <v>10</v>
      </c>
    </row>
    <row r="2179" spans="1:11" x14ac:dyDescent="0.3">
      <c r="A2179" s="27"/>
      <c r="B2179" s="27"/>
      <c r="C2179" s="28" t="s">
        <v>249</v>
      </c>
      <c r="D2179" s="43"/>
      <c r="E2179" s="4"/>
      <c r="F2179" s="43"/>
      <c r="G2179" s="4"/>
      <c r="H2179" s="43">
        <v>29166</v>
      </c>
      <c r="I2179" s="4">
        <v>3</v>
      </c>
      <c r="J2179" s="43">
        <v>29166</v>
      </c>
      <c r="K2179" s="50">
        <v>3</v>
      </c>
    </row>
    <row r="2180" spans="1:11" x14ac:dyDescent="0.3">
      <c r="A2180" s="27"/>
      <c r="B2180" s="27"/>
      <c r="C2180" s="28" t="s">
        <v>251</v>
      </c>
      <c r="D2180" s="43"/>
      <c r="E2180" s="4"/>
      <c r="F2180" s="43"/>
      <c r="G2180" s="4"/>
      <c r="H2180" s="43">
        <v>68888</v>
      </c>
      <c r="I2180" s="4">
        <v>8</v>
      </c>
      <c r="J2180" s="43">
        <v>68888</v>
      </c>
      <c r="K2180" s="50">
        <v>8</v>
      </c>
    </row>
    <row r="2181" spans="1:11" x14ac:dyDescent="0.3">
      <c r="A2181" s="27"/>
      <c r="B2181" s="27"/>
      <c r="C2181" s="28" t="s">
        <v>253</v>
      </c>
      <c r="D2181" s="43"/>
      <c r="E2181" s="4"/>
      <c r="F2181" s="43"/>
      <c r="G2181" s="4"/>
      <c r="H2181" s="43">
        <v>9722</v>
      </c>
      <c r="I2181" s="4">
        <v>1</v>
      </c>
      <c r="J2181" s="43">
        <v>9722</v>
      </c>
      <c r="K2181" s="50">
        <v>1</v>
      </c>
    </row>
    <row r="2182" spans="1:11" x14ac:dyDescent="0.3">
      <c r="A2182" s="27"/>
      <c r="B2182" s="27"/>
      <c r="C2182" s="28" t="s">
        <v>258</v>
      </c>
      <c r="D2182" s="43"/>
      <c r="E2182" s="4"/>
      <c r="F2182" s="43"/>
      <c r="G2182" s="4"/>
      <c r="H2182" s="43">
        <v>87498</v>
      </c>
      <c r="I2182" s="4">
        <v>9</v>
      </c>
      <c r="J2182" s="43">
        <v>87498</v>
      </c>
      <c r="K2182" s="50">
        <v>9</v>
      </c>
    </row>
    <row r="2183" spans="1:11" x14ac:dyDescent="0.3">
      <c r="A2183" s="27"/>
      <c r="B2183" s="27"/>
      <c r="C2183" s="28" t="s">
        <v>259</v>
      </c>
      <c r="D2183" s="43"/>
      <c r="E2183" s="4"/>
      <c r="F2183" s="43"/>
      <c r="G2183" s="4"/>
      <c r="H2183" s="43">
        <v>38888</v>
      </c>
      <c r="I2183" s="4">
        <v>4</v>
      </c>
      <c r="J2183" s="43">
        <v>38888</v>
      </c>
      <c r="K2183" s="50">
        <v>4</v>
      </c>
    </row>
    <row r="2184" spans="1:11" x14ac:dyDescent="0.3">
      <c r="A2184" s="27"/>
      <c r="B2184" s="27"/>
      <c r="C2184" s="28" t="s">
        <v>260</v>
      </c>
      <c r="D2184" s="43"/>
      <c r="E2184" s="4"/>
      <c r="F2184" s="43"/>
      <c r="G2184" s="4"/>
      <c r="H2184" s="43">
        <v>34722</v>
      </c>
      <c r="I2184" s="4">
        <v>3</v>
      </c>
      <c r="J2184" s="43">
        <v>34722</v>
      </c>
      <c r="K2184" s="50">
        <v>3</v>
      </c>
    </row>
    <row r="2185" spans="1:11" x14ac:dyDescent="0.3">
      <c r="A2185" s="27"/>
      <c r="B2185" s="27"/>
      <c r="C2185" s="28" t="s">
        <v>261</v>
      </c>
      <c r="D2185" s="43"/>
      <c r="E2185" s="4"/>
      <c r="F2185" s="43"/>
      <c r="G2185" s="4"/>
      <c r="H2185" s="43">
        <v>111943</v>
      </c>
      <c r="I2185" s="4">
        <v>13</v>
      </c>
      <c r="J2185" s="43">
        <v>111943</v>
      </c>
      <c r="K2185" s="50">
        <v>13</v>
      </c>
    </row>
    <row r="2186" spans="1:11" x14ac:dyDescent="0.3">
      <c r="A2186" s="27"/>
      <c r="B2186" s="27"/>
      <c r="C2186" s="28" t="s">
        <v>262</v>
      </c>
      <c r="D2186" s="43"/>
      <c r="E2186" s="4"/>
      <c r="F2186" s="43"/>
      <c r="G2186" s="4"/>
      <c r="H2186" s="43">
        <v>17222</v>
      </c>
      <c r="I2186" s="4">
        <v>2</v>
      </c>
      <c r="J2186" s="43">
        <v>17222</v>
      </c>
      <c r="K2186" s="50">
        <v>2</v>
      </c>
    </row>
    <row r="2187" spans="1:11" x14ac:dyDescent="0.3">
      <c r="A2187" s="27"/>
      <c r="B2187" s="27"/>
      <c r="C2187" s="28" t="s">
        <v>264</v>
      </c>
      <c r="D2187" s="43"/>
      <c r="E2187" s="4"/>
      <c r="F2187" s="43"/>
      <c r="G2187" s="4"/>
      <c r="H2187" s="43">
        <v>61575</v>
      </c>
      <c r="I2187" s="4">
        <v>5</v>
      </c>
      <c r="J2187" s="43">
        <v>61575</v>
      </c>
      <c r="K2187" s="50">
        <v>5</v>
      </c>
    </row>
    <row r="2188" spans="1:11" x14ac:dyDescent="0.3">
      <c r="A2188" s="27"/>
      <c r="B2188" s="27"/>
      <c r="C2188" s="28" t="s">
        <v>265</v>
      </c>
      <c r="D2188" s="43"/>
      <c r="E2188" s="4"/>
      <c r="F2188" s="43"/>
      <c r="G2188" s="4"/>
      <c r="H2188" s="43">
        <v>150374</v>
      </c>
      <c r="I2188" s="4">
        <v>14</v>
      </c>
      <c r="J2188" s="43">
        <v>150374</v>
      </c>
      <c r="K2188" s="50">
        <v>14</v>
      </c>
    </row>
    <row r="2189" spans="1:11" x14ac:dyDescent="0.3">
      <c r="A2189" s="27"/>
      <c r="B2189" s="27"/>
      <c r="C2189" s="28" t="s">
        <v>266</v>
      </c>
      <c r="D2189" s="43"/>
      <c r="E2189" s="4"/>
      <c r="F2189" s="43"/>
      <c r="G2189" s="4"/>
      <c r="H2189" s="43">
        <v>182597</v>
      </c>
      <c r="I2189" s="4">
        <v>17</v>
      </c>
      <c r="J2189" s="43">
        <v>182597</v>
      </c>
      <c r="K2189" s="50">
        <v>17</v>
      </c>
    </row>
    <row r="2190" spans="1:11" x14ac:dyDescent="0.3">
      <c r="A2190" s="27"/>
      <c r="B2190" s="27"/>
      <c r="C2190" s="28" t="s">
        <v>267</v>
      </c>
      <c r="D2190" s="43"/>
      <c r="E2190" s="4"/>
      <c r="F2190" s="43"/>
      <c r="G2190" s="4"/>
      <c r="H2190" s="43">
        <v>190000</v>
      </c>
      <c r="I2190" s="4">
        <v>19</v>
      </c>
      <c r="J2190" s="43">
        <v>190000</v>
      </c>
      <c r="K2190" s="50">
        <v>19</v>
      </c>
    </row>
    <row r="2191" spans="1:11" x14ac:dyDescent="0.3">
      <c r="A2191" s="27"/>
      <c r="B2191" s="27"/>
      <c r="C2191" s="28" t="s">
        <v>268</v>
      </c>
      <c r="D2191" s="43"/>
      <c r="E2191" s="4"/>
      <c r="F2191" s="43"/>
      <c r="G2191" s="4"/>
      <c r="H2191" s="43">
        <v>93335</v>
      </c>
      <c r="I2191" s="4">
        <v>8</v>
      </c>
      <c r="J2191" s="43">
        <v>93335</v>
      </c>
      <c r="K2191" s="50">
        <v>8</v>
      </c>
    </row>
    <row r="2192" spans="1:11" x14ac:dyDescent="0.3">
      <c r="A2192" s="27"/>
      <c r="B2192" s="27"/>
      <c r="C2192" s="28" t="s">
        <v>269</v>
      </c>
      <c r="D2192" s="43"/>
      <c r="E2192" s="4"/>
      <c r="F2192" s="43"/>
      <c r="G2192" s="4"/>
      <c r="H2192" s="43">
        <v>110000</v>
      </c>
      <c r="I2192" s="4">
        <v>11</v>
      </c>
      <c r="J2192" s="43">
        <v>110000</v>
      </c>
      <c r="K2192" s="50">
        <v>11</v>
      </c>
    </row>
    <row r="2193" spans="1:11" x14ac:dyDescent="0.3">
      <c r="A2193" s="27"/>
      <c r="B2193" s="27"/>
      <c r="C2193" s="28" t="s">
        <v>270</v>
      </c>
      <c r="D2193" s="43"/>
      <c r="E2193" s="4"/>
      <c r="F2193" s="43"/>
      <c r="G2193" s="4"/>
      <c r="H2193" s="43">
        <v>221672</v>
      </c>
      <c r="I2193" s="4">
        <v>19</v>
      </c>
      <c r="J2193" s="43">
        <v>221672</v>
      </c>
      <c r="K2193" s="50">
        <v>19</v>
      </c>
    </row>
    <row r="2194" spans="1:11" x14ac:dyDescent="0.3">
      <c r="A2194" s="27"/>
      <c r="B2194" s="27"/>
      <c r="C2194" s="28" t="s">
        <v>271</v>
      </c>
      <c r="D2194" s="43"/>
      <c r="E2194" s="4"/>
      <c r="F2194" s="43"/>
      <c r="G2194" s="4"/>
      <c r="H2194" s="43">
        <v>525010</v>
      </c>
      <c r="I2194" s="4">
        <v>45</v>
      </c>
      <c r="J2194" s="43">
        <v>525010</v>
      </c>
      <c r="K2194" s="50">
        <v>45</v>
      </c>
    </row>
    <row r="2195" spans="1:11" x14ac:dyDescent="0.3">
      <c r="A2195" s="27"/>
      <c r="B2195" s="27"/>
      <c r="C2195" s="28" t="s">
        <v>272</v>
      </c>
      <c r="D2195" s="43"/>
      <c r="E2195" s="4"/>
      <c r="F2195" s="43"/>
      <c r="G2195" s="4"/>
      <c r="H2195" s="43">
        <v>278061</v>
      </c>
      <c r="I2195" s="4">
        <v>21</v>
      </c>
      <c r="J2195" s="43">
        <v>278061</v>
      </c>
      <c r="K2195" s="50">
        <v>21</v>
      </c>
    </row>
    <row r="2196" spans="1:11" x14ac:dyDescent="0.3">
      <c r="A2196" s="27"/>
      <c r="B2196" s="52" t="s">
        <v>288</v>
      </c>
      <c r="C2196" s="53"/>
      <c r="D2196" s="54"/>
      <c r="E2196" s="55"/>
      <c r="F2196" s="54"/>
      <c r="G2196" s="55"/>
      <c r="H2196" s="54">
        <v>4361932</v>
      </c>
      <c r="I2196" s="55">
        <v>441</v>
      </c>
      <c r="J2196" s="54">
        <v>4361932</v>
      </c>
      <c r="K2196" s="56">
        <v>441</v>
      </c>
    </row>
    <row r="2197" spans="1:11" x14ac:dyDescent="0.3">
      <c r="A2197" s="27"/>
      <c r="B2197" s="1" t="s">
        <v>49</v>
      </c>
      <c r="C2197" s="1" t="s">
        <v>223</v>
      </c>
      <c r="D2197" s="22">
        <v>348327</v>
      </c>
      <c r="E2197" s="8">
        <v>57</v>
      </c>
      <c r="F2197" s="22">
        <v>378882</v>
      </c>
      <c r="G2197" s="8">
        <v>62</v>
      </c>
      <c r="H2197" s="22">
        <v>446103</v>
      </c>
      <c r="I2197" s="8">
        <v>73</v>
      </c>
      <c r="J2197" s="22">
        <v>1173312</v>
      </c>
      <c r="K2197" s="49">
        <v>192</v>
      </c>
    </row>
    <row r="2198" spans="1:11" x14ac:dyDescent="0.3">
      <c r="A2198" s="27"/>
      <c r="B2198" s="27"/>
      <c r="C2198" s="28" t="s">
        <v>224</v>
      </c>
      <c r="D2198" s="43">
        <v>604020</v>
      </c>
      <c r="E2198" s="4">
        <v>92</v>
      </c>
      <c r="F2198" s="43">
        <v>322126</v>
      </c>
      <c r="G2198" s="4">
        <v>49</v>
      </c>
      <c r="H2198" s="43">
        <v>539068</v>
      </c>
      <c r="I2198" s="4">
        <v>82</v>
      </c>
      <c r="J2198" s="43">
        <v>1465214</v>
      </c>
      <c r="K2198" s="50">
        <v>223</v>
      </c>
    </row>
    <row r="2199" spans="1:11" x14ac:dyDescent="0.3">
      <c r="A2199" s="27"/>
      <c r="B2199" s="27"/>
      <c r="C2199" s="28" t="s">
        <v>225</v>
      </c>
      <c r="D2199" s="43">
        <v>230747</v>
      </c>
      <c r="E2199" s="4">
        <v>28</v>
      </c>
      <c r="F2199" s="43">
        <v>156579</v>
      </c>
      <c r="G2199" s="4">
        <v>19</v>
      </c>
      <c r="H2199" s="43">
        <v>320409</v>
      </c>
      <c r="I2199" s="4">
        <v>39</v>
      </c>
      <c r="J2199" s="43">
        <v>707735</v>
      </c>
      <c r="K2199" s="50">
        <v>86</v>
      </c>
    </row>
    <row r="2200" spans="1:11" x14ac:dyDescent="0.3">
      <c r="A2200" s="27"/>
      <c r="B2200" s="27"/>
      <c r="C2200" s="28" t="s">
        <v>226</v>
      </c>
      <c r="D2200" s="43">
        <v>17222</v>
      </c>
      <c r="E2200" s="4">
        <v>2</v>
      </c>
      <c r="F2200" s="43">
        <v>86110</v>
      </c>
      <c r="G2200" s="4">
        <v>10</v>
      </c>
      <c r="H2200" s="43">
        <v>68888</v>
      </c>
      <c r="I2200" s="4">
        <v>8</v>
      </c>
      <c r="J2200" s="43">
        <v>172220</v>
      </c>
      <c r="K2200" s="50">
        <v>20</v>
      </c>
    </row>
    <row r="2201" spans="1:11" x14ac:dyDescent="0.3">
      <c r="A2201" s="27"/>
      <c r="B2201" s="27"/>
      <c r="C2201" s="28" t="s">
        <v>227</v>
      </c>
      <c r="D2201" s="43"/>
      <c r="E2201" s="4"/>
      <c r="F2201" s="43">
        <v>9352</v>
      </c>
      <c r="G2201" s="4">
        <v>1</v>
      </c>
      <c r="H2201" s="43">
        <v>28056</v>
      </c>
      <c r="I2201" s="4">
        <v>3</v>
      </c>
      <c r="J2201" s="43">
        <v>37408</v>
      </c>
      <c r="K2201" s="50">
        <v>4</v>
      </c>
    </row>
    <row r="2202" spans="1:11" x14ac:dyDescent="0.3">
      <c r="A2202" s="27"/>
      <c r="B2202" s="27"/>
      <c r="C2202" s="28" t="s">
        <v>228</v>
      </c>
      <c r="D2202" s="43">
        <v>28056</v>
      </c>
      <c r="E2202" s="4">
        <v>3</v>
      </c>
      <c r="F2202" s="43"/>
      <c r="G2202" s="4"/>
      <c r="H2202" s="43">
        <v>9352</v>
      </c>
      <c r="I2202" s="4">
        <v>1</v>
      </c>
      <c r="J2202" s="43">
        <v>37408</v>
      </c>
      <c r="K2202" s="50">
        <v>4</v>
      </c>
    </row>
    <row r="2203" spans="1:11" x14ac:dyDescent="0.3">
      <c r="A2203" s="27"/>
      <c r="B2203" s="27"/>
      <c r="C2203" s="28" t="s">
        <v>229</v>
      </c>
      <c r="D2203" s="43">
        <v>10926</v>
      </c>
      <c r="E2203" s="4">
        <v>1</v>
      </c>
      <c r="F2203" s="43">
        <v>98334</v>
      </c>
      <c r="G2203" s="4">
        <v>9</v>
      </c>
      <c r="H2203" s="43">
        <v>65556</v>
      </c>
      <c r="I2203" s="4">
        <v>6</v>
      </c>
      <c r="J2203" s="43">
        <v>174816</v>
      </c>
      <c r="K2203" s="50">
        <v>16</v>
      </c>
    </row>
    <row r="2204" spans="1:11" x14ac:dyDescent="0.3">
      <c r="A2204" s="27"/>
      <c r="B2204" s="27"/>
      <c r="C2204" s="28" t="s">
        <v>230</v>
      </c>
      <c r="D2204" s="43">
        <v>8333</v>
      </c>
      <c r="E2204" s="4">
        <v>1</v>
      </c>
      <c r="F2204" s="43">
        <v>41665</v>
      </c>
      <c r="G2204" s="4">
        <v>5</v>
      </c>
      <c r="H2204" s="43">
        <v>24999</v>
      </c>
      <c r="I2204" s="4">
        <v>3</v>
      </c>
      <c r="J2204" s="43">
        <v>74997</v>
      </c>
      <c r="K2204" s="50">
        <v>9</v>
      </c>
    </row>
    <row r="2205" spans="1:11" x14ac:dyDescent="0.3">
      <c r="A2205" s="27"/>
      <c r="B2205" s="27"/>
      <c r="C2205" s="28" t="s">
        <v>231</v>
      </c>
      <c r="D2205" s="43">
        <v>83330</v>
      </c>
      <c r="E2205" s="4">
        <v>10</v>
      </c>
      <c r="F2205" s="43">
        <v>16666</v>
      </c>
      <c r="G2205" s="4">
        <v>2</v>
      </c>
      <c r="H2205" s="43">
        <v>49998</v>
      </c>
      <c r="I2205" s="4">
        <v>6</v>
      </c>
      <c r="J2205" s="43">
        <v>149994</v>
      </c>
      <c r="K2205" s="50">
        <v>18</v>
      </c>
    </row>
    <row r="2206" spans="1:11" x14ac:dyDescent="0.3">
      <c r="A2206" s="27"/>
      <c r="B2206" s="27"/>
      <c r="C2206" s="28" t="s">
        <v>232</v>
      </c>
      <c r="D2206" s="43">
        <v>99071</v>
      </c>
      <c r="E2206" s="4">
        <v>10</v>
      </c>
      <c r="F2206" s="43">
        <v>29721</v>
      </c>
      <c r="G2206" s="4">
        <v>3</v>
      </c>
      <c r="H2206" s="43">
        <v>49535</v>
      </c>
      <c r="I2206" s="4">
        <v>5</v>
      </c>
      <c r="J2206" s="43">
        <v>178327</v>
      </c>
      <c r="K2206" s="50">
        <v>18</v>
      </c>
    </row>
    <row r="2207" spans="1:11" x14ac:dyDescent="0.3">
      <c r="A2207" s="27"/>
      <c r="B2207" s="27"/>
      <c r="C2207" s="28" t="s">
        <v>233</v>
      </c>
      <c r="D2207" s="43">
        <v>32964</v>
      </c>
      <c r="E2207" s="4">
        <v>4</v>
      </c>
      <c r="F2207" s="43">
        <v>32964</v>
      </c>
      <c r="G2207" s="4">
        <v>4</v>
      </c>
      <c r="H2207" s="43">
        <v>57687</v>
      </c>
      <c r="I2207" s="4">
        <v>7</v>
      </c>
      <c r="J2207" s="43">
        <v>123615</v>
      </c>
      <c r="K2207" s="50">
        <v>15</v>
      </c>
    </row>
    <row r="2208" spans="1:11" x14ac:dyDescent="0.3">
      <c r="A2208" s="27"/>
      <c r="B2208" s="27"/>
      <c r="C2208" s="28" t="s">
        <v>234</v>
      </c>
      <c r="D2208" s="43"/>
      <c r="E2208" s="4"/>
      <c r="F2208" s="43">
        <v>10463</v>
      </c>
      <c r="G2208" s="4">
        <v>1</v>
      </c>
      <c r="H2208" s="43">
        <v>10463</v>
      </c>
      <c r="I2208" s="4">
        <v>1</v>
      </c>
      <c r="J2208" s="43">
        <v>20926</v>
      </c>
      <c r="K2208" s="50">
        <v>2</v>
      </c>
    </row>
    <row r="2209" spans="1:11" x14ac:dyDescent="0.3">
      <c r="A2209" s="27"/>
      <c r="B2209" s="27"/>
      <c r="C2209" s="28" t="s">
        <v>235</v>
      </c>
      <c r="D2209" s="43">
        <v>69165</v>
      </c>
      <c r="E2209" s="4">
        <v>9</v>
      </c>
      <c r="F2209" s="43">
        <v>46110</v>
      </c>
      <c r="G2209" s="4">
        <v>6</v>
      </c>
      <c r="H2209" s="43">
        <v>107590</v>
      </c>
      <c r="I2209" s="4">
        <v>14</v>
      </c>
      <c r="J2209" s="43">
        <v>222865</v>
      </c>
      <c r="K2209" s="50">
        <v>29</v>
      </c>
    </row>
    <row r="2210" spans="1:11" x14ac:dyDescent="0.3">
      <c r="A2210" s="27"/>
      <c r="B2210" s="27"/>
      <c r="C2210" s="28" t="s">
        <v>236</v>
      </c>
      <c r="D2210" s="43">
        <v>16482</v>
      </c>
      <c r="E2210" s="4">
        <v>2</v>
      </c>
      <c r="F2210" s="43">
        <v>32964</v>
      </c>
      <c r="G2210" s="4">
        <v>4</v>
      </c>
      <c r="H2210" s="43">
        <v>41205</v>
      </c>
      <c r="I2210" s="4">
        <v>5</v>
      </c>
      <c r="J2210" s="43">
        <v>90651</v>
      </c>
      <c r="K2210" s="50">
        <v>11</v>
      </c>
    </row>
    <row r="2211" spans="1:11" x14ac:dyDescent="0.3">
      <c r="A2211" s="27"/>
      <c r="B2211" s="27"/>
      <c r="C2211" s="28" t="s">
        <v>238</v>
      </c>
      <c r="D2211" s="43">
        <v>30740</v>
      </c>
      <c r="E2211" s="4">
        <v>4</v>
      </c>
      <c r="F2211" s="43">
        <v>7685</v>
      </c>
      <c r="G2211" s="4">
        <v>1</v>
      </c>
      <c r="H2211" s="43">
        <v>23055</v>
      </c>
      <c r="I2211" s="4">
        <v>3</v>
      </c>
      <c r="J2211" s="43">
        <v>61480</v>
      </c>
      <c r="K2211" s="50">
        <v>8</v>
      </c>
    </row>
    <row r="2212" spans="1:11" x14ac:dyDescent="0.3">
      <c r="A2212" s="27"/>
      <c r="B2212" s="27"/>
      <c r="C2212" s="28" t="s">
        <v>239</v>
      </c>
      <c r="D2212" s="43"/>
      <c r="E2212" s="4"/>
      <c r="F2212" s="43"/>
      <c r="G2212" s="4"/>
      <c r="H2212" s="43">
        <v>24444</v>
      </c>
      <c r="I2212" s="4">
        <v>3</v>
      </c>
      <c r="J2212" s="43">
        <v>24444</v>
      </c>
      <c r="K2212" s="50">
        <v>3</v>
      </c>
    </row>
    <row r="2213" spans="1:11" x14ac:dyDescent="0.3">
      <c r="A2213" s="27"/>
      <c r="B2213" s="27"/>
      <c r="C2213" s="28" t="s">
        <v>240</v>
      </c>
      <c r="D2213" s="43"/>
      <c r="E2213" s="4"/>
      <c r="F2213" s="43">
        <v>8148</v>
      </c>
      <c r="G2213" s="4">
        <v>1</v>
      </c>
      <c r="H2213" s="43"/>
      <c r="I2213" s="4"/>
      <c r="J2213" s="43">
        <v>8148</v>
      </c>
      <c r="K2213" s="50">
        <v>1</v>
      </c>
    </row>
    <row r="2214" spans="1:11" x14ac:dyDescent="0.3">
      <c r="A2214" s="27"/>
      <c r="B2214" s="27"/>
      <c r="C2214" s="28" t="s">
        <v>241</v>
      </c>
      <c r="D2214" s="43">
        <v>82410</v>
      </c>
      <c r="E2214" s="4">
        <v>10</v>
      </c>
      <c r="F2214" s="43">
        <v>115373</v>
      </c>
      <c r="G2214" s="4">
        <v>14</v>
      </c>
      <c r="H2214" s="43">
        <v>123615</v>
      </c>
      <c r="I2214" s="4">
        <v>15</v>
      </c>
      <c r="J2214" s="43">
        <v>321398</v>
      </c>
      <c r="K2214" s="50">
        <v>39</v>
      </c>
    </row>
    <row r="2215" spans="1:11" x14ac:dyDescent="0.3">
      <c r="A2215" s="27"/>
      <c r="B2215" s="27"/>
      <c r="C2215" s="28" t="s">
        <v>242</v>
      </c>
      <c r="D2215" s="43">
        <v>77499</v>
      </c>
      <c r="E2215" s="4">
        <v>9</v>
      </c>
      <c r="F2215" s="43">
        <v>8611</v>
      </c>
      <c r="G2215" s="4">
        <v>1</v>
      </c>
      <c r="H2215" s="43">
        <v>77499</v>
      </c>
      <c r="I2215" s="4">
        <v>9</v>
      </c>
      <c r="J2215" s="43">
        <v>163609</v>
      </c>
      <c r="K2215" s="50">
        <v>19</v>
      </c>
    </row>
    <row r="2216" spans="1:11" x14ac:dyDescent="0.3">
      <c r="A2216" s="27"/>
      <c r="B2216" s="27"/>
      <c r="C2216" s="28" t="s">
        <v>243</v>
      </c>
      <c r="D2216" s="43">
        <v>164997</v>
      </c>
      <c r="E2216" s="4">
        <v>27</v>
      </c>
      <c r="F2216" s="43">
        <v>85554</v>
      </c>
      <c r="G2216" s="4">
        <v>14</v>
      </c>
      <c r="H2216" s="43">
        <v>244440</v>
      </c>
      <c r="I2216" s="4">
        <v>40</v>
      </c>
      <c r="J2216" s="43">
        <v>494991</v>
      </c>
      <c r="K2216" s="50">
        <v>81</v>
      </c>
    </row>
    <row r="2217" spans="1:11" x14ac:dyDescent="0.3">
      <c r="A2217" s="27"/>
      <c r="B2217" s="27"/>
      <c r="C2217" s="28" t="s">
        <v>244</v>
      </c>
      <c r="D2217" s="43">
        <v>387866</v>
      </c>
      <c r="E2217" s="4">
        <v>59</v>
      </c>
      <c r="F2217" s="43">
        <v>203794</v>
      </c>
      <c r="G2217" s="4">
        <v>31</v>
      </c>
      <c r="H2217" s="43">
        <v>335274</v>
      </c>
      <c r="I2217" s="4">
        <v>51</v>
      </c>
      <c r="J2217" s="43">
        <v>926934</v>
      </c>
      <c r="K2217" s="50">
        <v>141</v>
      </c>
    </row>
    <row r="2218" spans="1:11" x14ac:dyDescent="0.3">
      <c r="A2218" s="27"/>
      <c r="B2218" s="27"/>
      <c r="C2218" s="28" t="s">
        <v>245</v>
      </c>
      <c r="D2218" s="43">
        <v>60558</v>
      </c>
      <c r="E2218" s="4">
        <v>6</v>
      </c>
      <c r="F2218" s="43">
        <v>10093</v>
      </c>
      <c r="G2218" s="4">
        <v>1</v>
      </c>
      <c r="H2218" s="43">
        <v>50465</v>
      </c>
      <c r="I2218" s="4">
        <v>5</v>
      </c>
      <c r="J2218" s="43">
        <v>121116</v>
      </c>
      <c r="K2218" s="50">
        <v>12</v>
      </c>
    </row>
    <row r="2219" spans="1:11" x14ac:dyDescent="0.3">
      <c r="A2219" s="27"/>
      <c r="B2219" s="27"/>
      <c r="C2219" s="28" t="s">
        <v>246</v>
      </c>
      <c r="D2219" s="43">
        <v>11111</v>
      </c>
      <c r="E2219" s="4">
        <v>1</v>
      </c>
      <c r="F2219" s="43"/>
      <c r="G2219" s="4"/>
      <c r="H2219" s="43"/>
      <c r="I2219" s="4"/>
      <c r="J2219" s="43">
        <v>11111</v>
      </c>
      <c r="K2219" s="50">
        <v>1</v>
      </c>
    </row>
    <row r="2220" spans="1:11" x14ac:dyDescent="0.3">
      <c r="A2220" s="27"/>
      <c r="B2220" s="27"/>
      <c r="C2220" s="28" t="s">
        <v>247</v>
      </c>
      <c r="D2220" s="43">
        <v>32964</v>
      </c>
      <c r="E2220" s="4">
        <v>4</v>
      </c>
      <c r="F2220" s="43">
        <v>24723</v>
      </c>
      <c r="G2220" s="4">
        <v>3</v>
      </c>
      <c r="H2220" s="43">
        <v>41205</v>
      </c>
      <c r="I2220" s="4">
        <v>5</v>
      </c>
      <c r="J2220" s="43">
        <v>98892</v>
      </c>
      <c r="K2220" s="50">
        <v>12</v>
      </c>
    </row>
    <row r="2221" spans="1:11" x14ac:dyDescent="0.3">
      <c r="A2221" s="27"/>
      <c r="B2221" s="27"/>
      <c r="C2221" s="28" t="s">
        <v>248</v>
      </c>
      <c r="D2221" s="43">
        <v>55532</v>
      </c>
      <c r="E2221" s="4">
        <v>6</v>
      </c>
      <c r="F2221" s="43">
        <v>66109</v>
      </c>
      <c r="G2221" s="4">
        <v>7</v>
      </c>
      <c r="H2221" s="43">
        <v>103885</v>
      </c>
      <c r="I2221" s="4">
        <v>11</v>
      </c>
      <c r="J2221" s="43">
        <v>225526</v>
      </c>
      <c r="K2221" s="50">
        <v>24</v>
      </c>
    </row>
    <row r="2222" spans="1:11" x14ac:dyDescent="0.3">
      <c r="A2222" s="27"/>
      <c r="B2222" s="27"/>
      <c r="C2222" s="28" t="s">
        <v>249</v>
      </c>
      <c r="D2222" s="43">
        <v>31975</v>
      </c>
      <c r="E2222" s="4">
        <v>4</v>
      </c>
      <c r="F2222" s="43"/>
      <c r="G2222" s="4"/>
      <c r="H2222" s="43">
        <v>24723</v>
      </c>
      <c r="I2222" s="4">
        <v>3</v>
      </c>
      <c r="J2222" s="43">
        <v>56698</v>
      </c>
      <c r="K2222" s="50">
        <v>7</v>
      </c>
    </row>
    <row r="2223" spans="1:11" x14ac:dyDescent="0.3">
      <c r="A2223" s="27"/>
      <c r="B2223" s="27"/>
      <c r="C2223" s="28" t="s">
        <v>250</v>
      </c>
      <c r="D2223" s="43">
        <v>20926</v>
      </c>
      <c r="E2223" s="4">
        <v>2</v>
      </c>
      <c r="F2223" s="43"/>
      <c r="G2223" s="4"/>
      <c r="H2223" s="43"/>
      <c r="I2223" s="4"/>
      <c r="J2223" s="43">
        <v>20926</v>
      </c>
      <c r="K2223" s="50">
        <v>2</v>
      </c>
    </row>
    <row r="2224" spans="1:11" x14ac:dyDescent="0.3">
      <c r="A2224" s="27"/>
      <c r="B2224" s="27"/>
      <c r="C2224" s="28" t="s">
        <v>251</v>
      </c>
      <c r="D2224" s="43">
        <v>30740</v>
      </c>
      <c r="E2224" s="4">
        <v>4</v>
      </c>
      <c r="F2224" s="43">
        <v>46110</v>
      </c>
      <c r="G2224" s="4">
        <v>6</v>
      </c>
      <c r="H2224" s="43">
        <v>76850</v>
      </c>
      <c r="I2224" s="4">
        <v>10</v>
      </c>
      <c r="J2224" s="43">
        <v>153700</v>
      </c>
      <c r="K2224" s="50">
        <v>20</v>
      </c>
    </row>
    <row r="2225" spans="1:11" x14ac:dyDescent="0.3">
      <c r="A2225" s="27"/>
      <c r="B2225" s="27"/>
      <c r="C2225" s="28" t="s">
        <v>252</v>
      </c>
      <c r="D2225" s="43"/>
      <c r="E2225" s="4"/>
      <c r="F2225" s="43"/>
      <c r="G2225" s="4"/>
      <c r="H2225" s="43">
        <v>10463</v>
      </c>
      <c r="I2225" s="4">
        <v>1</v>
      </c>
      <c r="J2225" s="43">
        <v>10463</v>
      </c>
      <c r="K2225" s="50">
        <v>1</v>
      </c>
    </row>
    <row r="2226" spans="1:11" x14ac:dyDescent="0.3">
      <c r="A2226" s="27"/>
      <c r="B2226" s="27"/>
      <c r="C2226" s="28" t="s">
        <v>253</v>
      </c>
      <c r="D2226" s="43">
        <v>16482</v>
      </c>
      <c r="E2226" s="4">
        <v>2</v>
      </c>
      <c r="F2226" s="43">
        <v>16482</v>
      </c>
      <c r="G2226" s="4">
        <v>2</v>
      </c>
      <c r="H2226" s="43"/>
      <c r="I2226" s="4"/>
      <c r="J2226" s="43">
        <v>32964</v>
      </c>
      <c r="K2226" s="50">
        <v>4</v>
      </c>
    </row>
    <row r="2227" spans="1:11" x14ac:dyDescent="0.3">
      <c r="A2227" s="27"/>
      <c r="B2227" s="27"/>
      <c r="C2227" s="28" t="s">
        <v>254</v>
      </c>
      <c r="D2227" s="43">
        <v>7685</v>
      </c>
      <c r="E2227" s="4">
        <v>1</v>
      </c>
      <c r="F2227" s="43">
        <v>15370</v>
      </c>
      <c r="G2227" s="4">
        <v>2</v>
      </c>
      <c r="H2227" s="43">
        <v>15370</v>
      </c>
      <c r="I2227" s="4">
        <v>2</v>
      </c>
      <c r="J2227" s="43">
        <v>38425</v>
      </c>
      <c r="K2227" s="50">
        <v>5</v>
      </c>
    </row>
    <row r="2228" spans="1:11" x14ac:dyDescent="0.3">
      <c r="A2228" s="27"/>
      <c r="B2228" s="27"/>
      <c r="C2228" s="28" t="s">
        <v>258</v>
      </c>
      <c r="D2228" s="43">
        <v>98892</v>
      </c>
      <c r="E2228" s="4">
        <v>12</v>
      </c>
      <c r="F2228" s="43">
        <v>8241</v>
      </c>
      <c r="G2228" s="4">
        <v>1</v>
      </c>
      <c r="H2228" s="43">
        <v>82409</v>
      </c>
      <c r="I2228" s="4">
        <v>10</v>
      </c>
      <c r="J2228" s="43">
        <v>189542</v>
      </c>
      <c r="K2228" s="50">
        <v>23</v>
      </c>
    </row>
    <row r="2229" spans="1:11" x14ac:dyDescent="0.3">
      <c r="A2229" s="27"/>
      <c r="B2229" s="27"/>
      <c r="C2229" s="28" t="s">
        <v>259</v>
      </c>
      <c r="D2229" s="43">
        <v>24723</v>
      </c>
      <c r="E2229" s="4">
        <v>3</v>
      </c>
      <c r="F2229" s="43"/>
      <c r="G2229" s="4"/>
      <c r="H2229" s="43">
        <v>32964</v>
      </c>
      <c r="I2229" s="4">
        <v>4</v>
      </c>
      <c r="J2229" s="43">
        <v>57687</v>
      </c>
      <c r="K2229" s="50">
        <v>7</v>
      </c>
    </row>
    <row r="2230" spans="1:11" x14ac:dyDescent="0.3">
      <c r="A2230" s="27"/>
      <c r="B2230" s="27"/>
      <c r="C2230" s="28" t="s">
        <v>260</v>
      </c>
      <c r="D2230" s="43">
        <v>10463</v>
      </c>
      <c r="E2230" s="4">
        <v>1</v>
      </c>
      <c r="F2230" s="43"/>
      <c r="G2230" s="4"/>
      <c r="H2230" s="43">
        <v>20926</v>
      </c>
      <c r="I2230" s="4">
        <v>2</v>
      </c>
      <c r="J2230" s="43">
        <v>31389</v>
      </c>
      <c r="K2230" s="50">
        <v>3</v>
      </c>
    </row>
    <row r="2231" spans="1:11" x14ac:dyDescent="0.3">
      <c r="A2231" s="27"/>
      <c r="B2231" s="27"/>
      <c r="C2231" s="28" t="s">
        <v>261</v>
      </c>
      <c r="D2231" s="43">
        <v>138331</v>
      </c>
      <c r="E2231" s="4">
        <v>18</v>
      </c>
      <c r="F2231" s="43">
        <v>92220</v>
      </c>
      <c r="G2231" s="4">
        <v>12</v>
      </c>
      <c r="H2231" s="43">
        <v>146016</v>
      </c>
      <c r="I2231" s="4">
        <v>19</v>
      </c>
      <c r="J2231" s="43">
        <v>376567</v>
      </c>
      <c r="K2231" s="50">
        <v>49</v>
      </c>
    </row>
    <row r="2232" spans="1:11" x14ac:dyDescent="0.3">
      <c r="A2232" s="27"/>
      <c r="B2232" s="27"/>
      <c r="C2232" s="28" t="s">
        <v>262</v>
      </c>
      <c r="D2232" s="43">
        <v>61480</v>
      </c>
      <c r="E2232" s="4">
        <v>8</v>
      </c>
      <c r="F2232" s="43">
        <v>46110</v>
      </c>
      <c r="G2232" s="4">
        <v>6</v>
      </c>
      <c r="H2232" s="43">
        <v>61480</v>
      </c>
      <c r="I2232" s="4">
        <v>8</v>
      </c>
      <c r="J2232" s="43">
        <v>169070</v>
      </c>
      <c r="K2232" s="50">
        <v>22</v>
      </c>
    </row>
    <row r="2233" spans="1:11" x14ac:dyDescent="0.3">
      <c r="A2233" s="27"/>
      <c r="B2233" s="27"/>
      <c r="C2233" s="28" t="s">
        <v>263</v>
      </c>
      <c r="D2233" s="43"/>
      <c r="E2233" s="4"/>
      <c r="F2233" s="43">
        <v>20926</v>
      </c>
      <c r="G2233" s="4">
        <v>2</v>
      </c>
      <c r="H2233" s="43">
        <v>10463</v>
      </c>
      <c r="I2233" s="4">
        <v>1</v>
      </c>
      <c r="J2233" s="43">
        <v>31389</v>
      </c>
      <c r="K2233" s="50">
        <v>3</v>
      </c>
    </row>
    <row r="2234" spans="1:11" x14ac:dyDescent="0.3">
      <c r="A2234" s="27"/>
      <c r="B2234" s="27"/>
      <c r="C2234" s="28" t="s">
        <v>264</v>
      </c>
      <c r="D2234" s="43">
        <v>82224</v>
      </c>
      <c r="E2234" s="4">
        <v>8</v>
      </c>
      <c r="F2234" s="43">
        <v>20556</v>
      </c>
      <c r="G2234" s="4">
        <v>2</v>
      </c>
      <c r="H2234" s="43">
        <v>133613</v>
      </c>
      <c r="I2234" s="4">
        <v>13</v>
      </c>
      <c r="J2234" s="43">
        <v>236393</v>
      </c>
      <c r="K2234" s="50">
        <v>23</v>
      </c>
    </row>
    <row r="2235" spans="1:11" x14ac:dyDescent="0.3">
      <c r="A2235" s="27"/>
      <c r="B2235" s="27"/>
      <c r="C2235" s="28" t="s">
        <v>265</v>
      </c>
      <c r="D2235" s="43">
        <v>25833</v>
      </c>
      <c r="E2235" s="4">
        <v>3</v>
      </c>
      <c r="F2235" s="43">
        <v>25833</v>
      </c>
      <c r="G2235" s="4">
        <v>3</v>
      </c>
      <c r="H2235" s="43">
        <v>86110</v>
      </c>
      <c r="I2235" s="4">
        <v>10</v>
      </c>
      <c r="J2235" s="43">
        <v>137776</v>
      </c>
      <c r="K2235" s="50">
        <v>16</v>
      </c>
    </row>
    <row r="2236" spans="1:11" x14ac:dyDescent="0.3">
      <c r="A2236" s="27"/>
      <c r="B2236" s="27"/>
      <c r="C2236" s="28" t="s">
        <v>266</v>
      </c>
      <c r="D2236" s="43">
        <v>34444</v>
      </c>
      <c r="E2236" s="4">
        <v>4</v>
      </c>
      <c r="F2236" s="43">
        <v>43055</v>
      </c>
      <c r="G2236" s="4">
        <v>5</v>
      </c>
      <c r="H2236" s="43">
        <v>111943</v>
      </c>
      <c r="I2236" s="4">
        <v>13</v>
      </c>
      <c r="J2236" s="43">
        <v>189442</v>
      </c>
      <c r="K2236" s="50">
        <v>22</v>
      </c>
    </row>
    <row r="2237" spans="1:11" x14ac:dyDescent="0.3">
      <c r="A2237" s="27"/>
      <c r="B2237" s="27"/>
      <c r="C2237" s="28" t="s">
        <v>267</v>
      </c>
      <c r="D2237" s="43">
        <v>177230</v>
      </c>
      <c r="E2237" s="4">
        <v>22</v>
      </c>
      <c r="F2237" s="43">
        <v>153063</v>
      </c>
      <c r="G2237" s="4">
        <v>19</v>
      </c>
      <c r="H2237" s="43">
        <v>217512</v>
      </c>
      <c r="I2237" s="4">
        <v>27</v>
      </c>
      <c r="J2237" s="43">
        <v>547805</v>
      </c>
      <c r="K2237" s="50">
        <v>68</v>
      </c>
    </row>
    <row r="2238" spans="1:11" x14ac:dyDescent="0.3">
      <c r="A2238" s="27"/>
      <c r="B2238" s="27"/>
      <c r="C2238" s="28" t="s">
        <v>268</v>
      </c>
      <c r="D2238" s="43">
        <v>48150</v>
      </c>
      <c r="E2238" s="4">
        <v>5</v>
      </c>
      <c r="F2238" s="43">
        <v>48150</v>
      </c>
      <c r="G2238" s="4">
        <v>5</v>
      </c>
      <c r="H2238" s="43">
        <v>134817</v>
      </c>
      <c r="I2238" s="4">
        <v>14</v>
      </c>
      <c r="J2238" s="43">
        <v>231117</v>
      </c>
      <c r="K2238" s="50">
        <v>24</v>
      </c>
    </row>
    <row r="2239" spans="1:11" x14ac:dyDescent="0.3">
      <c r="A2239" s="27"/>
      <c r="B2239" s="27"/>
      <c r="C2239" s="28" t="s">
        <v>269</v>
      </c>
      <c r="D2239" s="43">
        <v>185284</v>
      </c>
      <c r="E2239" s="4">
        <v>23</v>
      </c>
      <c r="F2239" s="43">
        <v>185281</v>
      </c>
      <c r="G2239" s="4">
        <v>23</v>
      </c>
      <c r="H2239" s="43">
        <v>88615</v>
      </c>
      <c r="I2239" s="4">
        <v>11</v>
      </c>
      <c r="J2239" s="43">
        <v>459180</v>
      </c>
      <c r="K2239" s="50">
        <v>57</v>
      </c>
    </row>
    <row r="2240" spans="1:11" x14ac:dyDescent="0.3">
      <c r="A2240" s="27"/>
      <c r="B2240" s="27"/>
      <c r="C2240" s="28" t="s">
        <v>270</v>
      </c>
      <c r="D2240" s="43">
        <v>420840</v>
      </c>
      <c r="E2240" s="4">
        <v>45</v>
      </c>
      <c r="F2240" s="43">
        <v>156740</v>
      </c>
      <c r="G2240" s="4">
        <v>17</v>
      </c>
      <c r="H2240" s="43">
        <v>177688</v>
      </c>
      <c r="I2240" s="4">
        <v>19</v>
      </c>
      <c r="J2240" s="43">
        <v>755268</v>
      </c>
      <c r="K2240" s="50">
        <v>81</v>
      </c>
    </row>
    <row r="2241" spans="1:11" x14ac:dyDescent="0.3">
      <c r="A2241" s="27"/>
      <c r="B2241" s="27"/>
      <c r="C2241" s="28" t="s">
        <v>271</v>
      </c>
      <c r="D2241" s="43">
        <v>288790</v>
      </c>
      <c r="E2241" s="4">
        <v>31</v>
      </c>
      <c r="F2241" s="43">
        <v>149632</v>
      </c>
      <c r="G2241" s="4">
        <v>16</v>
      </c>
      <c r="H2241" s="43">
        <v>317968</v>
      </c>
      <c r="I2241" s="4">
        <v>34</v>
      </c>
      <c r="J2241" s="43">
        <v>756390</v>
      </c>
      <c r="K2241" s="50">
        <v>81</v>
      </c>
    </row>
    <row r="2242" spans="1:11" x14ac:dyDescent="0.3">
      <c r="A2242" s="27"/>
      <c r="B2242" s="27"/>
      <c r="C2242" s="28" t="s">
        <v>272</v>
      </c>
      <c r="D2242" s="43">
        <v>65556</v>
      </c>
      <c r="E2242" s="4">
        <v>6</v>
      </c>
      <c r="F2242" s="43">
        <v>185742</v>
      </c>
      <c r="G2242" s="4">
        <v>17</v>
      </c>
      <c r="H2242" s="43">
        <v>98334</v>
      </c>
      <c r="I2242" s="4">
        <v>9</v>
      </c>
      <c r="J2242" s="43">
        <v>349632</v>
      </c>
      <c r="K2242" s="50">
        <v>32</v>
      </c>
    </row>
    <row r="2243" spans="1:11" x14ac:dyDescent="0.3">
      <c r="A2243" s="27"/>
      <c r="B2243" s="52" t="s">
        <v>289</v>
      </c>
      <c r="C2243" s="53"/>
      <c r="D2243" s="54">
        <v>4222368</v>
      </c>
      <c r="E2243" s="55">
        <v>547</v>
      </c>
      <c r="F2243" s="54">
        <v>3005537</v>
      </c>
      <c r="G2243" s="55">
        <v>386</v>
      </c>
      <c r="H2243" s="54">
        <v>4691055</v>
      </c>
      <c r="I2243" s="55">
        <v>605</v>
      </c>
      <c r="J2243" s="54">
        <v>11918960</v>
      </c>
      <c r="K2243" s="56">
        <v>1538</v>
      </c>
    </row>
    <row r="2244" spans="1:11" x14ac:dyDescent="0.3">
      <c r="A2244" s="27"/>
      <c r="B2244" s="1" t="s">
        <v>50</v>
      </c>
      <c r="C2244" s="1" t="s">
        <v>223</v>
      </c>
      <c r="D2244" s="22"/>
      <c r="E2244" s="8"/>
      <c r="F2244" s="22">
        <v>7315</v>
      </c>
      <c r="G2244" s="8">
        <v>1</v>
      </c>
      <c r="H2244" s="22">
        <v>7315</v>
      </c>
      <c r="I2244" s="8">
        <v>1</v>
      </c>
      <c r="J2244" s="22">
        <v>14630</v>
      </c>
      <c r="K2244" s="49">
        <v>2</v>
      </c>
    </row>
    <row r="2245" spans="1:11" x14ac:dyDescent="0.3">
      <c r="A2245" s="27"/>
      <c r="B2245" s="27"/>
      <c r="C2245" s="28" t="s">
        <v>224</v>
      </c>
      <c r="D2245" s="43">
        <v>1322185</v>
      </c>
      <c r="E2245" s="4">
        <v>168</v>
      </c>
      <c r="F2245" s="43">
        <v>1235609</v>
      </c>
      <c r="G2245" s="4">
        <v>157</v>
      </c>
      <c r="H2245" s="43">
        <v>1802272</v>
      </c>
      <c r="I2245" s="4">
        <v>229</v>
      </c>
      <c r="J2245" s="43">
        <v>4360066</v>
      </c>
      <c r="K2245" s="50">
        <v>554</v>
      </c>
    </row>
    <row r="2246" spans="1:11" x14ac:dyDescent="0.3">
      <c r="A2246" s="27"/>
      <c r="B2246" s="27"/>
      <c r="C2246" s="28" t="s">
        <v>225</v>
      </c>
      <c r="D2246" s="43">
        <v>1208850</v>
      </c>
      <c r="E2246" s="4">
        <v>128</v>
      </c>
      <c r="F2246" s="43">
        <v>923253</v>
      </c>
      <c r="G2246" s="4">
        <v>98</v>
      </c>
      <c r="H2246" s="43">
        <v>1095517</v>
      </c>
      <c r="I2246" s="4">
        <v>116</v>
      </c>
      <c r="J2246" s="43">
        <v>3227620</v>
      </c>
      <c r="K2246" s="50">
        <v>342</v>
      </c>
    </row>
    <row r="2247" spans="1:11" x14ac:dyDescent="0.3">
      <c r="A2247" s="27"/>
      <c r="B2247" s="27"/>
      <c r="C2247" s="28" t="s">
        <v>226</v>
      </c>
      <c r="D2247" s="43">
        <v>359714</v>
      </c>
      <c r="E2247" s="4">
        <v>37</v>
      </c>
      <c r="F2247" s="43">
        <v>388881</v>
      </c>
      <c r="G2247" s="4">
        <v>40</v>
      </c>
      <c r="H2247" s="43">
        <v>456934</v>
      </c>
      <c r="I2247" s="4">
        <v>47</v>
      </c>
      <c r="J2247" s="43">
        <v>1205529</v>
      </c>
      <c r="K2247" s="50">
        <v>124</v>
      </c>
    </row>
    <row r="2248" spans="1:11" x14ac:dyDescent="0.3">
      <c r="A2248" s="27"/>
      <c r="B2248" s="27"/>
      <c r="C2248" s="28" t="s">
        <v>227</v>
      </c>
      <c r="D2248" s="43">
        <v>86665</v>
      </c>
      <c r="E2248" s="4">
        <v>8</v>
      </c>
      <c r="F2248" s="43">
        <v>86664</v>
      </c>
      <c r="G2248" s="4">
        <v>8</v>
      </c>
      <c r="H2248" s="43">
        <v>129998</v>
      </c>
      <c r="I2248" s="4">
        <v>12</v>
      </c>
      <c r="J2248" s="43">
        <v>303327</v>
      </c>
      <c r="K2248" s="50">
        <v>28</v>
      </c>
    </row>
    <row r="2249" spans="1:11" x14ac:dyDescent="0.3">
      <c r="A2249" s="27"/>
      <c r="B2249" s="27"/>
      <c r="C2249" s="28" t="s">
        <v>228</v>
      </c>
      <c r="D2249" s="43">
        <v>54165</v>
      </c>
      <c r="E2249" s="4">
        <v>5</v>
      </c>
      <c r="F2249" s="43">
        <v>43332</v>
      </c>
      <c r="G2249" s="4">
        <v>4</v>
      </c>
      <c r="H2249" s="43">
        <v>54165</v>
      </c>
      <c r="I2249" s="4">
        <v>5</v>
      </c>
      <c r="J2249" s="43">
        <v>151662</v>
      </c>
      <c r="K2249" s="50">
        <v>14</v>
      </c>
    </row>
    <row r="2250" spans="1:11" x14ac:dyDescent="0.3">
      <c r="A2250" s="27"/>
      <c r="B2250" s="27"/>
      <c r="C2250" s="28" t="s">
        <v>229</v>
      </c>
      <c r="D2250" s="43">
        <v>135465</v>
      </c>
      <c r="E2250" s="4">
        <v>11</v>
      </c>
      <c r="F2250" s="43">
        <v>73890</v>
      </c>
      <c r="G2250" s="4">
        <v>6</v>
      </c>
      <c r="H2250" s="43">
        <v>61575</v>
      </c>
      <c r="I2250" s="4">
        <v>5</v>
      </c>
      <c r="J2250" s="43">
        <v>270930</v>
      </c>
      <c r="K2250" s="50">
        <v>22</v>
      </c>
    </row>
    <row r="2251" spans="1:11" x14ac:dyDescent="0.3">
      <c r="A2251" s="27"/>
      <c r="B2251" s="27"/>
      <c r="C2251" s="28" t="s">
        <v>230</v>
      </c>
      <c r="D2251" s="43">
        <v>77040</v>
      </c>
      <c r="E2251" s="4">
        <v>8</v>
      </c>
      <c r="F2251" s="43">
        <v>67410</v>
      </c>
      <c r="G2251" s="4">
        <v>7</v>
      </c>
      <c r="H2251" s="43">
        <v>115558</v>
      </c>
      <c r="I2251" s="4">
        <v>12</v>
      </c>
      <c r="J2251" s="43">
        <v>260008</v>
      </c>
      <c r="K2251" s="50">
        <v>27</v>
      </c>
    </row>
    <row r="2252" spans="1:11" x14ac:dyDescent="0.3">
      <c r="A2252" s="27"/>
      <c r="B2252" s="27"/>
      <c r="C2252" s="28" t="s">
        <v>231</v>
      </c>
      <c r="D2252" s="43">
        <v>28890</v>
      </c>
      <c r="E2252" s="4">
        <v>3</v>
      </c>
      <c r="F2252" s="43">
        <v>48150</v>
      </c>
      <c r="G2252" s="4">
        <v>5</v>
      </c>
      <c r="H2252" s="43">
        <v>86669</v>
      </c>
      <c r="I2252" s="4">
        <v>9</v>
      </c>
      <c r="J2252" s="43">
        <v>163709</v>
      </c>
      <c r="K2252" s="50">
        <v>17</v>
      </c>
    </row>
    <row r="2253" spans="1:11" x14ac:dyDescent="0.3">
      <c r="A2253" s="27"/>
      <c r="B2253" s="27"/>
      <c r="C2253" s="28" t="s">
        <v>232</v>
      </c>
      <c r="D2253" s="43">
        <v>44816</v>
      </c>
      <c r="E2253" s="4">
        <v>4</v>
      </c>
      <c r="F2253" s="43">
        <v>22408</v>
      </c>
      <c r="G2253" s="4">
        <v>2</v>
      </c>
      <c r="H2253" s="43">
        <v>56020</v>
      </c>
      <c r="I2253" s="4">
        <v>5</v>
      </c>
      <c r="J2253" s="43">
        <v>123244</v>
      </c>
      <c r="K2253" s="50">
        <v>11</v>
      </c>
    </row>
    <row r="2254" spans="1:11" x14ac:dyDescent="0.3">
      <c r="A2254" s="27"/>
      <c r="B2254" s="27"/>
      <c r="C2254" s="28" t="s">
        <v>233</v>
      </c>
      <c r="D2254" s="43">
        <v>223606</v>
      </c>
      <c r="E2254" s="4">
        <v>23</v>
      </c>
      <c r="F2254" s="43">
        <v>136108</v>
      </c>
      <c r="G2254" s="4">
        <v>14</v>
      </c>
      <c r="H2254" s="43">
        <v>213884</v>
      </c>
      <c r="I2254" s="4">
        <v>22</v>
      </c>
      <c r="J2254" s="43">
        <v>573598</v>
      </c>
      <c r="K2254" s="50">
        <v>59</v>
      </c>
    </row>
    <row r="2255" spans="1:11" x14ac:dyDescent="0.3">
      <c r="A2255" s="27"/>
      <c r="B2255" s="27"/>
      <c r="C2255" s="28" t="s">
        <v>234</v>
      </c>
      <c r="D2255" s="43">
        <v>23148</v>
      </c>
      <c r="E2255" s="4">
        <v>2</v>
      </c>
      <c r="F2255" s="43">
        <v>127314</v>
      </c>
      <c r="G2255" s="4">
        <v>11</v>
      </c>
      <c r="H2255" s="43">
        <v>57870</v>
      </c>
      <c r="I2255" s="4">
        <v>5</v>
      </c>
      <c r="J2255" s="43">
        <v>208332</v>
      </c>
      <c r="K2255" s="50">
        <v>18</v>
      </c>
    </row>
    <row r="2256" spans="1:11" x14ac:dyDescent="0.3">
      <c r="A2256" s="27"/>
      <c r="B2256" s="27"/>
      <c r="C2256" s="28" t="s">
        <v>235</v>
      </c>
      <c r="D2256" s="43">
        <v>103332</v>
      </c>
      <c r="E2256" s="4">
        <v>12</v>
      </c>
      <c r="F2256" s="43">
        <v>129165</v>
      </c>
      <c r="G2256" s="4">
        <v>15</v>
      </c>
      <c r="H2256" s="43">
        <v>163609</v>
      </c>
      <c r="I2256" s="4">
        <v>19</v>
      </c>
      <c r="J2256" s="43">
        <v>396106</v>
      </c>
      <c r="K2256" s="50">
        <v>46</v>
      </c>
    </row>
    <row r="2257" spans="1:11" x14ac:dyDescent="0.3">
      <c r="A2257" s="27"/>
      <c r="B2257" s="27"/>
      <c r="C2257" s="28" t="s">
        <v>236</v>
      </c>
      <c r="D2257" s="43">
        <v>97220</v>
      </c>
      <c r="E2257" s="4">
        <v>10</v>
      </c>
      <c r="F2257" s="43">
        <v>19444</v>
      </c>
      <c r="G2257" s="4">
        <v>2</v>
      </c>
      <c r="H2257" s="43">
        <v>29166</v>
      </c>
      <c r="I2257" s="4">
        <v>3</v>
      </c>
      <c r="J2257" s="43">
        <v>145830</v>
      </c>
      <c r="K2257" s="50">
        <v>15</v>
      </c>
    </row>
    <row r="2258" spans="1:11" x14ac:dyDescent="0.3">
      <c r="A2258" s="27"/>
      <c r="B2258" s="27"/>
      <c r="C2258" s="28" t="s">
        <v>237</v>
      </c>
      <c r="D2258" s="43">
        <v>11574</v>
      </c>
      <c r="E2258" s="4">
        <v>1</v>
      </c>
      <c r="F2258" s="43">
        <v>46296</v>
      </c>
      <c r="G2258" s="4">
        <v>4</v>
      </c>
      <c r="H2258" s="43">
        <v>23148</v>
      </c>
      <c r="I2258" s="4">
        <v>2</v>
      </c>
      <c r="J2258" s="43">
        <v>81018</v>
      </c>
      <c r="K2258" s="50">
        <v>7</v>
      </c>
    </row>
    <row r="2259" spans="1:11" x14ac:dyDescent="0.3">
      <c r="A2259" s="27"/>
      <c r="B2259" s="27"/>
      <c r="C2259" s="28" t="s">
        <v>238</v>
      </c>
      <c r="D2259" s="43">
        <v>25833</v>
      </c>
      <c r="E2259" s="4">
        <v>3</v>
      </c>
      <c r="F2259" s="43">
        <v>43055</v>
      </c>
      <c r="G2259" s="4">
        <v>5</v>
      </c>
      <c r="H2259" s="43">
        <v>34444</v>
      </c>
      <c r="I2259" s="4">
        <v>4</v>
      </c>
      <c r="J2259" s="43">
        <v>103332</v>
      </c>
      <c r="K2259" s="50">
        <v>12</v>
      </c>
    </row>
    <row r="2260" spans="1:11" x14ac:dyDescent="0.3">
      <c r="A2260" s="27"/>
      <c r="B2260" s="27"/>
      <c r="C2260" s="28" t="s">
        <v>239</v>
      </c>
      <c r="D2260" s="43">
        <v>37036</v>
      </c>
      <c r="E2260" s="4">
        <v>4</v>
      </c>
      <c r="F2260" s="43">
        <v>27777</v>
      </c>
      <c r="G2260" s="4">
        <v>3</v>
      </c>
      <c r="H2260" s="43">
        <v>27777</v>
      </c>
      <c r="I2260" s="4">
        <v>3</v>
      </c>
      <c r="J2260" s="43">
        <v>92590</v>
      </c>
      <c r="K2260" s="50">
        <v>10</v>
      </c>
    </row>
    <row r="2261" spans="1:11" x14ac:dyDescent="0.3">
      <c r="A2261" s="27"/>
      <c r="B2261" s="27"/>
      <c r="C2261" s="28" t="s">
        <v>240</v>
      </c>
      <c r="D2261" s="43">
        <v>18518</v>
      </c>
      <c r="E2261" s="4">
        <v>2</v>
      </c>
      <c r="F2261" s="43">
        <v>18518</v>
      </c>
      <c r="G2261" s="4">
        <v>2</v>
      </c>
      <c r="H2261" s="43">
        <v>46295</v>
      </c>
      <c r="I2261" s="4">
        <v>5</v>
      </c>
      <c r="J2261" s="43">
        <v>83331</v>
      </c>
      <c r="K2261" s="50">
        <v>9</v>
      </c>
    </row>
    <row r="2262" spans="1:11" x14ac:dyDescent="0.3">
      <c r="A2262" s="27"/>
      <c r="B2262" s="27"/>
      <c r="C2262" s="28" t="s">
        <v>241</v>
      </c>
      <c r="D2262" s="43">
        <v>500538</v>
      </c>
      <c r="E2262" s="4">
        <v>53</v>
      </c>
      <c r="F2262" s="43">
        <v>281055</v>
      </c>
      <c r="G2262" s="4">
        <v>30</v>
      </c>
      <c r="H2262" s="43">
        <v>377768</v>
      </c>
      <c r="I2262" s="4">
        <v>40</v>
      </c>
      <c r="J2262" s="43">
        <v>1159361</v>
      </c>
      <c r="K2262" s="50">
        <v>123</v>
      </c>
    </row>
    <row r="2263" spans="1:11" x14ac:dyDescent="0.3">
      <c r="A2263" s="27"/>
      <c r="B2263" s="27"/>
      <c r="C2263" s="28" t="s">
        <v>242</v>
      </c>
      <c r="D2263" s="43">
        <v>155552</v>
      </c>
      <c r="E2263" s="4">
        <v>16</v>
      </c>
      <c r="F2263" s="43">
        <v>145830</v>
      </c>
      <c r="G2263" s="4">
        <v>15</v>
      </c>
      <c r="H2263" s="43">
        <v>126386</v>
      </c>
      <c r="I2263" s="4">
        <v>13</v>
      </c>
      <c r="J2263" s="43">
        <v>427768</v>
      </c>
      <c r="K2263" s="50">
        <v>44</v>
      </c>
    </row>
    <row r="2264" spans="1:11" x14ac:dyDescent="0.3">
      <c r="A2264" s="27"/>
      <c r="B2264" s="27"/>
      <c r="C2264" s="28" t="s">
        <v>243</v>
      </c>
      <c r="D2264" s="43">
        <v>7315</v>
      </c>
      <c r="E2264" s="4">
        <v>1</v>
      </c>
      <c r="F2264" s="43"/>
      <c r="G2264" s="4"/>
      <c r="H2264" s="43"/>
      <c r="I2264" s="4"/>
      <c r="J2264" s="43">
        <v>7315</v>
      </c>
      <c r="K2264" s="50">
        <v>1</v>
      </c>
    </row>
    <row r="2265" spans="1:11" x14ac:dyDescent="0.3">
      <c r="A2265" s="27"/>
      <c r="B2265" s="27"/>
      <c r="C2265" s="28" t="s">
        <v>244</v>
      </c>
      <c r="D2265" s="43">
        <v>574521</v>
      </c>
      <c r="E2265" s="4">
        <v>73</v>
      </c>
      <c r="F2265" s="43">
        <v>590261</v>
      </c>
      <c r="G2265" s="4">
        <v>75</v>
      </c>
      <c r="H2265" s="43">
        <v>479139</v>
      </c>
      <c r="I2265" s="4">
        <v>61</v>
      </c>
      <c r="J2265" s="43">
        <v>1643921</v>
      </c>
      <c r="K2265" s="50">
        <v>209</v>
      </c>
    </row>
    <row r="2266" spans="1:11" x14ac:dyDescent="0.3">
      <c r="A2266" s="27"/>
      <c r="B2266" s="27"/>
      <c r="C2266" s="28" t="s">
        <v>245</v>
      </c>
      <c r="D2266" s="43">
        <v>149266</v>
      </c>
      <c r="E2266" s="4">
        <v>13</v>
      </c>
      <c r="F2266" s="43">
        <v>193815</v>
      </c>
      <c r="G2266" s="4">
        <v>17</v>
      </c>
      <c r="H2266" s="43">
        <v>172228</v>
      </c>
      <c r="I2266" s="4">
        <v>15</v>
      </c>
      <c r="J2266" s="43">
        <v>515309</v>
      </c>
      <c r="K2266" s="50">
        <v>45</v>
      </c>
    </row>
    <row r="2267" spans="1:11" x14ac:dyDescent="0.3">
      <c r="A2267" s="27"/>
      <c r="B2267" s="27"/>
      <c r="C2267" s="28" t="s">
        <v>246</v>
      </c>
      <c r="D2267" s="43">
        <v>12593</v>
      </c>
      <c r="E2267" s="4">
        <v>1</v>
      </c>
      <c r="F2267" s="43">
        <v>61453</v>
      </c>
      <c r="G2267" s="4">
        <v>5</v>
      </c>
      <c r="H2267" s="43">
        <v>88151</v>
      </c>
      <c r="I2267" s="4">
        <v>7</v>
      </c>
      <c r="J2267" s="43">
        <v>162197</v>
      </c>
      <c r="K2267" s="50">
        <v>13</v>
      </c>
    </row>
    <row r="2268" spans="1:11" x14ac:dyDescent="0.3">
      <c r="A2268" s="27"/>
      <c r="B2268" s="27"/>
      <c r="C2268" s="28" t="s">
        <v>248</v>
      </c>
      <c r="D2268" s="43">
        <v>239393</v>
      </c>
      <c r="E2268" s="4">
        <v>23</v>
      </c>
      <c r="F2268" s="43">
        <v>208004</v>
      </c>
      <c r="G2268" s="4">
        <v>20</v>
      </c>
      <c r="H2268" s="43">
        <v>428983</v>
      </c>
      <c r="I2268" s="4">
        <v>41</v>
      </c>
      <c r="J2268" s="43">
        <v>876380</v>
      </c>
      <c r="K2268" s="50">
        <v>84</v>
      </c>
    </row>
    <row r="2269" spans="1:11" x14ac:dyDescent="0.3">
      <c r="A2269" s="27"/>
      <c r="B2269" s="27"/>
      <c r="C2269" s="28" t="s">
        <v>249</v>
      </c>
      <c r="D2269" s="43">
        <v>136108</v>
      </c>
      <c r="E2269" s="4">
        <v>14</v>
      </c>
      <c r="F2269" s="43">
        <v>48610</v>
      </c>
      <c r="G2269" s="4">
        <v>5</v>
      </c>
      <c r="H2269" s="43">
        <v>68054</v>
      </c>
      <c r="I2269" s="4">
        <v>7</v>
      </c>
      <c r="J2269" s="43">
        <v>252772</v>
      </c>
      <c r="K2269" s="50">
        <v>26</v>
      </c>
    </row>
    <row r="2270" spans="1:11" x14ac:dyDescent="0.3">
      <c r="A2270" s="27"/>
      <c r="B2270" s="27"/>
      <c r="C2270" s="28" t="s">
        <v>250</v>
      </c>
      <c r="D2270" s="43">
        <v>46296</v>
      </c>
      <c r="E2270" s="4">
        <v>4</v>
      </c>
      <c r="F2270" s="43">
        <v>46296</v>
      </c>
      <c r="G2270" s="4">
        <v>4</v>
      </c>
      <c r="H2270" s="43">
        <v>23148</v>
      </c>
      <c r="I2270" s="4">
        <v>2</v>
      </c>
      <c r="J2270" s="43">
        <v>115740</v>
      </c>
      <c r="K2270" s="50">
        <v>10</v>
      </c>
    </row>
    <row r="2271" spans="1:11" x14ac:dyDescent="0.3">
      <c r="A2271" s="27"/>
      <c r="B2271" s="27"/>
      <c r="C2271" s="28" t="s">
        <v>251</v>
      </c>
      <c r="D2271" s="43">
        <v>189442</v>
      </c>
      <c r="E2271" s="4">
        <v>22</v>
      </c>
      <c r="F2271" s="43">
        <v>128132</v>
      </c>
      <c r="G2271" s="4">
        <v>15</v>
      </c>
      <c r="H2271" s="43">
        <v>172220</v>
      </c>
      <c r="I2271" s="4">
        <v>20</v>
      </c>
      <c r="J2271" s="43">
        <v>489794</v>
      </c>
      <c r="K2271" s="50">
        <v>57</v>
      </c>
    </row>
    <row r="2272" spans="1:11" x14ac:dyDescent="0.3">
      <c r="A2272" s="27"/>
      <c r="B2272" s="27"/>
      <c r="C2272" s="28" t="s">
        <v>252</v>
      </c>
      <c r="D2272" s="43">
        <v>34722</v>
      </c>
      <c r="E2272" s="4">
        <v>3</v>
      </c>
      <c r="F2272" s="43">
        <v>11574</v>
      </c>
      <c r="G2272" s="4">
        <v>1</v>
      </c>
      <c r="H2272" s="43"/>
      <c r="I2272" s="4"/>
      <c r="J2272" s="43">
        <v>46296</v>
      </c>
      <c r="K2272" s="50">
        <v>4</v>
      </c>
    </row>
    <row r="2273" spans="1:11" x14ac:dyDescent="0.3">
      <c r="A2273" s="27"/>
      <c r="B2273" s="27"/>
      <c r="C2273" s="28" t="s">
        <v>253</v>
      </c>
      <c r="D2273" s="43">
        <v>68054</v>
      </c>
      <c r="E2273" s="4">
        <v>7</v>
      </c>
      <c r="F2273" s="43">
        <v>9722</v>
      </c>
      <c r="G2273" s="4">
        <v>1</v>
      </c>
      <c r="H2273" s="43">
        <v>29166</v>
      </c>
      <c r="I2273" s="4">
        <v>3</v>
      </c>
      <c r="J2273" s="43">
        <v>106942</v>
      </c>
      <c r="K2273" s="50">
        <v>11</v>
      </c>
    </row>
    <row r="2274" spans="1:11" x14ac:dyDescent="0.3">
      <c r="A2274" s="27"/>
      <c r="B2274" s="27"/>
      <c r="C2274" s="28" t="s">
        <v>254</v>
      </c>
      <c r="D2274" s="43">
        <v>25833</v>
      </c>
      <c r="E2274" s="4">
        <v>3</v>
      </c>
      <c r="F2274" s="43">
        <v>43055</v>
      </c>
      <c r="G2274" s="4">
        <v>5</v>
      </c>
      <c r="H2274" s="43">
        <v>25833</v>
      </c>
      <c r="I2274" s="4">
        <v>3</v>
      </c>
      <c r="J2274" s="43">
        <v>94721</v>
      </c>
      <c r="K2274" s="50">
        <v>11</v>
      </c>
    </row>
    <row r="2275" spans="1:11" x14ac:dyDescent="0.3">
      <c r="A2275" s="27"/>
      <c r="B2275" s="27"/>
      <c r="C2275" s="28" t="s">
        <v>258</v>
      </c>
      <c r="D2275" s="43">
        <v>165274</v>
      </c>
      <c r="E2275" s="4">
        <v>17</v>
      </c>
      <c r="F2275" s="43">
        <v>184718</v>
      </c>
      <c r="G2275" s="4">
        <v>19</v>
      </c>
      <c r="H2275" s="43">
        <v>223606</v>
      </c>
      <c r="I2275" s="4">
        <v>23</v>
      </c>
      <c r="J2275" s="43">
        <v>573598</v>
      </c>
      <c r="K2275" s="50">
        <v>59</v>
      </c>
    </row>
    <row r="2276" spans="1:11" x14ac:dyDescent="0.3">
      <c r="A2276" s="27"/>
      <c r="B2276" s="27"/>
      <c r="C2276" s="28" t="s">
        <v>259</v>
      </c>
      <c r="D2276" s="43">
        <v>48610</v>
      </c>
      <c r="E2276" s="4">
        <v>5</v>
      </c>
      <c r="F2276" s="43">
        <v>19444</v>
      </c>
      <c r="G2276" s="4">
        <v>2</v>
      </c>
      <c r="H2276" s="43">
        <v>68054</v>
      </c>
      <c r="I2276" s="4">
        <v>7</v>
      </c>
      <c r="J2276" s="43">
        <v>136108</v>
      </c>
      <c r="K2276" s="50">
        <v>14</v>
      </c>
    </row>
    <row r="2277" spans="1:11" x14ac:dyDescent="0.3">
      <c r="A2277" s="27"/>
      <c r="B2277" s="27"/>
      <c r="C2277" s="28" t="s">
        <v>260</v>
      </c>
      <c r="D2277" s="43">
        <v>46296</v>
      </c>
      <c r="E2277" s="4">
        <v>4</v>
      </c>
      <c r="F2277" s="43">
        <v>92592</v>
      </c>
      <c r="G2277" s="4">
        <v>8</v>
      </c>
      <c r="H2277" s="43">
        <v>34722</v>
      </c>
      <c r="I2277" s="4">
        <v>3</v>
      </c>
      <c r="J2277" s="43">
        <v>173610</v>
      </c>
      <c r="K2277" s="50">
        <v>15</v>
      </c>
    </row>
    <row r="2278" spans="1:11" x14ac:dyDescent="0.3">
      <c r="A2278" s="27"/>
      <c r="B2278" s="27"/>
      <c r="C2278" s="28" t="s">
        <v>261</v>
      </c>
      <c r="D2278" s="43">
        <v>180831</v>
      </c>
      <c r="E2278" s="4">
        <v>21</v>
      </c>
      <c r="F2278" s="43">
        <v>154998</v>
      </c>
      <c r="G2278" s="4">
        <v>18</v>
      </c>
      <c r="H2278" s="43">
        <v>163609</v>
      </c>
      <c r="I2278" s="4">
        <v>19</v>
      </c>
      <c r="J2278" s="43">
        <v>499438</v>
      </c>
      <c r="K2278" s="50">
        <v>58</v>
      </c>
    </row>
    <row r="2279" spans="1:11" x14ac:dyDescent="0.3">
      <c r="A2279" s="27"/>
      <c r="B2279" s="27"/>
      <c r="C2279" s="28" t="s">
        <v>262</v>
      </c>
      <c r="D2279" s="43">
        <v>77499</v>
      </c>
      <c r="E2279" s="4">
        <v>9</v>
      </c>
      <c r="F2279" s="43">
        <v>34444</v>
      </c>
      <c r="G2279" s="4">
        <v>4</v>
      </c>
      <c r="H2279" s="43">
        <v>17222</v>
      </c>
      <c r="I2279" s="4">
        <v>2</v>
      </c>
      <c r="J2279" s="43">
        <v>129165</v>
      </c>
      <c r="K2279" s="50">
        <v>15</v>
      </c>
    </row>
    <row r="2280" spans="1:11" x14ac:dyDescent="0.3">
      <c r="A2280" s="27"/>
      <c r="B2280" s="27"/>
      <c r="C2280" s="28" t="s">
        <v>263</v>
      </c>
      <c r="D2280" s="43">
        <v>11574</v>
      </c>
      <c r="E2280" s="4">
        <v>1</v>
      </c>
      <c r="F2280" s="43">
        <v>46296</v>
      </c>
      <c r="G2280" s="4">
        <v>4</v>
      </c>
      <c r="H2280" s="43">
        <v>11574</v>
      </c>
      <c r="I2280" s="4">
        <v>1</v>
      </c>
      <c r="J2280" s="43">
        <v>69444</v>
      </c>
      <c r="K2280" s="50">
        <v>6</v>
      </c>
    </row>
    <row r="2281" spans="1:11" x14ac:dyDescent="0.3">
      <c r="A2281" s="27"/>
      <c r="B2281" s="27"/>
      <c r="C2281" s="28" t="s">
        <v>264</v>
      </c>
      <c r="D2281" s="43">
        <v>221670</v>
      </c>
      <c r="E2281" s="4">
        <v>18</v>
      </c>
      <c r="F2281" s="43">
        <v>123150</v>
      </c>
      <c r="G2281" s="4">
        <v>10</v>
      </c>
      <c r="H2281" s="43">
        <v>209355</v>
      </c>
      <c r="I2281" s="4">
        <v>17</v>
      </c>
      <c r="J2281" s="43">
        <v>554175</v>
      </c>
      <c r="K2281" s="50">
        <v>45</v>
      </c>
    </row>
    <row r="2282" spans="1:11" x14ac:dyDescent="0.3">
      <c r="A2282" s="27"/>
      <c r="B2282" s="27"/>
      <c r="C2282" s="28" t="s">
        <v>265</v>
      </c>
      <c r="D2282" s="43">
        <v>182597</v>
      </c>
      <c r="E2282" s="4">
        <v>17</v>
      </c>
      <c r="F2282" s="43">
        <v>139633</v>
      </c>
      <c r="G2282" s="4">
        <v>13</v>
      </c>
      <c r="H2282" s="43">
        <v>234153</v>
      </c>
      <c r="I2282" s="4">
        <v>22</v>
      </c>
      <c r="J2282" s="43">
        <v>556383</v>
      </c>
      <c r="K2282" s="50">
        <v>52</v>
      </c>
    </row>
    <row r="2283" spans="1:11" x14ac:dyDescent="0.3">
      <c r="A2283" s="27"/>
      <c r="B2283" s="27"/>
      <c r="C2283" s="28" t="s">
        <v>266</v>
      </c>
      <c r="D2283" s="43">
        <v>492797</v>
      </c>
      <c r="E2283" s="4">
        <v>46</v>
      </c>
      <c r="F2283" s="43">
        <v>354453</v>
      </c>
      <c r="G2283" s="4">
        <v>33</v>
      </c>
      <c r="H2283" s="43">
        <v>504827</v>
      </c>
      <c r="I2283" s="4">
        <v>47</v>
      </c>
      <c r="J2283" s="43">
        <v>1352077</v>
      </c>
      <c r="K2283" s="50">
        <v>126</v>
      </c>
    </row>
    <row r="2284" spans="1:11" x14ac:dyDescent="0.3">
      <c r="A2284" s="27"/>
      <c r="B2284" s="27"/>
      <c r="C2284" s="28" t="s">
        <v>267</v>
      </c>
      <c r="D2284" s="43">
        <v>370000</v>
      </c>
      <c r="E2284" s="4">
        <v>37</v>
      </c>
      <c r="F2284" s="43">
        <v>517600</v>
      </c>
      <c r="G2284" s="4">
        <v>52</v>
      </c>
      <c r="H2284" s="43">
        <v>507600</v>
      </c>
      <c r="I2284" s="4">
        <v>51</v>
      </c>
      <c r="J2284" s="43">
        <v>1395200</v>
      </c>
      <c r="K2284" s="50">
        <v>140</v>
      </c>
    </row>
    <row r="2285" spans="1:11" x14ac:dyDescent="0.3">
      <c r="A2285" s="27"/>
      <c r="B2285" s="27"/>
      <c r="C2285" s="28" t="s">
        <v>268</v>
      </c>
      <c r="D2285" s="43">
        <v>147470</v>
      </c>
      <c r="E2285" s="4">
        <v>13</v>
      </c>
      <c r="F2285" s="43">
        <v>81669</v>
      </c>
      <c r="G2285" s="4">
        <v>7</v>
      </c>
      <c r="H2285" s="43">
        <v>128337</v>
      </c>
      <c r="I2285" s="4">
        <v>11</v>
      </c>
      <c r="J2285" s="43">
        <v>357476</v>
      </c>
      <c r="K2285" s="50">
        <v>31</v>
      </c>
    </row>
    <row r="2286" spans="1:11" x14ac:dyDescent="0.3">
      <c r="A2286" s="27"/>
      <c r="B2286" s="27"/>
      <c r="C2286" s="28" t="s">
        <v>269</v>
      </c>
      <c r="D2286" s="43">
        <v>187600</v>
      </c>
      <c r="E2286" s="4">
        <v>19</v>
      </c>
      <c r="F2286" s="43">
        <v>280000</v>
      </c>
      <c r="G2286" s="4">
        <v>28</v>
      </c>
      <c r="H2286" s="43">
        <v>110000</v>
      </c>
      <c r="I2286" s="4">
        <v>11</v>
      </c>
      <c r="J2286" s="43">
        <v>577600</v>
      </c>
      <c r="K2286" s="50">
        <v>58</v>
      </c>
    </row>
    <row r="2287" spans="1:11" x14ac:dyDescent="0.3">
      <c r="A2287" s="27"/>
      <c r="B2287" s="27"/>
      <c r="C2287" s="28" t="s">
        <v>270</v>
      </c>
      <c r="D2287" s="43">
        <v>746684</v>
      </c>
      <c r="E2287" s="4">
        <v>64</v>
      </c>
      <c r="F2287" s="43">
        <v>583346</v>
      </c>
      <c r="G2287" s="4">
        <v>50</v>
      </c>
      <c r="H2287" s="43">
        <v>558613</v>
      </c>
      <c r="I2287" s="4">
        <v>48</v>
      </c>
      <c r="J2287" s="43">
        <v>1888643</v>
      </c>
      <c r="K2287" s="50">
        <v>162</v>
      </c>
    </row>
    <row r="2288" spans="1:11" x14ac:dyDescent="0.3">
      <c r="A2288" s="27"/>
      <c r="B2288" s="27"/>
      <c r="C2288" s="28" t="s">
        <v>271</v>
      </c>
      <c r="D2288" s="43">
        <v>1446701</v>
      </c>
      <c r="E2288" s="4">
        <v>124</v>
      </c>
      <c r="F2288" s="43">
        <v>945024</v>
      </c>
      <c r="G2288" s="4">
        <v>81</v>
      </c>
      <c r="H2288" s="43">
        <v>1410302</v>
      </c>
      <c r="I2288" s="4">
        <v>121</v>
      </c>
      <c r="J2288" s="43">
        <v>3802027</v>
      </c>
      <c r="K2288" s="50">
        <v>326</v>
      </c>
    </row>
    <row r="2289" spans="1:11" x14ac:dyDescent="0.3">
      <c r="A2289" s="27"/>
      <c r="B2289" s="27"/>
      <c r="C2289" s="28" t="s">
        <v>272</v>
      </c>
      <c r="D2289" s="43">
        <v>408882</v>
      </c>
      <c r="E2289" s="4">
        <v>31</v>
      </c>
      <c r="F2289" s="43">
        <v>423712</v>
      </c>
      <c r="G2289" s="4">
        <v>32</v>
      </c>
      <c r="H2289" s="43">
        <v>370748</v>
      </c>
      <c r="I2289" s="4">
        <v>28</v>
      </c>
      <c r="J2289" s="43">
        <v>1203342</v>
      </c>
      <c r="K2289" s="50">
        <v>91</v>
      </c>
    </row>
    <row r="2290" spans="1:11" x14ac:dyDescent="0.3">
      <c r="A2290" s="27"/>
      <c r="B2290" s="52" t="s">
        <v>290</v>
      </c>
      <c r="C2290" s="53"/>
      <c r="D2290" s="54">
        <v>10732175</v>
      </c>
      <c r="E2290" s="55">
        <v>1088</v>
      </c>
      <c r="F2290" s="54">
        <v>9193475</v>
      </c>
      <c r="G2290" s="55">
        <v>938</v>
      </c>
      <c r="H2290" s="54">
        <v>11006014</v>
      </c>
      <c r="I2290" s="55">
        <v>1127</v>
      </c>
      <c r="J2290" s="54">
        <v>30931664</v>
      </c>
      <c r="K2290" s="56">
        <v>3153</v>
      </c>
    </row>
    <row r="2291" spans="1:11" x14ac:dyDescent="0.3">
      <c r="A2291" s="27"/>
      <c r="B2291" s="1" t="s">
        <v>51</v>
      </c>
      <c r="C2291" s="1" t="s">
        <v>223</v>
      </c>
      <c r="D2291" s="22">
        <v>86902</v>
      </c>
      <c r="E2291" s="8">
        <v>12</v>
      </c>
      <c r="F2291" s="22">
        <v>49449</v>
      </c>
      <c r="G2291" s="8">
        <v>7</v>
      </c>
      <c r="H2291" s="22">
        <v>7315</v>
      </c>
      <c r="I2291" s="8">
        <v>1</v>
      </c>
      <c r="J2291" s="22">
        <v>143666</v>
      </c>
      <c r="K2291" s="49">
        <v>20</v>
      </c>
    </row>
    <row r="2292" spans="1:11" x14ac:dyDescent="0.3">
      <c r="A2292" s="27"/>
      <c r="B2292" s="27"/>
      <c r="C2292" s="28" t="s">
        <v>224</v>
      </c>
      <c r="D2292" s="43">
        <v>5604051</v>
      </c>
      <c r="E2292" s="4">
        <v>714</v>
      </c>
      <c r="F2292" s="43">
        <v>5679759</v>
      </c>
      <c r="G2292" s="4">
        <v>725</v>
      </c>
      <c r="H2292" s="43">
        <v>5265620</v>
      </c>
      <c r="I2292" s="4">
        <v>672</v>
      </c>
      <c r="J2292" s="43">
        <v>16549430</v>
      </c>
      <c r="K2292" s="50">
        <v>2111</v>
      </c>
    </row>
    <row r="2293" spans="1:11" x14ac:dyDescent="0.3">
      <c r="A2293" s="27"/>
      <c r="B2293" s="27"/>
      <c r="C2293" s="28" t="s">
        <v>225</v>
      </c>
      <c r="D2293" s="43">
        <v>1530903</v>
      </c>
      <c r="E2293" s="4">
        <v>163</v>
      </c>
      <c r="F2293" s="43">
        <v>1817049</v>
      </c>
      <c r="G2293" s="4">
        <v>194</v>
      </c>
      <c r="H2293" s="43">
        <v>1672554</v>
      </c>
      <c r="I2293" s="4">
        <v>178</v>
      </c>
      <c r="J2293" s="43">
        <v>5020506</v>
      </c>
      <c r="K2293" s="50">
        <v>535</v>
      </c>
    </row>
    <row r="2294" spans="1:11" x14ac:dyDescent="0.3">
      <c r="A2294" s="27"/>
      <c r="B2294" s="27"/>
      <c r="C2294" s="28" t="s">
        <v>226</v>
      </c>
      <c r="D2294" s="43">
        <v>330548</v>
      </c>
      <c r="E2294" s="4">
        <v>34</v>
      </c>
      <c r="F2294" s="43">
        <v>486100</v>
      </c>
      <c r="G2294" s="4">
        <v>50</v>
      </c>
      <c r="H2294" s="43">
        <v>483184</v>
      </c>
      <c r="I2294" s="4">
        <v>50</v>
      </c>
      <c r="J2294" s="43">
        <v>1299832</v>
      </c>
      <c r="K2294" s="50">
        <v>134</v>
      </c>
    </row>
    <row r="2295" spans="1:11" x14ac:dyDescent="0.3">
      <c r="A2295" s="27"/>
      <c r="B2295" s="27"/>
      <c r="C2295" s="28" t="s">
        <v>227</v>
      </c>
      <c r="D2295" s="43">
        <v>10833</v>
      </c>
      <c r="E2295" s="4">
        <v>1</v>
      </c>
      <c r="F2295" s="43">
        <v>108330</v>
      </c>
      <c r="G2295" s="4">
        <v>10</v>
      </c>
      <c r="H2295" s="43">
        <v>129996</v>
      </c>
      <c r="I2295" s="4">
        <v>12</v>
      </c>
      <c r="J2295" s="43">
        <v>249159</v>
      </c>
      <c r="K2295" s="50">
        <v>23</v>
      </c>
    </row>
    <row r="2296" spans="1:11" x14ac:dyDescent="0.3">
      <c r="A2296" s="27"/>
      <c r="B2296" s="27"/>
      <c r="C2296" s="28" t="s">
        <v>228</v>
      </c>
      <c r="D2296" s="43">
        <v>54165</v>
      </c>
      <c r="E2296" s="4">
        <v>5</v>
      </c>
      <c r="F2296" s="43">
        <v>32499</v>
      </c>
      <c r="G2296" s="4">
        <v>3</v>
      </c>
      <c r="H2296" s="43">
        <v>21666</v>
      </c>
      <c r="I2296" s="4">
        <v>2</v>
      </c>
      <c r="J2296" s="43">
        <v>108330</v>
      </c>
      <c r="K2296" s="50">
        <v>10</v>
      </c>
    </row>
    <row r="2297" spans="1:11" x14ac:dyDescent="0.3">
      <c r="A2297" s="27"/>
      <c r="B2297" s="27"/>
      <c r="C2297" s="28" t="s">
        <v>229</v>
      </c>
      <c r="D2297" s="43">
        <v>221669</v>
      </c>
      <c r="E2297" s="4">
        <v>18</v>
      </c>
      <c r="F2297" s="43">
        <v>86205</v>
      </c>
      <c r="G2297" s="4">
        <v>7</v>
      </c>
      <c r="H2297" s="43">
        <v>160095</v>
      </c>
      <c r="I2297" s="4">
        <v>13</v>
      </c>
      <c r="J2297" s="43">
        <v>467969</v>
      </c>
      <c r="K2297" s="50">
        <v>38</v>
      </c>
    </row>
    <row r="2298" spans="1:11" x14ac:dyDescent="0.3">
      <c r="A2298" s="27"/>
      <c r="B2298" s="27"/>
      <c r="C2298" s="28" t="s">
        <v>230</v>
      </c>
      <c r="D2298" s="43">
        <v>144448</v>
      </c>
      <c r="E2298" s="4">
        <v>15</v>
      </c>
      <c r="F2298" s="43">
        <v>134820</v>
      </c>
      <c r="G2298" s="4">
        <v>14</v>
      </c>
      <c r="H2298" s="43">
        <v>250379</v>
      </c>
      <c r="I2298" s="4">
        <v>26</v>
      </c>
      <c r="J2298" s="43">
        <v>529647</v>
      </c>
      <c r="K2298" s="50">
        <v>55</v>
      </c>
    </row>
    <row r="2299" spans="1:11" x14ac:dyDescent="0.3">
      <c r="A2299" s="27"/>
      <c r="B2299" s="27"/>
      <c r="C2299" s="28" t="s">
        <v>231</v>
      </c>
      <c r="D2299" s="43">
        <v>28890</v>
      </c>
      <c r="E2299" s="4">
        <v>3</v>
      </c>
      <c r="F2299" s="43">
        <v>57780</v>
      </c>
      <c r="G2299" s="4">
        <v>6</v>
      </c>
      <c r="H2299" s="43">
        <v>57780</v>
      </c>
      <c r="I2299" s="4">
        <v>6</v>
      </c>
      <c r="J2299" s="43">
        <v>144450</v>
      </c>
      <c r="K2299" s="50">
        <v>15</v>
      </c>
    </row>
    <row r="2300" spans="1:11" x14ac:dyDescent="0.3">
      <c r="A2300" s="27"/>
      <c r="B2300" s="27"/>
      <c r="C2300" s="28" t="s">
        <v>232</v>
      </c>
      <c r="D2300" s="43">
        <v>134447</v>
      </c>
      <c r="E2300" s="4">
        <v>12</v>
      </c>
      <c r="F2300" s="43">
        <v>280099</v>
      </c>
      <c r="G2300" s="4">
        <v>25</v>
      </c>
      <c r="H2300" s="43">
        <v>112040</v>
      </c>
      <c r="I2300" s="4">
        <v>10</v>
      </c>
      <c r="J2300" s="43">
        <v>526586</v>
      </c>
      <c r="K2300" s="50">
        <v>47</v>
      </c>
    </row>
    <row r="2301" spans="1:11" x14ac:dyDescent="0.3">
      <c r="A2301" s="27"/>
      <c r="B2301" s="27"/>
      <c r="C2301" s="28" t="s">
        <v>233</v>
      </c>
      <c r="D2301" s="43">
        <v>58332</v>
      </c>
      <c r="E2301" s="4">
        <v>6</v>
      </c>
      <c r="F2301" s="43">
        <v>58332</v>
      </c>
      <c r="G2301" s="4">
        <v>6</v>
      </c>
      <c r="H2301" s="43">
        <v>136108</v>
      </c>
      <c r="I2301" s="4">
        <v>14</v>
      </c>
      <c r="J2301" s="43">
        <v>252772</v>
      </c>
      <c r="K2301" s="50">
        <v>26</v>
      </c>
    </row>
    <row r="2302" spans="1:11" x14ac:dyDescent="0.3">
      <c r="A2302" s="27"/>
      <c r="B2302" s="27"/>
      <c r="C2302" s="28" t="s">
        <v>234</v>
      </c>
      <c r="D2302" s="43">
        <v>34722</v>
      </c>
      <c r="E2302" s="4">
        <v>3</v>
      </c>
      <c r="F2302" s="43">
        <v>46296</v>
      </c>
      <c r="G2302" s="4">
        <v>4</v>
      </c>
      <c r="H2302" s="43">
        <v>46296</v>
      </c>
      <c r="I2302" s="4">
        <v>4</v>
      </c>
      <c r="J2302" s="43">
        <v>127314</v>
      </c>
      <c r="K2302" s="50">
        <v>11</v>
      </c>
    </row>
    <row r="2303" spans="1:11" x14ac:dyDescent="0.3">
      <c r="A2303" s="27"/>
      <c r="B2303" s="27"/>
      <c r="C2303" s="28" t="s">
        <v>235</v>
      </c>
      <c r="D2303" s="43">
        <v>223025</v>
      </c>
      <c r="E2303" s="4">
        <v>26</v>
      </c>
      <c r="F2303" s="43">
        <v>102471</v>
      </c>
      <c r="G2303" s="4">
        <v>12</v>
      </c>
      <c r="H2303" s="43">
        <v>137776</v>
      </c>
      <c r="I2303" s="4">
        <v>16</v>
      </c>
      <c r="J2303" s="43">
        <v>463272</v>
      </c>
      <c r="K2303" s="50">
        <v>54</v>
      </c>
    </row>
    <row r="2304" spans="1:11" x14ac:dyDescent="0.3">
      <c r="A2304" s="27"/>
      <c r="B2304" s="27"/>
      <c r="C2304" s="28" t="s">
        <v>236</v>
      </c>
      <c r="D2304" s="43">
        <v>38888</v>
      </c>
      <c r="E2304" s="4">
        <v>4</v>
      </c>
      <c r="F2304" s="43"/>
      <c r="G2304" s="4"/>
      <c r="H2304" s="43">
        <v>9722</v>
      </c>
      <c r="I2304" s="4">
        <v>1</v>
      </c>
      <c r="J2304" s="43">
        <v>48610</v>
      </c>
      <c r="K2304" s="50">
        <v>5</v>
      </c>
    </row>
    <row r="2305" spans="1:11" x14ac:dyDescent="0.3">
      <c r="A2305" s="27"/>
      <c r="B2305" s="27"/>
      <c r="C2305" s="28" t="s">
        <v>237</v>
      </c>
      <c r="D2305" s="43"/>
      <c r="E2305" s="4"/>
      <c r="F2305" s="43"/>
      <c r="G2305" s="4"/>
      <c r="H2305" s="43">
        <v>11574</v>
      </c>
      <c r="I2305" s="4">
        <v>1</v>
      </c>
      <c r="J2305" s="43">
        <v>11574</v>
      </c>
      <c r="K2305" s="50">
        <v>1</v>
      </c>
    </row>
    <row r="2306" spans="1:11" x14ac:dyDescent="0.3">
      <c r="A2306" s="27"/>
      <c r="B2306" s="27"/>
      <c r="C2306" s="28" t="s">
        <v>238</v>
      </c>
      <c r="D2306" s="43">
        <v>8611</v>
      </c>
      <c r="E2306" s="4">
        <v>1</v>
      </c>
      <c r="F2306" s="43"/>
      <c r="G2306" s="4"/>
      <c r="H2306" s="43">
        <v>34444</v>
      </c>
      <c r="I2306" s="4">
        <v>4</v>
      </c>
      <c r="J2306" s="43">
        <v>43055</v>
      </c>
      <c r="K2306" s="50">
        <v>5</v>
      </c>
    </row>
    <row r="2307" spans="1:11" x14ac:dyDescent="0.3">
      <c r="A2307" s="27"/>
      <c r="B2307" s="27"/>
      <c r="C2307" s="28" t="s">
        <v>239</v>
      </c>
      <c r="D2307" s="43">
        <v>18518</v>
      </c>
      <c r="E2307" s="4">
        <v>2</v>
      </c>
      <c r="F2307" s="43"/>
      <c r="G2307" s="4"/>
      <c r="H2307" s="43">
        <v>9259</v>
      </c>
      <c r="I2307" s="4">
        <v>1</v>
      </c>
      <c r="J2307" s="43">
        <v>27777</v>
      </c>
      <c r="K2307" s="50">
        <v>3</v>
      </c>
    </row>
    <row r="2308" spans="1:11" x14ac:dyDescent="0.3">
      <c r="A2308" s="27"/>
      <c r="B2308" s="27"/>
      <c r="C2308" s="28" t="s">
        <v>240</v>
      </c>
      <c r="D2308" s="43"/>
      <c r="E2308" s="4"/>
      <c r="F2308" s="43">
        <v>9259</v>
      </c>
      <c r="G2308" s="4">
        <v>1</v>
      </c>
      <c r="H2308" s="43">
        <v>9259</v>
      </c>
      <c r="I2308" s="4">
        <v>1</v>
      </c>
      <c r="J2308" s="43">
        <v>18518</v>
      </c>
      <c r="K2308" s="50">
        <v>2</v>
      </c>
    </row>
    <row r="2309" spans="1:11" x14ac:dyDescent="0.3">
      <c r="A2309" s="27"/>
      <c r="B2309" s="27"/>
      <c r="C2309" s="28" t="s">
        <v>241</v>
      </c>
      <c r="D2309" s="43">
        <v>207771</v>
      </c>
      <c r="E2309" s="4">
        <v>22</v>
      </c>
      <c r="F2309" s="43">
        <v>66108</v>
      </c>
      <c r="G2309" s="4">
        <v>7</v>
      </c>
      <c r="H2309" s="43">
        <v>251213</v>
      </c>
      <c r="I2309" s="4">
        <v>27</v>
      </c>
      <c r="J2309" s="43">
        <v>525092</v>
      </c>
      <c r="K2309" s="50">
        <v>56</v>
      </c>
    </row>
    <row r="2310" spans="1:11" x14ac:dyDescent="0.3">
      <c r="A2310" s="27"/>
      <c r="B2310" s="27"/>
      <c r="C2310" s="28" t="s">
        <v>242</v>
      </c>
      <c r="D2310" s="43">
        <v>68054</v>
      </c>
      <c r="E2310" s="4">
        <v>7</v>
      </c>
      <c r="F2310" s="43">
        <v>38888</v>
      </c>
      <c r="G2310" s="4">
        <v>4</v>
      </c>
      <c r="H2310" s="43">
        <v>28194</v>
      </c>
      <c r="I2310" s="4">
        <v>3</v>
      </c>
      <c r="J2310" s="43">
        <v>135136</v>
      </c>
      <c r="K2310" s="50">
        <v>14</v>
      </c>
    </row>
    <row r="2311" spans="1:11" x14ac:dyDescent="0.3">
      <c r="A2311" s="27"/>
      <c r="B2311" s="27"/>
      <c r="C2311" s="28" t="s">
        <v>243</v>
      </c>
      <c r="D2311" s="43"/>
      <c r="E2311" s="4"/>
      <c r="F2311" s="43">
        <v>14630</v>
      </c>
      <c r="G2311" s="4">
        <v>2</v>
      </c>
      <c r="H2311" s="43"/>
      <c r="I2311" s="4"/>
      <c r="J2311" s="43">
        <v>14630</v>
      </c>
      <c r="K2311" s="50">
        <v>2</v>
      </c>
    </row>
    <row r="2312" spans="1:11" x14ac:dyDescent="0.3">
      <c r="A2312" s="27"/>
      <c r="B2312" s="27"/>
      <c r="C2312" s="28" t="s">
        <v>244</v>
      </c>
      <c r="D2312" s="43">
        <v>808274</v>
      </c>
      <c r="E2312" s="4">
        <v>103</v>
      </c>
      <c r="F2312" s="43">
        <v>243974</v>
      </c>
      <c r="G2312" s="4">
        <v>31</v>
      </c>
      <c r="H2312" s="43">
        <v>597346</v>
      </c>
      <c r="I2312" s="4">
        <v>76</v>
      </c>
      <c r="J2312" s="43">
        <v>1649594</v>
      </c>
      <c r="K2312" s="50">
        <v>210</v>
      </c>
    </row>
    <row r="2313" spans="1:11" x14ac:dyDescent="0.3">
      <c r="A2313" s="27"/>
      <c r="B2313" s="27"/>
      <c r="C2313" s="28" t="s">
        <v>245</v>
      </c>
      <c r="D2313" s="43">
        <v>205525</v>
      </c>
      <c r="E2313" s="4">
        <v>18</v>
      </c>
      <c r="F2313" s="43">
        <v>206675</v>
      </c>
      <c r="G2313" s="4">
        <v>18</v>
      </c>
      <c r="H2313" s="43">
        <v>206675</v>
      </c>
      <c r="I2313" s="4">
        <v>18</v>
      </c>
      <c r="J2313" s="43">
        <v>618875</v>
      </c>
      <c r="K2313" s="50">
        <v>54</v>
      </c>
    </row>
    <row r="2314" spans="1:11" x14ac:dyDescent="0.3">
      <c r="A2314" s="27"/>
      <c r="B2314" s="27"/>
      <c r="C2314" s="28" t="s">
        <v>246</v>
      </c>
      <c r="D2314" s="43">
        <v>37779</v>
      </c>
      <c r="E2314" s="4">
        <v>3</v>
      </c>
      <c r="F2314" s="43">
        <v>25186</v>
      </c>
      <c r="G2314" s="4">
        <v>2</v>
      </c>
      <c r="H2314" s="43">
        <v>36519</v>
      </c>
      <c r="I2314" s="4">
        <v>3</v>
      </c>
      <c r="J2314" s="43">
        <v>99484</v>
      </c>
      <c r="K2314" s="50">
        <v>8</v>
      </c>
    </row>
    <row r="2315" spans="1:11" x14ac:dyDescent="0.3">
      <c r="A2315" s="27"/>
      <c r="B2315" s="27"/>
      <c r="C2315" s="28" t="s">
        <v>247</v>
      </c>
      <c r="D2315" s="43"/>
      <c r="E2315" s="4"/>
      <c r="F2315" s="43"/>
      <c r="G2315" s="4"/>
      <c r="H2315" s="43">
        <v>9815</v>
      </c>
      <c r="I2315" s="4">
        <v>1</v>
      </c>
      <c r="J2315" s="43">
        <v>9815</v>
      </c>
      <c r="K2315" s="50">
        <v>1</v>
      </c>
    </row>
    <row r="2316" spans="1:11" x14ac:dyDescent="0.3">
      <c r="A2316" s="27"/>
      <c r="B2316" s="27"/>
      <c r="C2316" s="28" t="s">
        <v>248</v>
      </c>
      <c r="D2316" s="43">
        <v>480252</v>
      </c>
      <c r="E2316" s="4">
        <v>46</v>
      </c>
      <c r="F2316" s="43">
        <v>345279</v>
      </c>
      <c r="G2316" s="4">
        <v>33</v>
      </c>
      <c r="H2316" s="43">
        <v>553493</v>
      </c>
      <c r="I2316" s="4">
        <v>53</v>
      </c>
      <c r="J2316" s="43">
        <v>1379024</v>
      </c>
      <c r="K2316" s="50">
        <v>132</v>
      </c>
    </row>
    <row r="2317" spans="1:11" x14ac:dyDescent="0.3">
      <c r="A2317" s="27"/>
      <c r="B2317" s="27"/>
      <c r="C2317" s="28" t="s">
        <v>249</v>
      </c>
      <c r="D2317" s="43">
        <v>19444</v>
      </c>
      <c r="E2317" s="4">
        <v>2</v>
      </c>
      <c r="F2317" s="43">
        <v>47638</v>
      </c>
      <c r="G2317" s="4">
        <v>5</v>
      </c>
      <c r="H2317" s="43">
        <v>47638</v>
      </c>
      <c r="I2317" s="4">
        <v>5</v>
      </c>
      <c r="J2317" s="43">
        <v>114720</v>
      </c>
      <c r="K2317" s="50">
        <v>12</v>
      </c>
    </row>
    <row r="2318" spans="1:11" x14ac:dyDescent="0.3">
      <c r="A2318" s="27"/>
      <c r="B2318" s="27"/>
      <c r="C2318" s="28" t="s">
        <v>250</v>
      </c>
      <c r="D2318" s="43">
        <v>23148</v>
      </c>
      <c r="E2318" s="4">
        <v>2</v>
      </c>
      <c r="F2318" s="43">
        <v>34722</v>
      </c>
      <c r="G2318" s="4">
        <v>3</v>
      </c>
      <c r="H2318" s="43">
        <v>11574</v>
      </c>
      <c r="I2318" s="4">
        <v>1</v>
      </c>
      <c r="J2318" s="43">
        <v>69444</v>
      </c>
      <c r="K2318" s="50">
        <v>6</v>
      </c>
    </row>
    <row r="2319" spans="1:11" x14ac:dyDescent="0.3">
      <c r="A2319" s="27"/>
      <c r="B2319" s="27"/>
      <c r="C2319" s="28" t="s">
        <v>251</v>
      </c>
      <c r="D2319" s="43">
        <v>103332</v>
      </c>
      <c r="E2319" s="4">
        <v>12</v>
      </c>
      <c r="F2319" s="43">
        <v>94721</v>
      </c>
      <c r="G2319" s="4">
        <v>11</v>
      </c>
      <c r="H2319" s="43">
        <v>43055</v>
      </c>
      <c r="I2319" s="4">
        <v>5</v>
      </c>
      <c r="J2319" s="43">
        <v>241108</v>
      </c>
      <c r="K2319" s="50">
        <v>28</v>
      </c>
    </row>
    <row r="2320" spans="1:11" x14ac:dyDescent="0.3">
      <c r="A2320" s="27"/>
      <c r="B2320" s="27"/>
      <c r="C2320" s="28" t="s">
        <v>253</v>
      </c>
      <c r="D2320" s="43">
        <v>19444</v>
      </c>
      <c r="E2320" s="4">
        <v>2</v>
      </c>
      <c r="F2320" s="43"/>
      <c r="G2320" s="4"/>
      <c r="H2320" s="43"/>
      <c r="I2320" s="4"/>
      <c r="J2320" s="43">
        <v>19444</v>
      </c>
      <c r="K2320" s="50">
        <v>2</v>
      </c>
    </row>
    <row r="2321" spans="1:11" x14ac:dyDescent="0.3">
      <c r="A2321" s="27"/>
      <c r="B2321" s="27"/>
      <c r="C2321" s="28" t="s">
        <v>254</v>
      </c>
      <c r="D2321" s="43">
        <v>17222</v>
      </c>
      <c r="E2321" s="4">
        <v>2</v>
      </c>
      <c r="F2321" s="43"/>
      <c r="G2321" s="4"/>
      <c r="H2321" s="43"/>
      <c r="I2321" s="4"/>
      <c r="J2321" s="43">
        <v>17222</v>
      </c>
      <c r="K2321" s="50">
        <v>2</v>
      </c>
    </row>
    <row r="2322" spans="1:11" x14ac:dyDescent="0.3">
      <c r="A2322" s="27"/>
      <c r="B2322" s="27"/>
      <c r="C2322" s="28" t="s">
        <v>258</v>
      </c>
      <c r="D2322" s="43">
        <v>222634</v>
      </c>
      <c r="E2322" s="4">
        <v>23</v>
      </c>
      <c r="F2322" s="43">
        <v>164302</v>
      </c>
      <c r="G2322" s="4">
        <v>17</v>
      </c>
      <c r="H2322" s="43">
        <v>232356</v>
      </c>
      <c r="I2322" s="4">
        <v>24</v>
      </c>
      <c r="J2322" s="43">
        <v>619292</v>
      </c>
      <c r="K2322" s="50">
        <v>64</v>
      </c>
    </row>
    <row r="2323" spans="1:11" x14ac:dyDescent="0.3">
      <c r="A2323" s="27"/>
      <c r="B2323" s="27"/>
      <c r="C2323" s="28" t="s">
        <v>259</v>
      </c>
      <c r="D2323" s="43">
        <v>29166</v>
      </c>
      <c r="E2323" s="4">
        <v>3</v>
      </c>
      <c r="F2323" s="43">
        <v>9722</v>
      </c>
      <c r="G2323" s="4">
        <v>1</v>
      </c>
      <c r="H2323" s="43">
        <v>9722</v>
      </c>
      <c r="I2323" s="4">
        <v>1</v>
      </c>
      <c r="J2323" s="43">
        <v>48610</v>
      </c>
      <c r="K2323" s="50">
        <v>5</v>
      </c>
    </row>
    <row r="2324" spans="1:11" x14ac:dyDescent="0.3">
      <c r="A2324" s="27"/>
      <c r="B2324" s="27"/>
      <c r="C2324" s="28" t="s">
        <v>260</v>
      </c>
      <c r="D2324" s="43">
        <v>57870</v>
      </c>
      <c r="E2324" s="4">
        <v>5</v>
      </c>
      <c r="F2324" s="43">
        <v>57870</v>
      </c>
      <c r="G2324" s="4">
        <v>5</v>
      </c>
      <c r="H2324" s="43">
        <v>46296</v>
      </c>
      <c r="I2324" s="4">
        <v>4</v>
      </c>
      <c r="J2324" s="43">
        <v>162036</v>
      </c>
      <c r="K2324" s="50">
        <v>14</v>
      </c>
    </row>
    <row r="2325" spans="1:11" x14ac:dyDescent="0.3">
      <c r="A2325" s="27"/>
      <c r="B2325" s="27"/>
      <c r="C2325" s="28" t="s">
        <v>261</v>
      </c>
      <c r="D2325" s="43">
        <v>506327</v>
      </c>
      <c r="E2325" s="4">
        <v>59</v>
      </c>
      <c r="F2325" s="43">
        <v>438300</v>
      </c>
      <c r="G2325" s="4">
        <v>51</v>
      </c>
      <c r="H2325" s="43">
        <v>394384</v>
      </c>
      <c r="I2325" s="4">
        <v>46</v>
      </c>
      <c r="J2325" s="43">
        <v>1339011</v>
      </c>
      <c r="K2325" s="50">
        <v>156</v>
      </c>
    </row>
    <row r="2326" spans="1:11" x14ac:dyDescent="0.3">
      <c r="A2326" s="27"/>
      <c r="B2326" s="27"/>
      <c r="C2326" s="28" t="s">
        <v>262</v>
      </c>
      <c r="D2326" s="43">
        <v>34444</v>
      </c>
      <c r="E2326" s="4">
        <v>4</v>
      </c>
      <c r="F2326" s="43">
        <v>17222</v>
      </c>
      <c r="G2326" s="4">
        <v>2</v>
      </c>
      <c r="H2326" s="43">
        <v>51666</v>
      </c>
      <c r="I2326" s="4">
        <v>6</v>
      </c>
      <c r="J2326" s="43">
        <v>103332</v>
      </c>
      <c r="K2326" s="50">
        <v>12</v>
      </c>
    </row>
    <row r="2327" spans="1:11" x14ac:dyDescent="0.3">
      <c r="A2327" s="27"/>
      <c r="B2327" s="27"/>
      <c r="C2327" s="28" t="s">
        <v>264</v>
      </c>
      <c r="D2327" s="43">
        <v>140940</v>
      </c>
      <c r="E2327" s="4">
        <v>12</v>
      </c>
      <c r="F2327" s="43">
        <v>226936</v>
      </c>
      <c r="G2327" s="4">
        <v>19</v>
      </c>
      <c r="H2327" s="43">
        <v>83608</v>
      </c>
      <c r="I2327" s="4">
        <v>7</v>
      </c>
      <c r="J2327" s="43">
        <v>451484</v>
      </c>
      <c r="K2327" s="50">
        <v>38</v>
      </c>
    </row>
    <row r="2328" spans="1:11" x14ac:dyDescent="0.3">
      <c r="A2328" s="27"/>
      <c r="B2328" s="27"/>
      <c r="C2328" s="28" t="s">
        <v>265</v>
      </c>
      <c r="D2328" s="43">
        <v>149300</v>
      </c>
      <c r="E2328" s="4">
        <v>14</v>
      </c>
      <c r="F2328" s="43">
        <v>192264</v>
      </c>
      <c r="G2328" s="4">
        <v>18</v>
      </c>
      <c r="H2328" s="43">
        <v>118151</v>
      </c>
      <c r="I2328" s="4">
        <v>11</v>
      </c>
      <c r="J2328" s="43">
        <v>459715</v>
      </c>
      <c r="K2328" s="50">
        <v>43</v>
      </c>
    </row>
    <row r="2329" spans="1:11" x14ac:dyDescent="0.3">
      <c r="A2329" s="27"/>
      <c r="B2329" s="27"/>
      <c r="C2329" s="28" t="s">
        <v>266</v>
      </c>
      <c r="D2329" s="43">
        <v>381306</v>
      </c>
      <c r="E2329" s="4">
        <v>36</v>
      </c>
      <c r="F2329" s="43">
        <v>480123</v>
      </c>
      <c r="G2329" s="4">
        <v>45</v>
      </c>
      <c r="H2329" s="43">
        <v>450048</v>
      </c>
      <c r="I2329" s="4">
        <v>42</v>
      </c>
      <c r="J2329" s="43">
        <v>1311477</v>
      </c>
      <c r="K2329" s="50">
        <v>123</v>
      </c>
    </row>
    <row r="2330" spans="1:11" x14ac:dyDescent="0.3">
      <c r="A2330" s="27"/>
      <c r="B2330" s="27"/>
      <c r="C2330" s="28" t="s">
        <v>267</v>
      </c>
      <c r="D2330" s="43">
        <v>784600</v>
      </c>
      <c r="E2330" s="4">
        <v>79</v>
      </c>
      <c r="F2330" s="43">
        <v>819000</v>
      </c>
      <c r="G2330" s="4">
        <v>82</v>
      </c>
      <c r="H2330" s="43">
        <v>1136000</v>
      </c>
      <c r="I2330" s="4">
        <v>114</v>
      </c>
      <c r="J2330" s="43">
        <v>2739600</v>
      </c>
      <c r="K2330" s="50">
        <v>275</v>
      </c>
    </row>
    <row r="2331" spans="1:11" x14ac:dyDescent="0.3">
      <c r="A2331" s="27"/>
      <c r="B2331" s="27"/>
      <c r="C2331" s="28" t="s">
        <v>268</v>
      </c>
      <c r="D2331" s="43">
        <v>290180</v>
      </c>
      <c r="E2331" s="4">
        <v>26</v>
      </c>
      <c r="F2331" s="43">
        <v>346201</v>
      </c>
      <c r="G2331" s="4">
        <v>31</v>
      </c>
      <c r="H2331" s="43">
        <v>346201</v>
      </c>
      <c r="I2331" s="4">
        <v>31</v>
      </c>
      <c r="J2331" s="43">
        <v>982582</v>
      </c>
      <c r="K2331" s="50">
        <v>88</v>
      </c>
    </row>
    <row r="2332" spans="1:11" x14ac:dyDescent="0.3">
      <c r="A2332" s="27"/>
      <c r="B2332" s="27"/>
      <c r="C2332" s="28" t="s">
        <v>269</v>
      </c>
      <c r="D2332" s="43">
        <v>160000</v>
      </c>
      <c r="E2332" s="4">
        <v>16</v>
      </c>
      <c r="F2332" s="43">
        <v>130000</v>
      </c>
      <c r="G2332" s="4">
        <v>13</v>
      </c>
      <c r="H2332" s="43">
        <v>117800</v>
      </c>
      <c r="I2332" s="4">
        <v>12</v>
      </c>
      <c r="J2332" s="43">
        <v>407800</v>
      </c>
      <c r="K2332" s="50">
        <v>41</v>
      </c>
    </row>
    <row r="2333" spans="1:11" x14ac:dyDescent="0.3">
      <c r="A2333" s="27"/>
      <c r="B2333" s="27"/>
      <c r="C2333" s="28" t="s">
        <v>270</v>
      </c>
      <c r="D2333" s="43">
        <v>46668</v>
      </c>
      <c r="E2333" s="4">
        <v>4</v>
      </c>
      <c r="F2333" s="43">
        <v>58335</v>
      </c>
      <c r="G2333" s="4">
        <v>5</v>
      </c>
      <c r="H2333" s="43">
        <v>161004</v>
      </c>
      <c r="I2333" s="4">
        <v>14</v>
      </c>
      <c r="J2333" s="43">
        <v>266007</v>
      </c>
      <c r="K2333" s="50">
        <v>23</v>
      </c>
    </row>
    <row r="2334" spans="1:11" x14ac:dyDescent="0.3">
      <c r="A2334" s="27"/>
      <c r="B2334" s="27"/>
      <c r="C2334" s="28" t="s">
        <v>271</v>
      </c>
      <c r="D2334" s="43">
        <v>140004</v>
      </c>
      <c r="E2334" s="4">
        <v>12</v>
      </c>
      <c r="F2334" s="43">
        <v>194837</v>
      </c>
      <c r="G2334" s="4">
        <v>17</v>
      </c>
      <c r="H2334" s="43">
        <v>394342</v>
      </c>
      <c r="I2334" s="4">
        <v>34</v>
      </c>
      <c r="J2334" s="43">
        <v>729183</v>
      </c>
      <c r="K2334" s="50">
        <v>63</v>
      </c>
    </row>
    <row r="2335" spans="1:11" x14ac:dyDescent="0.3">
      <c r="A2335" s="27"/>
      <c r="B2335" s="27"/>
      <c r="C2335" s="28" t="s">
        <v>272</v>
      </c>
      <c r="D2335" s="43">
        <v>39723</v>
      </c>
      <c r="E2335" s="4">
        <v>3</v>
      </c>
      <c r="F2335" s="43">
        <v>144327</v>
      </c>
      <c r="G2335" s="4">
        <v>11</v>
      </c>
      <c r="H2335" s="43">
        <v>105927</v>
      </c>
      <c r="I2335" s="4">
        <v>8</v>
      </c>
      <c r="J2335" s="43">
        <v>289977</v>
      </c>
      <c r="K2335" s="50">
        <v>22</v>
      </c>
    </row>
    <row r="2336" spans="1:11" x14ac:dyDescent="0.3">
      <c r="A2336" s="27"/>
      <c r="B2336" s="52" t="s">
        <v>291</v>
      </c>
      <c r="C2336" s="53"/>
      <c r="D2336" s="54">
        <v>13502359</v>
      </c>
      <c r="E2336" s="55">
        <v>1534</v>
      </c>
      <c r="F2336" s="54">
        <v>13345708</v>
      </c>
      <c r="G2336" s="55">
        <v>1497</v>
      </c>
      <c r="H2336" s="54">
        <v>13988094</v>
      </c>
      <c r="I2336" s="55">
        <v>1558</v>
      </c>
      <c r="J2336" s="54">
        <v>40836161</v>
      </c>
      <c r="K2336" s="56">
        <v>4589</v>
      </c>
    </row>
    <row r="2337" spans="1:11" x14ac:dyDescent="0.3">
      <c r="A2337" s="27"/>
      <c r="B2337" s="1" t="s">
        <v>52</v>
      </c>
      <c r="C2337" s="1" t="s">
        <v>223</v>
      </c>
      <c r="D2337" s="22">
        <v>1239800</v>
      </c>
      <c r="E2337" s="8">
        <v>203</v>
      </c>
      <c r="F2337" s="22">
        <v>1020539</v>
      </c>
      <c r="G2337" s="8">
        <v>167</v>
      </c>
      <c r="H2337" s="22">
        <v>843319</v>
      </c>
      <c r="I2337" s="8">
        <v>138</v>
      </c>
      <c r="J2337" s="22">
        <v>3103658</v>
      </c>
      <c r="K2337" s="49">
        <v>508</v>
      </c>
    </row>
    <row r="2338" spans="1:11" x14ac:dyDescent="0.3">
      <c r="A2338" s="27"/>
      <c r="B2338" s="27"/>
      <c r="C2338" s="28" t="s">
        <v>224</v>
      </c>
      <c r="D2338" s="43">
        <v>808602</v>
      </c>
      <c r="E2338" s="4">
        <v>123</v>
      </c>
      <c r="F2338" s="43">
        <v>802028</v>
      </c>
      <c r="G2338" s="4">
        <v>122</v>
      </c>
      <c r="H2338" s="43">
        <v>677122</v>
      </c>
      <c r="I2338" s="4">
        <v>103</v>
      </c>
      <c r="J2338" s="43">
        <v>2287752</v>
      </c>
      <c r="K2338" s="50">
        <v>348</v>
      </c>
    </row>
    <row r="2339" spans="1:11" x14ac:dyDescent="0.3">
      <c r="A2339" s="27"/>
      <c r="B2339" s="27"/>
      <c r="C2339" s="28" t="s">
        <v>225</v>
      </c>
      <c r="D2339" s="43">
        <v>271952</v>
      </c>
      <c r="E2339" s="4">
        <v>33</v>
      </c>
      <c r="F2339" s="43">
        <v>247230</v>
      </c>
      <c r="G2339" s="4">
        <v>30</v>
      </c>
      <c r="H2339" s="43">
        <v>247229</v>
      </c>
      <c r="I2339" s="4">
        <v>30</v>
      </c>
      <c r="J2339" s="43">
        <v>766411</v>
      </c>
      <c r="K2339" s="50">
        <v>93</v>
      </c>
    </row>
    <row r="2340" spans="1:11" x14ac:dyDescent="0.3">
      <c r="A2340" s="27"/>
      <c r="B2340" s="27"/>
      <c r="C2340" s="28" t="s">
        <v>226</v>
      </c>
      <c r="D2340" s="43">
        <v>86110</v>
      </c>
      <c r="E2340" s="4">
        <v>10</v>
      </c>
      <c r="F2340" s="43">
        <v>102299</v>
      </c>
      <c r="G2340" s="4">
        <v>12</v>
      </c>
      <c r="H2340" s="43">
        <v>25833</v>
      </c>
      <c r="I2340" s="4">
        <v>3</v>
      </c>
      <c r="J2340" s="43">
        <v>214242</v>
      </c>
      <c r="K2340" s="50">
        <v>25</v>
      </c>
    </row>
    <row r="2341" spans="1:11" x14ac:dyDescent="0.3">
      <c r="A2341" s="27"/>
      <c r="B2341" s="27"/>
      <c r="C2341" s="28" t="s">
        <v>227</v>
      </c>
      <c r="D2341" s="43">
        <v>18704</v>
      </c>
      <c r="E2341" s="4">
        <v>2</v>
      </c>
      <c r="F2341" s="43">
        <v>18704</v>
      </c>
      <c r="G2341" s="4">
        <v>2</v>
      </c>
      <c r="H2341" s="43">
        <v>18704</v>
      </c>
      <c r="I2341" s="4">
        <v>2</v>
      </c>
      <c r="J2341" s="43">
        <v>56112</v>
      </c>
      <c r="K2341" s="50">
        <v>6</v>
      </c>
    </row>
    <row r="2342" spans="1:11" x14ac:dyDescent="0.3">
      <c r="A2342" s="27"/>
      <c r="B2342" s="27"/>
      <c r="C2342" s="28" t="s">
        <v>228</v>
      </c>
      <c r="D2342" s="43">
        <v>18704</v>
      </c>
      <c r="E2342" s="4">
        <v>2</v>
      </c>
      <c r="F2342" s="43">
        <v>18704</v>
      </c>
      <c r="G2342" s="4">
        <v>2</v>
      </c>
      <c r="H2342" s="43"/>
      <c r="I2342" s="4"/>
      <c r="J2342" s="43">
        <v>37408</v>
      </c>
      <c r="K2342" s="50">
        <v>4</v>
      </c>
    </row>
    <row r="2343" spans="1:11" x14ac:dyDescent="0.3">
      <c r="A2343" s="27"/>
      <c r="B2343" s="27"/>
      <c r="C2343" s="28" t="s">
        <v>229</v>
      </c>
      <c r="D2343" s="43"/>
      <c r="E2343" s="4"/>
      <c r="F2343" s="43"/>
      <c r="G2343" s="4"/>
      <c r="H2343" s="43">
        <v>21852</v>
      </c>
      <c r="I2343" s="4">
        <v>2</v>
      </c>
      <c r="J2343" s="43">
        <v>21852</v>
      </c>
      <c r="K2343" s="50">
        <v>2</v>
      </c>
    </row>
    <row r="2344" spans="1:11" x14ac:dyDescent="0.3">
      <c r="A2344" s="27"/>
      <c r="B2344" s="27"/>
      <c r="C2344" s="28" t="s">
        <v>230</v>
      </c>
      <c r="D2344" s="43">
        <v>49998</v>
      </c>
      <c r="E2344" s="4">
        <v>6</v>
      </c>
      <c r="F2344" s="43">
        <v>16666</v>
      </c>
      <c r="G2344" s="4">
        <v>2</v>
      </c>
      <c r="H2344" s="43">
        <v>8333</v>
      </c>
      <c r="I2344" s="4">
        <v>1</v>
      </c>
      <c r="J2344" s="43">
        <v>74997</v>
      </c>
      <c r="K2344" s="50">
        <v>9</v>
      </c>
    </row>
    <row r="2345" spans="1:11" x14ac:dyDescent="0.3">
      <c r="A2345" s="27"/>
      <c r="B2345" s="27"/>
      <c r="C2345" s="28" t="s">
        <v>231</v>
      </c>
      <c r="D2345" s="43"/>
      <c r="E2345" s="4"/>
      <c r="F2345" s="43"/>
      <c r="G2345" s="4"/>
      <c r="H2345" s="43">
        <v>16666</v>
      </c>
      <c r="I2345" s="4">
        <v>2</v>
      </c>
      <c r="J2345" s="43">
        <v>16666</v>
      </c>
      <c r="K2345" s="50">
        <v>2</v>
      </c>
    </row>
    <row r="2346" spans="1:11" x14ac:dyDescent="0.3">
      <c r="A2346" s="27"/>
      <c r="B2346" s="27"/>
      <c r="C2346" s="28" t="s">
        <v>232</v>
      </c>
      <c r="D2346" s="43">
        <v>29721</v>
      </c>
      <c r="E2346" s="4">
        <v>3</v>
      </c>
      <c r="F2346" s="43">
        <v>49535</v>
      </c>
      <c r="G2346" s="4">
        <v>5</v>
      </c>
      <c r="H2346" s="43">
        <v>29721</v>
      </c>
      <c r="I2346" s="4">
        <v>3</v>
      </c>
      <c r="J2346" s="43">
        <v>108977</v>
      </c>
      <c r="K2346" s="50">
        <v>11</v>
      </c>
    </row>
    <row r="2347" spans="1:11" x14ac:dyDescent="0.3">
      <c r="A2347" s="27"/>
      <c r="B2347" s="27"/>
      <c r="C2347" s="28" t="s">
        <v>233</v>
      </c>
      <c r="D2347" s="43"/>
      <c r="E2347" s="4"/>
      <c r="F2347" s="43">
        <v>16482</v>
      </c>
      <c r="G2347" s="4">
        <v>2</v>
      </c>
      <c r="H2347" s="43">
        <v>16482</v>
      </c>
      <c r="I2347" s="4">
        <v>2</v>
      </c>
      <c r="J2347" s="43">
        <v>32964</v>
      </c>
      <c r="K2347" s="50">
        <v>4</v>
      </c>
    </row>
    <row r="2348" spans="1:11" x14ac:dyDescent="0.3">
      <c r="A2348" s="27"/>
      <c r="B2348" s="27"/>
      <c r="C2348" s="28" t="s">
        <v>234</v>
      </c>
      <c r="D2348" s="43"/>
      <c r="E2348" s="4"/>
      <c r="F2348" s="43">
        <v>20926</v>
      </c>
      <c r="G2348" s="4">
        <v>2</v>
      </c>
      <c r="H2348" s="43"/>
      <c r="I2348" s="4"/>
      <c r="J2348" s="43">
        <v>20926</v>
      </c>
      <c r="K2348" s="50">
        <v>2</v>
      </c>
    </row>
    <row r="2349" spans="1:11" x14ac:dyDescent="0.3">
      <c r="A2349" s="27"/>
      <c r="B2349" s="27"/>
      <c r="C2349" s="28" t="s">
        <v>235</v>
      </c>
      <c r="D2349" s="43">
        <v>30740</v>
      </c>
      <c r="E2349" s="4">
        <v>4</v>
      </c>
      <c r="F2349" s="43">
        <v>38425</v>
      </c>
      <c r="G2349" s="4">
        <v>5</v>
      </c>
      <c r="H2349" s="43">
        <v>61480</v>
      </c>
      <c r="I2349" s="4">
        <v>8</v>
      </c>
      <c r="J2349" s="43">
        <v>130645</v>
      </c>
      <c r="K2349" s="50">
        <v>17</v>
      </c>
    </row>
    <row r="2350" spans="1:11" x14ac:dyDescent="0.3">
      <c r="A2350" s="27"/>
      <c r="B2350" s="27"/>
      <c r="C2350" s="28" t="s">
        <v>236</v>
      </c>
      <c r="D2350" s="43">
        <v>16482</v>
      </c>
      <c r="E2350" s="4">
        <v>2</v>
      </c>
      <c r="F2350" s="43">
        <v>16482</v>
      </c>
      <c r="G2350" s="4">
        <v>2</v>
      </c>
      <c r="H2350" s="43">
        <v>32964</v>
      </c>
      <c r="I2350" s="4">
        <v>4</v>
      </c>
      <c r="J2350" s="43">
        <v>65928</v>
      </c>
      <c r="K2350" s="50">
        <v>8</v>
      </c>
    </row>
    <row r="2351" spans="1:11" x14ac:dyDescent="0.3">
      <c r="A2351" s="27"/>
      <c r="B2351" s="27"/>
      <c r="C2351" s="28" t="s">
        <v>238</v>
      </c>
      <c r="D2351" s="43">
        <v>30740</v>
      </c>
      <c r="E2351" s="4">
        <v>4</v>
      </c>
      <c r="F2351" s="43">
        <v>23055</v>
      </c>
      <c r="G2351" s="4">
        <v>3</v>
      </c>
      <c r="H2351" s="43">
        <v>7685</v>
      </c>
      <c r="I2351" s="4">
        <v>1</v>
      </c>
      <c r="J2351" s="43">
        <v>61480</v>
      </c>
      <c r="K2351" s="50">
        <v>8</v>
      </c>
    </row>
    <row r="2352" spans="1:11" x14ac:dyDescent="0.3">
      <c r="A2352" s="27"/>
      <c r="B2352" s="27"/>
      <c r="C2352" s="28" t="s">
        <v>240</v>
      </c>
      <c r="D2352" s="43">
        <v>8148</v>
      </c>
      <c r="E2352" s="4">
        <v>1</v>
      </c>
      <c r="F2352" s="43">
        <v>8148</v>
      </c>
      <c r="G2352" s="4">
        <v>1</v>
      </c>
      <c r="H2352" s="43">
        <v>8148</v>
      </c>
      <c r="I2352" s="4">
        <v>1</v>
      </c>
      <c r="J2352" s="43">
        <v>24444</v>
      </c>
      <c r="K2352" s="50">
        <v>3</v>
      </c>
    </row>
    <row r="2353" spans="1:11" x14ac:dyDescent="0.3">
      <c r="A2353" s="27"/>
      <c r="B2353" s="27"/>
      <c r="C2353" s="28" t="s">
        <v>241</v>
      </c>
      <c r="D2353" s="43">
        <v>337879</v>
      </c>
      <c r="E2353" s="4">
        <v>41</v>
      </c>
      <c r="F2353" s="43">
        <v>98892</v>
      </c>
      <c r="G2353" s="4">
        <v>12</v>
      </c>
      <c r="H2353" s="43">
        <v>156579</v>
      </c>
      <c r="I2353" s="4">
        <v>19</v>
      </c>
      <c r="J2353" s="43">
        <v>593350</v>
      </c>
      <c r="K2353" s="50">
        <v>72</v>
      </c>
    </row>
    <row r="2354" spans="1:11" x14ac:dyDescent="0.3">
      <c r="A2354" s="27"/>
      <c r="B2354" s="27"/>
      <c r="C2354" s="28" t="s">
        <v>242</v>
      </c>
      <c r="D2354" s="43">
        <v>43055</v>
      </c>
      <c r="E2354" s="4">
        <v>5</v>
      </c>
      <c r="F2354" s="43">
        <v>60277</v>
      </c>
      <c r="G2354" s="4">
        <v>7</v>
      </c>
      <c r="H2354" s="43">
        <v>34444</v>
      </c>
      <c r="I2354" s="4">
        <v>4</v>
      </c>
      <c r="J2354" s="43">
        <v>137776</v>
      </c>
      <c r="K2354" s="50">
        <v>16</v>
      </c>
    </row>
    <row r="2355" spans="1:11" x14ac:dyDescent="0.3">
      <c r="A2355" s="27"/>
      <c r="B2355" s="27"/>
      <c r="C2355" s="28" t="s">
        <v>243</v>
      </c>
      <c r="D2355" s="43">
        <v>879985</v>
      </c>
      <c r="E2355" s="4">
        <v>144</v>
      </c>
      <c r="F2355" s="43">
        <v>482037</v>
      </c>
      <c r="G2355" s="4">
        <v>79</v>
      </c>
      <c r="H2355" s="43">
        <v>531657</v>
      </c>
      <c r="I2355" s="4">
        <v>87</v>
      </c>
      <c r="J2355" s="43">
        <v>1893679</v>
      </c>
      <c r="K2355" s="50">
        <v>310</v>
      </c>
    </row>
    <row r="2356" spans="1:11" x14ac:dyDescent="0.3">
      <c r="A2356" s="27"/>
      <c r="B2356" s="27"/>
      <c r="C2356" s="28" t="s">
        <v>244</v>
      </c>
      <c r="D2356" s="43">
        <v>821750</v>
      </c>
      <c r="E2356" s="4">
        <v>125</v>
      </c>
      <c r="F2356" s="43">
        <v>216942</v>
      </c>
      <c r="G2356" s="4">
        <v>33</v>
      </c>
      <c r="H2356" s="43">
        <v>427310</v>
      </c>
      <c r="I2356" s="4">
        <v>65</v>
      </c>
      <c r="J2356" s="43">
        <v>1466002</v>
      </c>
      <c r="K2356" s="50">
        <v>223</v>
      </c>
    </row>
    <row r="2357" spans="1:11" x14ac:dyDescent="0.3">
      <c r="A2357" s="27"/>
      <c r="B2357" s="27"/>
      <c r="C2357" s="28" t="s">
        <v>245</v>
      </c>
      <c r="D2357" s="43">
        <v>50465</v>
      </c>
      <c r="E2357" s="4">
        <v>5</v>
      </c>
      <c r="F2357" s="43">
        <v>40372</v>
      </c>
      <c r="G2357" s="4">
        <v>4</v>
      </c>
      <c r="H2357" s="43">
        <v>60558</v>
      </c>
      <c r="I2357" s="4">
        <v>6</v>
      </c>
      <c r="J2357" s="43">
        <v>151395</v>
      </c>
      <c r="K2357" s="50">
        <v>15</v>
      </c>
    </row>
    <row r="2358" spans="1:11" x14ac:dyDescent="0.3">
      <c r="A2358" s="27"/>
      <c r="B2358" s="27"/>
      <c r="C2358" s="28" t="s">
        <v>246</v>
      </c>
      <c r="D2358" s="43">
        <v>11111</v>
      </c>
      <c r="E2358" s="4">
        <v>1</v>
      </c>
      <c r="F2358" s="43">
        <v>11111</v>
      </c>
      <c r="G2358" s="4">
        <v>1</v>
      </c>
      <c r="H2358" s="43">
        <v>11111</v>
      </c>
      <c r="I2358" s="4">
        <v>1</v>
      </c>
      <c r="J2358" s="43">
        <v>33333</v>
      </c>
      <c r="K2358" s="50">
        <v>3</v>
      </c>
    </row>
    <row r="2359" spans="1:11" x14ac:dyDescent="0.3">
      <c r="A2359" s="27"/>
      <c r="B2359" s="27"/>
      <c r="C2359" s="28" t="s">
        <v>247</v>
      </c>
      <c r="D2359" s="43">
        <v>49446</v>
      </c>
      <c r="E2359" s="4">
        <v>6</v>
      </c>
      <c r="F2359" s="43">
        <v>32964</v>
      </c>
      <c r="G2359" s="4">
        <v>4</v>
      </c>
      <c r="H2359" s="43">
        <v>16482</v>
      </c>
      <c r="I2359" s="4">
        <v>2</v>
      </c>
      <c r="J2359" s="43">
        <v>98892</v>
      </c>
      <c r="K2359" s="50">
        <v>12</v>
      </c>
    </row>
    <row r="2360" spans="1:11" x14ac:dyDescent="0.3">
      <c r="A2360" s="27"/>
      <c r="B2360" s="27"/>
      <c r="C2360" s="28" t="s">
        <v>248</v>
      </c>
      <c r="D2360" s="43">
        <v>122773</v>
      </c>
      <c r="E2360" s="4">
        <v>13</v>
      </c>
      <c r="F2360" s="43">
        <v>28332</v>
      </c>
      <c r="G2360" s="4">
        <v>3</v>
      </c>
      <c r="H2360" s="43">
        <v>94441</v>
      </c>
      <c r="I2360" s="4">
        <v>10</v>
      </c>
      <c r="J2360" s="43">
        <v>245546</v>
      </c>
      <c r="K2360" s="50">
        <v>26</v>
      </c>
    </row>
    <row r="2361" spans="1:11" x14ac:dyDescent="0.3">
      <c r="A2361" s="27"/>
      <c r="B2361" s="27"/>
      <c r="C2361" s="28" t="s">
        <v>249</v>
      </c>
      <c r="D2361" s="43">
        <v>24723</v>
      </c>
      <c r="E2361" s="4">
        <v>3</v>
      </c>
      <c r="F2361" s="43">
        <v>8241</v>
      </c>
      <c r="G2361" s="4">
        <v>1</v>
      </c>
      <c r="H2361" s="43">
        <v>24723</v>
      </c>
      <c r="I2361" s="4">
        <v>3</v>
      </c>
      <c r="J2361" s="43">
        <v>57687</v>
      </c>
      <c r="K2361" s="50">
        <v>7</v>
      </c>
    </row>
    <row r="2362" spans="1:11" x14ac:dyDescent="0.3">
      <c r="A2362" s="27"/>
      <c r="B2362" s="27"/>
      <c r="C2362" s="28" t="s">
        <v>251</v>
      </c>
      <c r="D2362" s="43">
        <v>23055</v>
      </c>
      <c r="E2362" s="4">
        <v>3</v>
      </c>
      <c r="F2362" s="43">
        <v>30740</v>
      </c>
      <c r="G2362" s="4">
        <v>4</v>
      </c>
      <c r="H2362" s="43">
        <v>15370</v>
      </c>
      <c r="I2362" s="4">
        <v>2</v>
      </c>
      <c r="J2362" s="43">
        <v>69165</v>
      </c>
      <c r="K2362" s="50">
        <v>9</v>
      </c>
    </row>
    <row r="2363" spans="1:11" x14ac:dyDescent="0.3">
      <c r="A2363" s="27"/>
      <c r="B2363" s="27"/>
      <c r="C2363" s="28" t="s">
        <v>253</v>
      </c>
      <c r="D2363" s="43">
        <v>8241</v>
      </c>
      <c r="E2363" s="4">
        <v>1</v>
      </c>
      <c r="F2363" s="43"/>
      <c r="G2363" s="4"/>
      <c r="H2363" s="43"/>
      <c r="I2363" s="4"/>
      <c r="J2363" s="43">
        <v>8241</v>
      </c>
      <c r="K2363" s="50">
        <v>1</v>
      </c>
    </row>
    <row r="2364" spans="1:11" x14ac:dyDescent="0.3">
      <c r="A2364" s="27"/>
      <c r="B2364" s="27"/>
      <c r="C2364" s="28" t="s">
        <v>254</v>
      </c>
      <c r="D2364" s="43">
        <v>23055</v>
      </c>
      <c r="E2364" s="4">
        <v>3</v>
      </c>
      <c r="F2364" s="43">
        <v>7685</v>
      </c>
      <c r="G2364" s="4">
        <v>1</v>
      </c>
      <c r="H2364" s="43">
        <v>7685</v>
      </c>
      <c r="I2364" s="4">
        <v>1</v>
      </c>
      <c r="J2364" s="43">
        <v>38425</v>
      </c>
      <c r="K2364" s="50">
        <v>5</v>
      </c>
    </row>
    <row r="2365" spans="1:11" x14ac:dyDescent="0.3">
      <c r="A2365" s="27"/>
      <c r="B2365" s="27"/>
      <c r="C2365" s="28" t="s">
        <v>258</v>
      </c>
      <c r="D2365" s="43">
        <v>24723</v>
      </c>
      <c r="E2365" s="4">
        <v>3</v>
      </c>
      <c r="F2365" s="43">
        <v>16482</v>
      </c>
      <c r="G2365" s="4">
        <v>2</v>
      </c>
      <c r="H2365" s="43">
        <v>49446</v>
      </c>
      <c r="I2365" s="4">
        <v>6</v>
      </c>
      <c r="J2365" s="43">
        <v>90651</v>
      </c>
      <c r="K2365" s="50">
        <v>11</v>
      </c>
    </row>
    <row r="2366" spans="1:11" x14ac:dyDescent="0.3">
      <c r="A2366" s="27"/>
      <c r="B2366" s="27"/>
      <c r="C2366" s="28" t="s">
        <v>259</v>
      </c>
      <c r="D2366" s="43">
        <v>57687</v>
      </c>
      <c r="E2366" s="4">
        <v>7</v>
      </c>
      <c r="F2366" s="43">
        <v>32964</v>
      </c>
      <c r="G2366" s="4">
        <v>4</v>
      </c>
      <c r="H2366" s="43"/>
      <c r="I2366" s="4"/>
      <c r="J2366" s="43">
        <v>90651</v>
      </c>
      <c r="K2366" s="50">
        <v>11</v>
      </c>
    </row>
    <row r="2367" spans="1:11" x14ac:dyDescent="0.3">
      <c r="A2367" s="27"/>
      <c r="B2367" s="27"/>
      <c r="C2367" s="28" t="s">
        <v>260</v>
      </c>
      <c r="D2367" s="43"/>
      <c r="E2367" s="4"/>
      <c r="F2367" s="43">
        <v>31389</v>
      </c>
      <c r="G2367" s="4">
        <v>3</v>
      </c>
      <c r="H2367" s="43">
        <v>31389</v>
      </c>
      <c r="I2367" s="4">
        <v>3</v>
      </c>
      <c r="J2367" s="43">
        <v>62778</v>
      </c>
      <c r="K2367" s="50">
        <v>6</v>
      </c>
    </row>
    <row r="2368" spans="1:11" x14ac:dyDescent="0.3">
      <c r="A2368" s="27"/>
      <c r="B2368" s="27"/>
      <c r="C2368" s="28" t="s">
        <v>261</v>
      </c>
      <c r="D2368" s="43">
        <v>69165</v>
      </c>
      <c r="E2368" s="4">
        <v>9</v>
      </c>
      <c r="F2368" s="43">
        <v>61480</v>
      </c>
      <c r="G2368" s="4">
        <v>8</v>
      </c>
      <c r="H2368" s="43">
        <v>61480</v>
      </c>
      <c r="I2368" s="4">
        <v>8</v>
      </c>
      <c r="J2368" s="43">
        <v>192125</v>
      </c>
      <c r="K2368" s="50">
        <v>25</v>
      </c>
    </row>
    <row r="2369" spans="1:11" x14ac:dyDescent="0.3">
      <c r="A2369" s="27"/>
      <c r="B2369" s="27"/>
      <c r="C2369" s="28" t="s">
        <v>262</v>
      </c>
      <c r="D2369" s="43">
        <v>99906</v>
      </c>
      <c r="E2369" s="4">
        <v>13</v>
      </c>
      <c r="F2369" s="43">
        <v>23055</v>
      </c>
      <c r="G2369" s="4">
        <v>3</v>
      </c>
      <c r="H2369" s="43">
        <v>30740</v>
      </c>
      <c r="I2369" s="4">
        <v>4</v>
      </c>
      <c r="J2369" s="43">
        <v>153701</v>
      </c>
      <c r="K2369" s="50">
        <v>20</v>
      </c>
    </row>
    <row r="2370" spans="1:11" x14ac:dyDescent="0.3">
      <c r="A2370" s="27"/>
      <c r="B2370" s="27"/>
      <c r="C2370" s="28" t="s">
        <v>263</v>
      </c>
      <c r="D2370" s="43">
        <v>10463</v>
      </c>
      <c r="E2370" s="4">
        <v>1</v>
      </c>
      <c r="F2370" s="43"/>
      <c r="G2370" s="4"/>
      <c r="H2370" s="43"/>
      <c r="I2370" s="4"/>
      <c r="J2370" s="43">
        <v>10463</v>
      </c>
      <c r="K2370" s="50">
        <v>1</v>
      </c>
    </row>
    <row r="2371" spans="1:11" x14ac:dyDescent="0.3">
      <c r="A2371" s="27"/>
      <c r="B2371" s="27"/>
      <c r="C2371" s="28" t="s">
        <v>264</v>
      </c>
      <c r="D2371" s="43">
        <v>51390</v>
      </c>
      <c r="E2371" s="4">
        <v>5</v>
      </c>
      <c r="F2371" s="43">
        <v>30834</v>
      </c>
      <c r="G2371" s="4">
        <v>3</v>
      </c>
      <c r="H2371" s="43">
        <v>51390</v>
      </c>
      <c r="I2371" s="4">
        <v>5</v>
      </c>
      <c r="J2371" s="43">
        <v>133614</v>
      </c>
      <c r="K2371" s="50">
        <v>13</v>
      </c>
    </row>
    <row r="2372" spans="1:11" x14ac:dyDescent="0.3">
      <c r="A2372" s="27"/>
      <c r="B2372" s="27"/>
      <c r="C2372" s="28" t="s">
        <v>265</v>
      </c>
      <c r="D2372" s="43">
        <v>68888</v>
      </c>
      <c r="E2372" s="4">
        <v>8</v>
      </c>
      <c r="F2372" s="43">
        <v>34444</v>
      </c>
      <c r="G2372" s="4">
        <v>4</v>
      </c>
      <c r="H2372" s="43">
        <v>17222</v>
      </c>
      <c r="I2372" s="4">
        <v>2</v>
      </c>
      <c r="J2372" s="43">
        <v>120554</v>
      </c>
      <c r="K2372" s="50">
        <v>14</v>
      </c>
    </row>
    <row r="2373" spans="1:11" x14ac:dyDescent="0.3">
      <c r="A2373" s="27"/>
      <c r="B2373" s="27"/>
      <c r="C2373" s="28" t="s">
        <v>266</v>
      </c>
      <c r="D2373" s="43">
        <v>77499</v>
      </c>
      <c r="E2373" s="4">
        <v>9</v>
      </c>
      <c r="F2373" s="43">
        <v>67855</v>
      </c>
      <c r="G2373" s="4">
        <v>8</v>
      </c>
      <c r="H2373" s="43">
        <v>34444</v>
      </c>
      <c r="I2373" s="4">
        <v>4</v>
      </c>
      <c r="J2373" s="43">
        <v>179798</v>
      </c>
      <c r="K2373" s="50">
        <v>21</v>
      </c>
    </row>
    <row r="2374" spans="1:11" x14ac:dyDescent="0.3">
      <c r="A2374" s="27"/>
      <c r="B2374" s="27"/>
      <c r="C2374" s="28" t="s">
        <v>267</v>
      </c>
      <c r="D2374" s="43">
        <v>169174</v>
      </c>
      <c r="E2374" s="4">
        <v>21</v>
      </c>
      <c r="F2374" s="43">
        <v>104728</v>
      </c>
      <c r="G2374" s="4">
        <v>13</v>
      </c>
      <c r="H2374" s="43">
        <v>177229</v>
      </c>
      <c r="I2374" s="4">
        <v>22</v>
      </c>
      <c r="J2374" s="43">
        <v>451131</v>
      </c>
      <c r="K2374" s="50">
        <v>56</v>
      </c>
    </row>
    <row r="2375" spans="1:11" x14ac:dyDescent="0.3">
      <c r="A2375" s="27"/>
      <c r="B2375" s="27"/>
      <c r="C2375" s="28" t="s">
        <v>268</v>
      </c>
      <c r="D2375" s="43">
        <v>144447</v>
      </c>
      <c r="E2375" s="4">
        <v>15</v>
      </c>
      <c r="F2375" s="43">
        <v>125188</v>
      </c>
      <c r="G2375" s="4">
        <v>13</v>
      </c>
      <c r="H2375" s="43">
        <v>77038</v>
      </c>
      <c r="I2375" s="4">
        <v>8</v>
      </c>
      <c r="J2375" s="43">
        <v>346673</v>
      </c>
      <c r="K2375" s="50">
        <v>36</v>
      </c>
    </row>
    <row r="2376" spans="1:11" x14ac:dyDescent="0.3">
      <c r="A2376" s="27"/>
      <c r="B2376" s="27"/>
      <c r="C2376" s="28" t="s">
        <v>269</v>
      </c>
      <c r="D2376" s="43">
        <v>96671</v>
      </c>
      <c r="E2376" s="4">
        <v>12</v>
      </c>
      <c r="F2376" s="43">
        <v>80559</v>
      </c>
      <c r="G2376" s="4">
        <v>10</v>
      </c>
      <c r="H2376" s="43">
        <v>177229</v>
      </c>
      <c r="I2376" s="4">
        <v>22</v>
      </c>
      <c r="J2376" s="43">
        <v>354459</v>
      </c>
      <c r="K2376" s="50">
        <v>44</v>
      </c>
    </row>
    <row r="2377" spans="1:11" x14ac:dyDescent="0.3">
      <c r="A2377" s="27"/>
      <c r="B2377" s="27"/>
      <c r="C2377" s="28" t="s">
        <v>270</v>
      </c>
      <c r="D2377" s="43">
        <v>392784</v>
      </c>
      <c r="E2377" s="4">
        <v>42</v>
      </c>
      <c r="F2377" s="43">
        <v>157862</v>
      </c>
      <c r="G2377" s="4">
        <v>17</v>
      </c>
      <c r="H2377" s="43">
        <v>215096</v>
      </c>
      <c r="I2377" s="4">
        <v>23</v>
      </c>
      <c r="J2377" s="43">
        <v>765742</v>
      </c>
      <c r="K2377" s="50">
        <v>82</v>
      </c>
    </row>
    <row r="2378" spans="1:11" x14ac:dyDescent="0.3">
      <c r="A2378" s="27"/>
      <c r="B2378" s="27"/>
      <c r="C2378" s="28" t="s">
        <v>271</v>
      </c>
      <c r="D2378" s="43">
        <v>438422</v>
      </c>
      <c r="E2378" s="4">
        <v>47</v>
      </c>
      <c r="F2378" s="43">
        <v>346024</v>
      </c>
      <c r="G2378" s="4">
        <v>37</v>
      </c>
      <c r="H2378" s="43">
        <v>316846</v>
      </c>
      <c r="I2378" s="4">
        <v>34</v>
      </c>
      <c r="J2378" s="43">
        <v>1101292</v>
      </c>
      <c r="K2378" s="50">
        <v>118</v>
      </c>
    </row>
    <row r="2379" spans="1:11" x14ac:dyDescent="0.3">
      <c r="A2379" s="27"/>
      <c r="B2379" s="27"/>
      <c r="C2379" s="28" t="s">
        <v>272</v>
      </c>
      <c r="D2379" s="43">
        <v>163890</v>
      </c>
      <c r="E2379" s="4">
        <v>15</v>
      </c>
      <c r="F2379" s="43">
        <v>163890</v>
      </c>
      <c r="G2379" s="4">
        <v>15</v>
      </c>
      <c r="H2379" s="43">
        <v>54630</v>
      </c>
      <c r="I2379" s="4">
        <v>5</v>
      </c>
      <c r="J2379" s="43">
        <v>382410</v>
      </c>
      <c r="K2379" s="50">
        <v>35</v>
      </c>
    </row>
    <row r="2380" spans="1:11" x14ac:dyDescent="0.3">
      <c r="A2380" s="27"/>
      <c r="B2380" s="52" t="s">
        <v>292</v>
      </c>
      <c r="C2380" s="53"/>
      <c r="D2380" s="54">
        <v>6870348</v>
      </c>
      <c r="E2380" s="55">
        <v>950</v>
      </c>
      <c r="F2380" s="54">
        <v>4693570</v>
      </c>
      <c r="G2380" s="55">
        <v>646</v>
      </c>
      <c r="H2380" s="54">
        <v>4690077</v>
      </c>
      <c r="I2380" s="55">
        <v>646</v>
      </c>
      <c r="J2380" s="54">
        <v>16253995</v>
      </c>
      <c r="K2380" s="56">
        <v>2242</v>
      </c>
    </row>
    <row r="2381" spans="1:11" x14ac:dyDescent="0.3">
      <c r="A2381" s="27"/>
      <c r="B2381" s="1" t="s">
        <v>53</v>
      </c>
      <c r="C2381" s="1" t="s">
        <v>223</v>
      </c>
      <c r="D2381" s="22">
        <v>46668</v>
      </c>
      <c r="E2381" s="8">
        <v>7</v>
      </c>
      <c r="F2381" s="22"/>
      <c r="G2381" s="8"/>
      <c r="H2381" s="22">
        <v>13867</v>
      </c>
      <c r="I2381" s="8">
        <v>2</v>
      </c>
      <c r="J2381" s="22">
        <v>60535</v>
      </c>
      <c r="K2381" s="49">
        <v>9</v>
      </c>
    </row>
    <row r="2382" spans="1:11" x14ac:dyDescent="0.3">
      <c r="A2382" s="27"/>
      <c r="B2382" s="27"/>
      <c r="C2382" s="28" t="s">
        <v>224</v>
      </c>
      <c r="D2382" s="43">
        <v>1442585</v>
      </c>
      <c r="E2382" s="4">
        <v>205</v>
      </c>
      <c r="F2382" s="43">
        <v>1031907</v>
      </c>
      <c r="G2382" s="4">
        <v>144</v>
      </c>
      <c r="H2382" s="43">
        <v>1549270</v>
      </c>
      <c r="I2382" s="4">
        <v>212</v>
      </c>
      <c r="J2382" s="43">
        <v>4023762</v>
      </c>
      <c r="K2382" s="50">
        <v>561</v>
      </c>
    </row>
    <row r="2383" spans="1:11" x14ac:dyDescent="0.3">
      <c r="A2383" s="27"/>
      <c r="B2383" s="27"/>
      <c r="C2383" s="28" t="s">
        <v>225</v>
      </c>
      <c r="D2383" s="43">
        <v>635180</v>
      </c>
      <c r="E2383" s="4">
        <v>70</v>
      </c>
      <c r="F2383" s="43">
        <v>393086</v>
      </c>
      <c r="G2383" s="4">
        <v>43</v>
      </c>
      <c r="H2383" s="43">
        <v>464228</v>
      </c>
      <c r="I2383" s="4">
        <v>49</v>
      </c>
      <c r="J2383" s="43">
        <v>1492494</v>
      </c>
      <c r="K2383" s="50">
        <v>162</v>
      </c>
    </row>
    <row r="2384" spans="1:11" x14ac:dyDescent="0.3">
      <c r="A2384" s="27"/>
      <c r="B2384" s="27"/>
      <c r="C2384" s="28" t="s">
        <v>226</v>
      </c>
      <c r="D2384" s="43">
        <v>224448</v>
      </c>
      <c r="E2384" s="4">
        <v>24</v>
      </c>
      <c r="F2384" s="43">
        <v>159732</v>
      </c>
      <c r="G2384" s="4">
        <v>17</v>
      </c>
      <c r="H2384" s="43">
        <v>195268</v>
      </c>
      <c r="I2384" s="4">
        <v>20</v>
      </c>
      <c r="J2384" s="43">
        <v>579448</v>
      </c>
      <c r="K2384" s="50">
        <v>61</v>
      </c>
    </row>
    <row r="2385" spans="1:11" x14ac:dyDescent="0.3">
      <c r="A2385" s="27"/>
      <c r="B2385" s="27"/>
      <c r="C2385" s="28" t="s">
        <v>227</v>
      </c>
      <c r="D2385" s="43">
        <v>50000</v>
      </c>
      <c r="E2385" s="4">
        <v>5</v>
      </c>
      <c r="F2385" s="43">
        <v>40800</v>
      </c>
      <c r="G2385" s="4">
        <v>4</v>
      </c>
      <c r="H2385" s="43">
        <v>20800</v>
      </c>
      <c r="I2385" s="4">
        <v>2</v>
      </c>
      <c r="J2385" s="43">
        <v>111600</v>
      </c>
      <c r="K2385" s="50">
        <v>11</v>
      </c>
    </row>
    <row r="2386" spans="1:11" x14ac:dyDescent="0.3">
      <c r="A2386" s="27"/>
      <c r="B2386" s="27"/>
      <c r="C2386" s="28" t="s">
        <v>228</v>
      </c>
      <c r="D2386" s="43"/>
      <c r="E2386" s="4"/>
      <c r="F2386" s="43">
        <v>30000</v>
      </c>
      <c r="G2386" s="4">
        <v>3</v>
      </c>
      <c r="H2386" s="43">
        <v>30800</v>
      </c>
      <c r="I2386" s="4">
        <v>3</v>
      </c>
      <c r="J2386" s="43">
        <v>60800</v>
      </c>
      <c r="K2386" s="50">
        <v>6</v>
      </c>
    </row>
    <row r="2387" spans="1:11" x14ac:dyDescent="0.3">
      <c r="A2387" s="27"/>
      <c r="B2387" s="27"/>
      <c r="C2387" s="28" t="s">
        <v>229</v>
      </c>
      <c r="D2387" s="43">
        <v>34722</v>
      </c>
      <c r="E2387" s="4">
        <v>3</v>
      </c>
      <c r="F2387" s="43">
        <v>81018</v>
      </c>
      <c r="G2387" s="4">
        <v>7</v>
      </c>
      <c r="H2387" s="43">
        <v>61574</v>
      </c>
      <c r="I2387" s="4">
        <v>5</v>
      </c>
      <c r="J2387" s="43">
        <v>177314</v>
      </c>
      <c r="K2387" s="50">
        <v>15</v>
      </c>
    </row>
    <row r="2388" spans="1:11" x14ac:dyDescent="0.3">
      <c r="A2388" s="27"/>
      <c r="B2388" s="27"/>
      <c r="C2388" s="28" t="s">
        <v>230</v>
      </c>
      <c r="D2388" s="43">
        <v>44445</v>
      </c>
      <c r="E2388" s="4">
        <v>5</v>
      </c>
      <c r="F2388" s="43">
        <v>27378</v>
      </c>
      <c r="G2388" s="4">
        <v>3</v>
      </c>
      <c r="H2388" s="43">
        <v>18489</v>
      </c>
      <c r="I2388" s="4">
        <v>2</v>
      </c>
      <c r="J2388" s="43">
        <v>90312</v>
      </c>
      <c r="K2388" s="50">
        <v>10</v>
      </c>
    </row>
    <row r="2389" spans="1:11" x14ac:dyDescent="0.3">
      <c r="A2389" s="27"/>
      <c r="B2389" s="27"/>
      <c r="C2389" s="28" t="s">
        <v>231</v>
      </c>
      <c r="D2389" s="43">
        <v>71112</v>
      </c>
      <c r="E2389" s="4">
        <v>8</v>
      </c>
      <c r="F2389" s="43">
        <v>45867</v>
      </c>
      <c r="G2389" s="4">
        <v>5</v>
      </c>
      <c r="H2389" s="43">
        <v>63645</v>
      </c>
      <c r="I2389" s="4">
        <v>7</v>
      </c>
      <c r="J2389" s="43">
        <v>180624</v>
      </c>
      <c r="K2389" s="50">
        <v>20</v>
      </c>
    </row>
    <row r="2390" spans="1:11" x14ac:dyDescent="0.3">
      <c r="A2390" s="27"/>
      <c r="B2390" s="27"/>
      <c r="C2390" s="28" t="s">
        <v>232</v>
      </c>
      <c r="D2390" s="43">
        <v>94167</v>
      </c>
      <c r="E2390" s="4">
        <v>9</v>
      </c>
      <c r="F2390" s="43">
        <v>31389</v>
      </c>
      <c r="G2390" s="4">
        <v>3</v>
      </c>
      <c r="H2390" s="43">
        <v>52315</v>
      </c>
      <c r="I2390" s="4">
        <v>5</v>
      </c>
      <c r="J2390" s="43">
        <v>177871</v>
      </c>
      <c r="K2390" s="50">
        <v>17</v>
      </c>
    </row>
    <row r="2391" spans="1:11" x14ac:dyDescent="0.3">
      <c r="A2391" s="27"/>
      <c r="B2391" s="27"/>
      <c r="C2391" s="28" t="s">
        <v>233</v>
      </c>
      <c r="D2391" s="43">
        <v>74072</v>
      </c>
      <c r="E2391" s="4">
        <v>8</v>
      </c>
      <c r="F2391" s="43">
        <v>67036</v>
      </c>
      <c r="G2391" s="4">
        <v>7</v>
      </c>
      <c r="H2391" s="43">
        <v>38518</v>
      </c>
      <c r="I2391" s="4">
        <v>4</v>
      </c>
      <c r="J2391" s="43">
        <v>179626</v>
      </c>
      <c r="K2391" s="50">
        <v>19</v>
      </c>
    </row>
    <row r="2392" spans="1:11" x14ac:dyDescent="0.3">
      <c r="A2392" s="27"/>
      <c r="B2392" s="27"/>
      <c r="C2392" s="28" t="s">
        <v>234</v>
      </c>
      <c r="D2392" s="43"/>
      <c r="E2392" s="4"/>
      <c r="F2392" s="43">
        <v>11111</v>
      </c>
      <c r="G2392" s="4">
        <v>1</v>
      </c>
      <c r="H2392" s="43">
        <v>12000</v>
      </c>
      <c r="I2392" s="4">
        <v>1</v>
      </c>
      <c r="J2392" s="43">
        <v>23111</v>
      </c>
      <c r="K2392" s="50">
        <v>2</v>
      </c>
    </row>
    <row r="2393" spans="1:11" x14ac:dyDescent="0.3">
      <c r="A2393" s="27"/>
      <c r="B2393" s="27"/>
      <c r="C2393" s="28" t="s">
        <v>235</v>
      </c>
      <c r="D2393" s="43">
        <v>57687</v>
      </c>
      <c r="E2393" s="4">
        <v>7</v>
      </c>
      <c r="F2393" s="43">
        <v>41864</v>
      </c>
      <c r="G2393" s="4">
        <v>5</v>
      </c>
      <c r="H2393" s="43">
        <v>26041</v>
      </c>
      <c r="I2393" s="4">
        <v>3</v>
      </c>
      <c r="J2393" s="43">
        <v>125592</v>
      </c>
      <c r="K2393" s="50">
        <v>15</v>
      </c>
    </row>
    <row r="2394" spans="1:11" x14ac:dyDescent="0.3">
      <c r="A2394" s="27"/>
      <c r="B2394" s="27"/>
      <c r="C2394" s="28" t="s">
        <v>236</v>
      </c>
      <c r="D2394" s="43">
        <v>18518</v>
      </c>
      <c r="E2394" s="4">
        <v>2</v>
      </c>
      <c r="F2394" s="43">
        <v>46295</v>
      </c>
      <c r="G2394" s="4">
        <v>5</v>
      </c>
      <c r="H2394" s="43">
        <v>9259</v>
      </c>
      <c r="I2394" s="4">
        <v>1</v>
      </c>
      <c r="J2394" s="43">
        <v>74072</v>
      </c>
      <c r="K2394" s="50">
        <v>8</v>
      </c>
    </row>
    <row r="2395" spans="1:11" x14ac:dyDescent="0.3">
      <c r="A2395" s="27"/>
      <c r="B2395" s="27"/>
      <c r="C2395" s="28" t="s">
        <v>237</v>
      </c>
      <c r="D2395" s="43">
        <v>11111</v>
      </c>
      <c r="E2395" s="4">
        <v>1</v>
      </c>
      <c r="F2395" s="43"/>
      <c r="G2395" s="4"/>
      <c r="H2395" s="43">
        <v>11111</v>
      </c>
      <c r="I2395" s="4">
        <v>1</v>
      </c>
      <c r="J2395" s="43">
        <v>22222</v>
      </c>
      <c r="K2395" s="50">
        <v>2</v>
      </c>
    </row>
    <row r="2396" spans="1:11" x14ac:dyDescent="0.3">
      <c r="A2396" s="27"/>
      <c r="B2396" s="27"/>
      <c r="C2396" s="28" t="s">
        <v>238</v>
      </c>
      <c r="D2396" s="43">
        <v>8241</v>
      </c>
      <c r="E2396" s="4">
        <v>1</v>
      </c>
      <c r="F2396" s="43"/>
      <c r="G2396" s="4"/>
      <c r="H2396" s="43">
        <v>42523</v>
      </c>
      <c r="I2396" s="4">
        <v>5</v>
      </c>
      <c r="J2396" s="43">
        <v>50764</v>
      </c>
      <c r="K2396" s="50">
        <v>6</v>
      </c>
    </row>
    <row r="2397" spans="1:11" x14ac:dyDescent="0.3">
      <c r="A2397" s="27"/>
      <c r="B2397" s="27"/>
      <c r="C2397" s="28" t="s">
        <v>239</v>
      </c>
      <c r="D2397" s="43"/>
      <c r="E2397" s="4"/>
      <c r="F2397" s="43">
        <v>8704</v>
      </c>
      <c r="G2397" s="4">
        <v>1</v>
      </c>
      <c r="H2397" s="43">
        <v>18800</v>
      </c>
      <c r="I2397" s="4">
        <v>2</v>
      </c>
      <c r="J2397" s="43">
        <v>27504</v>
      </c>
      <c r="K2397" s="50">
        <v>3</v>
      </c>
    </row>
    <row r="2398" spans="1:11" x14ac:dyDescent="0.3">
      <c r="A2398" s="27"/>
      <c r="B2398" s="27"/>
      <c r="C2398" s="28" t="s">
        <v>240</v>
      </c>
      <c r="D2398" s="43">
        <v>8704</v>
      </c>
      <c r="E2398" s="4">
        <v>1</v>
      </c>
      <c r="F2398" s="43">
        <v>17408</v>
      </c>
      <c r="G2398" s="4">
        <v>2</v>
      </c>
      <c r="H2398" s="43">
        <v>9400</v>
      </c>
      <c r="I2398" s="4">
        <v>1</v>
      </c>
      <c r="J2398" s="43">
        <v>35512</v>
      </c>
      <c r="K2398" s="50">
        <v>4</v>
      </c>
    </row>
    <row r="2399" spans="1:11" x14ac:dyDescent="0.3">
      <c r="A2399" s="27"/>
      <c r="B2399" s="27"/>
      <c r="C2399" s="28" t="s">
        <v>241</v>
      </c>
      <c r="D2399" s="43">
        <v>326664</v>
      </c>
      <c r="E2399" s="4">
        <v>36</v>
      </c>
      <c r="F2399" s="43">
        <v>437730</v>
      </c>
      <c r="G2399" s="4">
        <v>48</v>
      </c>
      <c r="H2399" s="43">
        <v>324488</v>
      </c>
      <c r="I2399" s="4">
        <v>34</v>
      </c>
      <c r="J2399" s="43">
        <v>1088882</v>
      </c>
      <c r="K2399" s="50">
        <v>118</v>
      </c>
    </row>
    <row r="2400" spans="1:11" x14ac:dyDescent="0.3">
      <c r="A2400" s="27"/>
      <c r="B2400" s="27"/>
      <c r="C2400" s="28" t="s">
        <v>242</v>
      </c>
      <c r="D2400" s="43">
        <v>65464</v>
      </c>
      <c r="E2400" s="4">
        <v>7</v>
      </c>
      <c r="F2400" s="43">
        <v>103620</v>
      </c>
      <c r="G2400" s="4">
        <v>11</v>
      </c>
      <c r="H2400" s="43">
        <v>98756</v>
      </c>
      <c r="I2400" s="4">
        <v>10</v>
      </c>
      <c r="J2400" s="43">
        <v>267840</v>
      </c>
      <c r="K2400" s="50">
        <v>28</v>
      </c>
    </row>
    <row r="2401" spans="1:11" x14ac:dyDescent="0.3">
      <c r="A2401" s="27"/>
      <c r="B2401" s="27"/>
      <c r="C2401" s="28" t="s">
        <v>243</v>
      </c>
      <c r="D2401" s="43"/>
      <c r="E2401" s="4"/>
      <c r="F2401" s="43">
        <v>6667</v>
      </c>
      <c r="G2401" s="4">
        <v>1</v>
      </c>
      <c r="H2401" s="43">
        <v>6667</v>
      </c>
      <c r="I2401" s="4">
        <v>1</v>
      </c>
      <c r="J2401" s="43">
        <v>13334</v>
      </c>
      <c r="K2401" s="50">
        <v>2</v>
      </c>
    </row>
    <row r="2402" spans="1:11" x14ac:dyDescent="0.3">
      <c r="A2402" s="27"/>
      <c r="B2402" s="27"/>
      <c r="C2402" s="28" t="s">
        <v>244</v>
      </c>
      <c r="D2402" s="43">
        <v>942958</v>
      </c>
      <c r="E2402" s="4">
        <v>134</v>
      </c>
      <c r="F2402" s="43">
        <v>968855</v>
      </c>
      <c r="G2402" s="4">
        <v>136</v>
      </c>
      <c r="H2402" s="43">
        <v>1056960</v>
      </c>
      <c r="I2402" s="4">
        <v>145</v>
      </c>
      <c r="J2402" s="43">
        <v>2968773</v>
      </c>
      <c r="K2402" s="50">
        <v>415</v>
      </c>
    </row>
    <row r="2403" spans="1:11" x14ac:dyDescent="0.3">
      <c r="A2403" s="27"/>
      <c r="B2403" s="27"/>
      <c r="C2403" s="28" t="s">
        <v>245</v>
      </c>
      <c r="D2403" s="43">
        <v>99162</v>
      </c>
      <c r="E2403" s="4">
        <v>9</v>
      </c>
      <c r="F2403" s="43">
        <v>89909</v>
      </c>
      <c r="G2403" s="4">
        <v>8</v>
      </c>
      <c r="H2403" s="43">
        <v>125609</v>
      </c>
      <c r="I2403" s="4">
        <v>11</v>
      </c>
      <c r="J2403" s="43">
        <v>314680</v>
      </c>
      <c r="K2403" s="50">
        <v>28</v>
      </c>
    </row>
    <row r="2404" spans="1:11" x14ac:dyDescent="0.3">
      <c r="A2404" s="27"/>
      <c r="B2404" s="27"/>
      <c r="C2404" s="28" t="s">
        <v>246</v>
      </c>
      <c r="D2404" s="43">
        <v>11852</v>
      </c>
      <c r="E2404" s="4">
        <v>1</v>
      </c>
      <c r="F2404" s="43">
        <v>11852</v>
      </c>
      <c r="G2404" s="4">
        <v>1</v>
      </c>
      <c r="H2404" s="43">
        <v>63052</v>
      </c>
      <c r="I2404" s="4">
        <v>5</v>
      </c>
      <c r="J2404" s="43">
        <v>86756</v>
      </c>
      <c r="K2404" s="50">
        <v>7</v>
      </c>
    </row>
    <row r="2405" spans="1:11" x14ac:dyDescent="0.3">
      <c r="A2405" s="27"/>
      <c r="B2405" s="27"/>
      <c r="C2405" s="28" t="s">
        <v>248</v>
      </c>
      <c r="D2405" s="43">
        <v>166855</v>
      </c>
      <c r="E2405" s="4">
        <v>17</v>
      </c>
      <c r="F2405" s="43">
        <v>138980</v>
      </c>
      <c r="G2405" s="4">
        <v>14</v>
      </c>
      <c r="H2405" s="43">
        <v>203365</v>
      </c>
      <c r="I2405" s="4">
        <v>20</v>
      </c>
      <c r="J2405" s="43">
        <v>509200</v>
      </c>
      <c r="K2405" s="50">
        <v>51</v>
      </c>
    </row>
    <row r="2406" spans="1:11" x14ac:dyDescent="0.3">
      <c r="A2406" s="27"/>
      <c r="B2406" s="27"/>
      <c r="C2406" s="28" t="s">
        <v>249</v>
      </c>
      <c r="D2406" s="43">
        <v>46295</v>
      </c>
      <c r="E2406" s="4">
        <v>5</v>
      </c>
      <c r="F2406" s="43">
        <v>9259</v>
      </c>
      <c r="G2406" s="4">
        <v>1</v>
      </c>
      <c r="H2406" s="43">
        <v>10000</v>
      </c>
      <c r="I2406" s="4">
        <v>1</v>
      </c>
      <c r="J2406" s="43">
        <v>65554</v>
      </c>
      <c r="K2406" s="50">
        <v>7</v>
      </c>
    </row>
    <row r="2407" spans="1:11" x14ac:dyDescent="0.3">
      <c r="A2407" s="27"/>
      <c r="B2407" s="27"/>
      <c r="C2407" s="28" t="s">
        <v>250</v>
      </c>
      <c r="D2407" s="43"/>
      <c r="E2407" s="4"/>
      <c r="F2407" s="43">
        <v>11111</v>
      </c>
      <c r="G2407" s="4">
        <v>1</v>
      </c>
      <c r="H2407" s="43"/>
      <c r="I2407" s="4"/>
      <c r="J2407" s="43">
        <v>11111</v>
      </c>
      <c r="K2407" s="50">
        <v>1</v>
      </c>
    </row>
    <row r="2408" spans="1:11" x14ac:dyDescent="0.3">
      <c r="A2408" s="27"/>
      <c r="B2408" s="27"/>
      <c r="C2408" s="28" t="s">
        <v>251</v>
      </c>
      <c r="D2408" s="43">
        <v>8241</v>
      </c>
      <c r="E2408" s="4">
        <v>1</v>
      </c>
      <c r="F2408" s="43">
        <v>8241</v>
      </c>
      <c r="G2408" s="4">
        <v>1</v>
      </c>
      <c r="H2408" s="43">
        <v>17141</v>
      </c>
      <c r="I2408" s="4">
        <v>2</v>
      </c>
      <c r="J2408" s="43">
        <v>33623</v>
      </c>
      <c r="K2408" s="50">
        <v>4</v>
      </c>
    </row>
    <row r="2409" spans="1:11" x14ac:dyDescent="0.3">
      <c r="A2409" s="27"/>
      <c r="B2409" s="27"/>
      <c r="C2409" s="28" t="s">
        <v>252</v>
      </c>
      <c r="D2409" s="43"/>
      <c r="E2409" s="4"/>
      <c r="F2409" s="43">
        <v>11111</v>
      </c>
      <c r="G2409" s="4">
        <v>1</v>
      </c>
      <c r="H2409" s="43"/>
      <c r="I2409" s="4"/>
      <c r="J2409" s="43">
        <v>11111</v>
      </c>
      <c r="K2409" s="50">
        <v>1</v>
      </c>
    </row>
    <row r="2410" spans="1:11" x14ac:dyDescent="0.3">
      <c r="A2410" s="27"/>
      <c r="B2410" s="27"/>
      <c r="C2410" s="28" t="s">
        <v>253</v>
      </c>
      <c r="D2410" s="43">
        <v>9259</v>
      </c>
      <c r="E2410" s="4">
        <v>1</v>
      </c>
      <c r="F2410" s="43">
        <v>47036</v>
      </c>
      <c r="G2410" s="4">
        <v>5</v>
      </c>
      <c r="H2410" s="43">
        <v>10000</v>
      </c>
      <c r="I2410" s="4">
        <v>1</v>
      </c>
      <c r="J2410" s="43">
        <v>66295</v>
      </c>
      <c r="K2410" s="50">
        <v>7</v>
      </c>
    </row>
    <row r="2411" spans="1:11" x14ac:dyDescent="0.3">
      <c r="A2411" s="27"/>
      <c r="B2411" s="27"/>
      <c r="C2411" s="28" t="s">
        <v>254</v>
      </c>
      <c r="D2411" s="43">
        <v>8241</v>
      </c>
      <c r="E2411" s="4">
        <v>1</v>
      </c>
      <c r="F2411" s="43">
        <v>25382</v>
      </c>
      <c r="G2411" s="4">
        <v>3</v>
      </c>
      <c r="H2411" s="43">
        <v>25382</v>
      </c>
      <c r="I2411" s="4">
        <v>3</v>
      </c>
      <c r="J2411" s="43">
        <v>59005</v>
      </c>
      <c r="K2411" s="50">
        <v>7</v>
      </c>
    </row>
    <row r="2412" spans="1:11" x14ac:dyDescent="0.3">
      <c r="A2412" s="27"/>
      <c r="B2412" s="27"/>
      <c r="C2412" s="28" t="s">
        <v>258</v>
      </c>
      <c r="D2412" s="43">
        <v>83331</v>
      </c>
      <c r="E2412" s="4">
        <v>9</v>
      </c>
      <c r="F2412" s="43">
        <v>38518</v>
      </c>
      <c r="G2412" s="4">
        <v>4</v>
      </c>
      <c r="H2412" s="43">
        <v>59259</v>
      </c>
      <c r="I2412" s="4">
        <v>6</v>
      </c>
      <c r="J2412" s="43">
        <v>181108</v>
      </c>
      <c r="K2412" s="50">
        <v>19</v>
      </c>
    </row>
    <row r="2413" spans="1:11" x14ac:dyDescent="0.3">
      <c r="A2413" s="27"/>
      <c r="B2413" s="27"/>
      <c r="C2413" s="28" t="s">
        <v>259</v>
      </c>
      <c r="D2413" s="43">
        <v>37036</v>
      </c>
      <c r="E2413" s="4">
        <v>4</v>
      </c>
      <c r="F2413" s="43">
        <v>46295</v>
      </c>
      <c r="G2413" s="4">
        <v>5</v>
      </c>
      <c r="H2413" s="43">
        <v>38518</v>
      </c>
      <c r="I2413" s="4">
        <v>4</v>
      </c>
      <c r="J2413" s="43">
        <v>121849</v>
      </c>
      <c r="K2413" s="50">
        <v>13</v>
      </c>
    </row>
    <row r="2414" spans="1:11" x14ac:dyDescent="0.3">
      <c r="A2414" s="27"/>
      <c r="B2414" s="27"/>
      <c r="C2414" s="28" t="s">
        <v>260</v>
      </c>
      <c r="D2414" s="43">
        <v>33333</v>
      </c>
      <c r="E2414" s="4">
        <v>3</v>
      </c>
      <c r="F2414" s="43">
        <v>11111</v>
      </c>
      <c r="G2414" s="4">
        <v>1</v>
      </c>
      <c r="H2414" s="43">
        <v>35111</v>
      </c>
      <c r="I2414" s="4">
        <v>3</v>
      </c>
      <c r="J2414" s="43">
        <v>79555</v>
      </c>
      <c r="K2414" s="50">
        <v>7</v>
      </c>
    </row>
    <row r="2415" spans="1:11" x14ac:dyDescent="0.3">
      <c r="A2415" s="27"/>
      <c r="B2415" s="27"/>
      <c r="C2415" s="28" t="s">
        <v>261</v>
      </c>
      <c r="D2415" s="43">
        <v>140097</v>
      </c>
      <c r="E2415" s="4">
        <v>17</v>
      </c>
      <c r="F2415" s="43">
        <v>66587</v>
      </c>
      <c r="G2415" s="4">
        <v>8</v>
      </c>
      <c r="H2415" s="43">
        <v>102187</v>
      </c>
      <c r="I2415" s="4">
        <v>12</v>
      </c>
      <c r="J2415" s="43">
        <v>308871</v>
      </c>
      <c r="K2415" s="50">
        <v>37</v>
      </c>
    </row>
    <row r="2416" spans="1:11" x14ac:dyDescent="0.3">
      <c r="A2416" s="27"/>
      <c r="B2416" s="27"/>
      <c r="C2416" s="28" t="s">
        <v>262</v>
      </c>
      <c r="D2416" s="43">
        <v>41205</v>
      </c>
      <c r="E2416" s="4">
        <v>5</v>
      </c>
      <c r="F2416" s="43">
        <v>50105</v>
      </c>
      <c r="G2416" s="4">
        <v>6</v>
      </c>
      <c r="H2416" s="43">
        <v>51423</v>
      </c>
      <c r="I2416" s="4">
        <v>6</v>
      </c>
      <c r="J2416" s="43">
        <v>142733</v>
      </c>
      <c r="K2416" s="50">
        <v>17</v>
      </c>
    </row>
    <row r="2417" spans="1:11" x14ac:dyDescent="0.3">
      <c r="A2417" s="27"/>
      <c r="B2417" s="27"/>
      <c r="C2417" s="28" t="s">
        <v>263</v>
      </c>
      <c r="D2417" s="43"/>
      <c r="E2417" s="4"/>
      <c r="F2417" s="43">
        <v>22222</v>
      </c>
      <c r="G2417" s="4">
        <v>2</v>
      </c>
      <c r="H2417" s="43">
        <v>12000</v>
      </c>
      <c r="I2417" s="4">
        <v>1</v>
      </c>
      <c r="J2417" s="43">
        <v>34222</v>
      </c>
      <c r="K2417" s="50">
        <v>3</v>
      </c>
    </row>
    <row r="2418" spans="1:11" x14ac:dyDescent="0.3">
      <c r="A2418" s="27"/>
      <c r="B2418" s="27"/>
      <c r="C2418" s="28" t="s">
        <v>264</v>
      </c>
      <c r="D2418" s="43">
        <v>175003</v>
      </c>
      <c r="E2418" s="4">
        <v>15</v>
      </c>
      <c r="F2418" s="43">
        <v>117602</v>
      </c>
      <c r="G2418" s="4">
        <v>10</v>
      </c>
      <c r="H2418" s="43">
        <v>86334</v>
      </c>
      <c r="I2418" s="4">
        <v>7</v>
      </c>
      <c r="J2418" s="43">
        <v>378939</v>
      </c>
      <c r="K2418" s="50">
        <v>32</v>
      </c>
    </row>
    <row r="2419" spans="1:11" x14ac:dyDescent="0.3">
      <c r="A2419" s="27"/>
      <c r="B2419" s="27"/>
      <c r="C2419" s="28" t="s">
        <v>265</v>
      </c>
      <c r="D2419" s="43">
        <v>130000</v>
      </c>
      <c r="E2419" s="4">
        <v>13</v>
      </c>
      <c r="F2419" s="43">
        <v>141600</v>
      </c>
      <c r="G2419" s="4">
        <v>14</v>
      </c>
      <c r="H2419" s="43">
        <v>138000</v>
      </c>
      <c r="I2419" s="4">
        <v>13</v>
      </c>
      <c r="J2419" s="43">
        <v>409600</v>
      </c>
      <c r="K2419" s="50">
        <v>40</v>
      </c>
    </row>
    <row r="2420" spans="1:11" x14ac:dyDescent="0.3">
      <c r="A2420" s="27"/>
      <c r="B2420" s="27"/>
      <c r="C2420" s="28" t="s">
        <v>266</v>
      </c>
      <c r="D2420" s="43">
        <v>150000</v>
      </c>
      <c r="E2420" s="4">
        <v>15</v>
      </c>
      <c r="F2420" s="43">
        <v>143200</v>
      </c>
      <c r="G2420" s="4">
        <v>14</v>
      </c>
      <c r="H2420" s="43">
        <v>176400</v>
      </c>
      <c r="I2420" s="4">
        <v>17</v>
      </c>
      <c r="J2420" s="43">
        <v>469600</v>
      </c>
      <c r="K2420" s="50">
        <v>46</v>
      </c>
    </row>
    <row r="2421" spans="1:11" x14ac:dyDescent="0.3">
      <c r="A2421" s="27"/>
      <c r="B2421" s="27"/>
      <c r="C2421" s="28" t="s">
        <v>267</v>
      </c>
      <c r="D2421" s="43">
        <v>205744</v>
      </c>
      <c r="E2421" s="4">
        <v>22</v>
      </c>
      <c r="F2421" s="43">
        <v>65464</v>
      </c>
      <c r="G2421" s="4">
        <v>7</v>
      </c>
      <c r="H2421" s="43">
        <v>368092</v>
      </c>
      <c r="I2421" s="4">
        <v>38</v>
      </c>
      <c r="J2421" s="43">
        <v>639300</v>
      </c>
      <c r="K2421" s="50">
        <v>67</v>
      </c>
    </row>
    <row r="2422" spans="1:11" x14ac:dyDescent="0.3">
      <c r="A2422" s="27"/>
      <c r="B2422" s="27"/>
      <c r="C2422" s="28" t="s">
        <v>268</v>
      </c>
      <c r="D2422" s="43">
        <v>87408</v>
      </c>
      <c r="E2422" s="4">
        <v>8</v>
      </c>
      <c r="F2422" s="43">
        <v>121934</v>
      </c>
      <c r="G2422" s="4">
        <v>11</v>
      </c>
      <c r="H2422" s="43">
        <v>127178</v>
      </c>
      <c r="I2422" s="4">
        <v>11</v>
      </c>
      <c r="J2422" s="43">
        <v>336520</v>
      </c>
      <c r="K2422" s="50">
        <v>30</v>
      </c>
    </row>
    <row r="2423" spans="1:11" x14ac:dyDescent="0.3">
      <c r="A2423" s="27"/>
      <c r="B2423" s="27"/>
      <c r="C2423" s="28" t="s">
        <v>269</v>
      </c>
      <c r="D2423" s="43">
        <v>196392</v>
      </c>
      <c r="E2423" s="4">
        <v>21</v>
      </c>
      <c r="F2423" s="43">
        <v>274948</v>
      </c>
      <c r="G2423" s="4">
        <v>29</v>
      </c>
      <c r="H2423" s="43">
        <v>135415</v>
      </c>
      <c r="I2423" s="4">
        <v>14</v>
      </c>
      <c r="J2423" s="43">
        <v>606755</v>
      </c>
      <c r="K2423" s="50">
        <v>64</v>
      </c>
    </row>
    <row r="2424" spans="1:11" x14ac:dyDescent="0.3">
      <c r="A2424" s="27"/>
      <c r="B2424" s="27"/>
      <c r="C2424" s="28" t="s">
        <v>270</v>
      </c>
      <c r="D2424" s="43">
        <v>295002</v>
      </c>
      <c r="E2424" s="4">
        <v>27</v>
      </c>
      <c r="F2424" s="43">
        <v>142038</v>
      </c>
      <c r="G2424" s="4">
        <v>13</v>
      </c>
      <c r="H2424" s="43">
        <v>401638</v>
      </c>
      <c r="I2424" s="4">
        <v>35</v>
      </c>
      <c r="J2424" s="43">
        <v>838678</v>
      </c>
      <c r="K2424" s="50">
        <v>75</v>
      </c>
    </row>
    <row r="2425" spans="1:11" x14ac:dyDescent="0.3">
      <c r="A2425" s="27"/>
      <c r="B2425" s="27"/>
      <c r="C2425" s="28" t="s">
        <v>271</v>
      </c>
      <c r="D2425" s="43">
        <v>196668</v>
      </c>
      <c r="E2425" s="4">
        <v>18</v>
      </c>
      <c r="F2425" s="43">
        <v>110134</v>
      </c>
      <c r="G2425" s="4">
        <v>10</v>
      </c>
      <c r="H2425" s="43">
        <v>138978</v>
      </c>
      <c r="I2425" s="4">
        <v>12</v>
      </c>
      <c r="J2425" s="43">
        <v>445780</v>
      </c>
      <c r="K2425" s="50">
        <v>40</v>
      </c>
    </row>
    <row r="2426" spans="1:11" x14ac:dyDescent="0.3">
      <c r="A2426" s="27"/>
      <c r="B2426" s="27"/>
      <c r="C2426" s="28" t="s">
        <v>272</v>
      </c>
      <c r="D2426" s="43">
        <v>214080</v>
      </c>
      <c r="E2426" s="4">
        <v>17</v>
      </c>
      <c r="F2426" s="43">
        <v>89158</v>
      </c>
      <c r="G2426" s="4">
        <v>7</v>
      </c>
      <c r="H2426" s="43">
        <v>66993</v>
      </c>
      <c r="I2426" s="4">
        <v>5</v>
      </c>
      <c r="J2426" s="43">
        <v>370231</v>
      </c>
      <c r="K2426" s="50">
        <v>29</v>
      </c>
    </row>
    <row r="2427" spans="1:11" x14ac:dyDescent="0.3">
      <c r="A2427" s="27"/>
      <c r="B2427" s="52" t="s">
        <v>293</v>
      </c>
      <c r="C2427" s="53"/>
      <c r="D2427" s="54">
        <v>6491950</v>
      </c>
      <c r="E2427" s="55">
        <v>762</v>
      </c>
      <c r="F2427" s="54">
        <v>5344264</v>
      </c>
      <c r="G2427" s="55">
        <v>622</v>
      </c>
      <c r="H2427" s="54">
        <v>6516854</v>
      </c>
      <c r="I2427" s="55">
        <v>742</v>
      </c>
      <c r="J2427" s="54">
        <v>18353068</v>
      </c>
      <c r="K2427" s="56">
        <v>2126</v>
      </c>
    </row>
    <row r="2428" spans="1:11" x14ac:dyDescent="0.3">
      <c r="A2428" s="27"/>
      <c r="B2428" s="1" t="s">
        <v>54</v>
      </c>
      <c r="C2428" s="1" t="s">
        <v>223</v>
      </c>
      <c r="D2428" s="22">
        <v>46669</v>
      </c>
      <c r="E2428" s="8">
        <v>7</v>
      </c>
      <c r="F2428" s="22">
        <v>143472</v>
      </c>
      <c r="G2428" s="8">
        <v>22</v>
      </c>
      <c r="H2428" s="22">
        <v>64269</v>
      </c>
      <c r="I2428" s="8">
        <v>10</v>
      </c>
      <c r="J2428" s="22">
        <v>254410</v>
      </c>
      <c r="K2428" s="49">
        <v>39</v>
      </c>
    </row>
    <row r="2429" spans="1:11" x14ac:dyDescent="0.3">
      <c r="A2429" s="27"/>
      <c r="B2429" s="27"/>
      <c r="C2429" s="28" t="s">
        <v>224</v>
      </c>
      <c r="D2429" s="43">
        <v>572498</v>
      </c>
      <c r="E2429" s="4">
        <v>82</v>
      </c>
      <c r="F2429" s="43">
        <v>647404</v>
      </c>
      <c r="G2429" s="4">
        <v>92</v>
      </c>
      <c r="H2429" s="43">
        <v>619256</v>
      </c>
      <c r="I2429" s="4">
        <v>88</v>
      </c>
      <c r="J2429" s="43">
        <v>1839158</v>
      </c>
      <c r="K2429" s="50">
        <v>262</v>
      </c>
    </row>
    <row r="2430" spans="1:11" x14ac:dyDescent="0.3">
      <c r="A2430" s="27"/>
      <c r="B2430" s="27"/>
      <c r="C2430" s="28" t="s">
        <v>225</v>
      </c>
      <c r="D2430" s="43">
        <v>343423</v>
      </c>
      <c r="E2430" s="4">
        <v>38</v>
      </c>
      <c r="F2430" s="43">
        <v>263146</v>
      </c>
      <c r="G2430" s="4">
        <v>29</v>
      </c>
      <c r="H2430" s="43">
        <v>226850</v>
      </c>
      <c r="I2430" s="4">
        <v>25</v>
      </c>
      <c r="J2430" s="43">
        <v>833419</v>
      </c>
      <c r="K2430" s="50">
        <v>92</v>
      </c>
    </row>
    <row r="2431" spans="1:11" x14ac:dyDescent="0.3">
      <c r="A2431" s="27"/>
      <c r="B2431" s="27"/>
      <c r="C2431" s="28" t="s">
        <v>226</v>
      </c>
      <c r="D2431" s="43">
        <v>65464</v>
      </c>
      <c r="E2431" s="4">
        <v>7</v>
      </c>
      <c r="F2431" s="43">
        <v>56112</v>
      </c>
      <c r="G2431" s="4">
        <v>6</v>
      </c>
      <c r="H2431" s="43">
        <v>112224</v>
      </c>
      <c r="I2431" s="4">
        <v>12</v>
      </c>
      <c r="J2431" s="43">
        <v>233800</v>
      </c>
      <c r="K2431" s="50">
        <v>25</v>
      </c>
    </row>
    <row r="2432" spans="1:11" x14ac:dyDescent="0.3">
      <c r="A2432" s="27"/>
      <c r="B2432" s="27"/>
      <c r="C2432" s="28" t="s">
        <v>227</v>
      </c>
      <c r="D2432" s="43">
        <v>60000</v>
      </c>
      <c r="E2432" s="4">
        <v>6</v>
      </c>
      <c r="F2432" s="43">
        <v>10000</v>
      </c>
      <c r="G2432" s="4">
        <v>1</v>
      </c>
      <c r="H2432" s="43">
        <v>30000</v>
      </c>
      <c r="I2432" s="4">
        <v>3</v>
      </c>
      <c r="J2432" s="43">
        <v>100000</v>
      </c>
      <c r="K2432" s="50">
        <v>10</v>
      </c>
    </row>
    <row r="2433" spans="1:11" x14ac:dyDescent="0.3">
      <c r="A2433" s="27"/>
      <c r="B2433" s="27"/>
      <c r="C2433" s="28" t="s">
        <v>228</v>
      </c>
      <c r="D2433" s="43">
        <v>69167</v>
      </c>
      <c r="E2433" s="4">
        <v>7</v>
      </c>
      <c r="F2433" s="43">
        <v>50000</v>
      </c>
      <c r="G2433" s="4">
        <v>5</v>
      </c>
      <c r="H2433" s="43">
        <v>50000</v>
      </c>
      <c r="I2433" s="4">
        <v>5</v>
      </c>
      <c r="J2433" s="43">
        <v>169167</v>
      </c>
      <c r="K2433" s="50">
        <v>17</v>
      </c>
    </row>
    <row r="2434" spans="1:11" x14ac:dyDescent="0.3">
      <c r="A2434" s="27"/>
      <c r="B2434" s="27"/>
      <c r="C2434" s="28" t="s">
        <v>229</v>
      </c>
      <c r="D2434" s="43">
        <v>114722</v>
      </c>
      <c r="E2434" s="4">
        <v>10</v>
      </c>
      <c r="F2434" s="43">
        <v>34722</v>
      </c>
      <c r="G2434" s="4">
        <v>3</v>
      </c>
      <c r="H2434" s="43">
        <v>23148</v>
      </c>
      <c r="I2434" s="4">
        <v>2</v>
      </c>
      <c r="J2434" s="43">
        <v>172592</v>
      </c>
      <c r="K2434" s="50">
        <v>15</v>
      </c>
    </row>
    <row r="2435" spans="1:11" x14ac:dyDescent="0.3">
      <c r="A2435" s="27"/>
      <c r="B2435" s="27"/>
      <c r="C2435" s="28" t="s">
        <v>230</v>
      </c>
      <c r="D2435" s="43">
        <v>79260</v>
      </c>
      <c r="E2435" s="4">
        <v>9</v>
      </c>
      <c r="F2435" s="43">
        <v>168891</v>
      </c>
      <c r="G2435" s="4">
        <v>19</v>
      </c>
      <c r="H2435" s="43">
        <v>88890</v>
      </c>
      <c r="I2435" s="4">
        <v>10</v>
      </c>
      <c r="J2435" s="43">
        <v>337041</v>
      </c>
      <c r="K2435" s="50">
        <v>38</v>
      </c>
    </row>
    <row r="2436" spans="1:11" x14ac:dyDescent="0.3">
      <c r="A2436" s="27"/>
      <c r="B2436" s="27"/>
      <c r="C2436" s="28" t="s">
        <v>231</v>
      </c>
      <c r="D2436" s="43">
        <v>114816</v>
      </c>
      <c r="E2436" s="4">
        <v>13</v>
      </c>
      <c r="F2436" s="43">
        <v>97779</v>
      </c>
      <c r="G2436" s="4">
        <v>11</v>
      </c>
      <c r="H2436" s="43">
        <v>88890</v>
      </c>
      <c r="I2436" s="4">
        <v>10</v>
      </c>
      <c r="J2436" s="43">
        <v>301485</v>
      </c>
      <c r="K2436" s="50">
        <v>34</v>
      </c>
    </row>
    <row r="2437" spans="1:11" x14ac:dyDescent="0.3">
      <c r="A2437" s="27"/>
      <c r="B2437" s="27"/>
      <c r="C2437" s="28" t="s">
        <v>232</v>
      </c>
      <c r="D2437" s="43">
        <v>52315</v>
      </c>
      <c r="E2437" s="4">
        <v>5</v>
      </c>
      <c r="F2437" s="43">
        <v>52315</v>
      </c>
      <c r="G2437" s="4">
        <v>5</v>
      </c>
      <c r="H2437" s="43">
        <v>94167</v>
      </c>
      <c r="I2437" s="4">
        <v>9</v>
      </c>
      <c r="J2437" s="43">
        <v>198797</v>
      </c>
      <c r="K2437" s="50">
        <v>19</v>
      </c>
    </row>
    <row r="2438" spans="1:11" x14ac:dyDescent="0.3">
      <c r="A2438" s="27"/>
      <c r="B2438" s="27"/>
      <c r="C2438" s="28" t="s">
        <v>233</v>
      </c>
      <c r="D2438" s="43">
        <v>63980</v>
      </c>
      <c r="E2438" s="4">
        <v>7</v>
      </c>
      <c r="F2438" s="43">
        <v>74072</v>
      </c>
      <c r="G2438" s="4">
        <v>8</v>
      </c>
      <c r="H2438" s="43">
        <v>18518</v>
      </c>
      <c r="I2438" s="4">
        <v>2</v>
      </c>
      <c r="J2438" s="43">
        <v>156570</v>
      </c>
      <c r="K2438" s="50">
        <v>17</v>
      </c>
    </row>
    <row r="2439" spans="1:11" x14ac:dyDescent="0.3">
      <c r="A2439" s="27"/>
      <c r="B2439" s="27"/>
      <c r="C2439" s="28" t="s">
        <v>234</v>
      </c>
      <c r="D2439" s="43">
        <v>11111</v>
      </c>
      <c r="E2439" s="4">
        <v>1</v>
      </c>
      <c r="F2439" s="43">
        <v>11111</v>
      </c>
      <c r="G2439" s="4">
        <v>1</v>
      </c>
      <c r="H2439" s="43">
        <v>44444</v>
      </c>
      <c r="I2439" s="4">
        <v>4</v>
      </c>
      <c r="J2439" s="43">
        <v>66666</v>
      </c>
      <c r="K2439" s="50">
        <v>6</v>
      </c>
    </row>
    <row r="2440" spans="1:11" x14ac:dyDescent="0.3">
      <c r="A2440" s="27"/>
      <c r="B2440" s="27"/>
      <c r="C2440" s="28" t="s">
        <v>235</v>
      </c>
      <c r="D2440" s="43">
        <v>71946</v>
      </c>
      <c r="E2440" s="4">
        <v>9</v>
      </c>
      <c r="F2440" s="43">
        <v>131856</v>
      </c>
      <c r="G2440" s="4">
        <v>16</v>
      </c>
      <c r="H2440" s="43">
        <v>107133</v>
      </c>
      <c r="I2440" s="4">
        <v>13</v>
      </c>
      <c r="J2440" s="43">
        <v>310935</v>
      </c>
      <c r="K2440" s="50">
        <v>38</v>
      </c>
    </row>
    <row r="2441" spans="1:11" x14ac:dyDescent="0.3">
      <c r="A2441" s="27"/>
      <c r="B2441" s="27"/>
      <c r="C2441" s="28" t="s">
        <v>236</v>
      </c>
      <c r="D2441" s="43">
        <v>92590</v>
      </c>
      <c r="E2441" s="4">
        <v>10</v>
      </c>
      <c r="F2441" s="43">
        <v>83331</v>
      </c>
      <c r="G2441" s="4">
        <v>9</v>
      </c>
      <c r="H2441" s="43">
        <v>9259</v>
      </c>
      <c r="I2441" s="4">
        <v>1</v>
      </c>
      <c r="J2441" s="43">
        <v>185180</v>
      </c>
      <c r="K2441" s="50">
        <v>20</v>
      </c>
    </row>
    <row r="2442" spans="1:11" x14ac:dyDescent="0.3">
      <c r="A2442" s="27"/>
      <c r="B2442" s="27"/>
      <c r="C2442" s="28" t="s">
        <v>238</v>
      </c>
      <c r="D2442" s="43">
        <v>32964</v>
      </c>
      <c r="E2442" s="4">
        <v>4</v>
      </c>
      <c r="F2442" s="43">
        <v>41205</v>
      </c>
      <c r="G2442" s="4">
        <v>5</v>
      </c>
      <c r="H2442" s="43">
        <v>57687</v>
      </c>
      <c r="I2442" s="4">
        <v>7</v>
      </c>
      <c r="J2442" s="43">
        <v>131856</v>
      </c>
      <c r="K2442" s="50">
        <v>16</v>
      </c>
    </row>
    <row r="2443" spans="1:11" x14ac:dyDescent="0.3">
      <c r="A2443" s="27"/>
      <c r="B2443" s="27"/>
      <c r="C2443" s="28" t="s">
        <v>331</v>
      </c>
      <c r="D2443" s="43">
        <v>-17778</v>
      </c>
      <c r="E2443" s="4">
        <v>-2</v>
      </c>
      <c r="F2443" s="43"/>
      <c r="G2443" s="4"/>
      <c r="H2443" s="43"/>
      <c r="I2443" s="4"/>
      <c r="J2443" s="43">
        <v>-17778</v>
      </c>
      <c r="K2443" s="50">
        <v>-2</v>
      </c>
    </row>
    <row r="2444" spans="1:11" x14ac:dyDescent="0.3">
      <c r="A2444" s="27"/>
      <c r="B2444" s="27"/>
      <c r="C2444" s="28" t="s">
        <v>239</v>
      </c>
      <c r="D2444" s="43"/>
      <c r="E2444" s="4"/>
      <c r="F2444" s="43"/>
      <c r="G2444" s="4"/>
      <c r="H2444" s="43">
        <v>8704</v>
      </c>
      <c r="I2444" s="4">
        <v>1</v>
      </c>
      <c r="J2444" s="43">
        <v>8704</v>
      </c>
      <c r="K2444" s="50">
        <v>1</v>
      </c>
    </row>
    <row r="2445" spans="1:11" x14ac:dyDescent="0.3">
      <c r="A2445" s="27"/>
      <c r="B2445" s="27"/>
      <c r="C2445" s="28" t="s">
        <v>240</v>
      </c>
      <c r="D2445" s="43">
        <v>17408</v>
      </c>
      <c r="E2445" s="4">
        <v>2</v>
      </c>
      <c r="F2445" s="43"/>
      <c r="G2445" s="4"/>
      <c r="H2445" s="43">
        <v>17407</v>
      </c>
      <c r="I2445" s="4">
        <v>2</v>
      </c>
      <c r="J2445" s="43">
        <v>34815</v>
      </c>
      <c r="K2445" s="50">
        <v>4</v>
      </c>
    </row>
    <row r="2446" spans="1:11" x14ac:dyDescent="0.3">
      <c r="A2446" s="27"/>
      <c r="B2446" s="27"/>
      <c r="C2446" s="28" t="s">
        <v>241</v>
      </c>
      <c r="D2446" s="43">
        <v>413237</v>
      </c>
      <c r="E2446" s="4">
        <v>46</v>
      </c>
      <c r="F2446" s="43">
        <v>326664</v>
      </c>
      <c r="G2446" s="4">
        <v>36</v>
      </c>
      <c r="H2446" s="43">
        <v>281294</v>
      </c>
      <c r="I2446" s="4">
        <v>31</v>
      </c>
      <c r="J2446" s="43">
        <v>1021195</v>
      </c>
      <c r="K2446" s="50">
        <v>113</v>
      </c>
    </row>
    <row r="2447" spans="1:11" x14ac:dyDescent="0.3">
      <c r="A2447" s="27"/>
      <c r="B2447" s="27"/>
      <c r="C2447" s="28" t="s">
        <v>242</v>
      </c>
      <c r="D2447" s="43">
        <v>64168</v>
      </c>
      <c r="E2447" s="4">
        <v>7</v>
      </c>
      <c r="F2447" s="43">
        <v>74816</v>
      </c>
      <c r="G2447" s="4">
        <v>8</v>
      </c>
      <c r="H2447" s="43">
        <v>93520</v>
      </c>
      <c r="I2447" s="4">
        <v>10</v>
      </c>
      <c r="J2447" s="43">
        <v>232504</v>
      </c>
      <c r="K2447" s="50">
        <v>25</v>
      </c>
    </row>
    <row r="2448" spans="1:11" x14ac:dyDescent="0.3">
      <c r="A2448" s="27"/>
      <c r="B2448" s="27"/>
      <c r="C2448" s="28" t="s">
        <v>243</v>
      </c>
      <c r="D2448" s="43">
        <v>206023</v>
      </c>
      <c r="E2448" s="4">
        <v>31</v>
      </c>
      <c r="F2448" s="43">
        <v>133338</v>
      </c>
      <c r="G2448" s="4">
        <v>20</v>
      </c>
      <c r="H2448" s="43">
        <v>53335</v>
      </c>
      <c r="I2448" s="4">
        <v>8</v>
      </c>
      <c r="J2448" s="43">
        <v>392696</v>
      </c>
      <c r="K2448" s="50">
        <v>59</v>
      </c>
    </row>
    <row r="2449" spans="1:11" x14ac:dyDescent="0.3">
      <c r="A2449" s="27"/>
      <c r="B2449" s="27"/>
      <c r="C2449" s="28" t="s">
        <v>244</v>
      </c>
      <c r="D2449" s="43">
        <v>701108</v>
      </c>
      <c r="E2449" s="4">
        <v>100</v>
      </c>
      <c r="F2449" s="43">
        <v>788144</v>
      </c>
      <c r="G2449" s="4">
        <v>112</v>
      </c>
      <c r="H2449" s="43">
        <v>788144</v>
      </c>
      <c r="I2449" s="4">
        <v>112</v>
      </c>
      <c r="J2449" s="43">
        <v>2277396</v>
      </c>
      <c r="K2449" s="50">
        <v>324</v>
      </c>
    </row>
    <row r="2450" spans="1:11" x14ac:dyDescent="0.3">
      <c r="A2450" s="27"/>
      <c r="B2450" s="27"/>
      <c r="C2450" s="28" t="s">
        <v>245</v>
      </c>
      <c r="D2450" s="43">
        <v>119995</v>
      </c>
      <c r="E2450" s="4">
        <v>11</v>
      </c>
      <c r="F2450" s="43">
        <v>66108</v>
      </c>
      <c r="G2450" s="4">
        <v>6</v>
      </c>
      <c r="H2450" s="43">
        <v>154253</v>
      </c>
      <c r="I2450" s="4">
        <v>14</v>
      </c>
      <c r="J2450" s="43">
        <v>340356</v>
      </c>
      <c r="K2450" s="50">
        <v>31</v>
      </c>
    </row>
    <row r="2451" spans="1:11" x14ac:dyDescent="0.3">
      <c r="A2451" s="27"/>
      <c r="B2451" s="27"/>
      <c r="C2451" s="28" t="s">
        <v>246</v>
      </c>
      <c r="D2451" s="43">
        <v>47408</v>
      </c>
      <c r="E2451" s="4">
        <v>4</v>
      </c>
      <c r="F2451" s="43"/>
      <c r="G2451" s="4"/>
      <c r="H2451" s="43">
        <v>35556</v>
      </c>
      <c r="I2451" s="4">
        <v>3</v>
      </c>
      <c r="J2451" s="43">
        <v>82964</v>
      </c>
      <c r="K2451" s="50">
        <v>7</v>
      </c>
    </row>
    <row r="2452" spans="1:11" x14ac:dyDescent="0.3">
      <c r="A2452" s="27"/>
      <c r="B2452" s="27"/>
      <c r="C2452" s="28" t="s">
        <v>247</v>
      </c>
      <c r="D2452" s="43">
        <v>27777</v>
      </c>
      <c r="E2452" s="4">
        <v>3</v>
      </c>
      <c r="F2452" s="43"/>
      <c r="G2452" s="4"/>
      <c r="H2452" s="43">
        <v>18518</v>
      </c>
      <c r="I2452" s="4">
        <v>2</v>
      </c>
      <c r="J2452" s="43">
        <v>46295</v>
      </c>
      <c r="K2452" s="50">
        <v>5</v>
      </c>
    </row>
    <row r="2453" spans="1:11" x14ac:dyDescent="0.3">
      <c r="A2453" s="27"/>
      <c r="B2453" s="27"/>
      <c r="C2453" s="28" t="s">
        <v>248</v>
      </c>
      <c r="D2453" s="43">
        <v>127594</v>
      </c>
      <c r="E2453" s="4">
        <v>13</v>
      </c>
      <c r="F2453" s="43">
        <v>206115</v>
      </c>
      <c r="G2453" s="4">
        <v>21</v>
      </c>
      <c r="H2453" s="43">
        <v>235560</v>
      </c>
      <c r="I2453" s="4">
        <v>24</v>
      </c>
      <c r="J2453" s="43">
        <v>569269</v>
      </c>
      <c r="K2453" s="50">
        <v>58</v>
      </c>
    </row>
    <row r="2454" spans="1:11" x14ac:dyDescent="0.3">
      <c r="A2454" s="27"/>
      <c r="B2454" s="27"/>
      <c r="C2454" s="28" t="s">
        <v>249</v>
      </c>
      <c r="D2454" s="43">
        <v>46295</v>
      </c>
      <c r="E2454" s="4">
        <v>5</v>
      </c>
      <c r="F2454" s="43">
        <v>37036</v>
      </c>
      <c r="G2454" s="4">
        <v>4</v>
      </c>
      <c r="H2454" s="43">
        <v>46295</v>
      </c>
      <c r="I2454" s="4">
        <v>5</v>
      </c>
      <c r="J2454" s="43">
        <v>129626</v>
      </c>
      <c r="K2454" s="50">
        <v>14</v>
      </c>
    </row>
    <row r="2455" spans="1:11" x14ac:dyDescent="0.3">
      <c r="A2455" s="27"/>
      <c r="B2455" s="27"/>
      <c r="C2455" s="28" t="s">
        <v>250</v>
      </c>
      <c r="D2455" s="43">
        <v>22222</v>
      </c>
      <c r="E2455" s="4">
        <v>2</v>
      </c>
      <c r="F2455" s="43"/>
      <c r="G2455" s="4"/>
      <c r="H2455" s="43"/>
      <c r="I2455" s="4"/>
      <c r="J2455" s="43">
        <v>22222</v>
      </c>
      <c r="K2455" s="50">
        <v>2</v>
      </c>
    </row>
    <row r="2456" spans="1:11" x14ac:dyDescent="0.3">
      <c r="A2456" s="27"/>
      <c r="B2456" s="27"/>
      <c r="C2456" s="28" t="s">
        <v>251</v>
      </c>
      <c r="D2456" s="43">
        <v>106392</v>
      </c>
      <c r="E2456" s="4">
        <v>13</v>
      </c>
      <c r="F2456" s="43">
        <v>65928</v>
      </c>
      <c r="G2456" s="4">
        <v>8</v>
      </c>
      <c r="H2456" s="43">
        <v>74169</v>
      </c>
      <c r="I2456" s="4">
        <v>9</v>
      </c>
      <c r="J2456" s="43">
        <v>246489</v>
      </c>
      <c r="K2456" s="50">
        <v>30</v>
      </c>
    </row>
    <row r="2457" spans="1:11" x14ac:dyDescent="0.3">
      <c r="A2457" s="27"/>
      <c r="B2457" s="27"/>
      <c r="C2457" s="28" t="s">
        <v>252</v>
      </c>
      <c r="D2457" s="43">
        <v>33333</v>
      </c>
      <c r="E2457" s="4">
        <v>3</v>
      </c>
      <c r="F2457" s="43"/>
      <c r="G2457" s="4"/>
      <c r="H2457" s="43"/>
      <c r="I2457" s="4"/>
      <c r="J2457" s="43">
        <v>33333</v>
      </c>
      <c r="K2457" s="50">
        <v>3</v>
      </c>
    </row>
    <row r="2458" spans="1:11" x14ac:dyDescent="0.3">
      <c r="A2458" s="27"/>
      <c r="B2458" s="27"/>
      <c r="C2458" s="28" t="s">
        <v>253</v>
      </c>
      <c r="D2458" s="43">
        <v>82498</v>
      </c>
      <c r="E2458" s="4">
        <v>9</v>
      </c>
      <c r="F2458" s="43">
        <v>9259</v>
      </c>
      <c r="G2458" s="4">
        <v>1</v>
      </c>
      <c r="H2458" s="43">
        <v>46295</v>
      </c>
      <c r="I2458" s="4">
        <v>5</v>
      </c>
      <c r="J2458" s="43">
        <v>138052</v>
      </c>
      <c r="K2458" s="50">
        <v>15</v>
      </c>
    </row>
    <row r="2459" spans="1:11" x14ac:dyDescent="0.3">
      <c r="A2459" s="27"/>
      <c r="B2459" s="27"/>
      <c r="C2459" s="28" t="s">
        <v>254</v>
      </c>
      <c r="D2459" s="43">
        <v>49446</v>
      </c>
      <c r="E2459" s="4">
        <v>6</v>
      </c>
      <c r="F2459" s="43">
        <v>32964</v>
      </c>
      <c r="G2459" s="4">
        <v>4</v>
      </c>
      <c r="H2459" s="43">
        <v>49446</v>
      </c>
      <c r="I2459" s="4">
        <v>6</v>
      </c>
      <c r="J2459" s="43">
        <v>131856</v>
      </c>
      <c r="K2459" s="50">
        <v>16</v>
      </c>
    </row>
    <row r="2460" spans="1:11" x14ac:dyDescent="0.3">
      <c r="A2460" s="27"/>
      <c r="B2460" s="27"/>
      <c r="C2460" s="28" t="s">
        <v>258</v>
      </c>
      <c r="D2460" s="43">
        <v>157403</v>
      </c>
      <c r="E2460" s="4">
        <v>17</v>
      </c>
      <c r="F2460" s="43">
        <v>129626</v>
      </c>
      <c r="G2460" s="4">
        <v>14</v>
      </c>
      <c r="H2460" s="43">
        <v>83331</v>
      </c>
      <c r="I2460" s="4">
        <v>9</v>
      </c>
      <c r="J2460" s="43">
        <v>370360</v>
      </c>
      <c r="K2460" s="50">
        <v>40</v>
      </c>
    </row>
    <row r="2461" spans="1:11" x14ac:dyDescent="0.3">
      <c r="A2461" s="27"/>
      <c r="B2461" s="27"/>
      <c r="C2461" s="28" t="s">
        <v>259</v>
      </c>
      <c r="D2461" s="43">
        <v>120367</v>
      </c>
      <c r="E2461" s="4">
        <v>13</v>
      </c>
      <c r="F2461" s="43">
        <v>46295</v>
      </c>
      <c r="G2461" s="4">
        <v>5</v>
      </c>
      <c r="H2461" s="43">
        <v>55554</v>
      </c>
      <c r="I2461" s="4">
        <v>6</v>
      </c>
      <c r="J2461" s="43">
        <v>222216</v>
      </c>
      <c r="K2461" s="50">
        <v>24</v>
      </c>
    </row>
    <row r="2462" spans="1:11" x14ac:dyDescent="0.3">
      <c r="A2462" s="27"/>
      <c r="B2462" s="27"/>
      <c r="C2462" s="28" t="s">
        <v>260</v>
      </c>
      <c r="D2462" s="43"/>
      <c r="E2462" s="4"/>
      <c r="F2462" s="43"/>
      <c r="G2462" s="4"/>
      <c r="H2462" s="43">
        <v>22222</v>
      </c>
      <c r="I2462" s="4">
        <v>2</v>
      </c>
      <c r="J2462" s="43">
        <v>22222</v>
      </c>
      <c r="K2462" s="50">
        <v>2</v>
      </c>
    </row>
    <row r="2463" spans="1:11" x14ac:dyDescent="0.3">
      <c r="A2463" s="27"/>
      <c r="B2463" s="27"/>
      <c r="C2463" s="28" t="s">
        <v>261</v>
      </c>
      <c r="D2463" s="43">
        <v>131856</v>
      </c>
      <c r="E2463" s="4">
        <v>16</v>
      </c>
      <c r="F2463" s="43">
        <v>222507</v>
      </c>
      <c r="G2463" s="4">
        <v>27</v>
      </c>
      <c r="H2463" s="43">
        <v>206025</v>
      </c>
      <c r="I2463" s="4">
        <v>25</v>
      </c>
      <c r="J2463" s="43">
        <v>560388</v>
      </c>
      <c r="K2463" s="50">
        <v>68</v>
      </c>
    </row>
    <row r="2464" spans="1:11" x14ac:dyDescent="0.3">
      <c r="A2464" s="27"/>
      <c r="B2464" s="27"/>
      <c r="C2464" s="28" t="s">
        <v>262</v>
      </c>
      <c r="D2464" s="43">
        <v>146856</v>
      </c>
      <c r="E2464" s="4">
        <v>18</v>
      </c>
      <c r="F2464" s="43">
        <v>131855</v>
      </c>
      <c r="G2464" s="4">
        <v>16</v>
      </c>
      <c r="H2464" s="43">
        <v>65928</v>
      </c>
      <c r="I2464" s="4">
        <v>8</v>
      </c>
      <c r="J2464" s="43">
        <v>344639</v>
      </c>
      <c r="K2464" s="50">
        <v>42</v>
      </c>
    </row>
    <row r="2465" spans="1:11" x14ac:dyDescent="0.3">
      <c r="A2465" s="27"/>
      <c r="B2465" s="27"/>
      <c r="C2465" s="28" t="s">
        <v>263</v>
      </c>
      <c r="D2465" s="43">
        <v>22222</v>
      </c>
      <c r="E2465" s="4">
        <v>2</v>
      </c>
      <c r="F2465" s="43">
        <v>22222</v>
      </c>
      <c r="G2465" s="4">
        <v>2</v>
      </c>
      <c r="H2465" s="43"/>
      <c r="I2465" s="4"/>
      <c r="J2465" s="43">
        <v>44444</v>
      </c>
      <c r="K2465" s="50">
        <v>4</v>
      </c>
    </row>
    <row r="2466" spans="1:11" x14ac:dyDescent="0.3">
      <c r="A2466" s="27"/>
      <c r="B2466" s="27"/>
      <c r="C2466" s="28" t="s">
        <v>264</v>
      </c>
      <c r="D2466" s="43">
        <v>233337</v>
      </c>
      <c r="E2466" s="4">
        <v>20</v>
      </c>
      <c r="F2466" s="43">
        <v>280005</v>
      </c>
      <c r="G2466" s="4">
        <v>24</v>
      </c>
      <c r="H2466" s="43">
        <v>186669</v>
      </c>
      <c r="I2466" s="4">
        <v>16</v>
      </c>
      <c r="J2466" s="43">
        <v>700011</v>
      </c>
      <c r="K2466" s="50">
        <v>60</v>
      </c>
    </row>
    <row r="2467" spans="1:11" x14ac:dyDescent="0.3">
      <c r="A2467" s="27"/>
      <c r="B2467" s="27"/>
      <c r="C2467" s="28" t="s">
        <v>265</v>
      </c>
      <c r="D2467" s="43">
        <v>587500</v>
      </c>
      <c r="E2467" s="4">
        <v>59</v>
      </c>
      <c r="F2467" s="43">
        <v>220000</v>
      </c>
      <c r="G2467" s="4">
        <v>22</v>
      </c>
      <c r="H2467" s="43">
        <v>360000</v>
      </c>
      <c r="I2467" s="4">
        <v>36</v>
      </c>
      <c r="J2467" s="43">
        <v>1167500</v>
      </c>
      <c r="K2467" s="50">
        <v>117</v>
      </c>
    </row>
    <row r="2468" spans="1:11" x14ac:dyDescent="0.3">
      <c r="A2468" s="27"/>
      <c r="B2468" s="27"/>
      <c r="C2468" s="28" t="s">
        <v>266</v>
      </c>
      <c r="D2468" s="43">
        <v>268334</v>
      </c>
      <c r="E2468" s="4">
        <v>27</v>
      </c>
      <c r="F2468" s="43">
        <v>170000</v>
      </c>
      <c r="G2468" s="4">
        <v>17</v>
      </c>
      <c r="H2468" s="43">
        <v>150000</v>
      </c>
      <c r="I2468" s="4">
        <v>15</v>
      </c>
      <c r="J2468" s="43">
        <v>588334</v>
      </c>
      <c r="K2468" s="50">
        <v>59</v>
      </c>
    </row>
    <row r="2469" spans="1:11" x14ac:dyDescent="0.3">
      <c r="A2469" s="27"/>
      <c r="B2469" s="27"/>
      <c r="C2469" s="28" t="s">
        <v>267</v>
      </c>
      <c r="D2469" s="43">
        <v>354542</v>
      </c>
      <c r="E2469" s="4">
        <v>38</v>
      </c>
      <c r="F2469" s="43">
        <v>364728</v>
      </c>
      <c r="G2469" s="4">
        <v>39</v>
      </c>
      <c r="H2469" s="43">
        <v>476952</v>
      </c>
      <c r="I2469" s="4">
        <v>51</v>
      </c>
      <c r="J2469" s="43">
        <v>1196222</v>
      </c>
      <c r="K2469" s="50">
        <v>128</v>
      </c>
    </row>
    <row r="2470" spans="1:11" x14ac:dyDescent="0.3">
      <c r="A2470" s="27"/>
      <c r="B2470" s="27"/>
      <c r="C2470" s="28" t="s">
        <v>268</v>
      </c>
      <c r="D2470" s="43">
        <v>249446</v>
      </c>
      <c r="E2470" s="4">
        <v>23</v>
      </c>
      <c r="F2470" s="43">
        <v>109260</v>
      </c>
      <c r="G2470" s="4">
        <v>10</v>
      </c>
      <c r="H2470" s="43">
        <v>196668</v>
      </c>
      <c r="I2470" s="4">
        <v>18</v>
      </c>
      <c r="J2470" s="43">
        <v>555374</v>
      </c>
      <c r="K2470" s="50">
        <v>51</v>
      </c>
    </row>
    <row r="2471" spans="1:11" x14ac:dyDescent="0.3">
      <c r="A2471" s="27"/>
      <c r="B2471" s="27"/>
      <c r="C2471" s="28" t="s">
        <v>269</v>
      </c>
      <c r="D2471" s="43">
        <v>426856</v>
      </c>
      <c r="E2471" s="4">
        <v>46</v>
      </c>
      <c r="F2471" s="43">
        <v>336672</v>
      </c>
      <c r="G2471" s="4">
        <v>36</v>
      </c>
      <c r="H2471" s="43">
        <v>486304</v>
      </c>
      <c r="I2471" s="4">
        <v>52</v>
      </c>
      <c r="J2471" s="43">
        <v>1249832</v>
      </c>
      <c r="K2471" s="50">
        <v>134</v>
      </c>
    </row>
    <row r="2472" spans="1:11" x14ac:dyDescent="0.3">
      <c r="A2472" s="27"/>
      <c r="B2472" s="27"/>
      <c r="C2472" s="28" t="s">
        <v>270</v>
      </c>
      <c r="D2472" s="43">
        <v>735560</v>
      </c>
      <c r="E2472" s="4">
        <v>68</v>
      </c>
      <c r="F2472" s="43">
        <v>437040</v>
      </c>
      <c r="G2472" s="4">
        <v>40</v>
      </c>
      <c r="H2472" s="43">
        <v>382410</v>
      </c>
      <c r="I2472" s="4">
        <v>35</v>
      </c>
      <c r="J2472" s="43">
        <v>1555010</v>
      </c>
      <c r="K2472" s="50">
        <v>143</v>
      </c>
    </row>
    <row r="2473" spans="1:11" x14ac:dyDescent="0.3">
      <c r="A2473" s="27"/>
      <c r="B2473" s="27"/>
      <c r="C2473" s="28" t="s">
        <v>271</v>
      </c>
      <c r="D2473" s="43">
        <v>455188</v>
      </c>
      <c r="E2473" s="4">
        <v>42</v>
      </c>
      <c r="F2473" s="43">
        <v>382410</v>
      </c>
      <c r="G2473" s="4">
        <v>35</v>
      </c>
      <c r="H2473" s="43">
        <v>469818</v>
      </c>
      <c r="I2473" s="4">
        <v>43</v>
      </c>
      <c r="J2473" s="43">
        <v>1307416</v>
      </c>
      <c r="K2473" s="50">
        <v>120</v>
      </c>
    </row>
    <row r="2474" spans="1:11" x14ac:dyDescent="0.3">
      <c r="A2474" s="27"/>
      <c r="B2474" s="27"/>
      <c r="C2474" s="28" t="s">
        <v>272</v>
      </c>
      <c r="D2474" s="43">
        <v>211858</v>
      </c>
      <c r="E2474" s="4">
        <v>17</v>
      </c>
      <c r="F2474" s="43">
        <v>201488</v>
      </c>
      <c r="G2474" s="4">
        <v>16</v>
      </c>
      <c r="H2474" s="43">
        <v>163709</v>
      </c>
      <c r="I2474" s="4">
        <v>13</v>
      </c>
      <c r="J2474" s="43">
        <v>577055</v>
      </c>
      <c r="K2474" s="50">
        <v>46</v>
      </c>
    </row>
    <row r="2475" spans="1:11" x14ac:dyDescent="0.3">
      <c r="A2475" s="27"/>
      <c r="B2475" s="52" t="s">
        <v>294</v>
      </c>
      <c r="C2475" s="53"/>
      <c r="D2475" s="54">
        <v>7939376</v>
      </c>
      <c r="E2475" s="55">
        <v>874</v>
      </c>
      <c r="F2475" s="54">
        <v>6659896</v>
      </c>
      <c r="G2475" s="55">
        <v>755</v>
      </c>
      <c r="H2475" s="54">
        <v>6842821</v>
      </c>
      <c r="I2475" s="55">
        <v>762</v>
      </c>
      <c r="J2475" s="54">
        <v>21442093</v>
      </c>
      <c r="K2475" s="56">
        <v>2391</v>
      </c>
    </row>
    <row r="2476" spans="1:11" x14ac:dyDescent="0.3">
      <c r="A2476" s="27"/>
      <c r="B2476" s="1" t="s">
        <v>55</v>
      </c>
      <c r="C2476" s="1" t="s">
        <v>223</v>
      </c>
      <c r="D2476" s="22">
        <v>338880</v>
      </c>
      <c r="E2476" s="8">
        <v>60</v>
      </c>
      <c r="F2476" s="22">
        <v>485728</v>
      </c>
      <c r="G2476" s="8">
        <v>86</v>
      </c>
      <c r="H2476" s="22">
        <v>497024</v>
      </c>
      <c r="I2476" s="8">
        <v>88</v>
      </c>
      <c r="J2476" s="22">
        <v>1321632</v>
      </c>
      <c r="K2476" s="49">
        <v>234</v>
      </c>
    </row>
    <row r="2477" spans="1:11" x14ac:dyDescent="0.3">
      <c r="A2477" s="27"/>
      <c r="B2477" s="27"/>
      <c r="C2477" s="28" t="s">
        <v>224</v>
      </c>
      <c r="D2477" s="43">
        <v>1213298</v>
      </c>
      <c r="E2477" s="4">
        <v>208</v>
      </c>
      <c r="F2477" s="43">
        <v>869148</v>
      </c>
      <c r="G2477" s="4">
        <v>149</v>
      </c>
      <c r="H2477" s="43">
        <v>740810</v>
      </c>
      <c r="I2477" s="4">
        <v>127</v>
      </c>
      <c r="J2477" s="43">
        <v>2823256</v>
      </c>
      <c r="K2477" s="50">
        <v>484</v>
      </c>
    </row>
    <row r="2478" spans="1:11" x14ac:dyDescent="0.3">
      <c r="A2478" s="27"/>
      <c r="B2478" s="27"/>
      <c r="C2478" s="28" t="s">
        <v>225</v>
      </c>
      <c r="D2478" s="43">
        <v>311097</v>
      </c>
      <c r="E2478" s="4">
        <v>42</v>
      </c>
      <c r="F2478" s="43">
        <v>288880</v>
      </c>
      <c r="G2478" s="4">
        <v>39</v>
      </c>
      <c r="H2478" s="43">
        <v>222213</v>
      </c>
      <c r="I2478" s="4">
        <v>30</v>
      </c>
      <c r="J2478" s="43">
        <v>822190</v>
      </c>
      <c r="K2478" s="50">
        <v>111</v>
      </c>
    </row>
    <row r="2479" spans="1:11" x14ac:dyDescent="0.3">
      <c r="A2479" s="27"/>
      <c r="B2479" s="27"/>
      <c r="C2479" s="28" t="s">
        <v>226</v>
      </c>
      <c r="D2479" s="43">
        <v>86570</v>
      </c>
      <c r="E2479" s="4">
        <v>11</v>
      </c>
      <c r="F2479" s="43">
        <v>23610</v>
      </c>
      <c r="G2479" s="4">
        <v>3</v>
      </c>
      <c r="H2479" s="43">
        <v>47220</v>
      </c>
      <c r="I2479" s="4">
        <v>6</v>
      </c>
      <c r="J2479" s="43">
        <v>157400</v>
      </c>
      <c r="K2479" s="50">
        <v>20</v>
      </c>
    </row>
    <row r="2480" spans="1:11" x14ac:dyDescent="0.3">
      <c r="A2480" s="27"/>
      <c r="B2480" s="27"/>
      <c r="C2480" s="28" t="s">
        <v>227</v>
      </c>
      <c r="D2480" s="43">
        <v>20000</v>
      </c>
      <c r="E2480" s="4">
        <v>2</v>
      </c>
      <c r="F2480" s="43">
        <v>30000</v>
      </c>
      <c r="G2480" s="4">
        <v>3</v>
      </c>
      <c r="H2480" s="43">
        <v>30000</v>
      </c>
      <c r="I2480" s="4">
        <v>3</v>
      </c>
      <c r="J2480" s="43">
        <v>80000</v>
      </c>
      <c r="K2480" s="50">
        <v>8</v>
      </c>
    </row>
    <row r="2481" spans="1:11" x14ac:dyDescent="0.3">
      <c r="A2481" s="27"/>
      <c r="B2481" s="27"/>
      <c r="C2481" s="28" t="s">
        <v>228</v>
      </c>
      <c r="D2481" s="43">
        <v>10000</v>
      </c>
      <c r="E2481" s="4">
        <v>1</v>
      </c>
      <c r="F2481" s="43">
        <v>10000</v>
      </c>
      <c r="G2481" s="4">
        <v>1</v>
      </c>
      <c r="H2481" s="43">
        <v>30000</v>
      </c>
      <c r="I2481" s="4">
        <v>3</v>
      </c>
      <c r="J2481" s="43">
        <v>50000</v>
      </c>
      <c r="K2481" s="50">
        <v>5</v>
      </c>
    </row>
    <row r="2482" spans="1:11" x14ac:dyDescent="0.3">
      <c r="A2482" s="27"/>
      <c r="B2482" s="27"/>
      <c r="C2482" s="28" t="s">
        <v>229</v>
      </c>
      <c r="D2482" s="43">
        <v>11574</v>
      </c>
      <c r="E2482" s="4">
        <v>1</v>
      </c>
      <c r="F2482" s="43">
        <v>23148</v>
      </c>
      <c r="G2482" s="4">
        <v>2</v>
      </c>
      <c r="H2482" s="43">
        <v>81018</v>
      </c>
      <c r="I2482" s="4">
        <v>7</v>
      </c>
      <c r="J2482" s="43">
        <v>115740</v>
      </c>
      <c r="K2482" s="50">
        <v>10</v>
      </c>
    </row>
    <row r="2483" spans="1:11" x14ac:dyDescent="0.3">
      <c r="A2483" s="27"/>
      <c r="B2483" s="27"/>
      <c r="C2483" s="28" t="s">
        <v>230</v>
      </c>
      <c r="D2483" s="43">
        <v>53334</v>
      </c>
      <c r="E2483" s="4">
        <v>6</v>
      </c>
      <c r="F2483" s="43">
        <v>17778</v>
      </c>
      <c r="G2483" s="4">
        <v>2</v>
      </c>
      <c r="H2483" s="43">
        <v>17778</v>
      </c>
      <c r="I2483" s="4">
        <v>2</v>
      </c>
      <c r="J2483" s="43">
        <v>88890</v>
      </c>
      <c r="K2483" s="50">
        <v>10</v>
      </c>
    </row>
    <row r="2484" spans="1:11" x14ac:dyDescent="0.3">
      <c r="A2484" s="27"/>
      <c r="B2484" s="27"/>
      <c r="C2484" s="28" t="s">
        <v>231</v>
      </c>
      <c r="D2484" s="43">
        <v>17778</v>
      </c>
      <c r="E2484" s="4">
        <v>2</v>
      </c>
      <c r="F2484" s="43">
        <v>17778</v>
      </c>
      <c r="G2484" s="4">
        <v>2</v>
      </c>
      <c r="H2484" s="43">
        <v>17778</v>
      </c>
      <c r="I2484" s="4">
        <v>2</v>
      </c>
      <c r="J2484" s="43">
        <v>53334</v>
      </c>
      <c r="K2484" s="50">
        <v>6</v>
      </c>
    </row>
    <row r="2485" spans="1:11" x14ac:dyDescent="0.3">
      <c r="A2485" s="27"/>
      <c r="B2485" s="27"/>
      <c r="C2485" s="28" t="s">
        <v>232</v>
      </c>
      <c r="D2485" s="43">
        <v>198797</v>
      </c>
      <c r="E2485" s="4">
        <v>19</v>
      </c>
      <c r="F2485" s="43">
        <v>94167</v>
      </c>
      <c r="G2485" s="4">
        <v>9</v>
      </c>
      <c r="H2485" s="43">
        <v>125556</v>
      </c>
      <c r="I2485" s="4">
        <v>12</v>
      </c>
      <c r="J2485" s="43">
        <v>418520</v>
      </c>
      <c r="K2485" s="50">
        <v>40</v>
      </c>
    </row>
    <row r="2486" spans="1:11" x14ac:dyDescent="0.3">
      <c r="A2486" s="27"/>
      <c r="B2486" s="27"/>
      <c r="C2486" s="28" t="s">
        <v>233</v>
      </c>
      <c r="D2486" s="43">
        <v>49446</v>
      </c>
      <c r="E2486" s="4">
        <v>6</v>
      </c>
      <c r="F2486" s="43">
        <v>16482</v>
      </c>
      <c r="G2486" s="4">
        <v>2</v>
      </c>
      <c r="H2486" s="43">
        <v>49446</v>
      </c>
      <c r="I2486" s="4">
        <v>6</v>
      </c>
      <c r="J2486" s="43">
        <v>115374</v>
      </c>
      <c r="K2486" s="50">
        <v>14</v>
      </c>
    </row>
    <row r="2487" spans="1:11" x14ac:dyDescent="0.3">
      <c r="A2487" s="27"/>
      <c r="B2487" s="27"/>
      <c r="C2487" s="28" t="s">
        <v>234</v>
      </c>
      <c r="D2487" s="43">
        <v>38520</v>
      </c>
      <c r="E2487" s="4">
        <v>4</v>
      </c>
      <c r="F2487" s="43"/>
      <c r="G2487" s="4"/>
      <c r="H2487" s="43">
        <v>9630</v>
      </c>
      <c r="I2487" s="4">
        <v>1</v>
      </c>
      <c r="J2487" s="43">
        <v>48150</v>
      </c>
      <c r="K2487" s="50">
        <v>5</v>
      </c>
    </row>
    <row r="2488" spans="1:11" x14ac:dyDescent="0.3">
      <c r="A2488" s="27"/>
      <c r="B2488" s="27"/>
      <c r="C2488" s="28" t="s">
        <v>235</v>
      </c>
      <c r="D2488" s="43">
        <v>161385</v>
      </c>
      <c r="E2488" s="4">
        <v>21</v>
      </c>
      <c r="F2488" s="43">
        <v>76850</v>
      </c>
      <c r="G2488" s="4">
        <v>10</v>
      </c>
      <c r="H2488" s="43">
        <v>107591</v>
      </c>
      <c r="I2488" s="4">
        <v>14</v>
      </c>
      <c r="J2488" s="43">
        <v>345826</v>
      </c>
      <c r="K2488" s="50">
        <v>45</v>
      </c>
    </row>
    <row r="2489" spans="1:11" x14ac:dyDescent="0.3">
      <c r="A2489" s="27"/>
      <c r="B2489" s="27"/>
      <c r="C2489" s="28" t="s">
        <v>236</v>
      </c>
      <c r="D2489" s="43">
        <v>16482</v>
      </c>
      <c r="E2489" s="4">
        <v>2</v>
      </c>
      <c r="F2489" s="43"/>
      <c r="G2489" s="4"/>
      <c r="H2489" s="43"/>
      <c r="I2489" s="4"/>
      <c r="J2489" s="43">
        <v>16482</v>
      </c>
      <c r="K2489" s="50">
        <v>2</v>
      </c>
    </row>
    <row r="2490" spans="1:11" x14ac:dyDescent="0.3">
      <c r="A2490" s="27"/>
      <c r="B2490" s="27"/>
      <c r="C2490" s="28" t="s">
        <v>238</v>
      </c>
      <c r="D2490" s="43">
        <v>15370</v>
      </c>
      <c r="E2490" s="4">
        <v>2</v>
      </c>
      <c r="F2490" s="43">
        <v>15370</v>
      </c>
      <c r="G2490" s="4">
        <v>2</v>
      </c>
      <c r="H2490" s="43"/>
      <c r="I2490" s="4"/>
      <c r="J2490" s="43">
        <v>30740</v>
      </c>
      <c r="K2490" s="50">
        <v>4</v>
      </c>
    </row>
    <row r="2491" spans="1:11" x14ac:dyDescent="0.3">
      <c r="A2491" s="27"/>
      <c r="B2491" s="27"/>
      <c r="C2491" s="28" t="s">
        <v>239</v>
      </c>
      <c r="D2491" s="43">
        <v>8148</v>
      </c>
      <c r="E2491" s="4">
        <v>1</v>
      </c>
      <c r="F2491" s="43"/>
      <c r="G2491" s="4"/>
      <c r="H2491" s="43"/>
      <c r="I2491" s="4"/>
      <c r="J2491" s="43">
        <v>8148</v>
      </c>
      <c r="K2491" s="50">
        <v>1</v>
      </c>
    </row>
    <row r="2492" spans="1:11" x14ac:dyDescent="0.3">
      <c r="A2492" s="27"/>
      <c r="B2492" s="27"/>
      <c r="C2492" s="28" t="s">
        <v>241</v>
      </c>
      <c r="D2492" s="43">
        <v>103701</v>
      </c>
      <c r="E2492" s="4">
        <v>14</v>
      </c>
      <c r="F2492" s="43">
        <v>37035</v>
      </c>
      <c r="G2492" s="4">
        <v>5</v>
      </c>
      <c r="H2492" s="43">
        <v>88886</v>
      </c>
      <c r="I2492" s="4">
        <v>12</v>
      </c>
      <c r="J2492" s="43">
        <v>229622</v>
      </c>
      <c r="K2492" s="50">
        <v>31</v>
      </c>
    </row>
    <row r="2493" spans="1:11" x14ac:dyDescent="0.3">
      <c r="A2493" s="27"/>
      <c r="B2493" s="27"/>
      <c r="C2493" s="28" t="s">
        <v>242</v>
      </c>
      <c r="D2493" s="43">
        <v>15740</v>
      </c>
      <c r="E2493" s="4">
        <v>2</v>
      </c>
      <c r="F2493" s="43"/>
      <c r="G2493" s="4"/>
      <c r="H2493" s="43">
        <v>23610</v>
      </c>
      <c r="I2493" s="4">
        <v>3</v>
      </c>
      <c r="J2493" s="43">
        <v>39350</v>
      </c>
      <c r="K2493" s="50">
        <v>5</v>
      </c>
    </row>
    <row r="2494" spans="1:11" x14ac:dyDescent="0.3">
      <c r="A2494" s="27"/>
      <c r="B2494" s="27"/>
      <c r="C2494" s="28" t="s">
        <v>243</v>
      </c>
      <c r="D2494" s="43">
        <v>39537</v>
      </c>
      <c r="E2494" s="4">
        <v>7</v>
      </c>
      <c r="F2494" s="43">
        <v>73424</v>
      </c>
      <c r="G2494" s="4">
        <v>13</v>
      </c>
      <c r="H2494" s="43">
        <v>56480</v>
      </c>
      <c r="I2494" s="4">
        <v>10</v>
      </c>
      <c r="J2494" s="43">
        <v>169441</v>
      </c>
      <c r="K2494" s="50">
        <v>30</v>
      </c>
    </row>
    <row r="2495" spans="1:11" x14ac:dyDescent="0.3">
      <c r="A2495" s="27"/>
      <c r="B2495" s="27"/>
      <c r="C2495" s="28" t="s">
        <v>244</v>
      </c>
      <c r="D2495" s="43">
        <v>268324</v>
      </c>
      <c r="E2495" s="4">
        <v>46</v>
      </c>
      <c r="F2495" s="43">
        <v>180827</v>
      </c>
      <c r="G2495" s="4">
        <v>31</v>
      </c>
      <c r="H2495" s="43">
        <v>157495</v>
      </c>
      <c r="I2495" s="4">
        <v>27</v>
      </c>
      <c r="J2495" s="43">
        <v>606646</v>
      </c>
      <c r="K2495" s="50">
        <v>104</v>
      </c>
    </row>
    <row r="2496" spans="1:11" x14ac:dyDescent="0.3">
      <c r="A2496" s="27"/>
      <c r="B2496" s="27"/>
      <c r="C2496" s="28" t="s">
        <v>245</v>
      </c>
      <c r="D2496" s="43">
        <v>10093</v>
      </c>
      <c r="E2496" s="4">
        <v>1</v>
      </c>
      <c r="F2496" s="43">
        <v>30279</v>
      </c>
      <c r="G2496" s="4">
        <v>3</v>
      </c>
      <c r="H2496" s="43">
        <v>20186</v>
      </c>
      <c r="I2496" s="4">
        <v>2</v>
      </c>
      <c r="J2496" s="43">
        <v>60558</v>
      </c>
      <c r="K2496" s="50">
        <v>6</v>
      </c>
    </row>
    <row r="2497" spans="1:11" x14ac:dyDescent="0.3">
      <c r="A2497" s="27"/>
      <c r="B2497" s="27"/>
      <c r="C2497" s="28" t="s">
        <v>246</v>
      </c>
      <c r="D2497" s="43"/>
      <c r="E2497" s="4"/>
      <c r="F2497" s="43">
        <v>22222</v>
      </c>
      <c r="G2497" s="4">
        <v>2</v>
      </c>
      <c r="H2497" s="43"/>
      <c r="I2497" s="4"/>
      <c r="J2497" s="43">
        <v>22222</v>
      </c>
      <c r="K2497" s="50">
        <v>2</v>
      </c>
    </row>
    <row r="2498" spans="1:11" x14ac:dyDescent="0.3">
      <c r="A2498" s="27"/>
      <c r="B2498" s="27"/>
      <c r="C2498" s="28" t="s">
        <v>247</v>
      </c>
      <c r="D2498" s="43">
        <v>8611</v>
      </c>
      <c r="E2498" s="4">
        <v>1</v>
      </c>
      <c r="F2498" s="43">
        <v>8611</v>
      </c>
      <c r="G2498" s="4">
        <v>1</v>
      </c>
      <c r="H2498" s="43">
        <v>34444</v>
      </c>
      <c r="I2498" s="4">
        <v>4</v>
      </c>
      <c r="J2498" s="43">
        <v>51666</v>
      </c>
      <c r="K2498" s="50">
        <v>6</v>
      </c>
    </row>
    <row r="2499" spans="1:11" x14ac:dyDescent="0.3">
      <c r="A2499" s="27"/>
      <c r="B2499" s="27"/>
      <c r="C2499" s="28" t="s">
        <v>248</v>
      </c>
      <c r="D2499" s="43">
        <v>66108</v>
      </c>
      <c r="E2499" s="4">
        <v>7</v>
      </c>
      <c r="F2499" s="43">
        <v>94441</v>
      </c>
      <c r="G2499" s="4">
        <v>10</v>
      </c>
      <c r="H2499" s="43">
        <v>113328</v>
      </c>
      <c r="I2499" s="4">
        <v>12</v>
      </c>
      <c r="J2499" s="43">
        <v>273877</v>
      </c>
      <c r="K2499" s="50">
        <v>29</v>
      </c>
    </row>
    <row r="2500" spans="1:11" x14ac:dyDescent="0.3">
      <c r="A2500" s="27"/>
      <c r="B2500" s="27"/>
      <c r="C2500" s="28" t="s">
        <v>249</v>
      </c>
      <c r="D2500" s="43">
        <v>49446</v>
      </c>
      <c r="E2500" s="4">
        <v>6</v>
      </c>
      <c r="F2500" s="43"/>
      <c r="G2500" s="4"/>
      <c r="H2500" s="43">
        <v>16482</v>
      </c>
      <c r="I2500" s="4">
        <v>2</v>
      </c>
      <c r="J2500" s="43">
        <v>65928</v>
      </c>
      <c r="K2500" s="50">
        <v>8</v>
      </c>
    </row>
    <row r="2501" spans="1:11" x14ac:dyDescent="0.3">
      <c r="A2501" s="27"/>
      <c r="B2501" s="27"/>
      <c r="C2501" s="28" t="s">
        <v>250</v>
      </c>
      <c r="D2501" s="43">
        <v>19260</v>
      </c>
      <c r="E2501" s="4">
        <v>2</v>
      </c>
      <c r="F2501" s="43"/>
      <c r="G2501" s="4"/>
      <c r="H2501" s="43"/>
      <c r="I2501" s="4"/>
      <c r="J2501" s="43">
        <v>19260</v>
      </c>
      <c r="K2501" s="50">
        <v>2</v>
      </c>
    </row>
    <row r="2502" spans="1:11" x14ac:dyDescent="0.3">
      <c r="A2502" s="27"/>
      <c r="B2502" s="27"/>
      <c r="C2502" s="28" t="s">
        <v>251</v>
      </c>
      <c r="D2502" s="43">
        <v>61480</v>
      </c>
      <c r="E2502" s="4">
        <v>8</v>
      </c>
      <c r="F2502" s="43">
        <v>46110</v>
      </c>
      <c r="G2502" s="4">
        <v>6</v>
      </c>
      <c r="H2502" s="43">
        <v>46110</v>
      </c>
      <c r="I2502" s="4">
        <v>6</v>
      </c>
      <c r="J2502" s="43">
        <v>153700</v>
      </c>
      <c r="K2502" s="50">
        <v>20</v>
      </c>
    </row>
    <row r="2503" spans="1:11" x14ac:dyDescent="0.3">
      <c r="A2503" s="27"/>
      <c r="B2503" s="27"/>
      <c r="C2503" s="28" t="s">
        <v>254</v>
      </c>
      <c r="D2503" s="43">
        <v>15370</v>
      </c>
      <c r="E2503" s="4">
        <v>2</v>
      </c>
      <c r="F2503" s="43">
        <v>7685</v>
      </c>
      <c r="G2503" s="4">
        <v>1</v>
      </c>
      <c r="H2503" s="43"/>
      <c r="I2503" s="4"/>
      <c r="J2503" s="43">
        <v>23055</v>
      </c>
      <c r="K2503" s="50">
        <v>3</v>
      </c>
    </row>
    <row r="2504" spans="1:11" x14ac:dyDescent="0.3">
      <c r="A2504" s="27"/>
      <c r="B2504" s="27"/>
      <c r="C2504" s="28" t="s">
        <v>258</v>
      </c>
      <c r="D2504" s="43">
        <v>65928</v>
      </c>
      <c r="E2504" s="4">
        <v>8</v>
      </c>
      <c r="F2504" s="43">
        <v>90651</v>
      </c>
      <c r="G2504" s="4">
        <v>11</v>
      </c>
      <c r="H2504" s="43">
        <v>49446</v>
      </c>
      <c r="I2504" s="4">
        <v>6</v>
      </c>
      <c r="J2504" s="43">
        <v>206025</v>
      </c>
      <c r="K2504" s="50">
        <v>25</v>
      </c>
    </row>
    <row r="2505" spans="1:11" x14ac:dyDescent="0.3">
      <c r="A2505" s="27"/>
      <c r="B2505" s="27"/>
      <c r="C2505" s="28" t="s">
        <v>259</v>
      </c>
      <c r="D2505" s="43">
        <v>8241</v>
      </c>
      <c r="E2505" s="4">
        <v>1</v>
      </c>
      <c r="F2505" s="43">
        <v>8241</v>
      </c>
      <c r="G2505" s="4">
        <v>1</v>
      </c>
      <c r="H2505" s="43"/>
      <c r="I2505" s="4"/>
      <c r="J2505" s="43">
        <v>16482</v>
      </c>
      <c r="K2505" s="50">
        <v>2</v>
      </c>
    </row>
    <row r="2506" spans="1:11" x14ac:dyDescent="0.3">
      <c r="A2506" s="27"/>
      <c r="B2506" s="27"/>
      <c r="C2506" s="28" t="s">
        <v>260</v>
      </c>
      <c r="D2506" s="43">
        <v>9630</v>
      </c>
      <c r="E2506" s="4">
        <v>1</v>
      </c>
      <c r="F2506" s="43"/>
      <c r="G2506" s="4"/>
      <c r="H2506" s="43">
        <v>19260</v>
      </c>
      <c r="I2506" s="4">
        <v>2</v>
      </c>
      <c r="J2506" s="43">
        <v>28890</v>
      </c>
      <c r="K2506" s="50">
        <v>3</v>
      </c>
    </row>
    <row r="2507" spans="1:11" x14ac:dyDescent="0.3">
      <c r="A2507" s="27"/>
      <c r="B2507" s="27"/>
      <c r="C2507" s="28" t="s">
        <v>261</v>
      </c>
      <c r="D2507" s="43">
        <v>122960</v>
      </c>
      <c r="E2507" s="4">
        <v>16</v>
      </c>
      <c r="F2507" s="43">
        <v>122961</v>
      </c>
      <c r="G2507" s="4">
        <v>16</v>
      </c>
      <c r="H2507" s="43">
        <v>130646</v>
      </c>
      <c r="I2507" s="4">
        <v>17</v>
      </c>
      <c r="J2507" s="43">
        <v>376567</v>
      </c>
      <c r="K2507" s="50">
        <v>49</v>
      </c>
    </row>
    <row r="2508" spans="1:11" x14ac:dyDescent="0.3">
      <c r="A2508" s="27"/>
      <c r="B2508" s="27"/>
      <c r="C2508" s="28" t="s">
        <v>262</v>
      </c>
      <c r="D2508" s="43">
        <v>7685</v>
      </c>
      <c r="E2508" s="4">
        <v>1</v>
      </c>
      <c r="F2508" s="43">
        <v>7685</v>
      </c>
      <c r="G2508" s="4">
        <v>1</v>
      </c>
      <c r="H2508" s="43">
        <v>7685</v>
      </c>
      <c r="I2508" s="4">
        <v>1</v>
      </c>
      <c r="J2508" s="43">
        <v>23055</v>
      </c>
      <c r="K2508" s="50">
        <v>3</v>
      </c>
    </row>
    <row r="2509" spans="1:11" x14ac:dyDescent="0.3">
      <c r="A2509" s="27"/>
      <c r="B2509" s="27"/>
      <c r="C2509" s="28" t="s">
        <v>263</v>
      </c>
      <c r="D2509" s="43"/>
      <c r="E2509" s="4"/>
      <c r="F2509" s="43"/>
      <c r="G2509" s="4"/>
      <c r="H2509" s="43">
        <v>28890</v>
      </c>
      <c r="I2509" s="4">
        <v>3</v>
      </c>
      <c r="J2509" s="43">
        <v>28890</v>
      </c>
      <c r="K2509" s="50">
        <v>3</v>
      </c>
    </row>
    <row r="2510" spans="1:11" x14ac:dyDescent="0.3">
      <c r="A2510" s="27"/>
      <c r="B2510" s="27"/>
      <c r="C2510" s="28" t="s">
        <v>264</v>
      </c>
      <c r="D2510" s="43">
        <v>198336</v>
      </c>
      <c r="E2510" s="4">
        <v>17</v>
      </c>
      <c r="F2510" s="43">
        <v>268340</v>
      </c>
      <c r="G2510" s="4">
        <v>23</v>
      </c>
      <c r="H2510" s="43">
        <v>140004</v>
      </c>
      <c r="I2510" s="4">
        <v>12</v>
      </c>
      <c r="J2510" s="43">
        <v>606680</v>
      </c>
      <c r="K2510" s="50">
        <v>52</v>
      </c>
    </row>
    <row r="2511" spans="1:11" x14ac:dyDescent="0.3">
      <c r="A2511" s="27"/>
      <c r="B2511" s="27"/>
      <c r="C2511" s="28" t="s">
        <v>265</v>
      </c>
      <c r="D2511" s="43">
        <v>110000</v>
      </c>
      <c r="E2511" s="4">
        <v>11</v>
      </c>
      <c r="F2511" s="43">
        <v>80000</v>
      </c>
      <c r="G2511" s="4">
        <v>8</v>
      </c>
      <c r="H2511" s="43">
        <v>100000</v>
      </c>
      <c r="I2511" s="4">
        <v>10</v>
      </c>
      <c r="J2511" s="43">
        <v>290000</v>
      </c>
      <c r="K2511" s="50">
        <v>29</v>
      </c>
    </row>
    <row r="2512" spans="1:11" x14ac:dyDescent="0.3">
      <c r="A2512" s="27"/>
      <c r="B2512" s="27"/>
      <c r="C2512" s="28" t="s">
        <v>266</v>
      </c>
      <c r="D2512" s="43">
        <v>90000</v>
      </c>
      <c r="E2512" s="4">
        <v>9</v>
      </c>
      <c r="F2512" s="43">
        <v>120000</v>
      </c>
      <c r="G2512" s="4">
        <v>12</v>
      </c>
      <c r="H2512" s="43">
        <v>60000</v>
      </c>
      <c r="I2512" s="4">
        <v>6</v>
      </c>
      <c r="J2512" s="43">
        <v>270000</v>
      </c>
      <c r="K2512" s="50">
        <v>27</v>
      </c>
    </row>
    <row r="2513" spans="1:11" x14ac:dyDescent="0.3">
      <c r="A2513" s="27"/>
      <c r="B2513" s="27"/>
      <c r="C2513" s="28" t="s">
        <v>267</v>
      </c>
      <c r="D2513" s="43">
        <v>271208</v>
      </c>
      <c r="E2513" s="4">
        <v>29</v>
      </c>
      <c r="F2513" s="43">
        <v>224447</v>
      </c>
      <c r="G2513" s="4">
        <v>24</v>
      </c>
      <c r="H2513" s="43">
        <v>140279</v>
      </c>
      <c r="I2513" s="4">
        <v>15</v>
      </c>
      <c r="J2513" s="43">
        <v>635934</v>
      </c>
      <c r="K2513" s="50">
        <v>68</v>
      </c>
    </row>
    <row r="2514" spans="1:11" x14ac:dyDescent="0.3">
      <c r="A2514" s="27"/>
      <c r="B2514" s="27"/>
      <c r="C2514" s="28" t="s">
        <v>268</v>
      </c>
      <c r="D2514" s="43">
        <v>76482</v>
      </c>
      <c r="E2514" s="4">
        <v>7</v>
      </c>
      <c r="F2514" s="43">
        <v>142038</v>
      </c>
      <c r="G2514" s="4">
        <v>13</v>
      </c>
      <c r="H2514" s="43">
        <v>152964</v>
      </c>
      <c r="I2514" s="4">
        <v>14</v>
      </c>
      <c r="J2514" s="43">
        <v>371484</v>
      </c>
      <c r="K2514" s="50">
        <v>34</v>
      </c>
    </row>
    <row r="2515" spans="1:11" x14ac:dyDescent="0.3">
      <c r="A2515" s="27"/>
      <c r="B2515" s="27"/>
      <c r="C2515" s="28" t="s">
        <v>269</v>
      </c>
      <c r="D2515" s="43">
        <v>130928</v>
      </c>
      <c r="E2515" s="4">
        <v>14</v>
      </c>
      <c r="F2515" s="43">
        <v>102872</v>
      </c>
      <c r="G2515" s="4">
        <v>11</v>
      </c>
      <c r="H2515" s="43">
        <v>149632</v>
      </c>
      <c r="I2515" s="4">
        <v>16</v>
      </c>
      <c r="J2515" s="43">
        <v>383432</v>
      </c>
      <c r="K2515" s="50">
        <v>41</v>
      </c>
    </row>
    <row r="2516" spans="1:11" x14ac:dyDescent="0.3">
      <c r="A2516" s="27"/>
      <c r="B2516" s="27"/>
      <c r="C2516" s="28" t="s">
        <v>270</v>
      </c>
      <c r="D2516" s="43">
        <v>130928</v>
      </c>
      <c r="E2516" s="4">
        <v>14</v>
      </c>
      <c r="F2516" s="43">
        <v>187040</v>
      </c>
      <c r="G2516" s="4">
        <v>20</v>
      </c>
      <c r="H2516" s="43">
        <v>205744</v>
      </c>
      <c r="I2516" s="4">
        <v>22</v>
      </c>
      <c r="J2516" s="43">
        <v>523712</v>
      </c>
      <c r="K2516" s="50">
        <v>56</v>
      </c>
    </row>
    <row r="2517" spans="1:11" x14ac:dyDescent="0.3">
      <c r="A2517" s="27"/>
      <c r="B2517" s="27"/>
      <c r="C2517" s="28" t="s">
        <v>271</v>
      </c>
      <c r="D2517" s="43">
        <v>280560</v>
      </c>
      <c r="E2517" s="4">
        <v>30</v>
      </c>
      <c r="F2517" s="43">
        <v>102872</v>
      </c>
      <c r="G2517" s="4">
        <v>11</v>
      </c>
      <c r="H2517" s="43">
        <v>140280</v>
      </c>
      <c r="I2517" s="4">
        <v>15</v>
      </c>
      <c r="J2517" s="43">
        <v>523712</v>
      </c>
      <c r="K2517" s="50">
        <v>56</v>
      </c>
    </row>
    <row r="2518" spans="1:11" x14ac:dyDescent="0.3">
      <c r="A2518" s="27"/>
      <c r="B2518" s="27"/>
      <c r="C2518" s="28" t="s">
        <v>272</v>
      </c>
      <c r="D2518" s="43">
        <v>163890</v>
      </c>
      <c r="E2518" s="4">
        <v>15</v>
      </c>
      <c r="F2518" s="43">
        <v>98334</v>
      </c>
      <c r="G2518" s="4">
        <v>9</v>
      </c>
      <c r="H2518" s="43">
        <v>163890</v>
      </c>
      <c r="I2518" s="4">
        <v>15</v>
      </c>
      <c r="J2518" s="43">
        <v>426114</v>
      </c>
      <c r="K2518" s="50">
        <v>39</v>
      </c>
    </row>
    <row r="2519" spans="1:11" x14ac:dyDescent="0.3">
      <c r="A2519" s="27"/>
      <c r="B2519" s="52" t="s">
        <v>295</v>
      </c>
      <c r="C2519" s="53"/>
      <c r="D2519" s="54">
        <v>4875125</v>
      </c>
      <c r="E2519" s="55">
        <v>657</v>
      </c>
      <c r="F2519" s="54">
        <v>4025054</v>
      </c>
      <c r="G2519" s="55">
        <v>542</v>
      </c>
      <c r="H2519" s="54">
        <v>4021805</v>
      </c>
      <c r="I2519" s="55">
        <v>533</v>
      </c>
      <c r="J2519" s="54">
        <v>12921984</v>
      </c>
      <c r="K2519" s="56">
        <v>1732</v>
      </c>
    </row>
    <row r="2520" spans="1:11" x14ac:dyDescent="0.3">
      <c r="A2520" s="27"/>
      <c r="B2520" s="1" t="s">
        <v>56</v>
      </c>
      <c r="C2520" s="1" t="s">
        <v>223</v>
      </c>
      <c r="D2520" s="22">
        <v>135552</v>
      </c>
      <c r="E2520" s="8">
        <v>24</v>
      </c>
      <c r="F2520" s="22">
        <v>50832</v>
      </c>
      <c r="G2520" s="8">
        <v>9</v>
      </c>
      <c r="H2520" s="22">
        <v>84721</v>
      </c>
      <c r="I2520" s="8">
        <v>15</v>
      </c>
      <c r="J2520" s="22">
        <v>271105</v>
      </c>
      <c r="K2520" s="49">
        <v>48</v>
      </c>
    </row>
    <row r="2521" spans="1:11" x14ac:dyDescent="0.3">
      <c r="A2521" s="27"/>
      <c r="B2521" s="27"/>
      <c r="C2521" s="28" t="s">
        <v>224</v>
      </c>
      <c r="D2521" s="43">
        <v>1224964</v>
      </c>
      <c r="E2521" s="4">
        <v>210</v>
      </c>
      <c r="F2521" s="43">
        <v>1405083</v>
      </c>
      <c r="G2521" s="4">
        <v>241</v>
      </c>
      <c r="H2521" s="43">
        <v>1521765</v>
      </c>
      <c r="I2521" s="4">
        <v>261</v>
      </c>
      <c r="J2521" s="43">
        <v>4151812</v>
      </c>
      <c r="K2521" s="50">
        <v>712</v>
      </c>
    </row>
    <row r="2522" spans="1:11" x14ac:dyDescent="0.3">
      <c r="A2522" s="27"/>
      <c r="B2522" s="27"/>
      <c r="C2522" s="28" t="s">
        <v>225</v>
      </c>
      <c r="D2522" s="43">
        <v>251844</v>
      </c>
      <c r="E2522" s="4">
        <v>34</v>
      </c>
      <c r="F2522" s="43">
        <v>229621</v>
      </c>
      <c r="G2522" s="4">
        <v>31</v>
      </c>
      <c r="H2522" s="43">
        <v>207401</v>
      </c>
      <c r="I2522" s="4">
        <v>28</v>
      </c>
      <c r="J2522" s="43">
        <v>688866</v>
      </c>
      <c r="K2522" s="50">
        <v>93</v>
      </c>
    </row>
    <row r="2523" spans="1:11" x14ac:dyDescent="0.3">
      <c r="A2523" s="27"/>
      <c r="B2523" s="27"/>
      <c r="C2523" s="28" t="s">
        <v>226</v>
      </c>
      <c r="D2523" s="43">
        <v>55090</v>
      </c>
      <c r="E2523" s="4">
        <v>7</v>
      </c>
      <c r="F2523" s="43">
        <v>31480</v>
      </c>
      <c r="G2523" s="4">
        <v>4</v>
      </c>
      <c r="H2523" s="43">
        <v>102311</v>
      </c>
      <c r="I2523" s="4">
        <v>13</v>
      </c>
      <c r="J2523" s="43">
        <v>188881</v>
      </c>
      <c r="K2523" s="50">
        <v>24</v>
      </c>
    </row>
    <row r="2524" spans="1:11" x14ac:dyDescent="0.3">
      <c r="A2524" s="27"/>
      <c r="B2524" s="27"/>
      <c r="C2524" s="28" t="s">
        <v>227</v>
      </c>
      <c r="D2524" s="43">
        <v>10000</v>
      </c>
      <c r="E2524" s="4">
        <v>1</v>
      </c>
      <c r="F2524" s="43"/>
      <c r="G2524" s="4"/>
      <c r="H2524" s="43">
        <v>50000</v>
      </c>
      <c r="I2524" s="4">
        <v>5</v>
      </c>
      <c r="J2524" s="43">
        <v>60000</v>
      </c>
      <c r="K2524" s="50">
        <v>6</v>
      </c>
    </row>
    <row r="2525" spans="1:11" x14ac:dyDescent="0.3">
      <c r="A2525" s="27"/>
      <c r="B2525" s="27"/>
      <c r="C2525" s="28" t="s">
        <v>228</v>
      </c>
      <c r="D2525" s="43">
        <v>20000</v>
      </c>
      <c r="E2525" s="4">
        <v>2</v>
      </c>
      <c r="F2525" s="43">
        <v>10000</v>
      </c>
      <c r="G2525" s="4">
        <v>1</v>
      </c>
      <c r="H2525" s="43">
        <v>70000</v>
      </c>
      <c r="I2525" s="4">
        <v>7</v>
      </c>
      <c r="J2525" s="43">
        <v>100000</v>
      </c>
      <c r="K2525" s="50">
        <v>10</v>
      </c>
    </row>
    <row r="2526" spans="1:11" x14ac:dyDescent="0.3">
      <c r="A2526" s="27"/>
      <c r="B2526" s="27"/>
      <c r="C2526" s="28" t="s">
        <v>229</v>
      </c>
      <c r="D2526" s="43"/>
      <c r="E2526" s="4"/>
      <c r="F2526" s="43">
        <v>11574</v>
      </c>
      <c r="G2526" s="4">
        <v>1</v>
      </c>
      <c r="H2526" s="43">
        <v>23148</v>
      </c>
      <c r="I2526" s="4">
        <v>2</v>
      </c>
      <c r="J2526" s="43">
        <v>34722</v>
      </c>
      <c r="K2526" s="50">
        <v>3</v>
      </c>
    </row>
    <row r="2527" spans="1:11" x14ac:dyDescent="0.3">
      <c r="A2527" s="27"/>
      <c r="B2527" s="27"/>
      <c r="C2527" s="28" t="s">
        <v>230</v>
      </c>
      <c r="D2527" s="43">
        <v>53334</v>
      </c>
      <c r="E2527" s="4">
        <v>6</v>
      </c>
      <c r="F2527" s="43">
        <v>26667</v>
      </c>
      <c r="G2527" s="4">
        <v>3</v>
      </c>
      <c r="H2527" s="43">
        <v>71112</v>
      </c>
      <c r="I2527" s="4">
        <v>8</v>
      </c>
      <c r="J2527" s="43">
        <v>151113</v>
      </c>
      <c r="K2527" s="50">
        <v>17</v>
      </c>
    </row>
    <row r="2528" spans="1:11" x14ac:dyDescent="0.3">
      <c r="A2528" s="27"/>
      <c r="B2528" s="27"/>
      <c r="C2528" s="28" t="s">
        <v>231</v>
      </c>
      <c r="D2528" s="43">
        <v>34489</v>
      </c>
      <c r="E2528" s="4">
        <v>4</v>
      </c>
      <c r="F2528" s="43">
        <v>44445</v>
      </c>
      <c r="G2528" s="4">
        <v>5</v>
      </c>
      <c r="H2528" s="43">
        <v>34489</v>
      </c>
      <c r="I2528" s="4">
        <v>4</v>
      </c>
      <c r="J2528" s="43">
        <v>113423</v>
      </c>
      <c r="K2528" s="50">
        <v>13</v>
      </c>
    </row>
    <row r="2529" spans="1:11" x14ac:dyDescent="0.3">
      <c r="A2529" s="27"/>
      <c r="B2529" s="27"/>
      <c r="C2529" s="28" t="s">
        <v>232</v>
      </c>
      <c r="D2529" s="43">
        <v>62778</v>
      </c>
      <c r="E2529" s="4">
        <v>6</v>
      </c>
      <c r="F2529" s="43">
        <v>115093</v>
      </c>
      <c r="G2529" s="4">
        <v>11</v>
      </c>
      <c r="H2529" s="43">
        <v>104630</v>
      </c>
      <c r="I2529" s="4">
        <v>10</v>
      </c>
      <c r="J2529" s="43">
        <v>282501</v>
      </c>
      <c r="K2529" s="50">
        <v>27</v>
      </c>
    </row>
    <row r="2530" spans="1:11" x14ac:dyDescent="0.3">
      <c r="A2530" s="27"/>
      <c r="B2530" s="27"/>
      <c r="C2530" s="28" t="s">
        <v>233</v>
      </c>
      <c r="D2530" s="43">
        <v>41205</v>
      </c>
      <c r="E2530" s="4">
        <v>5</v>
      </c>
      <c r="F2530" s="43">
        <v>57687</v>
      </c>
      <c r="G2530" s="4">
        <v>7</v>
      </c>
      <c r="H2530" s="43">
        <v>32964</v>
      </c>
      <c r="I2530" s="4">
        <v>4</v>
      </c>
      <c r="J2530" s="43">
        <v>131856</v>
      </c>
      <c r="K2530" s="50">
        <v>16</v>
      </c>
    </row>
    <row r="2531" spans="1:11" x14ac:dyDescent="0.3">
      <c r="A2531" s="27"/>
      <c r="B2531" s="27"/>
      <c r="C2531" s="28" t="s">
        <v>234</v>
      </c>
      <c r="D2531" s="43"/>
      <c r="E2531" s="4"/>
      <c r="F2531" s="43">
        <v>9630</v>
      </c>
      <c r="G2531" s="4">
        <v>1</v>
      </c>
      <c r="H2531" s="43"/>
      <c r="I2531" s="4"/>
      <c r="J2531" s="43">
        <v>9630</v>
      </c>
      <c r="K2531" s="50">
        <v>1</v>
      </c>
    </row>
    <row r="2532" spans="1:11" x14ac:dyDescent="0.3">
      <c r="A2532" s="27"/>
      <c r="B2532" s="27"/>
      <c r="C2532" s="28" t="s">
        <v>235</v>
      </c>
      <c r="D2532" s="43">
        <v>130645</v>
      </c>
      <c r="E2532" s="4">
        <v>17</v>
      </c>
      <c r="F2532" s="43">
        <v>99906</v>
      </c>
      <c r="G2532" s="4">
        <v>13</v>
      </c>
      <c r="H2532" s="43">
        <v>137408</v>
      </c>
      <c r="I2532" s="4">
        <v>18</v>
      </c>
      <c r="J2532" s="43">
        <v>367959</v>
      </c>
      <c r="K2532" s="50">
        <v>48</v>
      </c>
    </row>
    <row r="2533" spans="1:11" x14ac:dyDescent="0.3">
      <c r="A2533" s="27"/>
      <c r="B2533" s="27"/>
      <c r="C2533" s="28" t="s">
        <v>236</v>
      </c>
      <c r="D2533" s="43"/>
      <c r="E2533" s="4"/>
      <c r="F2533" s="43"/>
      <c r="G2533" s="4"/>
      <c r="H2533" s="43">
        <v>8241</v>
      </c>
      <c r="I2533" s="4">
        <v>1</v>
      </c>
      <c r="J2533" s="43">
        <v>8241</v>
      </c>
      <c r="K2533" s="50">
        <v>1</v>
      </c>
    </row>
    <row r="2534" spans="1:11" x14ac:dyDescent="0.3">
      <c r="A2534" s="27"/>
      <c r="B2534" s="27"/>
      <c r="C2534" s="28" t="s">
        <v>238</v>
      </c>
      <c r="D2534" s="43">
        <v>61481</v>
      </c>
      <c r="E2534" s="4">
        <v>8</v>
      </c>
      <c r="F2534" s="43">
        <v>15370</v>
      </c>
      <c r="G2534" s="4">
        <v>2</v>
      </c>
      <c r="H2534" s="43">
        <v>23055</v>
      </c>
      <c r="I2534" s="4">
        <v>3</v>
      </c>
      <c r="J2534" s="43">
        <v>99906</v>
      </c>
      <c r="K2534" s="50">
        <v>13</v>
      </c>
    </row>
    <row r="2535" spans="1:11" x14ac:dyDescent="0.3">
      <c r="A2535" s="27"/>
      <c r="B2535" s="27"/>
      <c r="C2535" s="28" t="s">
        <v>239</v>
      </c>
      <c r="D2535" s="43">
        <v>8148</v>
      </c>
      <c r="E2535" s="4">
        <v>1</v>
      </c>
      <c r="F2535" s="43"/>
      <c r="G2535" s="4"/>
      <c r="H2535" s="43"/>
      <c r="I2535" s="4"/>
      <c r="J2535" s="43">
        <v>8148</v>
      </c>
      <c r="K2535" s="50">
        <v>1</v>
      </c>
    </row>
    <row r="2536" spans="1:11" x14ac:dyDescent="0.3">
      <c r="A2536" s="27"/>
      <c r="B2536" s="27"/>
      <c r="C2536" s="28" t="s">
        <v>241</v>
      </c>
      <c r="D2536" s="43">
        <v>51850</v>
      </c>
      <c r="E2536" s="4">
        <v>7</v>
      </c>
      <c r="F2536" s="43">
        <v>29629</v>
      </c>
      <c r="G2536" s="4">
        <v>4</v>
      </c>
      <c r="H2536" s="43">
        <v>22222</v>
      </c>
      <c r="I2536" s="4">
        <v>3</v>
      </c>
      <c r="J2536" s="43">
        <v>103701</v>
      </c>
      <c r="K2536" s="50">
        <v>14</v>
      </c>
    </row>
    <row r="2537" spans="1:11" x14ac:dyDescent="0.3">
      <c r="A2537" s="27"/>
      <c r="B2537" s="27"/>
      <c r="C2537" s="28" t="s">
        <v>242</v>
      </c>
      <c r="D2537" s="43">
        <v>23610</v>
      </c>
      <c r="E2537" s="4">
        <v>3</v>
      </c>
      <c r="F2537" s="43">
        <v>31481</v>
      </c>
      <c r="G2537" s="4">
        <v>4</v>
      </c>
      <c r="H2537" s="43">
        <v>15740</v>
      </c>
      <c r="I2537" s="4">
        <v>2</v>
      </c>
      <c r="J2537" s="43">
        <v>70831</v>
      </c>
      <c r="K2537" s="50">
        <v>9</v>
      </c>
    </row>
    <row r="2538" spans="1:11" x14ac:dyDescent="0.3">
      <c r="A2538" s="27"/>
      <c r="B2538" s="27"/>
      <c r="C2538" s="28" t="s">
        <v>243</v>
      </c>
      <c r="D2538" s="43">
        <v>39536</v>
      </c>
      <c r="E2538" s="4">
        <v>7</v>
      </c>
      <c r="F2538" s="43">
        <v>5648</v>
      </c>
      <c r="G2538" s="4">
        <v>1</v>
      </c>
      <c r="H2538" s="43">
        <v>45184</v>
      </c>
      <c r="I2538" s="4">
        <v>8</v>
      </c>
      <c r="J2538" s="43">
        <v>90368</v>
      </c>
      <c r="K2538" s="50">
        <v>16</v>
      </c>
    </row>
    <row r="2539" spans="1:11" x14ac:dyDescent="0.3">
      <c r="A2539" s="27"/>
      <c r="B2539" s="27"/>
      <c r="C2539" s="28" t="s">
        <v>244</v>
      </c>
      <c r="D2539" s="43">
        <v>186661</v>
      </c>
      <c r="E2539" s="4">
        <v>32</v>
      </c>
      <c r="F2539" s="43">
        <v>174994</v>
      </c>
      <c r="G2539" s="4">
        <v>30</v>
      </c>
      <c r="H2539" s="43">
        <v>163330</v>
      </c>
      <c r="I2539" s="4">
        <v>28</v>
      </c>
      <c r="J2539" s="43">
        <v>524985</v>
      </c>
      <c r="K2539" s="50">
        <v>90</v>
      </c>
    </row>
    <row r="2540" spans="1:11" x14ac:dyDescent="0.3">
      <c r="A2540" s="27"/>
      <c r="B2540" s="27"/>
      <c r="C2540" s="28" t="s">
        <v>245</v>
      </c>
      <c r="D2540" s="43">
        <v>30279</v>
      </c>
      <c r="E2540" s="4">
        <v>3</v>
      </c>
      <c r="F2540" s="43">
        <v>50464</v>
      </c>
      <c r="G2540" s="4">
        <v>5</v>
      </c>
      <c r="H2540" s="43">
        <v>40371</v>
      </c>
      <c r="I2540" s="4">
        <v>4</v>
      </c>
      <c r="J2540" s="43">
        <v>121114</v>
      </c>
      <c r="K2540" s="50">
        <v>12</v>
      </c>
    </row>
    <row r="2541" spans="1:11" x14ac:dyDescent="0.3">
      <c r="A2541" s="27"/>
      <c r="B2541" s="27"/>
      <c r="C2541" s="28" t="s">
        <v>246</v>
      </c>
      <c r="D2541" s="43">
        <v>22222</v>
      </c>
      <c r="E2541" s="4">
        <v>2</v>
      </c>
      <c r="F2541" s="43">
        <v>11111</v>
      </c>
      <c r="G2541" s="4">
        <v>1</v>
      </c>
      <c r="H2541" s="43">
        <v>33333</v>
      </c>
      <c r="I2541" s="4">
        <v>3</v>
      </c>
      <c r="J2541" s="43">
        <v>66666</v>
      </c>
      <c r="K2541" s="50">
        <v>6</v>
      </c>
    </row>
    <row r="2542" spans="1:11" x14ac:dyDescent="0.3">
      <c r="A2542" s="27"/>
      <c r="B2542" s="27"/>
      <c r="C2542" s="28" t="s">
        <v>247</v>
      </c>
      <c r="D2542" s="43">
        <v>68888</v>
      </c>
      <c r="E2542" s="4">
        <v>8</v>
      </c>
      <c r="F2542" s="43">
        <v>51666</v>
      </c>
      <c r="G2542" s="4">
        <v>6</v>
      </c>
      <c r="H2542" s="43">
        <v>86110</v>
      </c>
      <c r="I2542" s="4">
        <v>10</v>
      </c>
      <c r="J2542" s="43">
        <v>206664</v>
      </c>
      <c r="K2542" s="50">
        <v>24</v>
      </c>
    </row>
    <row r="2543" spans="1:11" x14ac:dyDescent="0.3">
      <c r="A2543" s="27"/>
      <c r="B2543" s="27"/>
      <c r="C2543" s="28" t="s">
        <v>248</v>
      </c>
      <c r="D2543" s="43">
        <v>37776</v>
      </c>
      <c r="E2543" s="4">
        <v>4</v>
      </c>
      <c r="F2543" s="43">
        <v>75552</v>
      </c>
      <c r="G2543" s="4">
        <v>8</v>
      </c>
      <c r="H2543" s="43">
        <v>28332</v>
      </c>
      <c r="I2543" s="4">
        <v>3</v>
      </c>
      <c r="J2543" s="43">
        <v>141660</v>
      </c>
      <c r="K2543" s="50">
        <v>15</v>
      </c>
    </row>
    <row r="2544" spans="1:11" x14ac:dyDescent="0.3">
      <c r="A2544" s="27"/>
      <c r="B2544" s="27"/>
      <c r="C2544" s="28" t="s">
        <v>249</v>
      </c>
      <c r="D2544" s="43">
        <v>32964</v>
      </c>
      <c r="E2544" s="4">
        <v>4</v>
      </c>
      <c r="F2544" s="43">
        <v>24723</v>
      </c>
      <c r="G2544" s="4">
        <v>3</v>
      </c>
      <c r="H2544" s="43">
        <v>24723</v>
      </c>
      <c r="I2544" s="4">
        <v>3</v>
      </c>
      <c r="J2544" s="43">
        <v>82410</v>
      </c>
      <c r="K2544" s="50">
        <v>10</v>
      </c>
    </row>
    <row r="2545" spans="1:11" x14ac:dyDescent="0.3">
      <c r="A2545" s="27"/>
      <c r="B2545" s="27"/>
      <c r="C2545" s="28" t="s">
        <v>250</v>
      </c>
      <c r="D2545" s="43">
        <v>9630</v>
      </c>
      <c r="E2545" s="4">
        <v>1</v>
      </c>
      <c r="F2545" s="43"/>
      <c r="G2545" s="4"/>
      <c r="H2545" s="43"/>
      <c r="I2545" s="4"/>
      <c r="J2545" s="43">
        <v>9630</v>
      </c>
      <c r="K2545" s="50">
        <v>1</v>
      </c>
    </row>
    <row r="2546" spans="1:11" x14ac:dyDescent="0.3">
      <c r="A2546" s="27"/>
      <c r="B2546" s="27"/>
      <c r="C2546" s="28" t="s">
        <v>251</v>
      </c>
      <c r="D2546" s="43">
        <v>122961</v>
      </c>
      <c r="E2546" s="4">
        <v>16</v>
      </c>
      <c r="F2546" s="43">
        <v>38425</v>
      </c>
      <c r="G2546" s="4">
        <v>5</v>
      </c>
      <c r="H2546" s="43">
        <v>84535</v>
      </c>
      <c r="I2546" s="4">
        <v>11</v>
      </c>
      <c r="J2546" s="43">
        <v>245921</v>
      </c>
      <c r="K2546" s="50">
        <v>32</v>
      </c>
    </row>
    <row r="2547" spans="1:11" x14ac:dyDescent="0.3">
      <c r="A2547" s="27"/>
      <c r="B2547" s="27"/>
      <c r="C2547" s="28" t="s">
        <v>252</v>
      </c>
      <c r="D2547" s="43">
        <v>9630</v>
      </c>
      <c r="E2547" s="4">
        <v>1</v>
      </c>
      <c r="F2547" s="43"/>
      <c r="G2547" s="4"/>
      <c r="H2547" s="43"/>
      <c r="I2547" s="4"/>
      <c r="J2547" s="43">
        <v>9630</v>
      </c>
      <c r="K2547" s="50">
        <v>1</v>
      </c>
    </row>
    <row r="2548" spans="1:11" x14ac:dyDescent="0.3">
      <c r="A2548" s="27"/>
      <c r="B2548" s="27"/>
      <c r="C2548" s="28" t="s">
        <v>253</v>
      </c>
      <c r="D2548" s="43"/>
      <c r="E2548" s="4"/>
      <c r="F2548" s="43"/>
      <c r="G2548" s="4"/>
      <c r="H2548" s="43">
        <v>16482</v>
      </c>
      <c r="I2548" s="4">
        <v>2</v>
      </c>
      <c r="J2548" s="43">
        <v>16482</v>
      </c>
      <c r="K2548" s="50">
        <v>2</v>
      </c>
    </row>
    <row r="2549" spans="1:11" x14ac:dyDescent="0.3">
      <c r="A2549" s="27"/>
      <c r="B2549" s="27"/>
      <c r="C2549" s="28" t="s">
        <v>254</v>
      </c>
      <c r="D2549" s="43">
        <v>7685</v>
      </c>
      <c r="E2549" s="4">
        <v>1</v>
      </c>
      <c r="F2549" s="43">
        <v>7685</v>
      </c>
      <c r="G2549" s="4">
        <v>1</v>
      </c>
      <c r="H2549" s="43">
        <v>7685</v>
      </c>
      <c r="I2549" s="4">
        <v>1</v>
      </c>
      <c r="J2549" s="43">
        <v>23055</v>
      </c>
      <c r="K2549" s="50">
        <v>3</v>
      </c>
    </row>
    <row r="2550" spans="1:11" x14ac:dyDescent="0.3">
      <c r="A2550" s="27"/>
      <c r="B2550" s="27"/>
      <c r="C2550" s="28" t="s">
        <v>258</v>
      </c>
      <c r="D2550" s="43">
        <v>41205</v>
      </c>
      <c r="E2550" s="4">
        <v>5</v>
      </c>
      <c r="F2550" s="43">
        <v>90651</v>
      </c>
      <c r="G2550" s="4">
        <v>11</v>
      </c>
      <c r="H2550" s="43">
        <v>90651</v>
      </c>
      <c r="I2550" s="4">
        <v>11</v>
      </c>
      <c r="J2550" s="43">
        <v>222507</v>
      </c>
      <c r="K2550" s="50">
        <v>27</v>
      </c>
    </row>
    <row r="2551" spans="1:11" x14ac:dyDescent="0.3">
      <c r="A2551" s="27"/>
      <c r="B2551" s="27"/>
      <c r="C2551" s="28" t="s">
        <v>259</v>
      </c>
      <c r="D2551" s="43">
        <v>24723</v>
      </c>
      <c r="E2551" s="4">
        <v>3</v>
      </c>
      <c r="F2551" s="43"/>
      <c r="G2551" s="4"/>
      <c r="H2551" s="43">
        <v>16482</v>
      </c>
      <c r="I2551" s="4">
        <v>2</v>
      </c>
      <c r="J2551" s="43">
        <v>41205</v>
      </c>
      <c r="K2551" s="50">
        <v>5</v>
      </c>
    </row>
    <row r="2552" spans="1:11" x14ac:dyDescent="0.3">
      <c r="A2552" s="27"/>
      <c r="B2552" s="27"/>
      <c r="C2552" s="28" t="s">
        <v>260</v>
      </c>
      <c r="D2552" s="43">
        <v>19260</v>
      </c>
      <c r="E2552" s="4">
        <v>2</v>
      </c>
      <c r="F2552" s="43"/>
      <c r="G2552" s="4"/>
      <c r="H2552" s="43">
        <v>19260</v>
      </c>
      <c r="I2552" s="4">
        <v>2</v>
      </c>
      <c r="J2552" s="43">
        <v>38520</v>
      </c>
      <c r="K2552" s="50">
        <v>4</v>
      </c>
    </row>
    <row r="2553" spans="1:11" x14ac:dyDescent="0.3">
      <c r="A2553" s="27"/>
      <c r="B2553" s="27"/>
      <c r="C2553" s="28" t="s">
        <v>261</v>
      </c>
      <c r="D2553" s="43">
        <v>261290</v>
      </c>
      <c r="E2553" s="4">
        <v>34</v>
      </c>
      <c r="F2553" s="43">
        <v>215183</v>
      </c>
      <c r="G2553" s="4">
        <v>28</v>
      </c>
      <c r="H2553" s="43">
        <v>192125</v>
      </c>
      <c r="I2553" s="4">
        <v>25</v>
      </c>
      <c r="J2553" s="43">
        <v>668598</v>
      </c>
      <c r="K2553" s="50">
        <v>87</v>
      </c>
    </row>
    <row r="2554" spans="1:11" x14ac:dyDescent="0.3">
      <c r="A2554" s="27"/>
      <c r="B2554" s="27"/>
      <c r="C2554" s="28" t="s">
        <v>262</v>
      </c>
      <c r="D2554" s="43">
        <v>23055</v>
      </c>
      <c r="E2554" s="4">
        <v>3</v>
      </c>
      <c r="F2554" s="43">
        <v>23055</v>
      </c>
      <c r="G2554" s="4">
        <v>3</v>
      </c>
      <c r="H2554" s="43">
        <v>23055</v>
      </c>
      <c r="I2554" s="4">
        <v>3</v>
      </c>
      <c r="J2554" s="43">
        <v>69165</v>
      </c>
      <c r="K2554" s="50">
        <v>9</v>
      </c>
    </row>
    <row r="2555" spans="1:11" x14ac:dyDescent="0.3">
      <c r="A2555" s="27"/>
      <c r="B2555" s="27"/>
      <c r="C2555" s="28" t="s">
        <v>264</v>
      </c>
      <c r="D2555" s="43">
        <v>46668</v>
      </c>
      <c r="E2555" s="4">
        <v>4</v>
      </c>
      <c r="F2555" s="43">
        <v>128337</v>
      </c>
      <c r="G2555" s="4">
        <v>11</v>
      </c>
      <c r="H2555" s="43">
        <v>128336</v>
      </c>
      <c r="I2555" s="4">
        <v>11</v>
      </c>
      <c r="J2555" s="43">
        <v>303341</v>
      </c>
      <c r="K2555" s="50">
        <v>26</v>
      </c>
    </row>
    <row r="2556" spans="1:11" x14ac:dyDescent="0.3">
      <c r="A2556" s="27"/>
      <c r="B2556" s="27"/>
      <c r="C2556" s="28" t="s">
        <v>265</v>
      </c>
      <c r="D2556" s="43">
        <v>160000</v>
      </c>
      <c r="E2556" s="4">
        <v>16</v>
      </c>
      <c r="F2556" s="43">
        <v>90000</v>
      </c>
      <c r="G2556" s="4">
        <v>9</v>
      </c>
      <c r="H2556" s="43">
        <v>130000</v>
      </c>
      <c r="I2556" s="4">
        <v>13</v>
      </c>
      <c r="J2556" s="43">
        <v>380000</v>
      </c>
      <c r="K2556" s="50">
        <v>38</v>
      </c>
    </row>
    <row r="2557" spans="1:11" x14ac:dyDescent="0.3">
      <c r="A2557" s="27"/>
      <c r="B2557" s="27"/>
      <c r="C2557" s="28" t="s">
        <v>266</v>
      </c>
      <c r="D2557" s="43">
        <v>90000</v>
      </c>
      <c r="E2557" s="4">
        <v>9</v>
      </c>
      <c r="F2557" s="43">
        <v>130000</v>
      </c>
      <c r="G2557" s="4">
        <v>13</v>
      </c>
      <c r="H2557" s="43">
        <v>150000</v>
      </c>
      <c r="I2557" s="4">
        <v>15</v>
      </c>
      <c r="J2557" s="43">
        <v>370000</v>
      </c>
      <c r="K2557" s="50">
        <v>37</v>
      </c>
    </row>
    <row r="2558" spans="1:11" x14ac:dyDescent="0.3">
      <c r="A2558" s="27"/>
      <c r="B2558" s="27"/>
      <c r="C2558" s="28" t="s">
        <v>267</v>
      </c>
      <c r="D2558" s="43">
        <v>233800</v>
      </c>
      <c r="E2558" s="4">
        <v>25</v>
      </c>
      <c r="F2558" s="43">
        <v>271208</v>
      </c>
      <c r="G2558" s="4">
        <v>29</v>
      </c>
      <c r="H2558" s="43">
        <v>177688</v>
      </c>
      <c r="I2558" s="4">
        <v>19</v>
      </c>
      <c r="J2558" s="43">
        <v>682696</v>
      </c>
      <c r="K2558" s="50">
        <v>73</v>
      </c>
    </row>
    <row r="2559" spans="1:11" x14ac:dyDescent="0.3">
      <c r="A2559" s="27"/>
      <c r="B2559" s="27"/>
      <c r="C2559" s="28" t="s">
        <v>268</v>
      </c>
      <c r="D2559" s="43">
        <v>163890</v>
      </c>
      <c r="E2559" s="4">
        <v>15</v>
      </c>
      <c r="F2559" s="43">
        <v>120186</v>
      </c>
      <c r="G2559" s="4">
        <v>11</v>
      </c>
      <c r="H2559" s="43">
        <v>207594</v>
      </c>
      <c r="I2559" s="4">
        <v>19</v>
      </c>
      <c r="J2559" s="43">
        <v>491670</v>
      </c>
      <c r="K2559" s="50">
        <v>45</v>
      </c>
    </row>
    <row r="2560" spans="1:11" x14ac:dyDescent="0.3">
      <c r="A2560" s="27"/>
      <c r="B2560" s="27"/>
      <c r="C2560" s="28" t="s">
        <v>269</v>
      </c>
      <c r="D2560" s="43">
        <v>130928</v>
      </c>
      <c r="E2560" s="4">
        <v>14</v>
      </c>
      <c r="F2560" s="43">
        <v>65464</v>
      </c>
      <c r="G2560" s="4">
        <v>7</v>
      </c>
      <c r="H2560" s="43">
        <v>177688</v>
      </c>
      <c r="I2560" s="4">
        <v>19</v>
      </c>
      <c r="J2560" s="43">
        <v>374080</v>
      </c>
      <c r="K2560" s="50">
        <v>40</v>
      </c>
    </row>
    <row r="2561" spans="1:11" x14ac:dyDescent="0.3">
      <c r="A2561" s="27"/>
      <c r="B2561" s="27"/>
      <c r="C2561" s="28" t="s">
        <v>270</v>
      </c>
      <c r="D2561" s="43">
        <v>215096</v>
      </c>
      <c r="E2561" s="4">
        <v>23</v>
      </c>
      <c r="F2561" s="43">
        <v>158984</v>
      </c>
      <c r="G2561" s="4">
        <v>17</v>
      </c>
      <c r="H2561" s="43">
        <v>261856</v>
      </c>
      <c r="I2561" s="4">
        <v>28</v>
      </c>
      <c r="J2561" s="43">
        <v>635936</v>
      </c>
      <c r="K2561" s="50">
        <v>68</v>
      </c>
    </row>
    <row r="2562" spans="1:11" x14ac:dyDescent="0.3">
      <c r="A2562" s="27"/>
      <c r="B2562" s="27"/>
      <c r="C2562" s="28" t="s">
        <v>271</v>
      </c>
      <c r="D2562" s="43">
        <v>224448</v>
      </c>
      <c r="E2562" s="4">
        <v>24</v>
      </c>
      <c r="F2562" s="43">
        <v>205744</v>
      </c>
      <c r="G2562" s="4">
        <v>22</v>
      </c>
      <c r="H2562" s="43">
        <v>233800</v>
      </c>
      <c r="I2562" s="4">
        <v>25</v>
      </c>
      <c r="J2562" s="43">
        <v>663992</v>
      </c>
      <c r="K2562" s="50">
        <v>71</v>
      </c>
    </row>
    <row r="2563" spans="1:11" x14ac:dyDescent="0.3">
      <c r="A2563" s="27"/>
      <c r="B2563" s="27"/>
      <c r="C2563" s="28" t="s">
        <v>272</v>
      </c>
      <c r="D2563" s="43">
        <v>142038</v>
      </c>
      <c r="E2563" s="4">
        <v>13</v>
      </c>
      <c r="F2563" s="43">
        <v>54630</v>
      </c>
      <c r="G2563" s="4">
        <v>5</v>
      </c>
      <c r="H2563" s="43">
        <v>207594</v>
      </c>
      <c r="I2563" s="4">
        <v>19</v>
      </c>
      <c r="J2563" s="43">
        <v>404262</v>
      </c>
      <c r="K2563" s="50">
        <v>37</v>
      </c>
    </row>
    <row r="2564" spans="1:11" x14ac:dyDescent="0.3">
      <c r="A2564" s="27"/>
      <c r="B2564" s="52" t="s">
        <v>296</v>
      </c>
      <c r="C2564" s="53"/>
      <c r="D2564" s="54">
        <v>4509623</v>
      </c>
      <c r="E2564" s="55">
        <v>604</v>
      </c>
      <c r="F2564" s="54">
        <v>4162208</v>
      </c>
      <c r="G2564" s="55">
        <v>563</v>
      </c>
      <c r="H2564" s="54">
        <v>5055421</v>
      </c>
      <c r="I2564" s="55">
        <v>668</v>
      </c>
      <c r="J2564" s="54">
        <v>13727252</v>
      </c>
      <c r="K2564" s="56">
        <v>1835</v>
      </c>
    </row>
    <row r="2565" spans="1:11" x14ac:dyDescent="0.3">
      <c r="A2565" s="27"/>
      <c r="B2565" s="1" t="s">
        <v>57</v>
      </c>
      <c r="C2565" s="1" t="s">
        <v>223</v>
      </c>
      <c r="D2565" s="22">
        <v>79443</v>
      </c>
      <c r="E2565" s="8">
        <v>13</v>
      </c>
      <c r="F2565" s="22">
        <v>36666</v>
      </c>
      <c r="G2565" s="8">
        <v>6</v>
      </c>
      <c r="H2565" s="22">
        <v>6111</v>
      </c>
      <c r="I2565" s="8">
        <v>1</v>
      </c>
      <c r="J2565" s="22">
        <v>122220</v>
      </c>
      <c r="K2565" s="49">
        <v>20</v>
      </c>
    </row>
    <row r="2566" spans="1:11" x14ac:dyDescent="0.3">
      <c r="A2566" s="27"/>
      <c r="B2566" s="27"/>
      <c r="C2566" s="28" t="s">
        <v>224</v>
      </c>
      <c r="D2566" s="43">
        <v>4186060</v>
      </c>
      <c r="E2566" s="4">
        <v>637</v>
      </c>
      <c r="F2566" s="43">
        <v>2699547</v>
      </c>
      <c r="G2566" s="4">
        <v>411</v>
      </c>
      <c r="H2566" s="43">
        <v>2082380</v>
      </c>
      <c r="I2566" s="4">
        <v>317</v>
      </c>
      <c r="J2566" s="43">
        <v>8967987</v>
      </c>
      <c r="K2566" s="50">
        <v>1365</v>
      </c>
    </row>
    <row r="2567" spans="1:11" x14ac:dyDescent="0.3">
      <c r="A2567" s="27"/>
      <c r="B2567" s="27"/>
      <c r="C2567" s="28" t="s">
        <v>225</v>
      </c>
      <c r="D2567" s="43">
        <v>946724</v>
      </c>
      <c r="E2567" s="4">
        <v>115</v>
      </c>
      <c r="F2567" s="43">
        <v>651039</v>
      </c>
      <c r="G2567" s="4">
        <v>79</v>
      </c>
      <c r="H2567" s="43">
        <v>428530</v>
      </c>
      <c r="I2567" s="4">
        <v>52</v>
      </c>
      <c r="J2567" s="43">
        <v>2026293</v>
      </c>
      <c r="K2567" s="50">
        <v>246</v>
      </c>
    </row>
    <row r="2568" spans="1:11" x14ac:dyDescent="0.3">
      <c r="A2568" s="27"/>
      <c r="B2568" s="27"/>
      <c r="C2568" s="28" t="s">
        <v>226</v>
      </c>
      <c r="D2568" s="43">
        <v>137776</v>
      </c>
      <c r="E2568" s="4">
        <v>16</v>
      </c>
      <c r="F2568" s="43">
        <v>120554</v>
      </c>
      <c r="G2568" s="4">
        <v>14</v>
      </c>
      <c r="H2568" s="43">
        <v>77499</v>
      </c>
      <c r="I2568" s="4">
        <v>9</v>
      </c>
      <c r="J2568" s="43">
        <v>335829</v>
      </c>
      <c r="K2568" s="50">
        <v>39</v>
      </c>
    </row>
    <row r="2569" spans="1:11" x14ac:dyDescent="0.3">
      <c r="A2569" s="27"/>
      <c r="B2569" s="27"/>
      <c r="C2569" s="28" t="s">
        <v>227</v>
      </c>
      <c r="D2569" s="43">
        <v>18704</v>
      </c>
      <c r="E2569" s="4">
        <v>2</v>
      </c>
      <c r="F2569" s="43"/>
      <c r="G2569" s="4"/>
      <c r="H2569" s="43">
        <v>28056</v>
      </c>
      <c r="I2569" s="4">
        <v>3</v>
      </c>
      <c r="J2569" s="43">
        <v>46760</v>
      </c>
      <c r="K2569" s="50">
        <v>5</v>
      </c>
    </row>
    <row r="2570" spans="1:11" x14ac:dyDescent="0.3">
      <c r="A2570" s="27"/>
      <c r="B2570" s="27"/>
      <c r="C2570" s="28" t="s">
        <v>228</v>
      </c>
      <c r="D2570" s="43">
        <v>9352</v>
      </c>
      <c r="E2570" s="4">
        <v>1</v>
      </c>
      <c r="F2570" s="43"/>
      <c r="G2570" s="4"/>
      <c r="H2570" s="43"/>
      <c r="I2570" s="4"/>
      <c r="J2570" s="43">
        <v>9352</v>
      </c>
      <c r="K2570" s="50">
        <v>1</v>
      </c>
    </row>
    <row r="2571" spans="1:11" x14ac:dyDescent="0.3">
      <c r="A2571" s="27"/>
      <c r="B2571" s="27"/>
      <c r="C2571" s="28" t="s">
        <v>229</v>
      </c>
      <c r="D2571" s="43"/>
      <c r="E2571" s="4"/>
      <c r="F2571" s="43"/>
      <c r="G2571" s="4"/>
      <c r="H2571" s="43">
        <v>21852</v>
      </c>
      <c r="I2571" s="4">
        <v>2</v>
      </c>
      <c r="J2571" s="43">
        <v>21852</v>
      </c>
      <c r="K2571" s="50">
        <v>2</v>
      </c>
    </row>
    <row r="2572" spans="1:11" x14ac:dyDescent="0.3">
      <c r="A2572" s="27"/>
      <c r="B2572" s="27"/>
      <c r="C2572" s="28" t="s">
        <v>230</v>
      </c>
      <c r="D2572" s="43">
        <v>66664</v>
      </c>
      <c r="E2572" s="4">
        <v>8</v>
      </c>
      <c r="F2572" s="43">
        <v>49999</v>
      </c>
      <c r="G2572" s="4">
        <v>6</v>
      </c>
      <c r="H2572" s="43">
        <v>107330</v>
      </c>
      <c r="I2572" s="4">
        <v>13</v>
      </c>
      <c r="J2572" s="43">
        <v>223993</v>
      </c>
      <c r="K2572" s="50">
        <v>27</v>
      </c>
    </row>
    <row r="2573" spans="1:11" x14ac:dyDescent="0.3">
      <c r="A2573" s="27"/>
      <c r="B2573" s="27"/>
      <c r="C2573" s="28" t="s">
        <v>231</v>
      </c>
      <c r="D2573" s="43">
        <v>8333</v>
      </c>
      <c r="E2573" s="4">
        <v>1</v>
      </c>
      <c r="F2573" s="43"/>
      <c r="G2573" s="4"/>
      <c r="H2573" s="43"/>
      <c r="I2573" s="4"/>
      <c r="J2573" s="43">
        <v>8333</v>
      </c>
      <c r="K2573" s="50">
        <v>1</v>
      </c>
    </row>
    <row r="2574" spans="1:11" x14ac:dyDescent="0.3">
      <c r="A2574" s="27"/>
      <c r="B2574" s="27"/>
      <c r="C2574" s="28" t="s">
        <v>232</v>
      </c>
      <c r="D2574" s="43">
        <v>9907</v>
      </c>
      <c r="E2574" s="4">
        <v>1</v>
      </c>
      <c r="F2574" s="43">
        <v>9907</v>
      </c>
      <c r="G2574" s="4">
        <v>1</v>
      </c>
      <c r="H2574" s="43">
        <v>39629</v>
      </c>
      <c r="I2574" s="4">
        <v>4</v>
      </c>
      <c r="J2574" s="43">
        <v>59443</v>
      </c>
      <c r="K2574" s="50">
        <v>6</v>
      </c>
    </row>
    <row r="2575" spans="1:11" x14ac:dyDescent="0.3">
      <c r="A2575" s="27"/>
      <c r="B2575" s="27"/>
      <c r="C2575" s="28" t="s">
        <v>233</v>
      </c>
      <c r="D2575" s="43">
        <v>49446</v>
      </c>
      <c r="E2575" s="4">
        <v>6</v>
      </c>
      <c r="F2575" s="43">
        <v>57687</v>
      </c>
      <c r="G2575" s="4">
        <v>7</v>
      </c>
      <c r="H2575" s="43">
        <v>90651</v>
      </c>
      <c r="I2575" s="4">
        <v>11</v>
      </c>
      <c r="J2575" s="43">
        <v>197784</v>
      </c>
      <c r="K2575" s="50">
        <v>24</v>
      </c>
    </row>
    <row r="2576" spans="1:11" x14ac:dyDescent="0.3">
      <c r="A2576" s="27"/>
      <c r="B2576" s="27"/>
      <c r="C2576" s="28" t="s">
        <v>234</v>
      </c>
      <c r="D2576" s="43">
        <v>20926</v>
      </c>
      <c r="E2576" s="4">
        <v>2</v>
      </c>
      <c r="F2576" s="43">
        <v>41852</v>
      </c>
      <c r="G2576" s="4">
        <v>4</v>
      </c>
      <c r="H2576" s="43">
        <v>31389</v>
      </c>
      <c r="I2576" s="4">
        <v>3</v>
      </c>
      <c r="J2576" s="43">
        <v>94167</v>
      </c>
      <c r="K2576" s="50">
        <v>9</v>
      </c>
    </row>
    <row r="2577" spans="1:11" x14ac:dyDescent="0.3">
      <c r="A2577" s="27"/>
      <c r="B2577" s="27"/>
      <c r="C2577" s="28" t="s">
        <v>235</v>
      </c>
      <c r="D2577" s="43">
        <v>184440</v>
      </c>
      <c r="E2577" s="4">
        <v>24</v>
      </c>
      <c r="F2577" s="43">
        <v>84535</v>
      </c>
      <c r="G2577" s="4">
        <v>11</v>
      </c>
      <c r="H2577" s="43">
        <v>122960</v>
      </c>
      <c r="I2577" s="4">
        <v>16</v>
      </c>
      <c r="J2577" s="43">
        <v>391935</v>
      </c>
      <c r="K2577" s="50">
        <v>51</v>
      </c>
    </row>
    <row r="2578" spans="1:11" x14ac:dyDescent="0.3">
      <c r="A2578" s="27"/>
      <c r="B2578" s="27"/>
      <c r="C2578" s="28" t="s">
        <v>236</v>
      </c>
      <c r="D2578" s="43">
        <v>16482</v>
      </c>
      <c r="E2578" s="4">
        <v>2</v>
      </c>
      <c r="F2578" s="43"/>
      <c r="G2578" s="4"/>
      <c r="H2578" s="43">
        <v>16482</v>
      </c>
      <c r="I2578" s="4">
        <v>2</v>
      </c>
      <c r="J2578" s="43">
        <v>32964</v>
      </c>
      <c r="K2578" s="50">
        <v>4</v>
      </c>
    </row>
    <row r="2579" spans="1:11" x14ac:dyDescent="0.3">
      <c r="A2579" s="27"/>
      <c r="B2579" s="27"/>
      <c r="C2579" s="28" t="s">
        <v>238</v>
      </c>
      <c r="D2579" s="43">
        <v>38425</v>
      </c>
      <c r="E2579" s="4">
        <v>5</v>
      </c>
      <c r="F2579" s="43"/>
      <c r="G2579" s="4"/>
      <c r="H2579" s="43">
        <v>7685</v>
      </c>
      <c r="I2579" s="4">
        <v>1</v>
      </c>
      <c r="J2579" s="43">
        <v>46110</v>
      </c>
      <c r="K2579" s="50">
        <v>6</v>
      </c>
    </row>
    <row r="2580" spans="1:11" x14ac:dyDescent="0.3">
      <c r="A2580" s="27"/>
      <c r="B2580" s="27"/>
      <c r="C2580" s="28" t="s">
        <v>241</v>
      </c>
      <c r="D2580" s="43">
        <v>98892</v>
      </c>
      <c r="E2580" s="4">
        <v>12</v>
      </c>
      <c r="F2580" s="43">
        <v>32964</v>
      </c>
      <c r="G2580" s="4">
        <v>4</v>
      </c>
      <c r="H2580" s="43">
        <v>65928</v>
      </c>
      <c r="I2580" s="4">
        <v>8</v>
      </c>
      <c r="J2580" s="43">
        <v>197784</v>
      </c>
      <c r="K2580" s="50">
        <v>24</v>
      </c>
    </row>
    <row r="2581" spans="1:11" x14ac:dyDescent="0.3">
      <c r="A2581" s="27"/>
      <c r="B2581" s="27"/>
      <c r="C2581" s="28" t="s">
        <v>242</v>
      </c>
      <c r="D2581" s="43"/>
      <c r="E2581" s="4"/>
      <c r="F2581" s="43"/>
      <c r="G2581" s="4"/>
      <c r="H2581" s="43">
        <v>17222</v>
      </c>
      <c r="I2581" s="4">
        <v>2</v>
      </c>
      <c r="J2581" s="43">
        <v>17222</v>
      </c>
      <c r="K2581" s="50">
        <v>2</v>
      </c>
    </row>
    <row r="2582" spans="1:11" x14ac:dyDescent="0.3">
      <c r="A2582" s="27"/>
      <c r="B2582" s="27"/>
      <c r="C2582" s="28" t="s">
        <v>243</v>
      </c>
      <c r="D2582" s="43">
        <v>12222</v>
      </c>
      <c r="E2582" s="4">
        <v>2</v>
      </c>
      <c r="F2582" s="43"/>
      <c r="G2582" s="4"/>
      <c r="H2582" s="43"/>
      <c r="I2582" s="4"/>
      <c r="J2582" s="43">
        <v>12222</v>
      </c>
      <c r="K2582" s="50">
        <v>2</v>
      </c>
    </row>
    <row r="2583" spans="1:11" x14ac:dyDescent="0.3">
      <c r="A2583" s="27"/>
      <c r="B2583" s="27"/>
      <c r="C2583" s="28" t="s">
        <v>244</v>
      </c>
      <c r="D2583" s="43">
        <v>703418</v>
      </c>
      <c r="E2583" s="4">
        <v>107</v>
      </c>
      <c r="F2583" s="43">
        <v>170924</v>
      </c>
      <c r="G2583" s="4">
        <v>26</v>
      </c>
      <c r="H2583" s="43">
        <v>499624</v>
      </c>
      <c r="I2583" s="4">
        <v>76</v>
      </c>
      <c r="J2583" s="43">
        <v>1373966</v>
      </c>
      <c r="K2583" s="50">
        <v>209</v>
      </c>
    </row>
    <row r="2584" spans="1:11" x14ac:dyDescent="0.3">
      <c r="A2584" s="27"/>
      <c r="B2584" s="27"/>
      <c r="C2584" s="28" t="s">
        <v>245</v>
      </c>
      <c r="D2584" s="43">
        <v>10093</v>
      </c>
      <c r="E2584" s="4">
        <v>1</v>
      </c>
      <c r="F2584" s="43">
        <v>10093</v>
      </c>
      <c r="G2584" s="4">
        <v>1</v>
      </c>
      <c r="H2584" s="43">
        <v>40371</v>
      </c>
      <c r="I2584" s="4">
        <v>4</v>
      </c>
      <c r="J2584" s="43">
        <v>60557</v>
      </c>
      <c r="K2584" s="50">
        <v>6</v>
      </c>
    </row>
    <row r="2585" spans="1:11" x14ac:dyDescent="0.3">
      <c r="A2585" s="27"/>
      <c r="B2585" s="27"/>
      <c r="C2585" s="28" t="s">
        <v>246</v>
      </c>
      <c r="D2585" s="43"/>
      <c r="E2585" s="4"/>
      <c r="F2585" s="43"/>
      <c r="G2585" s="4"/>
      <c r="H2585" s="43">
        <v>11111</v>
      </c>
      <c r="I2585" s="4">
        <v>1</v>
      </c>
      <c r="J2585" s="43">
        <v>11111</v>
      </c>
      <c r="K2585" s="50">
        <v>1</v>
      </c>
    </row>
    <row r="2586" spans="1:11" x14ac:dyDescent="0.3">
      <c r="A2586" s="27"/>
      <c r="B2586" s="27"/>
      <c r="C2586" s="28" t="s">
        <v>248</v>
      </c>
      <c r="D2586" s="43">
        <v>122774</v>
      </c>
      <c r="E2586" s="4">
        <v>13</v>
      </c>
      <c r="F2586" s="43">
        <v>84997</v>
      </c>
      <c r="G2586" s="4">
        <v>9</v>
      </c>
      <c r="H2586" s="43">
        <v>113332</v>
      </c>
      <c r="I2586" s="4">
        <v>12</v>
      </c>
      <c r="J2586" s="43">
        <v>321103</v>
      </c>
      <c r="K2586" s="50">
        <v>34</v>
      </c>
    </row>
    <row r="2587" spans="1:11" x14ac:dyDescent="0.3">
      <c r="A2587" s="27"/>
      <c r="B2587" s="27"/>
      <c r="C2587" s="28" t="s">
        <v>249</v>
      </c>
      <c r="D2587" s="43">
        <v>90651</v>
      </c>
      <c r="E2587" s="4">
        <v>11</v>
      </c>
      <c r="F2587" s="43">
        <v>16482</v>
      </c>
      <c r="G2587" s="4">
        <v>2</v>
      </c>
      <c r="H2587" s="43">
        <v>8241</v>
      </c>
      <c r="I2587" s="4">
        <v>1</v>
      </c>
      <c r="J2587" s="43">
        <v>115374</v>
      </c>
      <c r="K2587" s="50">
        <v>14</v>
      </c>
    </row>
    <row r="2588" spans="1:11" x14ac:dyDescent="0.3">
      <c r="A2588" s="27"/>
      <c r="B2588" s="27"/>
      <c r="C2588" s="28" t="s">
        <v>251</v>
      </c>
      <c r="D2588" s="43">
        <v>122960</v>
      </c>
      <c r="E2588" s="4">
        <v>16</v>
      </c>
      <c r="F2588" s="43">
        <v>115275</v>
      </c>
      <c r="G2588" s="4">
        <v>15</v>
      </c>
      <c r="H2588" s="43">
        <v>46110</v>
      </c>
      <c r="I2588" s="4">
        <v>6</v>
      </c>
      <c r="J2588" s="43">
        <v>284345</v>
      </c>
      <c r="K2588" s="50">
        <v>37</v>
      </c>
    </row>
    <row r="2589" spans="1:11" x14ac:dyDescent="0.3">
      <c r="A2589" s="27"/>
      <c r="B2589" s="27"/>
      <c r="C2589" s="28" t="s">
        <v>253</v>
      </c>
      <c r="D2589" s="43">
        <v>8241</v>
      </c>
      <c r="E2589" s="4">
        <v>1</v>
      </c>
      <c r="F2589" s="43">
        <v>16482</v>
      </c>
      <c r="G2589" s="4">
        <v>2</v>
      </c>
      <c r="H2589" s="43"/>
      <c r="I2589" s="4"/>
      <c r="J2589" s="43">
        <v>24723</v>
      </c>
      <c r="K2589" s="50">
        <v>3</v>
      </c>
    </row>
    <row r="2590" spans="1:11" x14ac:dyDescent="0.3">
      <c r="A2590" s="27"/>
      <c r="B2590" s="27"/>
      <c r="C2590" s="28" t="s">
        <v>254</v>
      </c>
      <c r="D2590" s="43">
        <v>23055</v>
      </c>
      <c r="E2590" s="4">
        <v>3</v>
      </c>
      <c r="F2590" s="43">
        <v>15370</v>
      </c>
      <c r="G2590" s="4">
        <v>2</v>
      </c>
      <c r="H2590" s="43"/>
      <c r="I2590" s="4"/>
      <c r="J2590" s="43">
        <v>38425</v>
      </c>
      <c r="K2590" s="50">
        <v>5</v>
      </c>
    </row>
    <row r="2591" spans="1:11" x14ac:dyDescent="0.3">
      <c r="A2591" s="27"/>
      <c r="B2591" s="27"/>
      <c r="C2591" s="28" t="s">
        <v>258</v>
      </c>
      <c r="D2591" s="43">
        <v>41205</v>
      </c>
      <c r="E2591" s="4">
        <v>5</v>
      </c>
      <c r="F2591" s="43">
        <v>8241</v>
      </c>
      <c r="G2591" s="4">
        <v>1</v>
      </c>
      <c r="H2591" s="43">
        <v>74169</v>
      </c>
      <c r="I2591" s="4">
        <v>9</v>
      </c>
      <c r="J2591" s="43">
        <v>123615</v>
      </c>
      <c r="K2591" s="50">
        <v>15</v>
      </c>
    </row>
    <row r="2592" spans="1:11" x14ac:dyDescent="0.3">
      <c r="A2592" s="27"/>
      <c r="B2592" s="27"/>
      <c r="C2592" s="28" t="s">
        <v>259</v>
      </c>
      <c r="D2592" s="43">
        <v>8241</v>
      </c>
      <c r="E2592" s="4">
        <v>1</v>
      </c>
      <c r="F2592" s="43">
        <v>8241</v>
      </c>
      <c r="G2592" s="4">
        <v>1</v>
      </c>
      <c r="H2592" s="43">
        <v>16482</v>
      </c>
      <c r="I2592" s="4">
        <v>2</v>
      </c>
      <c r="J2592" s="43">
        <v>32964</v>
      </c>
      <c r="K2592" s="50">
        <v>4</v>
      </c>
    </row>
    <row r="2593" spans="1:11" x14ac:dyDescent="0.3">
      <c r="A2593" s="27"/>
      <c r="B2593" s="27"/>
      <c r="C2593" s="28" t="s">
        <v>260</v>
      </c>
      <c r="D2593" s="43"/>
      <c r="E2593" s="4"/>
      <c r="F2593" s="43"/>
      <c r="G2593" s="4"/>
      <c r="H2593" s="43">
        <v>10463</v>
      </c>
      <c r="I2593" s="4">
        <v>1</v>
      </c>
      <c r="J2593" s="43">
        <v>10463</v>
      </c>
      <c r="K2593" s="50">
        <v>1</v>
      </c>
    </row>
    <row r="2594" spans="1:11" x14ac:dyDescent="0.3">
      <c r="A2594" s="27"/>
      <c r="B2594" s="27"/>
      <c r="C2594" s="28" t="s">
        <v>261</v>
      </c>
      <c r="D2594" s="43">
        <v>222865</v>
      </c>
      <c r="E2594" s="4">
        <v>29</v>
      </c>
      <c r="F2594" s="43">
        <v>261291</v>
      </c>
      <c r="G2594" s="4">
        <v>34</v>
      </c>
      <c r="H2594" s="43">
        <v>207495</v>
      </c>
      <c r="I2594" s="4">
        <v>27</v>
      </c>
      <c r="J2594" s="43">
        <v>691651</v>
      </c>
      <c r="K2594" s="50">
        <v>90</v>
      </c>
    </row>
    <row r="2595" spans="1:11" x14ac:dyDescent="0.3">
      <c r="A2595" s="27"/>
      <c r="B2595" s="27"/>
      <c r="C2595" s="28" t="s">
        <v>262</v>
      </c>
      <c r="D2595" s="43">
        <v>23055</v>
      </c>
      <c r="E2595" s="4">
        <v>3</v>
      </c>
      <c r="F2595" s="43">
        <v>7685</v>
      </c>
      <c r="G2595" s="4">
        <v>1</v>
      </c>
      <c r="H2595" s="43">
        <v>38425</v>
      </c>
      <c r="I2595" s="4">
        <v>5</v>
      </c>
      <c r="J2595" s="43">
        <v>69165</v>
      </c>
      <c r="K2595" s="50">
        <v>9</v>
      </c>
    </row>
    <row r="2596" spans="1:11" x14ac:dyDescent="0.3">
      <c r="A2596" s="27"/>
      <c r="B2596" s="27"/>
      <c r="C2596" s="28" t="s">
        <v>264</v>
      </c>
      <c r="D2596" s="43">
        <v>10278</v>
      </c>
      <c r="E2596" s="4">
        <v>1</v>
      </c>
      <c r="F2596" s="43"/>
      <c r="G2596" s="4"/>
      <c r="H2596" s="43">
        <v>41111</v>
      </c>
      <c r="I2596" s="4">
        <v>4</v>
      </c>
      <c r="J2596" s="43">
        <v>51389</v>
      </c>
      <c r="K2596" s="50">
        <v>5</v>
      </c>
    </row>
    <row r="2597" spans="1:11" x14ac:dyDescent="0.3">
      <c r="A2597" s="27"/>
      <c r="B2597" s="27"/>
      <c r="C2597" s="28" t="s">
        <v>265</v>
      </c>
      <c r="D2597" s="43">
        <v>86110</v>
      </c>
      <c r="E2597" s="4">
        <v>10</v>
      </c>
      <c r="F2597" s="43">
        <v>25833</v>
      </c>
      <c r="G2597" s="4">
        <v>3</v>
      </c>
      <c r="H2597" s="43">
        <v>60277</v>
      </c>
      <c r="I2597" s="4">
        <v>7</v>
      </c>
      <c r="J2597" s="43">
        <v>172220</v>
      </c>
      <c r="K2597" s="50">
        <v>20</v>
      </c>
    </row>
    <row r="2598" spans="1:11" x14ac:dyDescent="0.3">
      <c r="A2598" s="27"/>
      <c r="B2598" s="27"/>
      <c r="C2598" s="28" t="s">
        <v>266</v>
      </c>
      <c r="D2598" s="43">
        <v>103332</v>
      </c>
      <c r="E2598" s="4">
        <v>12</v>
      </c>
      <c r="F2598" s="43">
        <v>111943</v>
      </c>
      <c r="G2598" s="4">
        <v>13</v>
      </c>
      <c r="H2598" s="43">
        <v>198053</v>
      </c>
      <c r="I2598" s="4">
        <v>23</v>
      </c>
      <c r="J2598" s="43">
        <v>413328</v>
      </c>
      <c r="K2598" s="50">
        <v>48</v>
      </c>
    </row>
    <row r="2599" spans="1:11" x14ac:dyDescent="0.3">
      <c r="A2599" s="27"/>
      <c r="B2599" s="27"/>
      <c r="C2599" s="28" t="s">
        <v>267</v>
      </c>
      <c r="D2599" s="43">
        <v>402795</v>
      </c>
      <c r="E2599" s="4">
        <v>50</v>
      </c>
      <c r="F2599" s="43">
        <v>596133</v>
      </c>
      <c r="G2599" s="4">
        <v>74</v>
      </c>
      <c r="H2599" s="43">
        <v>668636</v>
      </c>
      <c r="I2599" s="4">
        <v>83</v>
      </c>
      <c r="J2599" s="43">
        <v>1667564</v>
      </c>
      <c r="K2599" s="50">
        <v>207</v>
      </c>
    </row>
    <row r="2600" spans="1:11" x14ac:dyDescent="0.3">
      <c r="A2600" s="27"/>
      <c r="B2600" s="27"/>
      <c r="C2600" s="28" t="s">
        <v>268</v>
      </c>
      <c r="D2600" s="43">
        <v>163704</v>
      </c>
      <c r="E2600" s="4">
        <v>17</v>
      </c>
      <c r="F2600" s="43">
        <v>67410</v>
      </c>
      <c r="G2600" s="4">
        <v>7</v>
      </c>
      <c r="H2600" s="43">
        <v>48149</v>
      </c>
      <c r="I2600" s="4">
        <v>5</v>
      </c>
      <c r="J2600" s="43">
        <v>279263</v>
      </c>
      <c r="K2600" s="50">
        <v>29</v>
      </c>
    </row>
    <row r="2601" spans="1:11" x14ac:dyDescent="0.3">
      <c r="A2601" s="27"/>
      <c r="B2601" s="27"/>
      <c r="C2601" s="28" t="s">
        <v>269</v>
      </c>
      <c r="D2601" s="43">
        <v>161115</v>
      </c>
      <c r="E2601" s="4">
        <v>20</v>
      </c>
      <c r="F2601" s="43">
        <v>96671</v>
      </c>
      <c r="G2601" s="4">
        <v>12</v>
      </c>
      <c r="H2601" s="43">
        <v>96670</v>
      </c>
      <c r="I2601" s="4">
        <v>12</v>
      </c>
      <c r="J2601" s="43">
        <v>354456</v>
      </c>
      <c r="K2601" s="50">
        <v>44</v>
      </c>
    </row>
    <row r="2602" spans="1:11" x14ac:dyDescent="0.3">
      <c r="A2602" s="27"/>
      <c r="B2602" s="27"/>
      <c r="C2602" s="28" t="s">
        <v>270</v>
      </c>
      <c r="D2602" s="43">
        <v>258490</v>
      </c>
      <c r="E2602" s="4">
        <v>28</v>
      </c>
      <c r="F2602" s="43">
        <v>73694</v>
      </c>
      <c r="G2602" s="4">
        <v>8</v>
      </c>
      <c r="H2602" s="43">
        <v>121576</v>
      </c>
      <c r="I2602" s="4">
        <v>13</v>
      </c>
      <c r="J2602" s="43">
        <v>453760</v>
      </c>
      <c r="K2602" s="50">
        <v>49</v>
      </c>
    </row>
    <row r="2603" spans="1:11" x14ac:dyDescent="0.3">
      <c r="A2603" s="27"/>
      <c r="B2603" s="27"/>
      <c r="C2603" s="28" t="s">
        <v>271</v>
      </c>
      <c r="D2603" s="43">
        <v>589176</v>
      </c>
      <c r="E2603" s="4">
        <v>63</v>
      </c>
      <c r="F2603" s="43">
        <v>467600</v>
      </c>
      <c r="G2603" s="4">
        <v>50</v>
      </c>
      <c r="H2603" s="43">
        <v>439544</v>
      </c>
      <c r="I2603" s="4">
        <v>47</v>
      </c>
      <c r="J2603" s="43">
        <v>1496320</v>
      </c>
      <c r="K2603" s="50">
        <v>160</v>
      </c>
    </row>
    <row r="2604" spans="1:11" x14ac:dyDescent="0.3">
      <c r="A2604" s="27"/>
      <c r="B2604" s="27"/>
      <c r="C2604" s="28" t="s">
        <v>272</v>
      </c>
      <c r="D2604" s="43">
        <v>65556</v>
      </c>
      <c r="E2604" s="4">
        <v>6</v>
      </c>
      <c r="F2604" s="43">
        <v>32778</v>
      </c>
      <c r="G2604" s="4">
        <v>3</v>
      </c>
      <c r="H2604" s="43">
        <v>32778</v>
      </c>
      <c r="I2604" s="4">
        <v>3</v>
      </c>
      <c r="J2604" s="43">
        <v>131112</v>
      </c>
      <c r="K2604" s="50">
        <v>12</v>
      </c>
    </row>
    <row r="2605" spans="1:11" x14ac:dyDescent="0.3">
      <c r="A2605" s="27"/>
      <c r="B2605" s="52" t="s">
        <v>297</v>
      </c>
      <c r="C2605" s="53"/>
      <c r="D2605" s="54">
        <v>9100910</v>
      </c>
      <c r="E2605" s="55">
        <v>1244</v>
      </c>
      <c r="F2605" s="54">
        <v>5971893</v>
      </c>
      <c r="G2605" s="55">
        <v>807</v>
      </c>
      <c r="H2605" s="54">
        <v>5916321</v>
      </c>
      <c r="I2605" s="55">
        <v>785</v>
      </c>
      <c r="J2605" s="54">
        <v>20989124</v>
      </c>
      <c r="K2605" s="56">
        <v>2836</v>
      </c>
    </row>
    <row r="2606" spans="1:11" x14ac:dyDescent="0.3">
      <c r="A2606" s="27"/>
      <c r="B2606" s="1" t="s">
        <v>58</v>
      </c>
      <c r="C2606" s="1" t="s">
        <v>223</v>
      </c>
      <c r="D2606" s="22">
        <v>848696</v>
      </c>
      <c r="E2606" s="8">
        <v>139</v>
      </c>
      <c r="F2606" s="22">
        <v>427772</v>
      </c>
      <c r="G2606" s="8">
        <v>70</v>
      </c>
      <c r="H2606" s="22">
        <v>91665</v>
      </c>
      <c r="I2606" s="8">
        <v>15</v>
      </c>
      <c r="J2606" s="22">
        <v>1368133</v>
      </c>
      <c r="K2606" s="49">
        <v>224</v>
      </c>
    </row>
    <row r="2607" spans="1:11" x14ac:dyDescent="0.3">
      <c r="A2607" s="27"/>
      <c r="B2607" s="27"/>
      <c r="C2607" s="28" t="s">
        <v>224</v>
      </c>
      <c r="D2607" s="43">
        <v>1183320</v>
      </c>
      <c r="E2607" s="4">
        <v>180</v>
      </c>
      <c r="F2607" s="43">
        <v>565364</v>
      </c>
      <c r="G2607" s="4">
        <v>86</v>
      </c>
      <c r="H2607" s="43">
        <v>1295078</v>
      </c>
      <c r="I2607" s="4">
        <v>197</v>
      </c>
      <c r="J2607" s="43">
        <v>3043762</v>
      </c>
      <c r="K2607" s="50">
        <v>463</v>
      </c>
    </row>
    <row r="2608" spans="1:11" x14ac:dyDescent="0.3">
      <c r="A2608" s="27"/>
      <c r="B2608" s="27"/>
      <c r="C2608" s="28" t="s">
        <v>225</v>
      </c>
      <c r="D2608" s="43">
        <v>634552</v>
      </c>
      <c r="E2608" s="4">
        <v>77</v>
      </c>
      <c r="F2608" s="43">
        <v>296675</v>
      </c>
      <c r="G2608" s="4">
        <v>36</v>
      </c>
      <c r="H2608" s="43">
        <v>403808</v>
      </c>
      <c r="I2608" s="4">
        <v>49</v>
      </c>
      <c r="J2608" s="43">
        <v>1335035</v>
      </c>
      <c r="K2608" s="50">
        <v>162</v>
      </c>
    </row>
    <row r="2609" spans="1:11" x14ac:dyDescent="0.3">
      <c r="A2609" s="27"/>
      <c r="B2609" s="27"/>
      <c r="C2609" s="28" t="s">
        <v>226</v>
      </c>
      <c r="D2609" s="43">
        <v>180831</v>
      </c>
      <c r="E2609" s="4">
        <v>21</v>
      </c>
      <c r="F2609" s="43">
        <v>51666</v>
      </c>
      <c r="G2609" s="4">
        <v>6</v>
      </c>
      <c r="H2609" s="43">
        <v>103332</v>
      </c>
      <c r="I2609" s="4">
        <v>12</v>
      </c>
      <c r="J2609" s="43">
        <v>335829</v>
      </c>
      <c r="K2609" s="50">
        <v>39</v>
      </c>
    </row>
    <row r="2610" spans="1:11" x14ac:dyDescent="0.3">
      <c r="A2610" s="27"/>
      <c r="B2610" s="27"/>
      <c r="C2610" s="28" t="s">
        <v>227</v>
      </c>
      <c r="D2610" s="43">
        <v>46760</v>
      </c>
      <c r="E2610" s="4">
        <v>5</v>
      </c>
      <c r="F2610" s="43">
        <v>18704</v>
      </c>
      <c r="G2610" s="4">
        <v>2</v>
      </c>
      <c r="H2610" s="43">
        <v>9352</v>
      </c>
      <c r="I2610" s="4">
        <v>1</v>
      </c>
      <c r="J2610" s="43">
        <v>74816</v>
      </c>
      <c r="K2610" s="50">
        <v>8</v>
      </c>
    </row>
    <row r="2611" spans="1:11" x14ac:dyDescent="0.3">
      <c r="A2611" s="27"/>
      <c r="B2611" s="27"/>
      <c r="C2611" s="28" t="s">
        <v>228</v>
      </c>
      <c r="D2611" s="43">
        <v>9352</v>
      </c>
      <c r="E2611" s="4">
        <v>1</v>
      </c>
      <c r="F2611" s="43"/>
      <c r="G2611" s="4"/>
      <c r="H2611" s="43">
        <v>18704</v>
      </c>
      <c r="I2611" s="4">
        <v>2</v>
      </c>
      <c r="J2611" s="43">
        <v>28056</v>
      </c>
      <c r="K2611" s="50">
        <v>3</v>
      </c>
    </row>
    <row r="2612" spans="1:11" x14ac:dyDescent="0.3">
      <c r="A2612" s="27"/>
      <c r="B2612" s="27"/>
      <c r="C2612" s="28" t="s">
        <v>229</v>
      </c>
      <c r="D2612" s="43">
        <v>43704</v>
      </c>
      <c r="E2612" s="4">
        <v>4</v>
      </c>
      <c r="F2612" s="43">
        <v>10926</v>
      </c>
      <c r="G2612" s="4">
        <v>1</v>
      </c>
      <c r="H2612" s="43">
        <v>10926</v>
      </c>
      <c r="I2612" s="4">
        <v>1</v>
      </c>
      <c r="J2612" s="43">
        <v>65556</v>
      </c>
      <c r="K2612" s="50">
        <v>6</v>
      </c>
    </row>
    <row r="2613" spans="1:11" x14ac:dyDescent="0.3">
      <c r="A2613" s="27"/>
      <c r="B2613" s="27"/>
      <c r="C2613" s="28" t="s">
        <v>230</v>
      </c>
      <c r="D2613" s="43">
        <v>116663</v>
      </c>
      <c r="E2613" s="4">
        <v>14</v>
      </c>
      <c r="F2613" s="43">
        <v>41665</v>
      </c>
      <c r="G2613" s="4">
        <v>5</v>
      </c>
      <c r="H2613" s="43">
        <v>74997</v>
      </c>
      <c r="I2613" s="4">
        <v>9</v>
      </c>
      <c r="J2613" s="43">
        <v>233325</v>
      </c>
      <c r="K2613" s="50">
        <v>28</v>
      </c>
    </row>
    <row r="2614" spans="1:11" x14ac:dyDescent="0.3">
      <c r="A2614" s="27"/>
      <c r="B2614" s="27"/>
      <c r="C2614" s="28" t="s">
        <v>231</v>
      </c>
      <c r="D2614" s="43">
        <v>25000</v>
      </c>
      <c r="E2614" s="4">
        <v>3</v>
      </c>
      <c r="F2614" s="43">
        <v>16666</v>
      </c>
      <c r="G2614" s="4">
        <v>2</v>
      </c>
      <c r="H2614" s="43"/>
      <c r="I2614" s="4"/>
      <c r="J2614" s="43">
        <v>41666</v>
      </c>
      <c r="K2614" s="50">
        <v>5</v>
      </c>
    </row>
    <row r="2615" spans="1:11" x14ac:dyDescent="0.3">
      <c r="A2615" s="27"/>
      <c r="B2615" s="27"/>
      <c r="C2615" s="28" t="s">
        <v>232</v>
      </c>
      <c r="D2615" s="43">
        <v>39628</v>
      </c>
      <c r="E2615" s="4">
        <v>4</v>
      </c>
      <c r="F2615" s="43"/>
      <c r="G2615" s="4"/>
      <c r="H2615" s="43">
        <v>49536</v>
      </c>
      <c r="I2615" s="4">
        <v>5</v>
      </c>
      <c r="J2615" s="43">
        <v>89164</v>
      </c>
      <c r="K2615" s="50">
        <v>9</v>
      </c>
    </row>
    <row r="2616" spans="1:11" x14ac:dyDescent="0.3">
      <c r="A2616" s="27"/>
      <c r="B2616" s="27"/>
      <c r="C2616" s="28" t="s">
        <v>233</v>
      </c>
      <c r="D2616" s="43">
        <v>115373</v>
      </c>
      <c r="E2616" s="4">
        <v>14</v>
      </c>
      <c r="F2616" s="43">
        <v>82410</v>
      </c>
      <c r="G2616" s="4">
        <v>10</v>
      </c>
      <c r="H2616" s="43">
        <v>74169</v>
      </c>
      <c r="I2616" s="4">
        <v>9</v>
      </c>
      <c r="J2616" s="43">
        <v>271952</v>
      </c>
      <c r="K2616" s="50">
        <v>33</v>
      </c>
    </row>
    <row r="2617" spans="1:11" x14ac:dyDescent="0.3">
      <c r="A2617" s="27"/>
      <c r="B2617" s="27"/>
      <c r="C2617" s="28" t="s">
        <v>234</v>
      </c>
      <c r="D2617" s="43">
        <v>20926</v>
      </c>
      <c r="E2617" s="4">
        <v>2</v>
      </c>
      <c r="F2617" s="43">
        <v>41852</v>
      </c>
      <c r="G2617" s="4">
        <v>4</v>
      </c>
      <c r="H2617" s="43">
        <v>41852</v>
      </c>
      <c r="I2617" s="4">
        <v>4</v>
      </c>
      <c r="J2617" s="43">
        <v>104630</v>
      </c>
      <c r="K2617" s="50">
        <v>10</v>
      </c>
    </row>
    <row r="2618" spans="1:11" x14ac:dyDescent="0.3">
      <c r="A2618" s="27"/>
      <c r="B2618" s="27"/>
      <c r="C2618" s="28" t="s">
        <v>235</v>
      </c>
      <c r="D2618" s="43">
        <v>138330</v>
      </c>
      <c r="E2618" s="4">
        <v>18</v>
      </c>
      <c r="F2618" s="43">
        <v>84535</v>
      </c>
      <c r="G2618" s="4">
        <v>11</v>
      </c>
      <c r="H2618" s="43">
        <v>92220</v>
      </c>
      <c r="I2618" s="4">
        <v>12</v>
      </c>
      <c r="J2618" s="43">
        <v>315085</v>
      </c>
      <c r="K2618" s="50">
        <v>41</v>
      </c>
    </row>
    <row r="2619" spans="1:11" x14ac:dyDescent="0.3">
      <c r="A2619" s="27"/>
      <c r="B2619" s="27"/>
      <c r="C2619" s="28" t="s">
        <v>236</v>
      </c>
      <c r="D2619" s="43">
        <v>8241</v>
      </c>
      <c r="E2619" s="4">
        <v>1</v>
      </c>
      <c r="F2619" s="43"/>
      <c r="G2619" s="4"/>
      <c r="H2619" s="43">
        <v>41205</v>
      </c>
      <c r="I2619" s="4">
        <v>5</v>
      </c>
      <c r="J2619" s="43">
        <v>49446</v>
      </c>
      <c r="K2619" s="50">
        <v>6</v>
      </c>
    </row>
    <row r="2620" spans="1:11" x14ac:dyDescent="0.3">
      <c r="A2620" s="27"/>
      <c r="B2620" s="27"/>
      <c r="C2620" s="28" t="s">
        <v>237</v>
      </c>
      <c r="D2620" s="43"/>
      <c r="E2620" s="4"/>
      <c r="F2620" s="43">
        <v>20926</v>
      </c>
      <c r="G2620" s="4">
        <v>2</v>
      </c>
      <c r="H2620" s="43"/>
      <c r="I2620" s="4"/>
      <c r="J2620" s="43">
        <v>20926</v>
      </c>
      <c r="K2620" s="50">
        <v>2</v>
      </c>
    </row>
    <row r="2621" spans="1:11" x14ac:dyDescent="0.3">
      <c r="A2621" s="27"/>
      <c r="B2621" s="27"/>
      <c r="C2621" s="28" t="s">
        <v>238</v>
      </c>
      <c r="D2621" s="43">
        <v>23055</v>
      </c>
      <c r="E2621" s="4">
        <v>3</v>
      </c>
      <c r="F2621" s="43">
        <v>7685</v>
      </c>
      <c r="G2621" s="4">
        <v>1</v>
      </c>
      <c r="H2621" s="43">
        <v>99905</v>
      </c>
      <c r="I2621" s="4">
        <v>13</v>
      </c>
      <c r="J2621" s="43">
        <v>130645</v>
      </c>
      <c r="K2621" s="50">
        <v>17</v>
      </c>
    </row>
    <row r="2622" spans="1:11" x14ac:dyDescent="0.3">
      <c r="A2622" s="27"/>
      <c r="B2622" s="27"/>
      <c r="C2622" s="28" t="s">
        <v>239</v>
      </c>
      <c r="D2622" s="43"/>
      <c r="E2622" s="4"/>
      <c r="F2622" s="43"/>
      <c r="G2622" s="4"/>
      <c r="H2622" s="43">
        <v>8148</v>
      </c>
      <c r="I2622" s="4">
        <v>1</v>
      </c>
      <c r="J2622" s="43">
        <v>8148</v>
      </c>
      <c r="K2622" s="50">
        <v>1</v>
      </c>
    </row>
    <row r="2623" spans="1:11" x14ac:dyDescent="0.3">
      <c r="A2623" s="27"/>
      <c r="B2623" s="27"/>
      <c r="C2623" s="28" t="s">
        <v>241</v>
      </c>
      <c r="D2623" s="43">
        <v>98892</v>
      </c>
      <c r="E2623" s="4">
        <v>12</v>
      </c>
      <c r="F2623" s="43">
        <v>115374</v>
      </c>
      <c r="G2623" s="4">
        <v>14</v>
      </c>
      <c r="H2623" s="43">
        <v>181301</v>
      </c>
      <c r="I2623" s="4">
        <v>22</v>
      </c>
      <c r="J2623" s="43">
        <v>395567</v>
      </c>
      <c r="K2623" s="50">
        <v>48</v>
      </c>
    </row>
    <row r="2624" spans="1:11" x14ac:dyDescent="0.3">
      <c r="A2624" s="27"/>
      <c r="B2624" s="27"/>
      <c r="C2624" s="28" t="s">
        <v>242</v>
      </c>
      <c r="D2624" s="43"/>
      <c r="E2624" s="4"/>
      <c r="F2624" s="43">
        <v>51666</v>
      </c>
      <c r="G2624" s="4">
        <v>6</v>
      </c>
      <c r="H2624" s="43">
        <v>60277</v>
      </c>
      <c r="I2624" s="4">
        <v>7</v>
      </c>
      <c r="J2624" s="43">
        <v>111943</v>
      </c>
      <c r="K2624" s="50">
        <v>13</v>
      </c>
    </row>
    <row r="2625" spans="1:11" x14ac:dyDescent="0.3">
      <c r="A2625" s="27"/>
      <c r="B2625" s="27"/>
      <c r="C2625" s="28" t="s">
        <v>243</v>
      </c>
      <c r="D2625" s="43">
        <v>134442</v>
      </c>
      <c r="E2625" s="4">
        <v>22</v>
      </c>
      <c r="F2625" s="43">
        <v>152042</v>
      </c>
      <c r="G2625" s="4">
        <v>25</v>
      </c>
      <c r="H2625" s="43">
        <v>30555</v>
      </c>
      <c r="I2625" s="4">
        <v>5</v>
      </c>
      <c r="J2625" s="43">
        <v>317039</v>
      </c>
      <c r="K2625" s="50">
        <v>52</v>
      </c>
    </row>
    <row r="2626" spans="1:11" x14ac:dyDescent="0.3">
      <c r="A2626" s="27"/>
      <c r="B2626" s="27"/>
      <c r="C2626" s="28" t="s">
        <v>244</v>
      </c>
      <c r="D2626" s="43">
        <v>223516</v>
      </c>
      <c r="E2626" s="4">
        <v>34</v>
      </c>
      <c r="F2626" s="43">
        <v>341059</v>
      </c>
      <c r="G2626" s="4">
        <v>52</v>
      </c>
      <c r="H2626" s="43">
        <v>663974</v>
      </c>
      <c r="I2626" s="4">
        <v>101</v>
      </c>
      <c r="J2626" s="43">
        <v>1228549</v>
      </c>
      <c r="K2626" s="50">
        <v>187</v>
      </c>
    </row>
    <row r="2627" spans="1:11" x14ac:dyDescent="0.3">
      <c r="A2627" s="27"/>
      <c r="B2627" s="27"/>
      <c r="C2627" s="28" t="s">
        <v>245</v>
      </c>
      <c r="D2627" s="43">
        <v>30279</v>
      </c>
      <c r="E2627" s="4">
        <v>3</v>
      </c>
      <c r="F2627" s="43">
        <v>10093</v>
      </c>
      <c r="G2627" s="4">
        <v>1</v>
      </c>
      <c r="H2627" s="43">
        <v>40371</v>
      </c>
      <c r="I2627" s="4">
        <v>4</v>
      </c>
      <c r="J2627" s="43">
        <v>80743</v>
      </c>
      <c r="K2627" s="50">
        <v>8</v>
      </c>
    </row>
    <row r="2628" spans="1:11" x14ac:dyDescent="0.3">
      <c r="A2628" s="27"/>
      <c r="B2628" s="27"/>
      <c r="C2628" s="28" t="s">
        <v>246</v>
      </c>
      <c r="D2628" s="43">
        <v>11111</v>
      </c>
      <c r="E2628" s="4">
        <v>1</v>
      </c>
      <c r="F2628" s="43"/>
      <c r="G2628" s="4"/>
      <c r="H2628" s="43">
        <v>22222</v>
      </c>
      <c r="I2628" s="4">
        <v>2</v>
      </c>
      <c r="J2628" s="43">
        <v>33333</v>
      </c>
      <c r="K2628" s="50">
        <v>3</v>
      </c>
    </row>
    <row r="2629" spans="1:11" x14ac:dyDescent="0.3">
      <c r="A2629" s="27"/>
      <c r="B2629" s="27"/>
      <c r="C2629" s="28" t="s">
        <v>247</v>
      </c>
      <c r="D2629" s="43">
        <v>32964</v>
      </c>
      <c r="E2629" s="4">
        <v>4</v>
      </c>
      <c r="F2629" s="43">
        <v>16482</v>
      </c>
      <c r="G2629" s="4">
        <v>2</v>
      </c>
      <c r="H2629" s="43"/>
      <c r="I2629" s="4"/>
      <c r="J2629" s="43">
        <v>49446</v>
      </c>
      <c r="K2629" s="50">
        <v>6</v>
      </c>
    </row>
    <row r="2630" spans="1:11" x14ac:dyDescent="0.3">
      <c r="A2630" s="27"/>
      <c r="B2630" s="27"/>
      <c r="C2630" s="28" t="s">
        <v>248</v>
      </c>
      <c r="D2630" s="43">
        <v>66108</v>
      </c>
      <c r="E2630" s="4">
        <v>7</v>
      </c>
      <c r="F2630" s="43">
        <v>47220</v>
      </c>
      <c r="G2630" s="4">
        <v>5</v>
      </c>
      <c r="H2630" s="43">
        <v>37776</v>
      </c>
      <c r="I2630" s="4">
        <v>4</v>
      </c>
      <c r="J2630" s="43">
        <v>151104</v>
      </c>
      <c r="K2630" s="50">
        <v>16</v>
      </c>
    </row>
    <row r="2631" spans="1:11" x14ac:dyDescent="0.3">
      <c r="A2631" s="27"/>
      <c r="B2631" s="27"/>
      <c r="C2631" s="28" t="s">
        <v>249</v>
      </c>
      <c r="D2631" s="43">
        <v>32964</v>
      </c>
      <c r="E2631" s="4">
        <v>4</v>
      </c>
      <c r="F2631" s="43">
        <v>32964</v>
      </c>
      <c r="G2631" s="4">
        <v>4</v>
      </c>
      <c r="H2631" s="43">
        <v>49446</v>
      </c>
      <c r="I2631" s="4">
        <v>6</v>
      </c>
      <c r="J2631" s="43">
        <v>115374</v>
      </c>
      <c r="K2631" s="50">
        <v>14</v>
      </c>
    </row>
    <row r="2632" spans="1:11" x14ac:dyDescent="0.3">
      <c r="A2632" s="27"/>
      <c r="B2632" s="27"/>
      <c r="C2632" s="28" t="s">
        <v>250</v>
      </c>
      <c r="D2632" s="43"/>
      <c r="E2632" s="4"/>
      <c r="F2632" s="43"/>
      <c r="G2632" s="4"/>
      <c r="H2632" s="43">
        <v>20926</v>
      </c>
      <c r="I2632" s="4">
        <v>2</v>
      </c>
      <c r="J2632" s="43">
        <v>20926</v>
      </c>
      <c r="K2632" s="50">
        <v>2</v>
      </c>
    </row>
    <row r="2633" spans="1:11" x14ac:dyDescent="0.3">
      <c r="A2633" s="27"/>
      <c r="B2633" s="27"/>
      <c r="C2633" s="28" t="s">
        <v>251</v>
      </c>
      <c r="D2633" s="43">
        <v>115275</v>
      </c>
      <c r="E2633" s="4">
        <v>15</v>
      </c>
      <c r="F2633" s="43">
        <v>61480</v>
      </c>
      <c r="G2633" s="4">
        <v>8</v>
      </c>
      <c r="H2633" s="43">
        <v>61480</v>
      </c>
      <c r="I2633" s="4">
        <v>8</v>
      </c>
      <c r="J2633" s="43">
        <v>238235</v>
      </c>
      <c r="K2633" s="50">
        <v>31</v>
      </c>
    </row>
    <row r="2634" spans="1:11" x14ac:dyDescent="0.3">
      <c r="A2634" s="27"/>
      <c r="B2634" s="27"/>
      <c r="C2634" s="28" t="s">
        <v>253</v>
      </c>
      <c r="D2634" s="43"/>
      <c r="E2634" s="4"/>
      <c r="F2634" s="43">
        <v>16482</v>
      </c>
      <c r="G2634" s="4">
        <v>2</v>
      </c>
      <c r="H2634" s="43"/>
      <c r="I2634" s="4"/>
      <c r="J2634" s="43">
        <v>16482</v>
      </c>
      <c r="K2634" s="50">
        <v>2</v>
      </c>
    </row>
    <row r="2635" spans="1:11" x14ac:dyDescent="0.3">
      <c r="A2635" s="27"/>
      <c r="B2635" s="27"/>
      <c r="C2635" s="28" t="s">
        <v>254</v>
      </c>
      <c r="D2635" s="43"/>
      <c r="E2635" s="4"/>
      <c r="F2635" s="43"/>
      <c r="G2635" s="4"/>
      <c r="H2635" s="43">
        <v>38425</v>
      </c>
      <c r="I2635" s="4">
        <v>5</v>
      </c>
      <c r="J2635" s="43">
        <v>38425</v>
      </c>
      <c r="K2635" s="50">
        <v>5</v>
      </c>
    </row>
    <row r="2636" spans="1:11" x14ac:dyDescent="0.3">
      <c r="A2636" s="27"/>
      <c r="B2636" s="27"/>
      <c r="C2636" s="28" t="s">
        <v>258</v>
      </c>
      <c r="D2636" s="43">
        <v>222506</v>
      </c>
      <c r="E2636" s="4">
        <v>27</v>
      </c>
      <c r="F2636" s="43">
        <v>65928</v>
      </c>
      <c r="G2636" s="4">
        <v>8</v>
      </c>
      <c r="H2636" s="43">
        <v>24723</v>
      </c>
      <c r="I2636" s="4">
        <v>3</v>
      </c>
      <c r="J2636" s="43">
        <v>313157</v>
      </c>
      <c r="K2636" s="50">
        <v>38</v>
      </c>
    </row>
    <row r="2637" spans="1:11" x14ac:dyDescent="0.3">
      <c r="A2637" s="27"/>
      <c r="B2637" s="27"/>
      <c r="C2637" s="28" t="s">
        <v>259</v>
      </c>
      <c r="D2637" s="43">
        <v>8241</v>
      </c>
      <c r="E2637" s="4">
        <v>1</v>
      </c>
      <c r="F2637" s="43">
        <v>24723</v>
      </c>
      <c r="G2637" s="4">
        <v>3</v>
      </c>
      <c r="H2637" s="43">
        <v>49446</v>
      </c>
      <c r="I2637" s="4">
        <v>6</v>
      </c>
      <c r="J2637" s="43">
        <v>82410</v>
      </c>
      <c r="K2637" s="50">
        <v>10</v>
      </c>
    </row>
    <row r="2638" spans="1:11" x14ac:dyDescent="0.3">
      <c r="A2638" s="27"/>
      <c r="B2638" s="27"/>
      <c r="C2638" s="28" t="s">
        <v>260</v>
      </c>
      <c r="D2638" s="43">
        <v>20926</v>
      </c>
      <c r="E2638" s="4">
        <v>2</v>
      </c>
      <c r="F2638" s="43">
        <v>20926</v>
      </c>
      <c r="G2638" s="4">
        <v>2</v>
      </c>
      <c r="H2638" s="43">
        <v>41852</v>
      </c>
      <c r="I2638" s="4">
        <v>4</v>
      </c>
      <c r="J2638" s="43">
        <v>83704</v>
      </c>
      <c r="K2638" s="50">
        <v>8</v>
      </c>
    </row>
    <row r="2639" spans="1:11" x14ac:dyDescent="0.3">
      <c r="A2639" s="27"/>
      <c r="B2639" s="27"/>
      <c r="C2639" s="28" t="s">
        <v>261</v>
      </c>
      <c r="D2639" s="43">
        <v>375646</v>
      </c>
      <c r="E2639" s="4">
        <v>49</v>
      </c>
      <c r="F2639" s="43">
        <v>169071</v>
      </c>
      <c r="G2639" s="4">
        <v>22</v>
      </c>
      <c r="H2639" s="43">
        <v>299715</v>
      </c>
      <c r="I2639" s="4">
        <v>39</v>
      </c>
      <c r="J2639" s="43">
        <v>844432</v>
      </c>
      <c r="K2639" s="50">
        <v>110</v>
      </c>
    </row>
    <row r="2640" spans="1:11" x14ac:dyDescent="0.3">
      <c r="A2640" s="27"/>
      <c r="B2640" s="27"/>
      <c r="C2640" s="28" t="s">
        <v>262</v>
      </c>
      <c r="D2640" s="43"/>
      <c r="E2640" s="4"/>
      <c r="F2640" s="43">
        <v>46110</v>
      </c>
      <c r="G2640" s="4">
        <v>6</v>
      </c>
      <c r="H2640" s="43">
        <v>84535</v>
      </c>
      <c r="I2640" s="4">
        <v>11</v>
      </c>
      <c r="J2640" s="43">
        <v>130645</v>
      </c>
      <c r="K2640" s="50">
        <v>17</v>
      </c>
    </row>
    <row r="2641" spans="1:11" x14ac:dyDescent="0.3">
      <c r="A2641" s="27"/>
      <c r="B2641" s="27"/>
      <c r="C2641" s="28" t="s">
        <v>263</v>
      </c>
      <c r="D2641" s="43">
        <v>20926</v>
      </c>
      <c r="E2641" s="4">
        <v>2</v>
      </c>
      <c r="F2641" s="43">
        <v>10463</v>
      </c>
      <c r="G2641" s="4">
        <v>1</v>
      </c>
      <c r="H2641" s="43"/>
      <c r="I2641" s="4"/>
      <c r="J2641" s="43">
        <v>31389</v>
      </c>
      <c r="K2641" s="50">
        <v>3</v>
      </c>
    </row>
    <row r="2642" spans="1:11" x14ac:dyDescent="0.3">
      <c r="A2642" s="27"/>
      <c r="B2642" s="27"/>
      <c r="C2642" s="28" t="s">
        <v>264</v>
      </c>
      <c r="D2642" s="43">
        <v>92502</v>
      </c>
      <c r="E2642" s="4">
        <v>9</v>
      </c>
      <c r="F2642" s="43">
        <v>41112</v>
      </c>
      <c r="G2642" s="4">
        <v>4</v>
      </c>
      <c r="H2642" s="43">
        <v>51390</v>
      </c>
      <c r="I2642" s="4">
        <v>5</v>
      </c>
      <c r="J2642" s="43">
        <v>185004</v>
      </c>
      <c r="K2642" s="50">
        <v>18</v>
      </c>
    </row>
    <row r="2643" spans="1:11" x14ac:dyDescent="0.3">
      <c r="A2643" s="27"/>
      <c r="B2643" s="27"/>
      <c r="C2643" s="28" t="s">
        <v>265</v>
      </c>
      <c r="D2643" s="43">
        <v>180831</v>
      </c>
      <c r="E2643" s="4">
        <v>21</v>
      </c>
      <c r="F2643" s="43">
        <v>50633</v>
      </c>
      <c r="G2643" s="4">
        <v>6</v>
      </c>
      <c r="H2643" s="43">
        <v>154998</v>
      </c>
      <c r="I2643" s="4">
        <v>18</v>
      </c>
      <c r="J2643" s="43">
        <v>386462</v>
      </c>
      <c r="K2643" s="50">
        <v>45</v>
      </c>
    </row>
    <row r="2644" spans="1:11" x14ac:dyDescent="0.3">
      <c r="A2644" s="27"/>
      <c r="B2644" s="27"/>
      <c r="C2644" s="28" t="s">
        <v>266</v>
      </c>
      <c r="D2644" s="43">
        <v>232497</v>
      </c>
      <c r="E2644" s="4">
        <v>27</v>
      </c>
      <c r="F2644" s="43">
        <v>136743</v>
      </c>
      <c r="G2644" s="4">
        <v>16</v>
      </c>
      <c r="H2644" s="43">
        <v>232497</v>
      </c>
      <c r="I2644" s="4">
        <v>27</v>
      </c>
      <c r="J2644" s="43">
        <v>601737</v>
      </c>
      <c r="K2644" s="50">
        <v>70</v>
      </c>
    </row>
    <row r="2645" spans="1:11" x14ac:dyDescent="0.3">
      <c r="A2645" s="27"/>
      <c r="B2645" s="27"/>
      <c r="C2645" s="28" t="s">
        <v>267</v>
      </c>
      <c r="D2645" s="43">
        <v>749197</v>
      </c>
      <c r="E2645" s="4">
        <v>93</v>
      </c>
      <c r="F2645" s="43">
        <v>482384</v>
      </c>
      <c r="G2645" s="4">
        <v>60</v>
      </c>
      <c r="H2645" s="43">
        <v>555857</v>
      </c>
      <c r="I2645" s="4">
        <v>69</v>
      </c>
      <c r="J2645" s="43">
        <v>1787438</v>
      </c>
      <c r="K2645" s="50">
        <v>222</v>
      </c>
    </row>
    <row r="2646" spans="1:11" x14ac:dyDescent="0.3">
      <c r="A2646" s="27"/>
      <c r="B2646" s="27"/>
      <c r="C2646" s="28" t="s">
        <v>268</v>
      </c>
      <c r="D2646" s="43">
        <v>154079</v>
      </c>
      <c r="E2646" s="4">
        <v>16</v>
      </c>
      <c r="F2646" s="43">
        <v>67410</v>
      </c>
      <c r="G2646" s="4">
        <v>7</v>
      </c>
      <c r="H2646" s="43">
        <v>67409</v>
      </c>
      <c r="I2646" s="4">
        <v>7</v>
      </c>
      <c r="J2646" s="43">
        <v>288898</v>
      </c>
      <c r="K2646" s="50">
        <v>30</v>
      </c>
    </row>
    <row r="2647" spans="1:11" x14ac:dyDescent="0.3">
      <c r="A2647" s="27"/>
      <c r="B2647" s="27"/>
      <c r="C2647" s="28" t="s">
        <v>269</v>
      </c>
      <c r="D2647" s="43">
        <v>217505</v>
      </c>
      <c r="E2647" s="4">
        <v>27</v>
      </c>
      <c r="F2647" s="43">
        <v>161116</v>
      </c>
      <c r="G2647" s="4">
        <v>20</v>
      </c>
      <c r="H2647" s="43">
        <v>272933</v>
      </c>
      <c r="I2647" s="4">
        <v>34</v>
      </c>
      <c r="J2647" s="43">
        <v>651554</v>
      </c>
      <c r="K2647" s="50">
        <v>81</v>
      </c>
    </row>
    <row r="2648" spans="1:11" x14ac:dyDescent="0.3">
      <c r="A2648" s="27"/>
      <c r="B2648" s="27"/>
      <c r="C2648" s="28" t="s">
        <v>270</v>
      </c>
      <c r="D2648" s="43">
        <v>112224</v>
      </c>
      <c r="E2648" s="4">
        <v>12</v>
      </c>
      <c r="F2648" s="43">
        <v>92398</v>
      </c>
      <c r="G2648" s="4">
        <v>10</v>
      </c>
      <c r="H2648" s="43">
        <v>112224</v>
      </c>
      <c r="I2648" s="4">
        <v>12</v>
      </c>
      <c r="J2648" s="43">
        <v>316846</v>
      </c>
      <c r="K2648" s="50">
        <v>34</v>
      </c>
    </row>
    <row r="2649" spans="1:11" x14ac:dyDescent="0.3">
      <c r="A2649" s="27"/>
      <c r="B2649" s="27"/>
      <c r="C2649" s="28" t="s">
        <v>271</v>
      </c>
      <c r="D2649" s="43">
        <v>510993</v>
      </c>
      <c r="E2649" s="4">
        <v>55</v>
      </c>
      <c r="F2649" s="43">
        <v>456004</v>
      </c>
      <c r="G2649" s="4">
        <v>49</v>
      </c>
      <c r="H2649" s="43">
        <v>467600</v>
      </c>
      <c r="I2649" s="4">
        <v>50</v>
      </c>
      <c r="J2649" s="43">
        <v>1434597</v>
      </c>
      <c r="K2649" s="50">
        <v>154</v>
      </c>
    </row>
    <row r="2650" spans="1:11" x14ac:dyDescent="0.3">
      <c r="A2650" s="27"/>
      <c r="B2650" s="27"/>
      <c r="C2650" s="28" t="s">
        <v>272</v>
      </c>
      <c r="D2650" s="43">
        <v>131112</v>
      </c>
      <c r="E2650" s="4">
        <v>12</v>
      </c>
      <c r="F2650" s="43">
        <v>54630</v>
      </c>
      <c r="G2650" s="4">
        <v>5</v>
      </c>
      <c r="H2650" s="43">
        <v>86097</v>
      </c>
      <c r="I2650" s="4">
        <v>8</v>
      </c>
      <c r="J2650" s="43">
        <v>271839</v>
      </c>
      <c r="K2650" s="50">
        <v>25</v>
      </c>
    </row>
    <row r="2651" spans="1:11" x14ac:dyDescent="0.3">
      <c r="A2651" s="27"/>
      <c r="B2651" s="52" t="s">
        <v>298</v>
      </c>
      <c r="C2651" s="53"/>
      <c r="D2651" s="54">
        <v>7209167</v>
      </c>
      <c r="E2651" s="55">
        <v>941</v>
      </c>
      <c r="F2651" s="54">
        <v>4391359</v>
      </c>
      <c r="G2651" s="55">
        <v>574</v>
      </c>
      <c r="H2651" s="54">
        <v>6122926</v>
      </c>
      <c r="I2651" s="55">
        <v>794</v>
      </c>
      <c r="J2651" s="54">
        <v>17723452</v>
      </c>
      <c r="K2651" s="56">
        <v>2309</v>
      </c>
    </row>
    <row r="2652" spans="1:11" x14ac:dyDescent="0.3">
      <c r="A2652" s="27"/>
      <c r="B2652" s="1" t="s">
        <v>59</v>
      </c>
      <c r="C2652" s="1" t="s">
        <v>223</v>
      </c>
      <c r="D2652" s="22"/>
      <c r="E2652" s="8"/>
      <c r="F2652" s="22"/>
      <c r="G2652" s="8"/>
      <c r="H2652" s="22">
        <v>61110</v>
      </c>
      <c r="I2652" s="8">
        <v>10</v>
      </c>
      <c r="J2652" s="22">
        <v>61110</v>
      </c>
      <c r="K2652" s="49">
        <v>10</v>
      </c>
    </row>
    <row r="2653" spans="1:11" x14ac:dyDescent="0.3">
      <c r="A2653" s="27"/>
      <c r="B2653" s="27"/>
      <c r="C2653" s="28" t="s">
        <v>224</v>
      </c>
      <c r="D2653" s="43"/>
      <c r="E2653" s="4"/>
      <c r="F2653" s="43"/>
      <c r="G2653" s="4"/>
      <c r="H2653" s="43">
        <v>98610</v>
      </c>
      <c r="I2653" s="4">
        <v>15</v>
      </c>
      <c r="J2653" s="43">
        <v>98610</v>
      </c>
      <c r="K2653" s="50">
        <v>15</v>
      </c>
    </row>
    <row r="2654" spans="1:11" x14ac:dyDescent="0.3">
      <c r="A2654" s="27"/>
      <c r="B2654" s="27"/>
      <c r="C2654" s="28" t="s">
        <v>225</v>
      </c>
      <c r="D2654" s="43"/>
      <c r="E2654" s="4"/>
      <c r="F2654" s="43"/>
      <c r="G2654" s="4"/>
      <c r="H2654" s="43">
        <v>32964</v>
      </c>
      <c r="I2654" s="4">
        <v>4</v>
      </c>
      <c r="J2654" s="43">
        <v>32964</v>
      </c>
      <c r="K2654" s="50">
        <v>4</v>
      </c>
    </row>
    <row r="2655" spans="1:11" x14ac:dyDescent="0.3">
      <c r="A2655" s="27"/>
      <c r="B2655" s="27"/>
      <c r="C2655" s="28" t="s">
        <v>233</v>
      </c>
      <c r="D2655" s="43"/>
      <c r="E2655" s="4"/>
      <c r="F2655" s="43"/>
      <c r="G2655" s="4"/>
      <c r="H2655" s="43">
        <v>8241</v>
      </c>
      <c r="I2655" s="4">
        <v>1</v>
      </c>
      <c r="J2655" s="43">
        <v>8241</v>
      </c>
      <c r="K2655" s="50">
        <v>1</v>
      </c>
    </row>
    <row r="2656" spans="1:11" x14ac:dyDescent="0.3">
      <c r="A2656" s="27"/>
      <c r="B2656" s="27"/>
      <c r="C2656" s="28" t="s">
        <v>235</v>
      </c>
      <c r="D2656" s="43"/>
      <c r="E2656" s="4"/>
      <c r="F2656" s="43"/>
      <c r="G2656" s="4"/>
      <c r="H2656" s="43">
        <v>7685</v>
      </c>
      <c r="I2656" s="4">
        <v>1</v>
      </c>
      <c r="J2656" s="43">
        <v>7685</v>
      </c>
      <c r="K2656" s="50">
        <v>1</v>
      </c>
    </row>
    <row r="2657" spans="1:11" x14ac:dyDescent="0.3">
      <c r="A2657" s="27"/>
      <c r="B2657" s="27"/>
      <c r="C2657" s="28" t="s">
        <v>245</v>
      </c>
      <c r="D2657" s="43"/>
      <c r="E2657" s="4"/>
      <c r="F2657" s="43"/>
      <c r="G2657" s="4"/>
      <c r="H2657" s="43">
        <v>10093</v>
      </c>
      <c r="I2657" s="4">
        <v>1</v>
      </c>
      <c r="J2657" s="43">
        <v>10093</v>
      </c>
      <c r="K2657" s="50">
        <v>1</v>
      </c>
    </row>
    <row r="2658" spans="1:11" x14ac:dyDescent="0.3">
      <c r="A2658" s="27"/>
      <c r="B2658" s="27"/>
      <c r="C2658" s="28" t="s">
        <v>247</v>
      </c>
      <c r="D2658" s="43"/>
      <c r="E2658" s="4"/>
      <c r="F2658" s="43"/>
      <c r="G2658" s="4"/>
      <c r="H2658" s="43">
        <v>8241</v>
      </c>
      <c r="I2658" s="4">
        <v>1</v>
      </c>
      <c r="J2658" s="43">
        <v>8241</v>
      </c>
      <c r="K2658" s="50">
        <v>1</v>
      </c>
    </row>
    <row r="2659" spans="1:11" x14ac:dyDescent="0.3">
      <c r="A2659" s="27"/>
      <c r="B2659" s="27"/>
      <c r="C2659" s="28" t="s">
        <v>258</v>
      </c>
      <c r="D2659" s="43"/>
      <c r="E2659" s="4"/>
      <c r="F2659" s="43"/>
      <c r="G2659" s="4"/>
      <c r="H2659" s="43">
        <v>8241</v>
      </c>
      <c r="I2659" s="4">
        <v>1</v>
      </c>
      <c r="J2659" s="43">
        <v>8241</v>
      </c>
      <c r="K2659" s="50">
        <v>1</v>
      </c>
    </row>
    <row r="2660" spans="1:11" x14ac:dyDescent="0.3">
      <c r="A2660" s="27"/>
      <c r="B2660" s="27"/>
      <c r="C2660" s="28" t="s">
        <v>261</v>
      </c>
      <c r="D2660" s="43"/>
      <c r="E2660" s="4"/>
      <c r="F2660" s="43"/>
      <c r="G2660" s="4"/>
      <c r="H2660" s="43">
        <v>38425</v>
      </c>
      <c r="I2660" s="4">
        <v>5</v>
      </c>
      <c r="J2660" s="43">
        <v>38425</v>
      </c>
      <c r="K2660" s="50">
        <v>5</v>
      </c>
    </row>
    <row r="2661" spans="1:11" x14ac:dyDescent="0.3">
      <c r="A2661" s="27"/>
      <c r="B2661" s="27"/>
      <c r="C2661" s="28" t="s">
        <v>262</v>
      </c>
      <c r="D2661" s="43"/>
      <c r="E2661" s="4"/>
      <c r="F2661" s="43"/>
      <c r="G2661" s="4"/>
      <c r="H2661" s="43">
        <v>23056</v>
      </c>
      <c r="I2661" s="4">
        <v>3</v>
      </c>
      <c r="J2661" s="43">
        <v>23056</v>
      </c>
      <c r="K2661" s="50">
        <v>3</v>
      </c>
    </row>
    <row r="2662" spans="1:11" x14ac:dyDescent="0.3">
      <c r="A2662" s="27"/>
      <c r="B2662" s="27"/>
      <c r="C2662" s="28" t="s">
        <v>265</v>
      </c>
      <c r="D2662" s="43"/>
      <c r="E2662" s="4"/>
      <c r="F2662" s="43"/>
      <c r="G2662" s="4"/>
      <c r="H2662" s="43">
        <v>8611</v>
      </c>
      <c r="I2662" s="4">
        <v>1</v>
      </c>
      <c r="J2662" s="43">
        <v>8611</v>
      </c>
      <c r="K2662" s="50">
        <v>1</v>
      </c>
    </row>
    <row r="2663" spans="1:11" x14ac:dyDescent="0.3">
      <c r="A2663" s="27"/>
      <c r="B2663" s="27"/>
      <c r="C2663" s="28" t="s">
        <v>266</v>
      </c>
      <c r="D2663" s="43"/>
      <c r="E2663" s="4"/>
      <c r="F2663" s="43"/>
      <c r="G2663" s="4"/>
      <c r="H2663" s="43">
        <v>8611</v>
      </c>
      <c r="I2663" s="4">
        <v>1</v>
      </c>
      <c r="J2663" s="43">
        <v>8611</v>
      </c>
      <c r="K2663" s="50">
        <v>1</v>
      </c>
    </row>
    <row r="2664" spans="1:11" x14ac:dyDescent="0.3">
      <c r="A2664" s="27"/>
      <c r="B2664" s="27"/>
      <c r="C2664" s="28" t="s">
        <v>267</v>
      </c>
      <c r="D2664" s="43"/>
      <c r="E2664" s="4"/>
      <c r="F2664" s="43"/>
      <c r="G2664" s="4"/>
      <c r="H2664" s="43">
        <v>8056</v>
      </c>
      <c r="I2664" s="4">
        <v>1</v>
      </c>
      <c r="J2664" s="43">
        <v>8056</v>
      </c>
      <c r="K2664" s="50">
        <v>1</v>
      </c>
    </row>
    <row r="2665" spans="1:11" x14ac:dyDescent="0.3">
      <c r="A2665" s="27"/>
      <c r="B2665" s="27"/>
      <c r="C2665" s="28" t="s">
        <v>270</v>
      </c>
      <c r="D2665" s="43"/>
      <c r="E2665" s="4"/>
      <c r="F2665" s="43"/>
      <c r="G2665" s="4"/>
      <c r="H2665" s="43">
        <v>18704</v>
      </c>
      <c r="I2665" s="4">
        <v>2</v>
      </c>
      <c r="J2665" s="43">
        <v>18704</v>
      </c>
      <c r="K2665" s="50">
        <v>2</v>
      </c>
    </row>
    <row r="2666" spans="1:11" x14ac:dyDescent="0.3">
      <c r="A2666" s="27"/>
      <c r="B2666" s="27"/>
      <c r="C2666" s="28" t="s">
        <v>271</v>
      </c>
      <c r="D2666" s="43"/>
      <c r="E2666" s="4"/>
      <c r="F2666" s="43"/>
      <c r="G2666" s="4"/>
      <c r="H2666" s="43">
        <v>53867</v>
      </c>
      <c r="I2666" s="4">
        <v>6</v>
      </c>
      <c r="J2666" s="43">
        <v>53867</v>
      </c>
      <c r="K2666" s="50">
        <v>6</v>
      </c>
    </row>
    <row r="2667" spans="1:11" x14ac:dyDescent="0.3">
      <c r="A2667" s="27"/>
      <c r="B2667" s="27"/>
      <c r="C2667" s="28" t="s">
        <v>272</v>
      </c>
      <c r="D2667" s="43"/>
      <c r="E2667" s="4"/>
      <c r="F2667" s="43"/>
      <c r="G2667" s="4"/>
      <c r="H2667" s="43">
        <v>10926</v>
      </c>
      <c r="I2667" s="4">
        <v>1</v>
      </c>
      <c r="J2667" s="43">
        <v>10926</v>
      </c>
      <c r="K2667" s="50">
        <v>1</v>
      </c>
    </row>
    <row r="2668" spans="1:11" x14ac:dyDescent="0.3">
      <c r="A2668" s="27"/>
      <c r="B2668" s="52" t="s">
        <v>299</v>
      </c>
      <c r="C2668" s="53"/>
      <c r="D2668" s="54"/>
      <c r="E2668" s="55"/>
      <c r="F2668" s="54"/>
      <c r="G2668" s="55"/>
      <c r="H2668" s="54">
        <v>405441</v>
      </c>
      <c r="I2668" s="55">
        <v>54</v>
      </c>
      <c r="J2668" s="54">
        <v>405441</v>
      </c>
      <c r="K2668" s="56">
        <v>54</v>
      </c>
    </row>
    <row r="2669" spans="1:11" x14ac:dyDescent="0.3">
      <c r="A2669" s="27"/>
      <c r="B2669" s="1" t="s">
        <v>60</v>
      </c>
      <c r="C2669" s="1" t="s">
        <v>223</v>
      </c>
      <c r="D2669" s="22">
        <v>42777</v>
      </c>
      <c r="E2669" s="8">
        <v>7</v>
      </c>
      <c r="F2669" s="22">
        <v>48888</v>
      </c>
      <c r="G2669" s="8">
        <v>8</v>
      </c>
      <c r="H2669" s="22">
        <v>24444</v>
      </c>
      <c r="I2669" s="8">
        <v>4</v>
      </c>
      <c r="J2669" s="22">
        <v>116109</v>
      </c>
      <c r="K2669" s="49">
        <v>19</v>
      </c>
    </row>
    <row r="2670" spans="1:11" x14ac:dyDescent="0.3">
      <c r="A2670" s="27"/>
      <c r="B2670" s="27"/>
      <c r="C2670" s="28" t="s">
        <v>224</v>
      </c>
      <c r="D2670" s="43">
        <v>650826</v>
      </c>
      <c r="E2670" s="4">
        <v>99</v>
      </c>
      <c r="F2670" s="43">
        <v>328700</v>
      </c>
      <c r="G2670" s="4">
        <v>50</v>
      </c>
      <c r="H2670" s="43">
        <v>617957</v>
      </c>
      <c r="I2670" s="4">
        <v>94</v>
      </c>
      <c r="J2670" s="43">
        <v>1597483</v>
      </c>
      <c r="K2670" s="50">
        <v>243</v>
      </c>
    </row>
    <row r="2671" spans="1:11" x14ac:dyDescent="0.3">
      <c r="A2671" s="27"/>
      <c r="B2671" s="27"/>
      <c r="C2671" s="28" t="s">
        <v>225</v>
      </c>
      <c r="D2671" s="43">
        <v>90650</v>
      </c>
      <c r="E2671" s="4">
        <v>11</v>
      </c>
      <c r="F2671" s="43">
        <v>90651</v>
      </c>
      <c r="G2671" s="4">
        <v>11</v>
      </c>
      <c r="H2671" s="43">
        <v>171082</v>
      </c>
      <c r="I2671" s="4">
        <v>21</v>
      </c>
      <c r="J2671" s="43">
        <v>352383</v>
      </c>
      <c r="K2671" s="50">
        <v>43</v>
      </c>
    </row>
    <row r="2672" spans="1:11" x14ac:dyDescent="0.3">
      <c r="A2672" s="27"/>
      <c r="B2672" s="27"/>
      <c r="C2672" s="28" t="s">
        <v>226</v>
      </c>
      <c r="D2672" s="43">
        <v>34444</v>
      </c>
      <c r="E2672" s="4">
        <v>4</v>
      </c>
      <c r="F2672" s="43">
        <v>34444</v>
      </c>
      <c r="G2672" s="4">
        <v>4</v>
      </c>
      <c r="H2672" s="43">
        <v>43055</v>
      </c>
      <c r="I2672" s="4">
        <v>5</v>
      </c>
      <c r="J2672" s="43">
        <v>111943</v>
      </c>
      <c r="K2672" s="50">
        <v>13</v>
      </c>
    </row>
    <row r="2673" spans="1:11" x14ac:dyDescent="0.3">
      <c r="A2673" s="27"/>
      <c r="B2673" s="27"/>
      <c r="C2673" s="28" t="s">
        <v>227</v>
      </c>
      <c r="D2673" s="43">
        <v>9352</v>
      </c>
      <c r="E2673" s="4">
        <v>1</v>
      </c>
      <c r="F2673" s="43"/>
      <c r="G2673" s="4"/>
      <c r="H2673" s="43"/>
      <c r="I2673" s="4"/>
      <c r="J2673" s="43">
        <v>9352</v>
      </c>
      <c r="K2673" s="50">
        <v>1</v>
      </c>
    </row>
    <row r="2674" spans="1:11" x14ac:dyDescent="0.3">
      <c r="A2674" s="27"/>
      <c r="B2674" s="27"/>
      <c r="C2674" s="28" t="s">
        <v>228</v>
      </c>
      <c r="D2674" s="43"/>
      <c r="E2674" s="4"/>
      <c r="F2674" s="43">
        <v>9352</v>
      </c>
      <c r="G2674" s="4">
        <v>1</v>
      </c>
      <c r="H2674" s="43"/>
      <c r="I2674" s="4"/>
      <c r="J2674" s="43">
        <v>9352</v>
      </c>
      <c r="K2674" s="50">
        <v>1</v>
      </c>
    </row>
    <row r="2675" spans="1:11" x14ac:dyDescent="0.3">
      <c r="A2675" s="27"/>
      <c r="B2675" s="27"/>
      <c r="C2675" s="28" t="s">
        <v>230</v>
      </c>
      <c r="D2675" s="43">
        <v>8333</v>
      </c>
      <c r="E2675" s="4">
        <v>1</v>
      </c>
      <c r="F2675" s="43">
        <v>25000</v>
      </c>
      <c r="G2675" s="4">
        <v>3</v>
      </c>
      <c r="H2675" s="43">
        <v>24999</v>
      </c>
      <c r="I2675" s="4">
        <v>3</v>
      </c>
      <c r="J2675" s="43">
        <v>58332</v>
      </c>
      <c r="K2675" s="50">
        <v>7</v>
      </c>
    </row>
    <row r="2676" spans="1:11" x14ac:dyDescent="0.3">
      <c r="A2676" s="27"/>
      <c r="B2676" s="27"/>
      <c r="C2676" s="28" t="s">
        <v>231</v>
      </c>
      <c r="D2676" s="43"/>
      <c r="E2676" s="4"/>
      <c r="F2676" s="43">
        <v>25000</v>
      </c>
      <c r="G2676" s="4">
        <v>3</v>
      </c>
      <c r="H2676" s="43">
        <v>8333</v>
      </c>
      <c r="I2676" s="4">
        <v>1</v>
      </c>
      <c r="J2676" s="43">
        <v>33333</v>
      </c>
      <c r="K2676" s="50">
        <v>4</v>
      </c>
    </row>
    <row r="2677" spans="1:11" x14ac:dyDescent="0.3">
      <c r="A2677" s="27"/>
      <c r="B2677" s="27"/>
      <c r="C2677" s="28" t="s">
        <v>232</v>
      </c>
      <c r="D2677" s="43"/>
      <c r="E2677" s="4"/>
      <c r="F2677" s="43">
        <v>49537</v>
      </c>
      <c r="G2677" s="4">
        <v>5</v>
      </c>
      <c r="H2677" s="43">
        <v>39628</v>
      </c>
      <c r="I2677" s="4">
        <v>4</v>
      </c>
      <c r="J2677" s="43">
        <v>89165</v>
      </c>
      <c r="K2677" s="50">
        <v>9</v>
      </c>
    </row>
    <row r="2678" spans="1:11" x14ac:dyDescent="0.3">
      <c r="A2678" s="27"/>
      <c r="B2678" s="27"/>
      <c r="C2678" s="28" t="s">
        <v>233</v>
      </c>
      <c r="D2678" s="43">
        <v>8241</v>
      </c>
      <c r="E2678" s="4">
        <v>1</v>
      </c>
      <c r="F2678" s="43"/>
      <c r="G2678" s="4"/>
      <c r="H2678" s="43">
        <v>16482</v>
      </c>
      <c r="I2678" s="4">
        <v>2</v>
      </c>
      <c r="J2678" s="43">
        <v>24723</v>
      </c>
      <c r="K2678" s="50">
        <v>3</v>
      </c>
    </row>
    <row r="2679" spans="1:11" x14ac:dyDescent="0.3">
      <c r="A2679" s="27"/>
      <c r="B2679" s="27"/>
      <c r="C2679" s="28" t="s">
        <v>235</v>
      </c>
      <c r="D2679" s="43">
        <v>23055</v>
      </c>
      <c r="E2679" s="4">
        <v>3</v>
      </c>
      <c r="F2679" s="43">
        <v>7685</v>
      </c>
      <c r="G2679" s="4">
        <v>1</v>
      </c>
      <c r="H2679" s="43">
        <v>15370</v>
      </c>
      <c r="I2679" s="4">
        <v>2</v>
      </c>
      <c r="J2679" s="43">
        <v>46110</v>
      </c>
      <c r="K2679" s="50">
        <v>6</v>
      </c>
    </row>
    <row r="2680" spans="1:11" x14ac:dyDescent="0.3">
      <c r="A2680" s="27"/>
      <c r="B2680" s="27"/>
      <c r="C2680" s="28" t="s">
        <v>236</v>
      </c>
      <c r="D2680" s="43"/>
      <c r="E2680" s="4"/>
      <c r="F2680" s="43"/>
      <c r="G2680" s="4"/>
      <c r="H2680" s="43">
        <v>16482</v>
      </c>
      <c r="I2680" s="4">
        <v>2</v>
      </c>
      <c r="J2680" s="43">
        <v>16482</v>
      </c>
      <c r="K2680" s="50">
        <v>2</v>
      </c>
    </row>
    <row r="2681" spans="1:11" x14ac:dyDescent="0.3">
      <c r="A2681" s="27"/>
      <c r="B2681" s="27"/>
      <c r="C2681" s="28" t="s">
        <v>237</v>
      </c>
      <c r="D2681" s="43"/>
      <c r="E2681" s="4"/>
      <c r="F2681" s="43">
        <v>10463</v>
      </c>
      <c r="G2681" s="4">
        <v>1</v>
      </c>
      <c r="H2681" s="43"/>
      <c r="I2681" s="4"/>
      <c r="J2681" s="43">
        <v>10463</v>
      </c>
      <c r="K2681" s="50">
        <v>1</v>
      </c>
    </row>
    <row r="2682" spans="1:11" x14ac:dyDescent="0.3">
      <c r="A2682" s="27"/>
      <c r="B2682" s="27"/>
      <c r="C2682" s="28" t="s">
        <v>238</v>
      </c>
      <c r="D2682" s="43">
        <v>7685</v>
      </c>
      <c r="E2682" s="4">
        <v>1</v>
      </c>
      <c r="F2682" s="43"/>
      <c r="G2682" s="4"/>
      <c r="H2682" s="43">
        <v>7685</v>
      </c>
      <c r="I2682" s="4">
        <v>1</v>
      </c>
      <c r="J2682" s="43">
        <v>15370</v>
      </c>
      <c r="K2682" s="50">
        <v>2</v>
      </c>
    </row>
    <row r="2683" spans="1:11" x14ac:dyDescent="0.3">
      <c r="A2683" s="27"/>
      <c r="B2683" s="27"/>
      <c r="C2683" s="28" t="s">
        <v>239</v>
      </c>
      <c r="D2683" s="43"/>
      <c r="E2683" s="4"/>
      <c r="F2683" s="43">
        <v>8148</v>
      </c>
      <c r="G2683" s="4">
        <v>1</v>
      </c>
      <c r="H2683" s="43"/>
      <c r="I2683" s="4"/>
      <c r="J2683" s="43">
        <v>8148</v>
      </c>
      <c r="K2683" s="50">
        <v>1</v>
      </c>
    </row>
    <row r="2684" spans="1:11" x14ac:dyDescent="0.3">
      <c r="A2684" s="27"/>
      <c r="B2684" s="27"/>
      <c r="C2684" s="28" t="s">
        <v>240</v>
      </c>
      <c r="D2684" s="43"/>
      <c r="E2684" s="4"/>
      <c r="F2684" s="43"/>
      <c r="G2684" s="4"/>
      <c r="H2684" s="43">
        <v>8148</v>
      </c>
      <c r="I2684" s="4">
        <v>1</v>
      </c>
      <c r="J2684" s="43">
        <v>8148</v>
      </c>
      <c r="K2684" s="50">
        <v>1</v>
      </c>
    </row>
    <row r="2685" spans="1:11" x14ac:dyDescent="0.3">
      <c r="A2685" s="27"/>
      <c r="B2685" s="27"/>
      <c r="C2685" s="28" t="s">
        <v>241</v>
      </c>
      <c r="D2685" s="43">
        <v>173059</v>
      </c>
      <c r="E2685" s="4">
        <v>21</v>
      </c>
      <c r="F2685" s="43">
        <v>115374</v>
      </c>
      <c r="G2685" s="4">
        <v>14</v>
      </c>
      <c r="H2685" s="43">
        <v>82410</v>
      </c>
      <c r="I2685" s="4">
        <v>10</v>
      </c>
      <c r="J2685" s="43">
        <v>370843</v>
      </c>
      <c r="K2685" s="50">
        <v>45</v>
      </c>
    </row>
    <row r="2686" spans="1:11" x14ac:dyDescent="0.3">
      <c r="A2686" s="27"/>
      <c r="B2686" s="27"/>
      <c r="C2686" s="28" t="s">
        <v>242</v>
      </c>
      <c r="D2686" s="43"/>
      <c r="E2686" s="4"/>
      <c r="F2686" s="43">
        <v>8611</v>
      </c>
      <c r="G2686" s="4">
        <v>1</v>
      </c>
      <c r="H2686" s="43">
        <v>43055</v>
      </c>
      <c r="I2686" s="4">
        <v>5</v>
      </c>
      <c r="J2686" s="43">
        <v>51666</v>
      </c>
      <c r="K2686" s="50">
        <v>6</v>
      </c>
    </row>
    <row r="2687" spans="1:11" x14ac:dyDescent="0.3">
      <c r="A2687" s="27"/>
      <c r="B2687" s="27"/>
      <c r="C2687" s="28" t="s">
        <v>243</v>
      </c>
      <c r="D2687" s="43">
        <v>30555</v>
      </c>
      <c r="E2687" s="4">
        <v>5</v>
      </c>
      <c r="F2687" s="43"/>
      <c r="G2687" s="4"/>
      <c r="H2687" s="43">
        <v>24444</v>
      </c>
      <c r="I2687" s="4">
        <v>4</v>
      </c>
      <c r="J2687" s="43">
        <v>54999</v>
      </c>
      <c r="K2687" s="50">
        <v>9</v>
      </c>
    </row>
    <row r="2688" spans="1:11" x14ac:dyDescent="0.3">
      <c r="A2688" s="27"/>
      <c r="B2688" s="27"/>
      <c r="C2688" s="28" t="s">
        <v>244</v>
      </c>
      <c r="D2688" s="43">
        <v>315552</v>
      </c>
      <c r="E2688" s="4">
        <v>48</v>
      </c>
      <c r="F2688" s="43">
        <v>479902</v>
      </c>
      <c r="G2688" s="4">
        <v>73</v>
      </c>
      <c r="H2688" s="43">
        <v>690270</v>
      </c>
      <c r="I2688" s="4">
        <v>105</v>
      </c>
      <c r="J2688" s="43">
        <v>1485724</v>
      </c>
      <c r="K2688" s="50">
        <v>226</v>
      </c>
    </row>
    <row r="2689" spans="1:11" x14ac:dyDescent="0.3">
      <c r="A2689" s="27"/>
      <c r="B2689" s="27"/>
      <c r="C2689" s="28" t="s">
        <v>245</v>
      </c>
      <c r="D2689" s="43"/>
      <c r="E2689" s="4"/>
      <c r="F2689" s="43">
        <v>141298</v>
      </c>
      <c r="G2689" s="4">
        <v>14</v>
      </c>
      <c r="H2689" s="43">
        <v>171574</v>
      </c>
      <c r="I2689" s="4">
        <v>17</v>
      </c>
      <c r="J2689" s="43">
        <v>312872</v>
      </c>
      <c r="K2689" s="50">
        <v>31</v>
      </c>
    </row>
    <row r="2690" spans="1:11" x14ac:dyDescent="0.3">
      <c r="A2690" s="27"/>
      <c r="B2690" s="27"/>
      <c r="C2690" s="28" t="s">
        <v>247</v>
      </c>
      <c r="D2690" s="43"/>
      <c r="E2690" s="4"/>
      <c r="F2690" s="43"/>
      <c r="G2690" s="4"/>
      <c r="H2690" s="43">
        <v>8241</v>
      </c>
      <c r="I2690" s="4">
        <v>1</v>
      </c>
      <c r="J2690" s="43">
        <v>8241</v>
      </c>
      <c r="K2690" s="50">
        <v>1</v>
      </c>
    </row>
    <row r="2691" spans="1:11" x14ac:dyDescent="0.3">
      <c r="A2691" s="27"/>
      <c r="B2691" s="27"/>
      <c r="C2691" s="28" t="s">
        <v>248</v>
      </c>
      <c r="D2691" s="43">
        <v>94441</v>
      </c>
      <c r="E2691" s="4">
        <v>10</v>
      </c>
      <c r="F2691" s="43">
        <v>113329</v>
      </c>
      <c r="G2691" s="4">
        <v>12</v>
      </c>
      <c r="H2691" s="43">
        <v>132218</v>
      </c>
      <c r="I2691" s="4">
        <v>14</v>
      </c>
      <c r="J2691" s="43">
        <v>339988</v>
      </c>
      <c r="K2691" s="50">
        <v>36</v>
      </c>
    </row>
    <row r="2692" spans="1:11" x14ac:dyDescent="0.3">
      <c r="A2692" s="27"/>
      <c r="B2692" s="27"/>
      <c r="C2692" s="28" t="s">
        <v>249</v>
      </c>
      <c r="D2692" s="43"/>
      <c r="E2692" s="4"/>
      <c r="F2692" s="43">
        <v>16482</v>
      </c>
      <c r="G2692" s="4">
        <v>2</v>
      </c>
      <c r="H2692" s="43"/>
      <c r="I2692" s="4"/>
      <c r="J2692" s="43">
        <v>16482</v>
      </c>
      <c r="K2692" s="50">
        <v>2</v>
      </c>
    </row>
    <row r="2693" spans="1:11" x14ac:dyDescent="0.3">
      <c r="A2693" s="27"/>
      <c r="B2693" s="27"/>
      <c r="C2693" s="28" t="s">
        <v>250</v>
      </c>
      <c r="D2693" s="43"/>
      <c r="E2693" s="4"/>
      <c r="F2693" s="43"/>
      <c r="G2693" s="4"/>
      <c r="H2693" s="43">
        <v>10463</v>
      </c>
      <c r="I2693" s="4">
        <v>1</v>
      </c>
      <c r="J2693" s="43">
        <v>10463</v>
      </c>
      <c r="K2693" s="50">
        <v>1</v>
      </c>
    </row>
    <row r="2694" spans="1:11" x14ac:dyDescent="0.3">
      <c r="A2694" s="27"/>
      <c r="B2694" s="27"/>
      <c r="C2694" s="28" t="s">
        <v>251</v>
      </c>
      <c r="D2694" s="43"/>
      <c r="E2694" s="4"/>
      <c r="F2694" s="43">
        <v>23055</v>
      </c>
      <c r="G2694" s="4">
        <v>3</v>
      </c>
      <c r="H2694" s="43">
        <v>7685</v>
      </c>
      <c r="I2694" s="4">
        <v>1</v>
      </c>
      <c r="J2694" s="43">
        <v>30740</v>
      </c>
      <c r="K2694" s="50">
        <v>4</v>
      </c>
    </row>
    <row r="2695" spans="1:11" x14ac:dyDescent="0.3">
      <c r="A2695" s="27"/>
      <c r="B2695" s="27"/>
      <c r="C2695" s="28" t="s">
        <v>253</v>
      </c>
      <c r="D2695" s="43">
        <v>8241</v>
      </c>
      <c r="E2695" s="4">
        <v>1</v>
      </c>
      <c r="F2695" s="43"/>
      <c r="G2695" s="4"/>
      <c r="H2695" s="43"/>
      <c r="I2695" s="4"/>
      <c r="J2695" s="43">
        <v>8241</v>
      </c>
      <c r="K2695" s="50">
        <v>1</v>
      </c>
    </row>
    <row r="2696" spans="1:11" x14ac:dyDescent="0.3">
      <c r="A2696" s="27"/>
      <c r="B2696" s="27"/>
      <c r="C2696" s="28" t="s">
        <v>254</v>
      </c>
      <c r="D2696" s="43">
        <v>7685</v>
      </c>
      <c r="E2696" s="4">
        <v>1</v>
      </c>
      <c r="F2696" s="43">
        <v>7685</v>
      </c>
      <c r="G2696" s="4">
        <v>1</v>
      </c>
      <c r="H2696" s="43">
        <v>7685</v>
      </c>
      <c r="I2696" s="4">
        <v>1</v>
      </c>
      <c r="J2696" s="43">
        <v>23055</v>
      </c>
      <c r="K2696" s="50">
        <v>3</v>
      </c>
    </row>
    <row r="2697" spans="1:11" x14ac:dyDescent="0.3">
      <c r="A2697" s="27"/>
      <c r="B2697" s="27"/>
      <c r="C2697" s="28" t="s">
        <v>258</v>
      </c>
      <c r="D2697" s="43">
        <v>82409</v>
      </c>
      <c r="E2697" s="4">
        <v>10</v>
      </c>
      <c r="F2697" s="43">
        <v>8241</v>
      </c>
      <c r="G2697" s="4">
        <v>1</v>
      </c>
      <c r="H2697" s="43">
        <v>65928</v>
      </c>
      <c r="I2697" s="4">
        <v>8</v>
      </c>
      <c r="J2697" s="43">
        <v>156578</v>
      </c>
      <c r="K2697" s="50">
        <v>19</v>
      </c>
    </row>
    <row r="2698" spans="1:11" x14ac:dyDescent="0.3">
      <c r="A2698" s="27"/>
      <c r="B2698" s="27"/>
      <c r="C2698" s="28" t="s">
        <v>259</v>
      </c>
      <c r="D2698" s="43">
        <v>8241</v>
      </c>
      <c r="E2698" s="4">
        <v>1</v>
      </c>
      <c r="F2698" s="43"/>
      <c r="G2698" s="4"/>
      <c r="H2698" s="43"/>
      <c r="I2698" s="4"/>
      <c r="J2698" s="43">
        <v>8241</v>
      </c>
      <c r="K2698" s="50">
        <v>1</v>
      </c>
    </row>
    <row r="2699" spans="1:11" x14ac:dyDescent="0.3">
      <c r="A2699" s="27"/>
      <c r="B2699" s="27"/>
      <c r="C2699" s="28" t="s">
        <v>260</v>
      </c>
      <c r="D2699" s="43">
        <v>10463</v>
      </c>
      <c r="E2699" s="4">
        <v>1</v>
      </c>
      <c r="F2699" s="43"/>
      <c r="G2699" s="4"/>
      <c r="H2699" s="43"/>
      <c r="I2699" s="4"/>
      <c r="J2699" s="43">
        <v>10463</v>
      </c>
      <c r="K2699" s="50">
        <v>1</v>
      </c>
    </row>
    <row r="2700" spans="1:11" x14ac:dyDescent="0.3">
      <c r="A2700" s="27"/>
      <c r="B2700" s="27"/>
      <c r="C2700" s="28" t="s">
        <v>261</v>
      </c>
      <c r="D2700" s="43">
        <v>84535</v>
      </c>
      <c r="E2700" s="4">
        <v>11</v>
      </c>
      <c r="F2700" s="43">
        <v>52873</v>
      </c>
      <c r="G2700" s="4">
        <v>7</v>
      </c>
      <c r="H2700" s="43">
        <v>53795</v>
      </c>
      <c r="I2700" s="4">
        <v>7</v>
      </c>
      <c r="J2700" s="43">
        <v>191203</v>
      </c>
      <c r="K2700" s="50">
        <v>25</v>
      </c>
    </row>
    <row r="2701" spans="1:11" x14ac:dyDescent="0.3">
      <c r="A2701" s="27"/>
      <c r="B2701" s="27"/>
      <c r="C2701" s="28" t="s">
        <v>262</v>
      </c>
      <c r="D2701" s="43">
        <v>15370</v>
      </c>
      <c r="E2701" s="4">
        <v>2</v>
      </c>
      <c r="F2701" s="43">
        <v>23055</v>
      </c>
      <c r="G2701" s="4">
        <v>3</v>
      </c>
      <c r="H2701" s="43">
        <v>23055</v>
      </c>
      <c r="I2701" s="4">
        <v>3</v>
      </c>
      <c r="J2701" s="43">
        <v>61480</v>
      </c>
      <c r="K2701" s="50">
        <v>8</v>
      </c>
    </row>
    <row r="2702" spans="1:11" x14ac:dyDescent="0.3">
      <c r="A2702" s="27"/>
      <c r="B2702" s="27"/>
      <c r="C2702" s="28" t="s">
        <v>264</v>
      </c>
      <c r="D2702" s="43">
        <v>20556</v>
      </c>
      <c r="E2702" s="4">
        <v>2</v>
      </c>
      <c r="F2702" s="43">
        <v>41112</v>
      </c>
      <c r="G2702" s="4">
        <v>4</v>
      </c>
      <c r="H2702" s="43">
        <v>82224</v>
      </c>
      <c r="I2702" s="4">
        <v>8</v>
      </c>
      <c r="J2702" s="43">
        <v>143892</v>
      </c>
      <c r="K2702" s="50">
        <v>14</v>
      </c>
    </row>
    <row r="2703" spans="1:11" x14ac:dyDescent="0.3">
      <c r="A2703" s="27"/>
      <c r="B2703" s="27"/>
      <c r="C2703" s="28" t="s">
        <v>265</v>
      </c>
      <c r="D2703" s="43"/>
      <c r="E2703" s="4"/>
      <c r="F2703" s="43"/>
      <c r="G2703" s="4"/>
      <c r="H2703" s="43">
        <v>51666</v>
      </c>
      <c r="I2703" s="4">
        <v>6</v>
      </c>
      <c r="J2703" s="43">
        <v>51666</v>
      </c>
      <c r="K2703" s="50">
        <v>6</v>
      </c>
    </row>
    <row r="2704" spans="1:11" x14ac:dyDescent="0.3">
      <c r="A2704" s="27"/>
      <c r="B2704" s="27"/>
      <c r="C2704" s="28" t="s">
        <v>266</v>
      </c>
      <c r="D2704" s="43">
        <v>68888</v>
      </c>
      <c r="E2704" s="4">
        <v>8</v>
      </c>
      <c r="F2704" s="43">
        <v>43055</v>
      </c>
      <c r="G2704" s="4">
        <v>5</v>
      </c>
      <c r="H2704" s="43">
        <v>94721</v>
      </c>
      <c r="I2704" s="4">
        <v>11</v>
      </c>
      <c r="J2704" s="43">
        <v>206664</v>
      </c>
      <c r="K2704" s="50">
        <v>24</v>
      </c>
    </row>
    <row r="2705" spans="1:11" x14ac:dyDescent="0.3">
      <c r="A2705" s="27"/>
      <c r="B2705" s="27"/>
      <c r="C2705" s="28" t="s">
        <v>267</v>
      </c>
      <c r="D2705" s="43">
        <v>128896</v>
      </c>
      <c r="E2705" s="4">
        <v>16</v>
      </c>
      <c r="F2705" s="43">
        <v>104726</v>
      </c>
      <c r="G2705" s="4">
        <v>13</v>
      </c>
      <c r="H2705" s="43">
        <v>136950</v>
      </c>
      <c r="I2705" s="4">
        <v>17</v>
      </c>
      <c r="J2705" s="43">
        <v>370572</v>
      </c>
      <c r="K2705" s="50">
        <v>46</v>
      </c>
    </row>
    <row r="2706" spans="1:11" x14ac:dyDescent="0.3">
      <c r="A2706" s="27"/>
      <c r="B2706" s="27"/>
      <c r="C2706" s="28" t="s">
        <v>268</v>
      </c>
      <c r="D2706" s="43">
        <v>77040</v>
      </c>
      <c r="E2706" s="4">
        <v>8</v>
      </c>
      <c r="F2706" s="43">
        <v>77039</v>
      </c>
      <c r="G2706" s="4">
        <v>8</v>
      </c>
      <c r="H2706" s="43">
        <v>105930</v>
      </c>
      <c r="I2706" s="4">
        <v>11</v>
      </c>
      <c r="J2706" s="43">
        <v>260009</v>
      </c>
      <c r="K2706" s="50">
        <v>27</v>
      </c>
    </row>
    <row r="2707" spans="1:11" x14ac:dyDescent="0.3">
      <c r="A2707" s="27"/>
      <c r="B2707" s="27"/>
      <c r="C2707" s="28" t="s">
        <v>269</v>
      </c>
      <c r="D2707" s="43">
        <v>80559</v>
      </c>
      <c r="E2707" s="4">
        <v>10</v>
      </c>
      <c r="F2707" s="43">
        <v>96671</v>
      </c>
      <c r="G2707" s="4">
        <v>12</v>
      </c>
      <c r="H2707" s="43">
        <v>153062</v>
      </c>
      <c r="I2707" s="4">
        <v>19</v>
      </c>
      <c r="J2707" s="43">
        <v>330292</v>
      </c>
      <c r="K2707" s="50">
        <v>41</v>
      </c>
    </row>
    <row r="2708" spans="1:11" x14ac:dyDescent="0.3">
      <c r="A2708" s="27"/>
      <c r="B2708" s="27"/>
      <c r="C2708" s="28" t="s">
        <v>270</v>
      </c>
      <c r="D2708" s="43">
        <v>327320</v>
      </c>
      <c r="E2708" s="4">
        <v>35</v>
      </c>
      <c r="F2708" s="43">
        <v>121576</v>
      </c>
      <c r="G2708" s="4">
        <v>13</v>
      </c>
      <c r="H2708" s="43">
        <v>327320</v>
      </c>
      <c r="I2708" s="4">
        <v>35</v>
      </c>
      <c r="J2708" s="43">
        <v>776216</v>
      </c>
      <c r="K2708" s="50">
        <v>83</v>
      </c>
    </row>
    <row r="2709" spans="1:11" x14ac:dyDescent="0.3">
      <c r="A2709" s="27"/>
      <c r="B2709" s="27"/>
      <c r="C2709" s="28" t="s">
        <v>271</v>
      </c>
      <c r="D2709" s="43">
        <v>336672</v>
      </c>
      <c r="E2709" s="4">
        <v>36</v>
      </c>
      <c r="F2709" s="43">
        <v>187040</v>
      </c>
      <c r="G2709" s="4">
        <v>20</v>
      </c>
      <c r="H2709" s="43">
        <v>248015</v>
      </c>
      <c r="I2709" s="4">
        <v>27</v>
      </c>
      <c r="J2709" s="43">
        <v>771727</v>
      </c>
      <c r="K2709" s="50">
        <v>83</v>
      </c>
    </row>
    <row r="2710" spans="1:11" x14ac:dyDescent="0.3">
      <c r="A2710" s="27"/>
      <c r="B2710" s="27"/>
      <c r="C2710" s="28" t="s">
        <v>272</v>
      </c>
      <c r="D2710" s="43">
        <v>229446</v>
      </c>
      <c r="E2710" s="4">
        <v>21</v>
      </c>
      <c r="F2710" s="43">
        <v>109260</v>
      </c>
      <c r="G2710" s="4">
        <v>10</v>
      </c>
      <c r="H2710" s="43">
        <v>304617</v>
      </c>
      <c r="I2710" s="4">
        <v>28</v>
      </c>
      <c r="J2710" s="43">
        <v>643323</v>
      </c>
      <c r="K2710" s="50">
        <v>59</v>
      </c>
    </row>
    <row r="2711" spans="1:11" x14ac:dyDescent="0.3">
      <c r="A2711" s="27"/>
      <c r="B2711" s="52" t="s">
        <v>300</v>
      </c>
      <c r="C2711" s="53"/>
      <c r="D2711" s="54">
        <v>2975291</v>
      </c>
      <c r="E2711" s="55">
        <v>375</v>
      </c>
      <c r="F2711" s="54">
        <v>2408252</v>
      </c>
      <c r="G2711" s="55">
        <v>304</v>
      </c>
      <c r="H2711" s="54">
        <v>3818993</v>
      </c>
      <c r="I2711" s="55">
        <v>479</v>
      </c>
      <c r="J2711" s="54">
        <v>9202536</v>
      </c>
      <c r="K2711" s="56">
        <v>1158</v>
      </c>
    </row>
    <row r="2712" spans="1:11" x14ac:dyDescent="0.3">
      <c r="A2712" s="27"/>
      <c r="B2712" s="1" t="s">
        <v>61</v>
      </c>
      <c r="C2712" s="1" t="s">
        <v>223</v>
      </c>
      <c r="D2712" s="22">
        <v>653877</v>
      </c>
      <c r="E2712" s="8">
        <v>107</v>
      </c>
      <c r="F2712" s="22">
        <v>775364</v>
      </c>
      <c r="G2712" s="8">
        <v>127</v>
      </c>
      <c r="H2712" s="22">
        <v>708143</v>
      </c>
      <c r="I2712" s="8">
        <v>116</v>
      </c>
      <c r="J2712" s="22">
        <v>2137384</v>
      </c>
      <c r="K2712" s="49">
        <v>350</v>
      </c>
    </row>
    <row r="2713" spans="1:11" x14ac:dyDescent="0.3">
      <c r="A2713" s="27"/>
      <c r="B2713" s="27"/>
      <c r="C2713" s="28" t="s">
        <v>224</v>
      </c>
      <c r="D2713" s="43">
        <v>315552</v>
      </c>
      <c r="E2713" s="4">
        <v>48</v>
      </c>
      <c r="F2713" s="43">
        <v>414162</v>
      </c>
      <c r="G2713" s="4">
        <v>63</v>
      </c>
      <c r="H2713" s="43">
        <v>447032</v>
      </c>
      <c r="I2713" s="4">
        <v>68</v>
      </c>
      <c r="J2713" s="43">
        <v>1176746</v>
      </c>
      <c r="K2713" s="50">
        <v>179</v>
      </c>
    </row>
    <row r="2714" spans="1:11" x14ac:dyDescent="0.3">
      <c r="A2714" s="27"/>
      <c r="B2714" s="27"/>
      <c r="C2714" s="28" t="s">
        <v>225</v>
      </c>
      <c r="D2714" s="43">
        <v>74169</v>
      </c>
      <c r="E2714" s="4">
        <v>9</v>
      </c>
      <c r="F2714" s="43">
        <v>90651</v>
      </c>
      <c r="G2714" s="4">
        <v>11</v>
      </c>
      <c r="H2714" s="43">
        <v>181301</v>
      </c>
      <c r="I2714" s="4">
        <v>22</v>
      </c>
      <c r="J2714" s="43">
        <v>346121</v>
      </c>
      <c r="K2714" s="50">
        <v>42</v>
      </c>
    </row>
    <row r="2715" spans="1:11" x14ac:dyDescent="0.3">
      <c r="A2715" s="27"/>
      <c r="B2715" s="27"/>
      <c r="C2715" s="28" t="s">
        <v>226</v>
      </c>
      <c r="D2715" s="43">
        <v>34444</v>
      </c>
      <c r="E2715" s="4">
        <v>4</v>
      </c>
      <c r="F2715" s="43">
        <v>25833</v>
      </c>
      <c r="G2715" s="4">
        <v>3</v>
      </c>
      <c r="H2715" s="43">
        <v>8611</v>
      </c>
      <c r="I2715" s="4">
        <v>1</v>
      </c>
      <c r="J2715" s="43">
        <v>68888</v>
      </c>
      <c r="K2715" s="50">
        <v>8</v>
      </c>
    </row>
    <row r="2716" spans="1:11" x14ac:dyDescent="0.3">
      <c r="A2716" s="27"/>
      <c r="B2716" s="27"/>
      <c r="C2716" s="28" t="s">
        <v>227</v>
      </c>
      <c r="D2716" s="43"/>
      <c r="E2716" s="4"/>
      <c r="F2716" s="43">
        <v>18704</v>
      </c>
      <c r="G2716" s="4">
        <v>2</v>
      </c>
      <c r="H2716" s="43"/>
      <c r="I2716" s="4"/>
      <c r="J2716" s="43">
        <v>18704</v>
      </c>
      <c r="K2716" s="50">
        <v>2</v>
      </c>
    </row>
    <row r="2717" spans="1:11" x14ac:dyDescent="0.3">
      <c r="A2717" s="27"/>
      <c r="B2717" s="27"/>
      <c r="C2717" s="28" t="s">
        <v>228</v>
      </c>
      <c r="D2717" s="43">
        <v>9352</v>
      </c>
      <c r="E2717" s="4">
        <v>1</v>
      </c>
      <c r="F2717" s="43"/>
      <c r="G2717" s="4"/>
      <c r="H2717" s="43">
        <v>9352</v>
      </c>
      <c r="I2717" s="4">
        <v>1</v>
      </c>
      <c r="J2717" s="43">
        <v>18704</v>
      </c>
      <c r="K2717" s="50">
        <v>2</v>
      </c>
    </row>
    <row r="2718" spans="1:11" x14ac:dyDescent="0.3">
      <c r="A2718" s="27"/>
      <c r="B2718" s="27"/>
      <c r="C2718" s="28" t="s">
        <v>229</v>
      </c>
      <c r="D2718" s="43">
        <v>10926</v>
      </c>
      <c r="E2718" s="4">
        <v>1</v>
      </c>
      <c r="F2718" s="43"/>
      <c r="G2718" s="4"/>
      <c r="H2718" s="43"/>
      <c r="I2718" s="4"/>
      <c r="J2718" s="43">
        <v>10926</v>
      </c>
      <c r="K2718" s="50">
        <v>1</v>
      </c>
    </row>
    <row r="2719" spans="1:11" x14ac:dyDescent="0.3">
      <c r="A2719" s="27"/>
      <c r="B2719" s="27"/>
      <c r="C2719" s="28" t="s">
        <v>231</v>
      </c>
      <c r="D2719" s="43">
        <v>8333</v>
      </c>
      <c r="E2719" s="4">
        <v>1</v>
      </c>
      <c r="F2719" s="43">
        <v>8333</v>
      </c>
      <c r="G2719" s="4">
        <v>1</v>
      </c>
      <c r="H2719" s="43">
        <v>8333</v>
      </c>
      <c r="I2719" s="4">
        <v>1</v>
      </c>
      <c r="J2719" s="43">
        <v>24999</v>
      </c>
      <c r="K2719" s="50">
        <v>3</v>
      </c>
    </row>
    <row r="2720" spans="1:11" x14ac:dyDescent="0.3">
      <c r="A2720" s="27"/>
      <c r="B2720" s="27"/>
      <c r="C2720" s="28" t="s">
        <v>232</v>
      </c>
      <c r="D2720" s="43"/>
      <c r="E2720" s="4"/>
      <c r="F2720" s="43">
        <v>9907</v>
      </c>
      <c r="G2720" s="4">
        <v>1</v>
      </c>
      <c r="H2720" s="43"/>
      <c r="I2720" s="4"/>
      <c r="J2720" s="43">
        <v>9907</v>
      </c>
      <c r="K2720" s="50">
        <v>1</v>
      </c>
    </row>
    <row r="2721" spans="1:11" x14ac:dyDescent="0.3">
      <c r="A2721" s="27"/>
      <c r="B2721" s="27"/>
      <c r="C2721" s="28" t="s">
        <v>233</v>
      </c>
      <c r="D2721" s="43"/>
      <c r="E2721" s="4"/>
      <c r="F2721" s="43">
        <v>16482</v>
      </c>
      <c r="G2721" s="4">
        <v>2</v>
      </c>
      <c r="H2721" s="43"/>
      <c r="I2721" s="4"/>
      <c r="J2721" s="43">
        <v>16482</v>
      </c>
      <c r="K2721" s="50">
        <v>2</v>
      </c>
    </row>
    <row r="2722" spans="1:11" x14ac:dyDescent="0.3">
      <c r="A2722" s="27"/>
      <c r="B2722" s="27"/>
      <c r="C2722" s="28" t="s">
        <v>235</v>
      </c>
      <c r="D2722" s="43">
        <v>7685</v>
      </c>
      <c r="E2722" s="4">
        <v>1</v>
      </c>
      <c r="F2722" s="43">
        <v>23055</v>
      </c>
      <c r="G2722" s="4">
        <v>3</v>
      </c>
      <c r="H2722" s="43">
        <v>15370</v>
      </c>
      <c r="I2722" s="4">
        <v>2</v>
      </c>
      <c r="J2722" s="43">
        <v>46110</v>
      </c>
      <c r="K2722" s="50">
        <v>6</v>
      </c>
    </row>
    <row r="2723" spans="1:11" x14ac:dyDescent="0.3">
      <c r="A2723" s="27"/>
      <c r="B2723" s="27"/>
      <c r="C2723" s="28" t="s">
        <v>241</v>
      </c>
      <c r="D2723" s="43"/>
      <c r="E2723" s="4"/>
      <c r="F2723" s="43">
        <v>57687</v>
      </c>
      <c r="G2723" s="4">
        <v>7</v>
      </c>
      <c r="H2723" s="43">
        <v>32964</v>
      </c>
      <c r="I2723" s="4">
        <v>4</v>
      </c>
      <c r="J2723" s="43">
        <v>90651</v>
      </c>
      <c r="K2723" s="50">
        <v>11</v>
      </c>
    </row>
    <row r="2724" spans="1:11" x14ac:dyDescent="0.3">
      <c r="A2724" s="27"/>
      <c r="B2724" s="27"/>
      <c r="C2724" s="28" t="s">
        <v>242</v>
      </c>
      <c r="D2724" s="43">
        <v>8611</v>
      </c>
      <c r="E2724" s="4">
        <v>1</v>
      </c>
      <c r="F2724" s="43"/>
      <c r="G2724" s="4"/>
      <c r="H2724" s="43"/>
      <c r="I2724" s="4"/>
      <c r="J2724" s="43">
        <v>8611</v>
      </c>
      <c r="K2724" s="50">
        <v>1</v>
      </c>
    </row>
    <row r="2725" spans="1:11" x14ac:dyDescent="0.3">
      <c r="A2725" s="27"/>
      <c r="B2725" s="27"/>
      <c r="C2725" s="28" t="s">
        <v>243</v>
      </c>
      <c r="D2725" s="43">
        <v>42777</v>
      </c>
      <c r="E2725" s="4">
        <v>7</v>
      </c>
      <c r="F2725" s="43">
        <v>281106</v>
      </c>
      <c r="G2725" s="4">
        <v>46</v>
      </c>
      <c r="H2725" s="43">
        <v>152776</v>
      </c>
      <c r="I2725" s="4">
        <v>25</v>
      </c>
      <c r="J2725" s="43">
        <v>476659</v>
      </c>
      <c r="K2725" s="50">
        <v>78</v>
      </c>
    </row>
    <row r="2726" spans="1:11" x14ac:dyDescent="0.3">
      <c r="A2726" s="27"/>
      <c r="B2726" s="27"/>
      <c r="C2726" s="28" t="s">
        <v>244</v>
      </c>
      <c r="D2726" s="43">
        <v>46018</v>
      </c>
      <c r="E2726" s="4">
        <v>7</v>
      </c>
      <c r="F2726" s="43">
        <v>164350</v>
      </c>
      <c r="G2726" s="4">
        <v>25</v>
      </c>
      <c r="H2726" s="43">
        <v>118332</v>
      </c>
      <c r="I2726" s="4">
        <v>18</v>
      </c>
      <c r="J2726" s="43">
        <v>328700</v>
      </c>
      <c r="K2726" s="50">
        <v>50</v>
      </c>
    </row>
    <row r="2727" spans="1:11" x14ac:dyDescent="0.3">
      <c r="A2727" s="27"/>
      <c r="B2727" s="27"/>
      <c r="C2727" s="28" t="s">
        <v>245</v>
      </c>
      <c r="D2727" s="43"/>
      <c r="E2727" s="4"/>
      <c r="F2727" s="43"/>
      <c r="G2727" s="4"/>
      <c r="H2727" s="43">
        <v>20186</v>
      </c>
      <c r="I2727" s="4">
        <v>2</v>
      </c>
      <c r="J2727" s="43">
        <v>20186</v>
      </c>
      <c r="K2727" s="50">
        <v>2</v>
      </c>
    </row>
    <row r="2728" spans="1:11" x14ac:dyDescent="0.3">
      <c r="A2728" s="27"/>
      <c r="B2728" s="27"/>
      <c r="C2728" s="28" t="s">
        <v>247</v>
      </c>
      <c r="D2728" s="43">
        <v>24723</v>
      </c>
      <c r="E2728" s="4">
        <v>3</v>
      </c>
      <c r="F2728" s="43">
        <v>24723</v>
      </c>
      <c r="G2728" s="4">
        <v>3</v>
      </c>
      <c r="H2728" s="43">
        <v>24723</v>
      </c>
      <c r="I2728" s="4">
        <v>3</v>
      </c>
      <c r="J2728" s="43">
        <v>74169</v>
      </c>
      <c r="K2728" s="50">
        <v>9</v>
      </c>
    </row>
    <row r="2729" spans="1:11" x14ac:dyDescent="0.3">
      <c r="A2729" s="27"/>
      <c r="B2729" s="27"/>
      <c r="C2729" s="28" t="s">
        <v>248</v>
      </c>
      <c r="D2729" s="43"/>
      <c r="E2729" s="4"/>
      <c r="F2729" s="43">
        <v>9444</v>
      </c>
      <c r="G2729" s="4">
        <v>1</v>
      </c>
      <c r="H2729" s="43">
        <v>9444</v>
      </c>
      <c r="I2729" s="4">
        <v>1</v>
      </c>
      <c r="J2729" s="43">
        <v>18888</v>
      </c>
      <c r="K2729" s="50">
        <v>2</v>
      </c>
    </row>
    <row r="2730" spans="1:11" x14ac:dyDescent="0.3">
      <c r="A2730" s="27"/>
      <c r="B2730" s="27"/>
      <c r="C2730" s="28" t="s">
        <v>249</v>
      </c>
      <c r="D2730" s="43">
        <v>8241</v>
      </c>
      <c r="E2730" s="4">
        <v>1</v>
      </c>
      <c r="F2730" s="43"/>
      <c r="G2730" s="4"/>
      <c r="H2730" s="43"/>
      <c r="I2730" s="4"/>
      <c r="J2730" s="43">
        <v>8241</v>
      </c>
      <c r="K2730" s="50">
        <v>1</v>
      </c>
    </row>
    <row r="2731" spans="1:11" x14ac:dyDescent="0.3">
      <c r="A2731" s="27"/>
      <c r="B2731" s="27"/>
      <c r="C2731" s="28" t="s">
        <v>250</v>
      </c>
      <c r="D2731" s="43"/>
      <c r="E2731" s="4"/>
      <c r="F2731" s="43">
        <v>10463</v>
      </c>
      <c r="G2731" s="4">
        <v>1</v>
      </c>
      <c r="H2731" s="43"/>
      <c r="I2731" s="4"/>
      <c r="J2731" s="43">
        <v>10463</v>
      </c>
      <c r="K2731" s="50">
        <v>1</v>
      </c>
    </row>
    <row r="2732" spans="1:11" x14ac:dyDescent="0.3">
      <c r="A2732" s="27"/>
      <c r="B2732" s="27"/>
      <c r="C2732" s="28" t="s">
        <v>251</v>
      </c>
      <c r="D2732" s="43">
        <v>15370</v>
      </c>
      <c r="E2732" s="4">
        <v>2</v>
      </c>
      <c r="F2732" s="43">
        <v>7685</v>
      </c>
      <c r="G2732" s="4">
        <v>1</v>
      </c>
      <c r="H2732" s="43"/>
      <c r="I2732" s="4"/>
      <c r="J2732" s="43">
        <v>23055</v>
      </c>
      <c r="K2732" s="50">
        <v>3</v>
      </c>
    </row>
    <row r="2733" spans="1:11" x14ac:dyDescent="0.3">
      <c r="A2733" s="27"/>
      <c r="B2733" s="27"/>
      <c r="C2733" s="28" t="s">
        <v>258</v>
      </c>
      <c r="D2733" s="43"/>
      <c r="E2733" s="4"/>
      <c r="F2733" s="43">
        <v>16482</v>
      </c>
      <c r="G2733" s="4">
        <v>2</v>
      </c>
      <c r="H2733" s="43"/>
      <c r="I2733" s="4"/>
      <c r="J2733" s="43">
        <v>16482</v>
      </c>
      <c r="K2733" s="50">
        <v>2</v>
      </c>
    </row>
    <row r="2734" spans="1:11" x14ac:dyDescent="0.3">
      <c r="A2734" s="27"/>
      <c r="B2734" s="27"/>
      <c r="C2734" s="28" t="s">
        <v>259</v>
      </c>
      <c r="D2734" s="43"/>
      <c r="E2734" s="4"/>
      <c r="F2734" s="43">
        <v>8241</v>
      </c>
      <c r="G2734" s="4">
        <v>1</v>
      </c>
      <c r="H2734" s="43"/>
      <c r="I2734" s="4"/>
      <c r="J2734" s="43">
        <v>8241</v>
      </c>
      <c r="K2734" s="50">
        <v>1</v>
      </c>
    </row>
    <row r="2735" spans="1:11" x14ac:dyDescent="0.3">
      <c r="A2735" s="27"/>
      <c r="B2735" s="27"/>
      <c r="C2735" s="28" t="s">
        <v>260</v>
      </c>
      <c r="D2735" s="43">
        <v>20926</v>
      </c>
      <c r="E2735" s="4">
        <v>2</v>
      </c>
      <c r="F2735" s="43">
        <v>10463</v>
      </c>
      <c r="G2735" s="4">
        <v>1</v>
      </c>
      <c r="H2735" s="43">
        <v>20926</v>
      </c>
      <c r="I2735" s="4">
        <v>2</v>
      </c>
      <c r="J2735" s="43">
        <v>52315</v>
      </c>
      <c r="K2735" s="50">
        <v>5</v>
      </c>
    </row>
    <row r="2736" spans="1:11" x14ac:dyDescent="0.3">
      <c r="A2736" s="27"/>
      <c r="B2736" s="27"/>
      <c r="C2736" s="28" t="s">
        <v>261</v>
      </c>
      <c r="D2736" s="43">
        <v>7685</v>
      </c>
      <c r="E2736" s="4">
        <v>1</v>
      </c>
      <c r="F2736" s="43">
        <v>76850</v>
      </c>
      <c r="G2736" s="4">
        <v>10</v>
      </c>
      <c r="H2736" s="43">
        <v>61480</v>
      </c>
      <c r="I2736" s="4">
        <v>8</v>
      </c>
      <c r="J2736" s="43">
        <v>146015</v>
      </c>
      <c r="K2736" s="50">
        <v>19</v>
      </c>
    </row>
    <row r="2737" spans="1:11" x14ac:dyDescent="0.3">
      <c r="A2737" s="27"/>
      <c r="B2737" s="27"/>
      <c r="C2737" s="28" t="s">
        <v>265</v>
      </c>
      <c r="D2737" s="43">
        <v>8611</v>
      </c>
      <c r="E2737" s="4">
        <v>1</v>
      </c>
      <c r="F2737" s="43">
        <v>17222</v>
      </c>
      <c r="G2737" s="4">
        <v>2</v>
      </c>
      <c r="H2737" s="43">
        <v>68888</v>
      </c>
      <c r="I2737" s="4">
        <v>8</v>
      </c>
      <c r="J2737" s="43">
        <v>94721</v>
      </c>
      <c r="K2737" s="50">
        <v>11</v>
      </c>
    </row>
    <row r="2738" spans="1:11" x14ac:dyDescent="0.3">
      <c r="A2738" s="27"/>
      <c r="B2738" s="27"/>
      <c r="C2738" s="28" t="s">
        <v>266</v>
      </c>
      <c r="D2738" s="43">
        <v>25833</v>
      </c>
      <c r="E2738" s="4">
        <v>3</v>
      </c>
      <c r="F2738" s="43">
        <v>34444</v>
      </c>
      <c r="G2738" s="4">
        <v>4</v>
      </c>
      <c r="H2738" s="43">
        <v>103332</v>
      </c>
      <c r="I2738" s="4">
        <v>12</v>
      </c>
      <c r="J2738" s="43">
        <v>163609</v>
      </c>
      <c r="K2738" s="50">
        <v>19</v>
      </c>
    </row>
    <row r="2739" spans="1:11" x14ac:dyDescent="0.3">
      <c r="A2739" s="27"/>
      <c r="B2739" s="27"/>
      <c r="C2739" s="28" t="s">
        <v>267</v>
      </c>
      <c r="D2739" s="43">
        <v>104727</v>
      </c>
      <c r="E2739" s="4">
        <v>13</v>
      </c>
      <c r="F2739" s="43">
        <v>127925</v>
      </c>
      <c r="G2739" s="4">
        <v>16</v>
      </c>
      <c r="H2739" s="43">
        <v>95704</v>
      </c>
      <c r="I2739" s="4">
        <v>12</v>
      </c>
      <c r="J2739" s="43">
        <v>328356</v>
      </c>
      <c r="K2739" s="50">
        <v>41</v>
      </c>
    </row>
    <row r="2740" spans="1:11" x14ac:dyDescent="0.3">
      <c r="A2740" s="27"/>
      <c r="B2740" s="27"/>
      <c r="C2740" s="28" t="s">
        <v>268</v>
      </c>
      <c r="D2740" s="43"/>
      <c r="E2740" s="4"/>
      <c r="F2740" s="43">
        <v>28890</v>
      </c>
      <c r="G2740" s="4">
        <v>3</v>
      </c>
      <c r="H2740" s="43">
        <v>19260</v>
      </c>
      <c r="I2740" s="4">
        <v>2</v>
      </c>
      <c r="J2740" s="43">
        <v>48150</v>
      </c>
      <c r="K2740" s="50">
        <v>5</v>
      </c>
    </row>
    <row r="2741" spans="1:11" x14ac:dyDescent="0.3">
      <c r="A2741" s="27"/>
      <c r="B2741" s="27"/>
      <c r="C2741" s="28" t="s">
        <v>269</v>
      </c>
      <c r="D2741" s="43">
        <v>40279</v>
      </c>
      <c r="E2741" s="4">
        <v>5</v>
      </c>
      <c r="F2741" s="43">
        <v>16112</v>
      </c>
      <c r="G2741" s="4">
        <v>2</v>
      </c>
      <c r="H2741" s="43">
        <v>56391</v>
      </c>
      <c r="I2741" s="4">
        <v>7</v>
      </c>
      <c r="J2741" s="43">
        <v>112782</v>
      </c>
      <c r="K2741" s="50">
        <v>14</v>
      </c>
    </row>
    <row r="2742" spans="1:11" x14ac:dyDescent="0.3">
      <c r="A2742" s="27"/>
      <c r="B2742" s="27"/>
      <c r="C2742" s="28" t="s">
        <v>270</v>
      </c>
      <c r="D2742" s="43">
        <v>56112</v>
      </c>
      <c r="E2742" s="4">
        <v>6</v>
      </c>
      <c r="F2742" s="43">
        <v>37408</v>
      </c>
      <c r="G2742" s="4">
        <v>4</v>
      </c>
      <c r="H2742" s="43"/>
      <c r="I2742" s="4"/>
      <c r="J2742" s="43">
        <v>93520</v>
      </c>
      <c r="K2742" s="50">
        <v>10</v>
      </c>
    </row>
    <row r="2743" spans="1:11" x14ac:dyDescent="0.3">
      <c r="A2743" s="27"/>
      <c r="B2743" s="27"/>
      <c r="C2743" s="28" t="s">
        <v>271</v>
      </c>
      <c r="D2743" s="43">
        <v>120454</v>
      </c>
      <c r="E2743" s="4">
        <v>13</v>
      </c>
      <c r="F2743" s="43">
        <v>56112</v>
      </c>
      <c r="G2743" s="4">
        <v>6</v>
      </c>
      <c r="H2743" s="43"/>
      <c r="I2743" s="4"/>
      <c r="J2743" s="43">
        <v>176566</v>
      </c>
      <c r="K2743" s="50">
        <v>19</v>
      </c>
    </row>
    <row r="2744" spans="1:11" x14ac:dyDescent="0.3">
      <c r="A2744" s="27"/>
      <c r="B2744" s="27"/>
      <c r="C2744" s="28" t="s">
        <v>272</v>
      </c>
      <c r="D2744" s="43">
        <v>10926</v>
      </c>
      <c r="E2744" s="4">
        <v>1</v>
      </c>
      <c r="F2744" s="43"/>
      <c r="G2744" s="4"/>
      <c r="H2744" s="43"/>
      <c r="I2744" s="4"/>
      <c r="J2744" s="43">
        <v>10926</v>
      </c>
      <c r="K2744" s="50">
        <v>1</v>
      </c>
    </row>
    <row r="2745" spans="1:11" x14ac:dyDescent="0.3">
      <c r="A2745" s="27"/>
      <c r="B2745" s="52" t="s">
        <v>301</v>
      </c>
      <c r="C2745" s="53"/>
      <c r="D2745" s="54">
        <v>1655631</v>
      </c>
      <c r="E2745" s="55">
        <v>238</v>
      </c>
      <c r="F2745" s="54">
        <v>2368098</v>
      </c>
      <c r="G2745" s="55">
        <v>348</v>
      </c>
      <c r="H2745" s="54">
        <v>2162548</v>
      </c>
      <c r="I2745" s="55">
        <v>315</v>
      </c>
      <c r="J2745" s="54">
        <v>6186277</v>
      </c>
      <c r="K2745" s="56">
        <v>901</v>
      </c>
    </row>
    <row r="2746" spans="1:11" x14ac:dyDescent="0.3">
      <c r="A2746" s="27"/>
      <c r="B2746" s="1" t="s">
        <v>62</v>
      </c>
      <c r="C2746" s="1" t="s">
        <v>223</v>
      </c>
      <c r="D2746" s="22">
        <v>20000</v>
      </c>
      <c r="E2746" s="8">
        <v>3</v>
      </c>
      <c r="F2746" s="22">
        <v>6667</v>
      </c>
      <c r="G2746" s="8">
        <v>1</v>
      </c>
      <c r="H2746" s="22"/>
      <c r="I2746" s="8"/>
      <c r="J2746" s="22">
        <v>26667</v>
      </c>
      <c r="K2746" s="49">
        <v>4</v>
      </c>
    </row>
    <row r="2747" spans="1:11" x14ac:dyDescent="0.3">
      <c r="A2747" s="27"/>
      <c r="B2747" s="27"/>
      <c r="C2747" s="28" t="s">
        <v>224</v>
      </c>
      <c r="D2747" s="43">
        <v>1097772</v>
      </c>
      <c r="E2747" s="4">
        <v>156</v>
      </c>
      <c r="F2747" s="43">
        <v>858514</v>
      </c>
      <c r="G2747" s="4">
        <v>122</v>
      </c>
      <c r="H2747" s="43">
        <v>984336</v>
      </c>
      <c r="I2747" s="4">
        <v>140</v>
      </c>
      <c r="J2747" s="43">
        <v>2940622</v>
      </c>
      <c r="K2747" s="50">
        <v>418</v>
      </c>
    </row>
    <row r="2748" spans="1:11" x14ac:dyDescent="0.3">
      <c r="A2748" s="27"/>
      <c r="B2748" s="27"/>
      <c r="C2748" s="28" t="s">
        <v>225</v>
      </c>
      <c r="D2748" s="43">
        <v>462774</v>
      </c>
      <c r="E2748" s="4">
        <v>51</v>
      </c>
      <c r="F2748" s="43">
        <v>372034</v>
      </c>
      <c r="G2748" s="4">
        <v>41</v>
      </c>
      <c r="H2748" s="43">
        <v>381108</v>
      </c>
      <c r="I2748" s="4">
        <v>42</v>
      </c>
      <c r="J2748" s="43">
        <v>1215916</v>
      </c>
      <c r="K2748" s="50">
        <v>134</v>
      </c>
    </row>
    <row r="2749" spans="1:11" x14ac:dyDescent="0.3">
      <c r="A2749" s="27"/>
      <c r="B2749" s="27"/>
      <c r="C2749" s="28" t="s">
        <v>226</v>
      </c>
      <c r="D2749" s="43">
        <v>130928</v>
      </c>
      <c r="E2749" s="4">
        <v>14</v>
      </c>
      <c r="F2749" s="43">
        <v>149632</v>
      </c>
      <c r="G2749" s="4">
        <v>16</v>
      </c>
      <c r="H2749" s="43">
        <v>74816</v>
      </c>
      <c r="I2749" s="4">
        <v>8</v>
      </c>
      <c r="J2749" s="43">
        <v>355376</v>
      </c>
      <c r="K2749" s="50">
        <v>38</v>
      </c>
    </row>
    <row r="2750" spans="1:11" x14ac:dyDescent="0.3">
      <c r="A2750" s="27"/>
      <c r="B2750" s="27"/>
      <c r="C2750" s="28" t="s">
        <v>227</v>
      </c>
      <c r="D2750" s="43">
        <v>120000</v>
      </c>
      <c r="E2750" s="4">
        <v>12</v>
      </c>
      <c r="F2750" s="43">
        <v>50000</v>
      </c>
      <c r="G2750" s="4">
        <v>5</v>
      </c>
      <c r="H2750" s="43">
        <v>20000</v>
      </c>
      <c r="I2750" s="4">
        <v>2</v>
      </c>
      <c r="J2750" s="43">
        <v>190000</v>
      </c>
      <c r="K2750" s="50">
        <v>19</v>
      </c>
    </row>
    <row r="2751" spans="1:11" x14ac:dyDescent="0.3">
      <c r="A2751" s="27"/>
      <c r="B2751" s="27"/>
      <c r="C2751" s="28" t="s">
        <v>228</v>
      </c>
      <c r="D2751" s="43">
        <v>40000</v>
      </c>
      <c r="E2751" s="4">
        <v>4</v>
      </c>
      <c r="F2751" s="43">
        <v>30000</v>
      </c>
      <c r="G2751" s="4">
        <v>3</v>
      </c>
      <c r="H2751" s="43">
        <v>60000</v>
      </c>
      <c r="I2751" s="4">
        <v>6</v>
      </c>
      <c r="J2751" s="43">
        <v>130000</v>
      </c>
      <c r="K2751" s="50">
        <v>13</v>
      </c>
    </row>
    <row r="2752" spans="1:11" x14ac:dyDescent="0.3">
      <c r="A2752" s="27"/>
      <c r="B2752" s="27"/>
      <c r="C2752" s="28" t="s">
        <v>229</v>
      </c>
      <c r="D2752" s="43">
        <v>11574</v>
      </c>
      <c r="E2752" s="4">
        <v>1</v>
      </c>
      <c r="F2752" s="43">
        <v>92592</v>
      </c>
      <c r="G2752" s="4">
        <v>8</v>
      </c>
      <c r="H2752" s="43">
        <v>34722</v>
      </c>
      <c r="I2752" s="4">
        <v>3</v>
      </c>
      <c r="J2752" s="43">
        <v>138888</v>
      </c>
      <c r="K2752" s="50">
        <v>12</v>
      </c>
    </row>
    <row r="2753" spans="1:11" x14ac:dyDescent="0.3">
      <c r="A2753" s="27"/>
      <c r="B2753" s="27"/>
      <c r="C2753" s="28" t="s">
        <v>230</v>
      </c>
      <c r="D2753" s="43">
        <v>115557</v>
      </c>
      <c r="E2753" s="4">
        <v>13</v>
      </c>
      <c r="F2753" s="43">
        <v>71112</v>
      </c>
      <c r="G2753" s="4">
        <v>8</v>
      </c>
      <c r="H2753" s="43">
        <v>35556</v>
      </c>
      <c r="I2753" s="4">
        <v>4</v>
      </c>
      <c r="J2753" s="43">
        <v>222225</v>
      </c>
      <c r="K2753" s="50">
        <v>25</v>
      </c>
    </row>
    <row r="2754" spans="1:11" x14ac:dyDescent="0.3">
      <c r="A2754" s="27"/>
      <c r="B2754" s="27"/>
      <c r="C2754" s="28" t="s">
        <v>231</v>
      </c>
      <c r="D2754" s="43">
        <v>35556</v>
      </c>
      <c r="E2754" s="4">
        <v>4</v>
      </c>
      <c r="F2754" s="43">
        <v>26667</v>
      </c>
      <c r="G2754" s="4">
        <v>3</v>
      </c>
      <c r="H2754" s="43">
        <v>35556</v>
      </c>
      <c r="I2754" s="4">
        <v>4</v>
      </c>
      <c r="J2754" s="43">
        <v>97779</v>
      </c>
      <c r="K2754" s="50">
        <v>11</v>
      </c>
    </row>
    <row r="2755" spans="1:11" x14ac:dyDescent="0.3">
      <c r="A2755" s="27"/>
      <c r="B2755" s="27"/>
      <c r="C2755" s="28" t="s">
        <v>232</v>
      </c>
      <c r="D2755" s="43"/>
      <c r="E2755" s="4"/>
      <c r="F2755" s="43">
        <v>41852</v>
      </c>
      <c r="G2755" s="4">
        <v>4</v>
      </c>
      <c r="H2755" s="43">
        <v>41852</v>
      </c>
      <c r="I2755" s="4">
        <v>4</v>
      </c>
      <c r="J2755" s="43">
        <v>83704</v>
      </c>
      <c r="K2755" s="50">
        <v>8</v>
      </c>
    </row>
    <row r="2756" spans="1:11" x14ac:dyDescent="0.3">
      <c r="A2756" s="27"/>
      <c r="B2756" s="27"/>
      <c r="C2756" s="28" t="s">
        <v>233</v>
      </c>
      <c r="D2756" s="43">
        <v>101849</v>
      </c>
      <c r="E2756" s="4">
        <v>11</v>
      </c>
      <c r="F2756" s="43">
        <v>46295</v>
      </c>
      <c r="G2756" s="4">
        <v>5</v>
      </c>
      <c r="H2756" s="43">
        <v>18518</v>
      </c>
      <c r="I2756" s="4">
        <v>2</v>
      </c>
      <c r="J2756" s="43">
        <v>166662</v>
      </c>
      <c r="K2756" s="50">
        <v>18</v>
      </c>
    </row>
    <row r="2757" spans="1:11" x14ac:dyDescent="0.3">
      <c r="A2757" s="27"/>
      <c r="B2757" s="27"/>
      <c r="C2757" s="28" t="s">
        <v>234</v>
      </c>
      <c r="D2757" s="43">
        <v>111110</v>
      </c>
      <c r="E2757" s="4">
        <v>10</v>
      </c>
      <c r="F2757" s="43">
        <v>55555</v>
      </c>
      <c r="G2757" s="4">
        <v>5</v>
      </c>
      <c r="H2757" s="43">
        <v>44444</v>
      </c>
      <c r="I2757" s="4">
        <v>4</v>
      </c>
      <c r="J2757" s="43">
        <v>211109</v>
      </c>
      <c r="K2757" s="50">
        <v>19</v>
      </c>
    </row>
    <row r="2758" spans="1:11" x14ac:dyDescent="0.3">
      <c r="A2758" s="27"/>
      <c r="B2758" s="27"/>
      <c r="C2758" s="28" t="s">
        <v>235</v>
      </c>
      <c r="D2758" s="43">
        <v>107133</v>
      </c>
      <c r="E2758" s="4">
        <v>13</v>
      </c>
      <c r="F2758" s="43">
        <v>41205</v>
      </c>
      <c r="G2758" s="4">
        <v>5</v>
      </c>
      <c r="H2758" s="43">
        <v>49446</v>
      </c>
      <c r="I2758" s="4">
        <v>6</v>
      </c>
      <c r="J2758" s="43">
        <v>197784</v>
      </c>
      <c r="K2758" s="50">
        <v>24</v>
      </c>
    </row>
    <row r="2759" spans="1:11" x14ac:dyDescent="0.3">
      <c r="A2759" s="27"/>
      <c r="B2759" s="27"/>
      <c r="C2759" s="28" t="s">
        <v>236</v>
      </c>
      <c r="D2759" s="43"/>
      <c r="E2759" s="4"/>
      <c r="F2759" s="43">
        <v>18518</v>
      </c>
      <c r="G2759" s="4">
        <v>2</v>
      </c>
      <c r="H2759" s="43">
        <v>27777</v>
      </c>
      <c r="I2759" s="4">
        <v>3</v>
      </c>
      <c r="J2759" s="43">
        <v>46295</v>
      </c>
      <c r="K2759" s="50">
        <v>5</v>
      </c>
    </row>
    <row r="2760" spans="1:11" x14ac:dyDescent="0.3">
      <c r="A2760" s="27"/>
      <c r="B2760" s="27"/>
      <c r="C2760" s="28" t="s">
        <v>237</v>
      </c>
      <c r="D2760" s="43"/>
      <c r="E2760" s="4"/>
      <c r="F2760" s="43">
        <v>44444</v>
      </c>
      <c r="G2760" s="4">
        <v>4</v>
      </c>
      <c r="H2760" s="43">
        <v>33333</v>
      </c>
      <c r="I2760" s="4">
        <v>3</v>
      </c>
      <c r="J2760" s="43">
        <v>77777</v>
      </c>
      <c r="K2760" s="50">
        <v>7</v>
      </c>
    </row>
    <row r="2761" spans="1:11" x14ac:dyDescent="0.3">
      <c r="A2761" s="27"/>
      <c r="B2761" s="27"/>
      <c r="C2761" s="28" t="s">
        <v>238</v>
      </c>
      <c r="D2761" s="43"/>
      <c r="E2761" s="4"/>
      <c r="F2761" s="43">
        <v>8241</v>
      </c>
      <c r="G2761" s="4">
        <v>1</v>
      </c>
      <c r="H2761" s="43">
        <v>32964</v>
      </c>
      <c r="I2761" s="4">
        <v>4</v>
      </c>
      <c r="J2761" s="43">
        <v>41205</v>
      </c>
      <c r="K2761" s="50">
        <v>5</v>
      </c>
    </row>
    <row r="2762" spans="1:11" x14ac:dyDescent="0.3">
      <c r="A2762" s="27"/>
      <c r="B2762" s="27"/>
      <c r="C2762" s="28" t="s">
        <v>240</v>
      </c>
      <c r="D2762" s="43"/>
      <c r="E2762" s="4"/>
      <c r="F2762" s="43"/>
      <c r="G2762" s="4"/>
      <c r="H2762" s="43">
        <v>26111</v>
      </c>
      <c r="I2762" s="4">
        <v>3</v>
      </c>
      <c r="J2762" s="43">
        <v>26111</v>
      </c>
      <c r="K2762" s="50">
        <v>3</v>
      </c>
    </row>
    <row r="2763" spans="1:11" x14ac:dyDescent="0.3">
      <c r="A2763" s="27"/>
      <c r="B2763" s="27"/>
      <c r="C2763" s="28" t="s">
        <v>241</v>
      </c>
      <c r="D2763" s="43">
        <v>63518</v>
      </c>
      <c r="E2763" s="4">
        <v>7</v>
      </c>
      <c r="F2763" s="43">
        <v>154258</v>
      </c>
      <c r="G2763" s="4">
        <v>17</v>
      </c>
      <c r="H2763" s="43">
        <v>417404</v>
      </c>
      <c r="I2763" s="4">
        <v>46</v>
      </c>
      <c r="J2763" s="43">
        <v>635180</v>
      </c>
      <c r="K2763" s="50">
        <v>70</v>
      </c>
    </row>
    <row r="2764" spans="1:11" x14ac:dyDescent="0.3">
      <c r="A2764" s="27"/>
      <c r="B2764" s="27"/>
      <c r="C2764" s="28" t="s">
        <v>242</v>
      </c>
      <c r="D2764" s="43"/>
      <c r="E2764" s="4"/>
      <c r="F2764" s="43">
        <v>56112</v>
      </c>
      <c r="G2764" s="4">
        <v>6</v>
      </c>
      <c r="H2764" s="43">
        <v>74816</v>
      </c>
      <c r="I2764" s="4">
        <v>8</v>
      </c>
      <c r="J2764" s="43">
        <v>130928</v>
      </c>
      <c r="K2764" s="50">
        <v>14</v>
      </c>
    </row>
    <row r="2765" spans="1:11" x14ac:dyDescent="0.3">
      <c r="A2765" s="27"/>
      <c r="B2765" s="27"/>
      <c r="C2765" s="28" t="s">
        <v>244</v>
      </c>
      <c r="D2765" s="43">
        <v>56296</v>
      </c>
      <c r="E2765" s="4">
        <v>8</v>
      </c>
      <c r="F2765" s="43">
        <v>408146</v>
      </c>
      <c r="G2765" s="4">
        <v>58</v>
      </c>
      <c r="H2765" s="43">
        <v>1090735</v>
      </c>
      <c r="I2765" s="4">
        <v>155</v>
      </c>
      <c r="J2765" s="43">
        <v>1555177</v>
      </c>
      <c r="K2765" s="50">
        <v>221</v>
      </c>
    </row>
    <row r="2766" spans="1:11" x14ac:dyDescent="0.3">
      <c r="A2766" s="27"/>
      <c r="B2766" s="27"/>
      <c r="C2766" s="28" t="s">
        <v>245</v>
      </c>
      <c r="D2766" s="43">
        <v>132216</v>
      </c>
      <c r="E2766" s="4">
        <v>12</v>
      </c>
      <c r="F2766" s="43">
        <v>110181</v>
      </c>
      <c r="G2766" s="4">
        <v>10</v>
      </c>
      <c r="H2766" s="43">
        <v>77128</v>
      </c>
      <c r="I2766" s="4">
        <v>7</v>
      </c>
      <c r="J2766" s="43">
        <v>319525</v>
      </c>
      <c r="K2766" s="50">
        <v>29</v>
      </c>
    </row>
    <row r="2767" spans="1:11" x14ac:dyDescent="0.3">
      <c r="A2767" s="27"/>
      <c r="B2767" s="27"/>
      <c r="C2767" s="28" t="s">
        <v>246</v>
      </c>
      <c r="D2767" s="43">
        <v>11852</v>
      </c>
      <c r="E2767" s="4">
        <v>1</v>
      </c>
      <c r="F2767" s="43">
        <v>11852</v>
      </c>
      <c r="G2767" s="4">
        <v>1</v>
      </c>
      <c r="H2767" s="43">
        <v>23704</v>
      </c>
      <c r="I2767" s="4">
        <v>2</v>
      </c>
      <c r="J2767" s="43">
        <v>47408</v>
      </c>
      <c r="K2767" s="50">
        <v>4</v>
      </c>
    </row>
    <row r="2768" spans="1:11" x14ac:dyDescent="0.3">
      <c r="A2768" s="27"/>
      <c r="B2768" s="27"/>
      <c r="C2768" s="28" t="s">
        <v>248</v>
      </c>
      <c r="D2768" s="43">
        <v>78520</v>
      </c>
      <c r="E2768" s="4">
        <v>8</v>
      </c>
      <c r="F2768" s="43">
        <v>107965</v>
      </c>
      <c r="G2768" s="4">
        <v>11</v>
      </c>
      <c r="H2768" s="43">
        <v>117780</v>
      </c>
      <c r="I2768" s="4">
        <v>12</v>
      </c>
      <c r="J2768" s="43">
        <v>304265</v>
      </c>
      <c r="K2768" s="50">
        <v>31</v>
      </c>
    </row>
    <row r="2769" spans="1:11" x14ac:dyDescent="0.3">
      <c r="A2769" s="27"/>
      <c r="B2769" s="27"/>
      <c r="C2769" s="28" t="s">
        <v>249</v>
      </c>
      <c r="D2769" s="43">
        <v>83331</v>
      </c>
      <c r="E2769" s="4">
        <v>9</v>
      </c>
      <c r="F2769" s="43">
        <v>74072</v>
      </c>
      <c r="G2769" s="4">
        <v>8</v>
      </c>
      <c r="H2769" s="43">
        <v>18518</v>
      </c>
      <c r="I2769" s="4">
        <v>2</v>
      </c>
      <c r="J2769" s="43">
        <v>175921</v>
      </c>
      <c r="K2769" s="50">
        <v>19</v>
      </c>
    </row>
    <row r="2770" spans="1:11" x14ac:dyDescent="0.3">
      <c r="A2770" s="27"/>
      <c r="B2770" s="27"/>
      <c r="C2770" s="28" t="s">
        <v>250</v>
      </c>
      <c r="D2770" s="43">
        <v>11111</v>
      </c>
      <c r="E2770" s="4">
        <v>1</v>
      </c>
      <c r="F2770" s="43"/>
      <c r="G2770" s="4"/>
      <c r="H2770" s="43"/>
      <c r="I2770" s="4"/>
      <c r="J2770" s="43">
        <v>11111</v>
      </c>
      <c r="K2770" s="50">
        <v>1</v>
      </c>
    </row>
    <row r="2771" spans="1:11" x14ac:dyDescent="0.3">
      <c r="A2771" s="27"/>
      <c r="B2771" s="27"/>
      <c r="C2771" s="28" t="s">
        <v>251</v>
      </c>
      <c r="D2771" s="43">
        <v>49446</v>
      </c>
      <c r="E2771" s="4">
        <v>6</v>
      </c>
      <c r="F2771" s="43">
        <v>65928</v>
      </c>
      <c r="G2771" s="4">
        <v>8</v>
      </c>
      <c r="H2771" s="43">
        <v>49446</v>
      </c>
      <c r="I2771" s="4">
        <v>6</v>
      </c>
      <c r="J2771" s="43">
        <v>164820</v>
      </c>
      <c r="K2771" s="50">
        <v>20</v>
      </c>
    </row>
    <row r="2772" spans="1:11" x14ac:dyDescent="0.3">
      <c r="A2772" s="27"/>
      <c r="B2772" s="27"/>
      <c r="C2772" s="28" t="s">
        <v>253</v>
      </c>
      <c r="D2772" s="43"/>
      <c r="E2772" s="4"/>
      <c r="F2772" s="43"/>
      <c r="G2772" s="4"/>
      <c r="H2772" s="43">
        <v>18518</v>
      </c>
      <c r="I2772" s="4">
        <v>2</v>
      </c>
      <c r="J2772" s="43">
        <v>18518</v>
      </c>
      <c r="K2772" s="50">
        <v>2</v>
      </c>
    </row>
    <row r="2773" spans="1:11" x14ac:dyDescent="0.3">
      <c r="A2773" s="27"/>
      <c r="B2773" s="27"/>
      <c r="C2773" s="28" t="s">
        <v>254</v>
      </c>
      <c r="D2773" s="43">
        <v>8241</v>
      </c>
      <c r="E2773" s="4">
        <v>1</v>
      </c>
      <c r="F2773" s="43">
        <v>8241</v>
      </c>
      <c r="G2773" s="4">
        <v>1</v>
      </c>
      <c r="H2773" s="43">
        <v>57687</v>
      </c>
      <c r="I2773" s="4">
        <v>7</v>
      </c>
      <c r="J2773" s="43">
        <v>74169</v>
      </c>
      <c r="K2773" s="50">
        <v>9</v>
      </c>
    </row>
    <row r="2774" spans="1:11" x14ac:dyDescent="0.3">
      <c r="A2774" s="27"/>
      <c r="B2774" s="27"/>
      <c r="C2774" s="28" t="s">
        <v>258</v>
      </c>
      <c r="D2774" s="43">
        <v>92590</v>
      </c>
      <c r="E2774" s="4">
        <v>10</v>
      </c>
      <c r="F2774" s="43">
        <v>92590</v>
      </c>
      <c r="G2774" s="4">
        <v>10</v>
      </c>
      <c r="H2774" s="43">
        <v>83331</v>
      </c>
      <c r="I2774" s="4">
        <v>9</v>
      </c>
      <c r="J2774" s="43">
        <v>268511</v>
      </c>
      <c r="K2774" s="50">
        <v>29</v>
      </c>
    </row>
    <row r="2775" spans="1:11" x14ac:dyDescent="0.3">
      <c r="A2775" s="27"/>
      <c r="B2775" s="27"/>
      <c r="C2775" s="28" t="s">
        <v>259</v>
      </c>
      <c r="D2775" s="43"/>
      <c r="E2775" s="4"/>
      <c r="F2775" s="43">
        <v>27777</v>
      </c>
      <c r="G2775" s="4">
        <v>3</v>
      </c>
      <c r="H2775" s="43">
        <v>55554</v>
      </c>
      <c r="I2775" s="4">
        <v>6</v>
      </c>
      <c r="J2775" s="43">
        <v>83331</v>
      </c>
      <c r="K2775" s="50">
        <v>9</v>
      </c>
    </row>
    <row r="2776" spans="1:11" x14ac:dyDescent="0.3">
      <c r="A2776" s="27"/>
      <c r="B2776" s="27"/>
      <c r="C2776" s="28" t="s">
        <v>260</v>
      </c>
      <c r="D2776" s="43"/>
      <c r="E2776" s="4"/>
      <c r="F2776" s="43">
        <v>55555</v>
      </c>
      <c r="G2776" s="4">
        <v>5</v>
      </c>
      <c r="H2776" s="43">
        <v>33333</v>
      </c>
      <c r="I2776" s="4">
        <v>3</v>
      </c>
      <c r="J2776" s="43">
        <v>88888</v>
      </c>
      <c r="K2776" s="50">
        <v>8</v>
      </c>
    </row>
    <row r="2777" spans="1:11" x14ac:dyDescent="0.3">
      <c r="A2777" s="27"/>
      <c r="B2777" s="27"/>
      <c r="C2777" s="28" t="s">
        <v>261</v>
      </c>
      <c r="D2777" s="43">
        <v>140097</v>
      </c>
      <c r="E2777" s="4">
        <v>17</v>
      </c>
      <c r="F2777" s="43">
        <v>90651</v>
      </c>
      <c r="G2777" s="4">
        <v>11</v>
      </c>
      <c r="H2777" s="43">
        <v>123615</v>
      </c>
      <c r="I2777" s="4">
        <v>15</v>
      </c>
      <c r="J2777" s="43">
        <v>354363</v>
      </c>
      <c r="K2777" s="50">
        <v>43</v>
      </c>
    </row>
    <row r="2778" spans="1:11" x14ac:dyDescent="0.3">
      <c r="A2778" s="27"/>
      <c r="B2778" s="27"/>
      <c r="C2778" s="28" t="s">
        <v>262</v>
      </c>
      <c r="D2778" s="43"/>
      <c r="E2778" s="4"/>
      <c r="F2778" s="43">
        <v>41205</v>
      </c>
      <c r="G2778" s="4">
        <v>5</v>
      </c>
      <c r="H2778" s="43">
        <v>74169</v>
      </c>
      <c r="I2778" s="4">
        <v>9</v>
      </c>
      <c r="J2778" s="43">
        <v>115374</v>
      </c>
      <c r="K2778" s="50">
        <v>14</v>
      </c>
    </row>
    <row r="2779" spans="1:11" x14ac:dyDescent="0.3">
      <c r="A2779" s="27"/>
      <c r="B2779" s="27"/>
      <c r="C2779" s="28" t="s">
        <v>263</v>
      </c>
      <c r="D2779" s="43"/>
      <c r="E2779" s="4"/>
      <c r="F2779" s="43"/>
      <c r="G2779" s="4"/>
      <c r="H2779" s="43">
        <v>22222</v>
      </c>
      <c r="I2779" s="4">
        <v>2</v>
      </c>
      <c r="J2779" s="43">
        <v>22222</v>
      </c>
      <c r="K2779" s="50">
        <v>2</v>
      </c>
    </row>
    <row r="2780" spans="1:11" x14ac:dyDescent="0.3">
      <c r="A2780" s="27"/>
      <c r="B2780" s="27"/>
      <c r="C2780" s="28" t="s">
        <v>264</v>
      </c>
      <c r="D2780" s="43">
        <v>70001</v>
      </c>
      <c r="E2780" s="4">
        <v>6</v>
      </c>
      <c r="F2780" s="43">
        <v>151667</v>
      </c>
      <c r="G2780" s="4">
        <v>13</v>
      </c>
      <c r="H2780" s="43">
        <v>81669</v>
      </c>
      <c r="I2780" s="4">
        <v>7</v>
      </c>
      <c r="J2780" s="43">
        <v>303337</v>
      </c>
      <c r="K2780" s="50">
        <v>26</v>
      </c>
    </row>
    <row r="2781" spans="1:11" x14ac:dyDescent="0.3">
      <c r="A2781" s="27"/>
      <c r="B2781" s="27"/>
      <c r="C2781" s="28" t="s">
        <v>265</v>
      </c>
      <c r="D2781" s="43">
        <v>38800</v>
      </c>
      <c r="E2781" s="4">
        <v>4</v>
      </c>
      <c r="F2781" s="43">
        <v>120000</v>
      </c>
      <c r="G2781" s="4">
        <v>12</v>
      </c>
      <c r="H2781" s="43">
        <v>250000</v>
      </c>
      <c r="I2781" s="4">
        <v>25</v>
      </c>
      <c r="J2781" s="43">
        <v>408800</v>
      </c>
      <c r="K2781" s="50">
        <v>41</v>
      </c>
    </row>
    <row r="2782" spans="1:11" x14ac:dyDescent="0.3">
      <c r="A2782" s="27"/>
      <c r="B2782" s="27"/>
      <c r="C2782" s="28" t="s">
        <v>266</v>
      </c>
      <c r="D2782" s="43">
        <v>460000</v>
      </c>
      <c r="E2782" s="4">
        <v>46</v>
      </c>
      <c r="F2782" s="43">
        <v>420000</v>
      </c>
      <c r="G2782" s="4">
        <v>42</v>
      </c>
      <c r="H2782" s="43">
        <v>180000</v>
      </c>
      <c r="I2782" s="4">
        <v>18</v>
      </c>
      <c r="J2782" s="43">
        <v>1060000</v>
      </c>
      <c r="K2782" s="50">
        <v>106</v>
      </c>
    </row>
    <row r="2783" spans="1:11" x14ac:dyDescent="0.3">
      <c r="A2783" s="27"/>
      <c r="B2783" s="27"/>
      <c r="C2783" s="28" t="s">
        <v>267</v>
      </c>
      <c r="D2783" s="43">
        <v>505008</v>
      </c>
      <c r="E2783" s="4">
        <v>54</v>
      </c>
      <c r="F2783" s="43">
        <v>308616</v>
      </c>
      <c r="G2783" s="4">
        <v>33</v>
      </c>
      <c r="H2783" s="43">
        <v>224448</v>
      </c>
      <c r="I2783" s="4">
        <v>24</v>
      </c>
      <c r="J2783" s="43">
        <v>1038072</v>
      </c>
      <c r="K2783" s="50">
        <v>111</v>
      </c>
    </row>
    <row r="2784" spans="1:11" x14ac:dyDescent="0.3">
      <c r="A2784" s="27"/>
      <c r="B2784" s="27"/>
      <c r="C2784" s="28" t="s">
        <v>268</v>
      </c>
      <c r="D2784" s="43">
        <v>87408</v>
      </c>
      <c r="E2784" s="4">
        <v>8</v>
      </c>
      <c r="F2784" s="43">
        <v>98334</v>
      </c>
      <c r="G2784" s="4">
        <v>9</v>
      </c>
      <c r="H2784" s="43">
        <v>65556</v>
      </c>
      <c r="I2784" s="4">
        <v>6</v>
      </c>
      <c r="J2784" s="43">
        <v>251298</v>
      </c>
      <c r="K2784" s="50">
        <v>23</v>
      </c>
    </row>
    <row r="2785" spans="1:11" x14ac:dyDescent="0.3">
      <c r="A2785" s="27"/>
      <c r="B2785" s="27"/>
      <c r="C2785" s="28" t="s">
        <v>269</v>
      </c>
      <c r="D2785" s="43">
        <v>74816</v>
      </c>
      <c r="E2785" s="4">
        <v>8</v>
      </c>
      <c r="F2785" s="43">
        <v>121576</v>
      </c>
      <c r="G2785" s="4">
        <v>13</v>
      </c>
      <c r="H2785" s="43">
        <v>203500</v>
      </c>
      <c r="I2785" s="4">
        <v>22</v>
      </c>
      <c r="J2785" s="43">
        <v>399892</v>
      </c>
      <c r="K2785" s="50">
        <v>43</v>
      </c>
    </row>
    <row r="2786" spans="1:11" x14ac:dyDescent="0.3">
      <c r="A2786" s="27"/>
      <c r="B2786" s="27"/>
      <c r="C2786" s="28" t="s">
        <v>270</v>
      </c>
      <c r="D2786" s="43">
        <v>54630</v>
      </c>
      <c r="E2786" s="4">
        <v>5</v>
      </c>
      <c r="F2786" s="43"/>
      <c r="G2786" s="4"/>
      <c r="H2786" s="43">
        <v>10926</v>
      </c>
      <c r="I2786" s="4">
        <v>1</v>
      </c>
      <c r="J2786" s="43">
        <v>65556</v>
      </c>
      <c r="K2786" s="50">
        <v>6</v>
      </c>
    </row>
    <row r="2787" spans="1:11" x14ac:dyDescent="0.3">
      <c r="A2787" s="27"/>
      <c r="B2787" s="27"/>
      <c r="C2787" s="28" t="s">
        <v>271</v>
      </c>
      <c r="D2787" s="43">
        <v>174816</v>
      </c>
      <c r="E2787" s="4">
        <v>16</v>
      </c>
      <c r="F2787" s="43">
        <v>107949</v>
      </c>
      <c r="G2787" s="4">
        <v>10</v>
      </c>
      <c r="H2787" s="43">
        <v>32778</v>
      </c>
      <c r="I2787" s="4">
        <v>3</v>
      </c>
      <c r="J2787" s="43">
        <v>315543</v>
      </c>
      <c r="K2787" s="50">
        <v>29</v>
      </c>
    </row>
    <row r="2788" spans="1:11" x14ac:dyDescent="0.3">
      <c r="A2788" s="27"/>
      <c r="B2788" s="27"/>
      <c r="C2788" s="28" t="s">
        <v>272</v>
      </c>
      <c r="D2788" s="43"/>
      <c r="E2788" s="4"/>
      <c r="F2788" s="43">
        <v>37779</v>
      </c>
      <c r="G2788" s="4">
        <v>3</v>
      </c>
      <c r="H2788" s="43">
        <v>12593</v>
      </c>
      <c r="I2788" s="4">
        <v>1</v>
      </c>
      <c r="J2788" s="43">
        <v>50372</v>
      </c>
      <c r="K2788" s="50">
        <v>4</v>
      </c>
    </row>
    <row r="2789" spans="1:11" x14ac:dyDescent="0.3">
      <c r="A2789" s="27"/>
      <c r="B2789" s="52" t="s">
        <v>302</v>
      </c>
      <c r="C2789" s="53"/>
      <c r="D2789" s="54">
        <v>4546950</v>
      </c>
      <c r="E2789" s="55">
        <v>519</v>
      </c>
      <c r="F2789" s="54">
        <v>4583782</v>
      </c>
      <c r="G2789" s="55">
        <v>522</v>
      </c>
      <c r="H2789" s="54">
        <v>5299969</v>
      </c>
      <c r="I2789" s="55">
        <v>636</v>
      </c>
      <c r="J2789" s="54">
        <v>14430701</v>
      </c>
      <c r="K2789" s="56">
        <v>1677</v>
      </c>
    </row>
    <row r="2790" spans="1:11" x14ac:dyDescent="0.3">
      <c r="A2790" s="27"/>
      <c r="B2790" s="1" t="s">
        <v>100</v>
      </c>
      <c r="C2790" s="1" t="s">
        <v>225</v>
      </c>
      <c r="D2790" s="22"/>
      <c r="E2790" s="8"/>
      <c r="F2790" s="22"/>
      <c r="G2790" s="8"/>
      <c r="H2790" s="22">
        <v>0</v>
      </c>
      <c r="I2790" s="8">
        <v>0</v>
      </c>
      <c r="J2790" s="22">
        <v>0</v>
      </c>
      <c r="K2790" s="49">
        <v>0</v>
      </c>
    </row>
    <row r="2791" spans="1:11" x14ac:dyDescent="0.3">
      <c r="A2791" s="27"/>
      <c r="B2791" s="52" t="s">
        <v>303</v>
      </c>
      <c r="C2791" s="53"/>
      <c r="D2791" s="54"/>
      <c r="E2791" s="55"/>
      <c r="F2791" s="54"/>
      <c r="G2791" s="55"/>
      <c r="H2791" s="54">
        <v>0</v>
      </c>
      <c r="I2791" s="55">
        <v>0</v>
      </c>
      <c r="J2791" s="54">
        <v>0</v>
      </c>
      <c r="K2791" s="56">
        <v>0</v>
      </c>
    </row>
    <row r="2792" spans="1:11" x14ac:dyDescent="0.3">
      <c r="A2792" s="27"/>
      <c r="B2792" s="1" t="s">
        <v>63</v>
      </c>
      <c r="C2792" s="1" t="s">
        <v>223</v>
      </c>
      <c r="D2792" s="22"/>
      <c r="E2792" s="8"/>
      <c r="F2792" s="22">
        <v>6111</v>
      </c>
      <c r="G2792" s="8">
        <v>1</v>
      </c>
      <c r="H2792" s="22">
        <v>16134</v>
      </c>
      <c r="I2792" s="8">
        <v>3</v>
      </c>
      <c r="J2792" s="22">
        <v>22245</v>
      </c>
      <c r="K2792" s="49">
        <v>4</v>
      </c>
    </row>
    <row r="2793" spans="1:11" x14ac:dyDescent="0.3">
      <c r="A2793" s="27"/>
      <c r="B2793" s="27"/>
      <c r="C2793" s="28" t="s">
        <v>224</v>
      </c>
      <c r="D2793" s="43">
        <v>5785</v>
      </c>
      <c r="E2793" s="4">
        <v>1</v>
      </c>
      <c r="F2793" s="43">
        <v>6574</v>
      </c>
      <c r="G2793" s="4">
        <v>1</v>
      </c>
      <c r="H2793" s="43">
        <v>11570</v>
      </c>
      <c r="I2793" s="4">
        <v>2</v>
      </c>
      <c r="J2793" s="43">
        <v>23929</v>
      </c>
      <c r="K2793" s="50">
        <v>4</v>
      </c>
    </row>
    <row r="2794" spans="1:11" x14ac:dyDescent="0.3">
      <c r="A2794" s="27"/>
      <c r="B2794" s="27"/>
      <c r="C2794" s="28" t="s">
        <v>231</v>
      </c>
      <c r="D2794" s="43">
        <v>7333</v>
      </c>
      <c r="E2794" s="4">
        <v>1</v>
      </c>
      <c r="F2794" s="43">
        <v>14667</v>
      </c>
      <c r="G2794" s="4">
        <v>2</v>
      </c>
      <c r="H2794" s="43">
        <v>7333</v>
      </c>
      <c r="I2794" s="4">
        <v>1</v>
      </c>
      <c r="J2794" s="43">
        <v>29333</v>
      </c>
      <c r="K2794" s="50">
        <v>4</v>
      </c>
    </row>
    <row r="2795" spans="1:11" x14ac:dyDescent="0.3">
      <c r="A2795" s="27"/>
      <c r="B2795" s="27"/>
      <c r="C2795" s="28" t="s">
        <v>232</v>
      </c>
      <c r="D2795" s="43">
        <v>17436</v>
      </c>
      <c r="E2795" s="4">
        <v>2</v>
      </c>
      <c r="F2795" s="43">
        <v>8718</v>
      </c>
      <c r="G2795" s="4">
        <v>1</v>
      </c>
      <c r="H2795" s="43"/>
      <c r="I2795" s="4"/>
      <c r="J2795" s="43">
        <v>26154</v>
      </c>
      <c r="K2795" s="50">
        <v>3</v>
      </c>
    </row>
    <row r="2796" spans="1:11" x14ac:dyDescent="0.3">
      <c r="A2796" s="27"/>
      <c r="B2796" s="27"/>
      <c r="C2796" s="28" t="s">
        <v>233</v>
      </c>
      <c r="D2796" s="43"/>
      <c r="E2796" s="4"/>
      <c r="F2796" s="43"/>
      <c r="G2796" s="4"/>
      <c r="H2796" s="43">
        <v>7252</v>
      </c>
      <c r="I2796" s="4">
        <v>1</v>
      </c>
      <c r="J2796" s="43">
        <v>7252</v>
      </c>
      <c r="K2796" s="50">
        <v>1</v>
      </c>
    </row>
    <row r="2797" spans="1:11" x14ac:dyDescent="0.3">
      <c r="A2797" s="27"/>
      <c r="B2797" s="27"/>
      <c r="C2797" s="28" t="s">
        <v>235</v>
      </c>
      <c r="D2797" s="43">
        <v>13526</v>
      </c>
      <c r="E2797" s="4">
        <v>2</v>
      </c>
      <c r="F2797" s="43">
        <v>20289</v>
      </c>
      <c r="G2797" s="4">
        <v>3</v>
      </c>
      <c r="H2797" s="43">
        <v>20289</v>
      </c>
      <c r="I2797" s="4">
        <v>3</v>
      </c>
      <c r="J2797" s="43">
        <v>54104</v>
      </c>
      <c r="K2797" s="50">
        <v>8</v>
      </c>
    </row>
    <row r="2798" spans="1:11" x14ac:dyDescent="0.3">
      <c r="A2798" s="27"/>
      <c r="B2798" s="27"/>
      <c r="C2798" s="28" t="s">
        <v>238</v>
      </c>
      <c r="D2798" s="43"/>
      <c r="E2798" s="4"/>
      <c r="F2798" s="43">
        <v>6763</v>
      </c>
      <c r="G2798" s="4">
        <v>1</v>
      </c>
      <c r="H2798" s="43">
        <v>13526</v>
      </c>
      <c r="I2798" s="4">
        <v>2</v>
      </c>
      <c r="J2798" s="43">
        <v>20289</v>
      </c>
      <c r="K2798" s="50">
        <v>3</v>
      </c>
    </row>
    <row r="2799" spans="1:11" x14ac:dyDescent="0.3">
      <c r="A2799" s="27"/>
      <c r="B2799" s="27"/>
      <c r="C2799" s="28" t="s">
        <v>241</v>
      </c>
      <c r="D2799" s="43">
        <v>7252</v>
      </c>
      <c r="E2799" s="4">
        <v>1</v>
      </c>
      <c r="F2799" s="43"/>
      <c r="G2799" s="4"/>
      <c r="H2799" s="43"/>
      <c r="I2799" s="4"/>
      <c r="J2799" s="43">
        <v>7252</v>
      </c>
      <c r="K2799" s="50">
        <v>1</v>
      </c>
    </row>
    <row r="2800" spans="1:11" x14ac:dyDescent="0.3">
      <c r="A2800" s="27"/>
      <c r="B2800" s="27"/>
      <c r="C2800" s="28" t="s">
        <v>243</v>
      </c>
      <c r="D2800" s="43">
        <v>5378</v>
      </c>
      <c r="E2800" s="4">
        <v>1</v>
      </c>
      <c r="F2800" s="43"/>
      <c r="G2800" s="4"/>
      <c r="H2800" s="43">
        <v>10756</v>
      </c>
      <c r="I2800" s="4">
        <v>2</v>
      </c>
      <c r="J2800" s="43">
        <v>16134</v>
      </c>
      <c r="K2800" s="50">
        <v>3</v>
      </c>
    </row>
    <row r="2801" spans="1:11" x14ac:dyDescent="0.3">
      <c r="A2801" s="27"/>
      <c r="B2801" s="27"/>
      <c r="C2801" s="28" t="s">
        <v>265</v>
      </c>
      <c r="D2801" s="43">
        <v>15156</v>
      </c>
      <c r="E2801" s="4">
        <v>2</v>
      </c>
      <c r="F2801" s="43">
        <v>22734</v>
      </c>
      <c r="G2801" s="4">
        <v>3</v>
      </c>
      <c r="H2801" s="43">
        <v>7578</v>
      </c>
      <c r="I2801" s="4">
        <v>1</v>
      </c>
      <c r="J2801" s="43">
        <v>45468</v>
      </c>
      <c r="K2801" s="50">
        <v>6</v>
      </c>
    </row>
    <row r="2802" spans="1:11" x14ac:dyDescent="0.3">
      <c r="A2802" s="27"/>
      <c r="B2802" s="27"/>
      <c r="C2802" s="28" t="s">
        <v>266</v>
      </c>
      <c r="D2802" s="43">
        <v>15156</v>
      </c>
      <c r="E2802" s="4">
        <v>2</v>
      </c>
      <c r="F2802" s="43">
        <v>68201</v>
      </c>
      <c r="G2802" s="4">
        <v>9</v>
      </c>
      <c r="H2802" s="43">
        <v>15156</v>
      </c>
      <c r="I2802" s="4">
        <v>2</v>
      </c>
      <c r="J2802" s="43">
        <v>98513</v>
      </c>
      <c r="K2802" s="50">
        <v>13</v>
      </c>
    </row>
    <row r="2803" spans="1:11" x14ac:dyDescent="0.3">
      <c r="A2803" s="27"/>
      <c r="B2803" s="27"/>
      <c r="C2803" s="28" t="s">
        <v>267</v>
      </c>
      <c r="D2803" s="43">
        <v>28356</v>
      </c>
      <c r="E2803" s="4">
        <v>4</v>
      </c>
      <c r="F2803" s="43">
        <v>29323</v>
      </c>
      <c r="G2803" s="4">
        <v>4</v>
      </c>
      <c r="H2803" s="43">
        <v>35445</v>
      </c>
      <c r="I2803" s="4">
        <v>5</v>
      </c>
      <c r="J2803" s="43">
        <v>93124</v>
      </c>
      <c r="K2803" s="50">
        <v>13</v>
      </c>
    </row>
    <row r="2804" spans="1:11" x14ac:dyDescent="0.3">
      <c r="A2804" s="27"/>
      <c r="B2804" s="27"/>
      <c r="C2804" s="28" t="s">
        <v>268</v>
      </c>
      <c r="D2804" s="43"/>
      <c r="E2804" s="4"/>
      <c r="F2804" s="43">
        <v>25422</v>
      </c>
      <c r="G2804" s="4">
        <v>3</v>
      </c>
      <c r="H2804" s="43"/>
      <c r="I2804" s="4"/>
      <c r="J2804" s="43">
        <v>25422</v>
      </c>
      <c r="K2804" s="50">
        <v>3</v>
      </c>
    </row>
    <row r="2805" spans="1:11" x14ac:dyDescent="0.3">
      <c r="A2805" s="27"/>
      <c r="B2805" s="27"/>
      <c r="C2805" s="28" t="s">
        <v>269</v>
      </c>
      <c r="D2805" s="43"/>
      <c r="E2805" s="4"/>
      <c r="F2805" s="43">
        <v>22234</v>
      </c>
      <c r="G2805" s="4">
        <v>3</v>
      </c>
      <c r="H2805" s="43">
        <v>28356</v>
      </c>
      <c r="I2805" s="4">
        <v>4</v>
      </c>
      <c r="J2805" s="43">
        <v>50590</v>
      </c>
      <c r="K2805" s="50">
        <v>7</v>
      </c>
    </row>
    <row r="2806" spans="1:11" x14ac:dyDescent="0.3">
      <c r="A2806" s="27"/>
      <c r="B2806" s="27"/>
      <c r="C2806" s="28" t="s">
        <v>270</v>
      </c>
      <c r="D2806" s="43">
        <v>57609</v>
      </c>
      <c r="E2806" s="4">
        <v>7</v>
      </c>
      <c r="F2806" s="43">
        <v>139907</v>
      </c>
      <c r="G2806" s="4">
        <v>17</v>
      </c>
      <c r="H2806" s="43">
        <v>90529</v>
      </c>
      <c r="I2806" s="4">
        <v>11</v>
      </c>
      <c r="J2806" s="43">
        <v>288045</v>
      </c>
      <c r="K2806" s="50">
        <v>35</v>
      </c>
    </row>
    <row r="2807" spans="1:11" x14ac:dyDescent="0.3">
      <c r="A2807" s="27"/>
      <c r="B2807" s="27"/>
      <c r="C2807" s="28" t="s">
        <v>271</v>
      </c>
      <c r="D2807" s="43">
        <v>538306</v>
      </c>
      <c r="E2807" s="4">
        <v>65</v>
      </c>
      <c r="F2807" s="43">
        <v>725346</v>
      </c>
      <c r="G2807" s="4">
        <v>88</v>
      </c>
      <c r="H2807" s="43">
        <v>329196</v>
      </c>
      <c r="I2807" s="4">
        <v>40</v>
      </c>
      <c r="J2807" s="43">
        <v>1592848</v>
      </c>
      <c r="K2807" s="50">
        <v>193</v>
      </c>
    </row>
    <row r="2808" spans="1:11" x14ac:dyDescent="0.3">
      <c r="A2808" s="27"/>
      <c r="B2808" s="27"/>
      <c r="C2808" s="28" t="s">
        <v>272</v>
      </c>
      <c r="D2808" s="43">
        <v>10926</v>
      </c>
      <c r="E2808" s="4">
        <v>1</v>
      </c>
      <c r="F2808" s="43">
        <v>9615</v>
      </c>
      <c r="G2808" s="4">
        <v>1</v>
      </c>
      <c r="H2808" s="43">
        <v>9615</v>
      </c>
      <c r="I2808" s="4">
        <v>1</v>
      </c>
      <c r="J2808" s="43">
        <v>30156</v>
      </c>
      <c r="K2808" s="50">
        <v>3</v>
      </c>
    </row>
    <row r="2809" spans="1:11" x14ac:dyDescent="0.3">
      <c r="A2809" s="27"/>
      <c r="B2809" s="52" t="s">
        <v>304</v>
      </c>
      <c r="C2809" s="53"/>
      <c r="D2809" s="54">
        <v>722219</v>
      </c>
      <c r="E2809" s="55">
        <v>89</v>
      </c>
      <c r="F2809" s="54">
        <v>1105904</v>
      </c>
      <c r="G2809" s="55">
        <v>137</v>
      </c>
      <c r="H2809" s="54">
        <v>602735</v>
      </c>
      <c r="I2809" s="55">
        <v>78</v>
      </c>
      <c r="J2809" s="54">
        <v>2430858</v>
      </c>
      <c r="K2809" s="56">
        <v>304</v>
      </c>
    </row>
    <row r="2810" spans="1:11" x14ac:dyDescent="0.3">
      <c r="A2810" s="27"/>
      <c r="B2810" s="1" t="s">
        <v>64</v>
      </c>
      <c r="C2810" s="1" t="s">
        <v>224</v>
      </c>
      <c r="D2810" s="22">
        <v>2237766</v>
      </c>
      <c r="E2810" s="8">
        <v>318</v>
      </c>
      <c r="F2810" s="22">
        <v>1386289</v>
      </c>
      <c r="G2810" s="8">
        <v>197</v>
      </c>
      <c r="H2810" s="22">
        <v>1344067</v>
      </c>
      <c r="I2810" s="8">
        <v>191</v>
      </c>
      <c r="J2810" s="22">
        <v>4968122</v>
      </c>
      <c r="K2810" s="49">
        <v>706</v>
      </c>
    </row>
    <row r="2811" spans="1:11" x14ac:dyDescent="0.3">
      <c r="A2811" s="27"/>
      <c r="B2811" s="27"/>
      <c r="C2811" s="28" t="s">
        <v>225</v>
      </c>
      <c r="D2811" s="43">
        <v>898326</v>
      </c>
      <c r="E2811" s="4">
        <v>99</v>
      </c>
      <c r="F2811" s="43">
        <v>644254</v>
      </c>
      <c r="G2811" s="4">
        <v>71</v>
      </c>
      <c r="H2811" s="43">
        <v>589810</v>
      </c>
      <c r="I2811" s="4">
        <v>65</v>
      </c>
      <c r="J2811" s="43">
        <v>2132390</v>
      </c>
      <c r="K2811" s="50">
        <v>235</v>
      </c>
    </row>
    <row r="2812" spans="1:11" x14ac:dyDescent="0.3">
      <c r="A2812" s="27"/>
      <c r="B2812" s="27"/>
      <c r="C2812" s="28" t="s">
        <v>226</v>
      </c>
      <c r="D2812" s="43">
        <v>261608</v>
      </c>
      <c r="E2812" s="4">
        <v>28</v>
      </c>
      <c r="F2812" s="43">
        <v>187040</v>
      </c>
      <c r="G2812" s="4">
        <v>20</v>
      </c>
      <c r="H2812" s="43">
        <v>140280</v>
      </c>
      <c r="I2812" s="4">
        <v>15</v>
      </c>
      <c r="J2812" s="43">
        <v>588928</v>
      </c>
      <c r="K2812" s="50">
        <v>63</v>
      </c>
    </row>
    <row r="2813" spans="1:11" x14ac:dyDescent="0.3">
      <c r="A2813" s="27"/>
      <c r="B2813" s="27"/>
      <c r="C2813" s="28" t="s">
        <v>227</v>
      </c>
      <c r="D2813" s="43">
        <v>70000</v>
      </c>
      <c r="E2813" s="4">
        <v>7</v>
      </c>
      <c r="F2813" s="43">
        <v>20000</v>
      </c>
      <c r="G2813" s="4">
        <v>2</v>
      </c>
      <c r="H2813" s="43">
        <v>30000</v>
      </c>
      <c r="I2813" s="4">
        <v>3</v>
      </c>
      <c r="J2813" s="43">
        <v>120000</v>
      </c>
      <c r="K2813" s="50">
        <v>12</v>
      </c>
    </row>
    <row r="2814" spans="1:11" x14ac:dyDescent="0.3">
      <c r="A2814" s="27"/>
      <c r="B2814" s="27"/>
      <c r="C2814" s="28" t="s">
        <v>228</v>
      </c>
      <c r="D2814" s="43">
        <v>10000</v>
      </c>
      <c r="E2814" s="4">
        <v>1</v>
      </c>
      <c r="F2814" s="43">
        <v>30000</v>
      </c>
      <c r="G2814" s="4">
        <v>3</v>
      </c>
      <c r="H2814" s="43"/>
      <c r="I2814" s="4"/>
      <c r="J2814" s="43">
        <v>40000</v>
      </c>
      <c r="K2814" s="50">
        <v>4</v>
      </c>
    </row>
    <row r="2815" spans="1:11" x14ac:dyDescent="0.3">
      <c r="A2815" s="27"/>
      <c r="B2815" s="27"/>
      <c r="C2815" s="28" t="s">
        <v>229</v>
      </c>
      <c r="D2815" s="43">
        <v>57870</v>
      </c>
      <c r="E2815" s="4">
        <v>5</v>
      </c>
      <c r="F2815" s="43">
        <v>57870</v>
      </c>
      <c r="G2815" s="4">
        <v>5</v>
      </c>
      <c r="H2815" s="43">
        <v>57870</v>
      </c>
      <c r="I2815" s="4">
        <v>5</v>
      </c>
      <c r="J2815" s="43">
        <v>173610</v>
      </c>
      <c r="K2815" s="50">
        <v>15</v>
      </c>
    </row>
    <row r="2816" spans="1:11" x14ac:dyDescent="0.3">
      <c r="A2816" s="27"/>
      <c r="B2816" s="27"/>
      <c r="C2816" s="28" t="s">
        <v>230</v>
      </c>
      <c r="D2816" s="43">
        <v>88890</v>
      </c>
      <c r="E2816" s="4">
        <v>10</v>
      </c>
      <c r="F2816" s="43">
        <v>35556</v>
      </c>
      <c r="G2816" s="4">
        <v>4</v>
      </c>
      <c r="H2816" s="43">
        <v>88890</v>
      </c>
      <c r="I2816" s="4">
        <v>10</v>
      </c>
      <c r="J2816" s="43">
        <v>213336</v>
      </c>
      <c r="K2816" s="50">
        <v>24</v>
      </c>
    </row>
    <row r="2817" spans="1:11" x14ac:dyDescent="0.3">
      <c r="A2817" s="27"/>
      <c r="B2817" s="27"/>
      <c r="C2817" s="28" t="s">
        <v>231</v>
      </c>
      <c r="D2817" s="43">
        <v>88890</v>
      </c>
      <c r="E2817" s="4">
        <v>10</v>
      </c>
      <c r="F2817" s="43">
        <v>35556</v>
      </c>
      <c r="G2817" s="4">
        <v>4</v>
      </c>
      <c r="H2817" s="43">
        <v>8889</v>
      </c>
      <c r="I2817" s="4">
        <v>1</v>
      </c>
      <c r="J2817" s="43">
        <v>133335</v>
      </c>
      <c r="K2817" s="50">
        <v>15</v>
      </c>
    </row>
    <row r="2818" spans="1:11" x14ac:dyDescent="0.3">
      <c r="A2818" s="27"/>
      <c r="B2818" s="27"/>
      <c r="C2818" s="28" t="s">
        <v>232</v>
      </c>
      <c r="D2818" s="43">
        <v>104630</v>
      </c>
      <c r="E2818" s="4">
        <v>10</v>
      </c>
      <c r="F2818" s="43">
        <v>104630</v>
      </c>
      <c r="G2818" s="4">
        <v>10</v>
      </c>
      <c r="H2818" s="43">
        <v>73241</v>
      </c>
      <c r="I2818" s="4">
        <v>7</v>
      </c>
      <c r="J2818" s="43">
        <v>282501</v>
      </c>
      <c r="K2818" s="50">
        <v>27</v>
      </c>
    </row>
    <row r="2819" spans="1:11" x14ac:dyDescent="0.3">
      <c r="A2819" s="27"/>
      <c r="B2819" s="27"/>
      <c r="C2819" s="28" t="s">
        <v>233</v>
      </c>
      <c r="D2819" s="43">
        <v>37036</v>
      </c>
      <c r="E2819" s="4">
        <v>4</v>
      </c>
      <c r="F2819" s="43">
        <v>83331</v>
      </c>
      <c r="G2819" s="4">
        <v>9</v>
      </c>
      <c r="H2819" s="43">
        <v>55554</v>
      </c>
      <c r="I2819" s="4">
        <v>6</v>
      </c>
      <c r="J2819" s="43">
        <v>175921</v>
      </c>
      <c r="K2819" s="50">
        <v>19</v>
      </c>
    </row>
    <row r="2820" spans="1:11" x14ac:dyDescent="0.3">
      <c r="A2820" s="27"/>
      <c r="B2820" s="27"/>
      <c r="C2820" s="28" t="s">
        <v>234</v>
      </c>
      <c r="D2820" s="43">
        <v>11111</v>
      </c>
      <c r="E2820" s="4">
        <v>1</v>
      </c>
      <c r="F2820" s="43">
        <v>11111</v>
      </c>
      <c r="G2820" s="4">
        <v>1</v>
      </c>
      <c r="H2820" s="43"/>
      <c r="I2820" s="4"/>
      <c r="J2820" s="43">
        <v>22222</v>
      </c>
      <c r="K2820" s="50">
        <v>2</v>
      </c>
    </row>
    <row r="2821" spans="1:11" x14ac:dyDescent="0.3">
      <c r="A2821" s="27"/>
      <c r="B2821" s="27"/>
      <c r="C2821" s="28" t="s">
        <v>235</v>
      </c>
      <c r="D2821" s="43">
        <v>90651</v>
      </c>
      <c r="E2821" s="4">
        <v>11</v>
      </c>
      <c r="F2821" s="43">
        <v>49446</v>
      </c>
      <c r="G2821" s="4">
        <v>6</v>
      </c>
      <c r="H2821" s="43">
        <v>32964</v>
      </c>
      <c r="I2821" s="4">
        <v>4</v>
      </c>
      <c r="J2821" s="43">
        <v>173061</v>
      </c>
      <c r="K2821" s="50">
        <v>21</v>
      </c>
    </row>
    <row r="2822" spans="1:11" x14ac:dyDescent="0.3">
      <c r="A2822" s="27"/>
      <c r="B2822" s="27"/>
      <c r="C2822" s="28" t="s">
        <v>236</v>
      </c>
      <c r="D2822" s="43">
        <v>74072</v>
      </c>
      <c r="E2822" s="4">
        <v>8</v>
      </c>
      <c r="F2822" s="43">
        <v>9259</v>
      </c>
      <c r="G2822" s="4">
        <v>1</v>
      </c>
      <c r="H2822" s="43">
        <v>18518</v>
      </c>
      <c r="I2822" s="4">
        <v>2</v>
      </c>
      <c r="J2822" s="43">
        <v>101849</v>
      </c>
      <c r="K2822" s="50">
        <v>11</v>
      </c>
    </row>
    <row r="2823" spans="1:11" x14ac:dyDescent="0.3">
      <c r="A2823" s="27"/>
      <c r="B2823" s="27"/>
      <c r="C2823" s="28" t="s">
        <v>238</v>
      </c>
      <c r="D2823" s="43"/>
      <c r="E2823" s="4"/>
      <c r="F2823" s="43">
        <v>16482</v>
      </c>
      <c r="G2823" s="4">
        <v>2</v>
      </c>
      <c r="H2823" s="43">
        <v>41205</v>
      </c>
      <c r="I2823" s="4">
        <v>5</v>
      </c>
      <c r="J2823" s="43">
        <v>57687</v>
      </c>
      <c r="K2823" s="50">
        <v>7</v>
      </c>
    </row>
    <row r="2824" spans="1:11" x14ac:dyDescent="0.3">
      <c r="A2824" s="27"/>
      <c r="B2824" s="27"/>
      <c r="C2824" s="28" t="s">
        <v>239</v>
      </c>
      <c r="D2824" s="43">
        <v>8704</v>
      </c>
      <c r="E2824" s="4">
        <v>1</v>
      </c>
      <c r="F2824" s="43">
        <v>8704</v>
      </c>
      <c r="G2824" s="4">
        <v>1</v>
      </c>
      <c r="H2824" s="43"/>
      <c r="I2824" s="4"/>
      <c r="J2824" s="43">
        <v>17408</v>
      </c>
      <c r="K2824" s="50">
        <v>2</v>
      </c>
    </row>
    <row r="2825" spans="1:11" x14ac:dyDescent="0.3">
      <c r="A2825" s="27"/>
      <c r="B2825" s="27"/>
      <c r="C2825" s="28" t="s">
        <v>240</v>
      </c>
      <c r="D2825" s="43"/>
      <c r="E2825" s="4"/>
      <c r="F2825" s="43">
        <v>8704</v>
      </c>
      <c r="G2825" s="4">
        <v>1</v>
      </c>
      <c r="H2825" s="43">
        <v>8704</v>
      </c>
      <c r="I2825" s="4">
        <v>1</v>
      </c>
      <c r="J2825" s="43">
        <v>17408</v>
      </c>
      <c r="K2825" s="50">
        <v>2</v>
      </c>
    </row>
    <row r="2826" spans="1:11" x14ac:dyDescent="0.3">
      <c r="A2826" s="27"/>
      <c r="B2826" s="27"/>
      <c r="C2826" s="28" t="s">
        <v>241</v>
      </c>
      <c r="D2826" s="43">
        <v>526292</v>
      </c>
      <c r="E2826" s="4">
        <v>58</v>
      </c>
      <c r="F2826" s="43">
        <v>517218</v>
      </c>
      <c r="G2826" s="4">
        <v>57</v>
      </c>
      <c r="H2826" s="43">
        <v>734994</v>
      </c>
      <c r="I2826" s="4">
        <v>81</v>
      </c>
      <c r="J2826" s="43">
        <v>1778504</v>
      </c>
      <c r="K2826" s="50">
        <v>196</v>
      </c>
    </row>
    <row r="2827" spans="1:11" x14ac:dyDescent="0.3">
      <c r="A2827" s="27"/>
      <c r="B2827" s="27"/>
      <c r="C2827" s="28" t="s">
        <v>242</v>
      </c>
      <c r="D2827" s="43">
        <v>93520</v>
      </c>
      <c r="E2827" s="4">
        <v>10</v>
      </c>
      <c r="F2827" s="43">
        <v>74816</v>
      </c>
      <c r="G2827" s="4">
        <v>8</v>
      </c>
      <c r="H2827" s="43">
        <v>84168</v>
      </c>
      <c r="I2827" s="4">
        <v>9</v>
      </c>
      <c r="J2827" s="43">
        <v>252504</v>
      </c>
      <c r="K2827" s="50">
        <v>27</v>
      </c>
    </row>
    <row r="2828" spans="1:11" x14ac:dyDescent="0.3">
      <c r="A2828" s="27"/>
      <c r="B2828" s="27"/>
      <c r="C2828" s="28" t="s">
        <v>244</v>
      </c>
      <c r="D2828" s="43">
        <v>1252586</v>
      </c>
      <c r="E2828" s="4">
        <v>178</v>
      </c>
      <c r="F2828" s="43">
        <v>1196290</v>
      </c>
      <c r="G2828" s="4">
        <v>170</v>
      </c>
      <c r="H2828" s="43">
        <v>1477770</v>
      </c>
      <c r="I2828" s="4">
        <v>210</v>
      </c>
      <c r="J2828" s="43">
        <v>3926646</v>
      </c>
      <c r="K2828" s="50">
        <v>558</v>
      </c>
    </row>
    <row r="2829" spans="1:11" x14ac:dyDescent="0.3">
      <c r="A2829" s="27"/>
      <c r="B2829" s="27"/>
      <c r="C2829" s="28" t="s">
        <v>245</v>
      </c>
      <c r="D2829" s="43">
        <v>154253</v>
      </c>
      <c r="E2829" s="4">
        <v>14</v>
      </c>
      <c r="F2829" s="43">
        <v>154253</v>
      </c>
      <c r="G2829" s="4">
        <v>14</v>
      </c>
      <c r="H2829" s="43">
        <v>176290</v>
      </c>
      <c r="I2829" s="4">
        <v>16</v>
      </c>
      <c r="J2829" s="43">
        <v>484796</v>
      </c>
      <c r="K2829" s="50">
        <v>44</v>
      </c>
    </row>
    <row r="2830" spans="1:11" x14ac:dyDescent="0.3">
      <c r="A2830" s="27"/>
      <c r="B2830" s="27"/>
      <c r="C2830" s="28" t="s">
        <v>246</v>
      </c>
      <c r="D2830" s="43">
        <v>47408</v>
      </c>
      <c r="E2830" s="4">
        <v>4</v>
      </c>
      <c r="F2830" s="43"/>
      <c r="G2830" s="4"/>
      <c r="H2830" s="43">
        <v>23704</v>
      </c>
      <c r="I2830" s="4">
        <v>2</v>
      </c>
      <c r="J2830" s="43">
        <v>71112</v>
      </c>
      <c r="K2830" s="50">
        <v>6</v>
      </c>
    </row>
    <row r="2831" spans="1:11" x14ac:dyDescent="0.3">
      <c r="A2831" s="27"/>
      <c r="B2831" s="27"/>
      <c r="C2831" s="28" t="s">
        <v>248</v>
      </c>
      <c r="D2831" s="43">
        <v>196300</v>
      </c>
      <c r="E2831" s="4">
        <v>20</v>
      </c>
      <c r="F2831" s="43">
        <v>88335</v>
      </c>
      <c r="G2831" s="4">
        <v>9</v>
      </c>
      <c r="H2831" s="43">
        <v>206115</v>
      </c>
      <c r="I2831" s="4">
        <v>21</v>
      </c>
      <c r="J2831" s="43">
        <v>490750</v>
      </c>
      <c r="K2831" s="50">
        <v>50</v>
      </c>
    </row>
    <row r="2832" spans="1:11" x14ac:dyDescent="0.3">
      <c r="A2832" s="27"/>
      <c r="B2832" s="27"/>
      <c r="C2832" s="28" t="s">
        <v>249</v>
      </c>
      <c r="D2832" s="43">
        <v>18518</v>
      </c>
      <c r="E2832" s="4">
        <v>2</v>
      </c>
      <c r="F2832" s="43"/>
      <c r="G2832" s="4"/>
      <c r="H2832" s="43">
        <v>27777</v>
      </c>
      <c r="I2832" s="4">
        <v>3</v>
      </c>
      <c r="J2832" s="43">
        <v>46295</v>
      </c>
      <c r="K2832" s="50">
        <v>5</v>
      </c>
    </row>
    <row r="2833" spans="1:11" x14ac:dyDescent="0.3">
      <c r="A2833" s="27"/>
      <c r="B2833" s="27"/>
      <c r="C2833" s="28" t="s">
        <v>250</v>
      </c>
      <c r="D2833" s="43">
        <v>11111</v>
      </c>
      <c r="E2833" s="4">
        <v>1</v>
      </c>
      <c r="F2833" s="43">
        <v>11111</v>
      </c>
      <c r="G2833" s="4">
        <v>1</v>
      </c>
      <c r="H2833" s="43"/>
      <c r="I2833" s="4"/>
      <c r="J2833" s="43">
        <v>22222</v>
      </c>
      <c r="K2833" s="50">
        <v>2</v>
      </c>
    </row>
    <row r="2834" spans="1:11" x14ac:dyDescent="0.3">
      <c r="A2834" s="27"/>
      <c r="B2834" s="27"/>
      <c r="C2834" s="28" t="s">
        <v>251</v>
      </c>
      <c r="D2834" s="43">
        <v>32964</v>
      </c>
      <c r="E2834" s="4">
        <v>4</v>
      </c>
      <c r="F2834" s="43">
        <v>16482</v>
      </c>
      <c r="G2834" s="4">
        <v>2</v>
      </c>
      <c r="H2834" s="43">
        <v>49446</v>
      </c>
      <c r="I2834" s="4">
        <v>6</v>
      </c>
      <c r="J2834" s="43">
        <v>98892</v>
      </c>
      <c r="K2834" s="50">
        <v>12</v>
      </c>
    </row>
    <row r="2835" spans="1:11" x14ac:dyDescent="0.3">
      <c r="A2835" s="27"/>
      <c r="B2835" s="27"/>
      <c r="C2835" s="28" t="s">
        <v>253</v>
      </c>
      <c r="D2835" s="43">
        <v>18518</v>
      </c>
      <c r="E2835" s="4">
        <v>2</v>
      </c>
      <c r="F2835" s="43">
        <v>18518</v>
      </c>
      <c r="G2835" s="4">
        <v>2</v>
      </c>
      <c r="H2835" s="43">
        <v>27777</v>
      </c>
      <c r="I2835" s="4">
        <v>3</v>
      </c>
      <c r="J2835" s="43">
        <v>64813</v>
      </c>
      <c r="K2835" s="50">
        <v>7</v>
      </c>
    </row>
    <row r="2836" spans="1:11" x14ac:dyDescent="0.3">
      <c r="A2836" s="27"/>
      <c r="B2836" s="27"/>
      <c r="C2836" s="28" t="s">
        <v>254</v>
      </c>
      <c r="D2836" s="43">
        <v>16482</v>
      </c>
      <c r="E2836" s="4">
        <v>2</v>
      </c>
      <c r="F2836" s="43"/>
      <c r="G2836" s="4"/>
      <c r="H2836" s="43">
        <v>24723</v>
      </c>
      <c r="I2836" s="4">
        <v>3</v>
      </c>
      <c r="J2836" s="43">
        <v>41205</v>
      </c>
      <c r="K2836" s="50">
        <v>5</v>
      </c>
    </row>
    <row r="2837" spans="1:11" x14ac:dyDescent="0.3">
      <c r="A2837" s="27"/>
      <c r="B2837" s="27"/>
      <c r="C2837" s="28" t="s">
        <v>258</v>
      </c>
      <c r="D2837" s="43">
        <v>342583</v>
      </c>
      <c r="E2837" s="4">
        <v>37</v>
      </c>
      <c r="F2837" s="43">
        <v>83331</v>
      </c>
      <c r="G2837" s="4">
        <v>9</v>
      </c>
      <c r="H2837" s="43">
        <v>74072</v>
      </c>
      <c r="I2837" s="4">
        <v>8</v>
      </c>
      <c r="J2837" s="43">
        <v>499986</v>
      </c>
      <c r="K2837" s="50">
        <v>54</v>
      </c>
    </row>
    <row r="2838" spans="1:11" x14ac:dyDescent="0.3">
      <c r="A2838" s="27"/>
      <c r="B2838" s="27"/>
      <c r="C2838" s="28" t="s">
        <v>259</v>
      </c>
      <c r="D2838" s="43">
        <v>92590</v>
      </c>
      <c r="E2838" s="4">
        <v>10</v>
      </c>
      <c r="F2838" s="43">
        <v>55554</v>
      </c>
      <c r="G2838" s="4">
        <v>6</v>
      </c>
      <c r="H2838" s="43">
        <v>129626</v>
      </c>
      <c r="I2838" s="4">
        <v>14</v>
      </c>
      <c r="J2838" s="43">
        <v>277770</v>
      </c>
      <c r="K2838" s="50">
        <v>30</v>
      </c>
    </row>
    <row r="2839" spans="1:11" x14ac:dyDescent="0.3">
      <c r="A2839" s="27"/>
      <c r="B2839" s="27"/>
      <c r="C2839" s="28" t="s">
        <v>260</v>
      </c>
      <c r="D2839" s="43">
        <v>22222</v>
      </c>
      <c r="E2839" s="4">
        <v>2</v>
      </c>
      <c r="F2839" s="43">
        <v>55555</v>
      </c>
      <c r="G2839" s="4">
        <v>5</v>
      </c>
      <c r="H2839" s="43">
        <v>22222</v>
      </c>
      <c r="I2839" s="4">
        <v>2</v>
      </c>
      <c r="J2839" s="43">
        <v>99999</v>
      </c>
      <c r="K2839" s="50">
        <v>9</v>
      </c>
    </row>
    <row r="2840" spans="1:11" x14ac:dyDescent="0.3">
      <c r="A2840" s="27"/>
      <c r="B2840" s="27"/>
      <c r="C2840" s="28" t="s">
        <v>261</v>
      </c>
      <c r="D2840" s="43">
        <v>362603</v>
      </c>
      <c r="E2840" s="4">
        <v>44</v>
      </c>
      <c r="F2840" s="43">
        <v>230748</v>
      </c>
      <c r="G2840" s="4">
        <v>28</v>
      </c>
      <c r="H2840" s="43">
        <v>173060</v>
      </c>
      <c r="I2840" s="4">
        <v>21</v>
      </c>
      <c r="J2840" s="43">
        <v>766411</v>
      </c>
      <c r="K2840" s="50">
        <v>93</v>
      </c>
    </row>
    <row r="2841" spans="1:11" x14ac:dyDescent="0.3">
      <c r="A2841" s="27"/>
      <c r="B2841" s="27"/>
      <c r="C2841" s="28" t="s">
        <v>262</v>
      </c>
      <c r="D2841" s="43">
        <v>140097</v>
      </c>
      <c r="E2841" s="4">
        <v>17</v>
      </c>
      <c r="F2841" s="43">
        <v>164820</v>
      </c>
      <c r="G2841" s="4">
        <v>20</v>
      </c>
      <c r="H2841" s="43">
        <v>173061</v>
      </c>
      <c r="I2841" s="4">
        <v>21</v>
      </c>
      <c r="J2841" s="43">
        <v>477978</v>
      </c>
      <c r="K2841" s="50">
        <v>58</v>
      </c>
    </row>
    <row r="2842" spans="1:11" x14ac:dyDescent="0.3">
      <c r="A2842" s="27"/>
      <c r="B2842" s="27"/>
      <c r="C2842" s="28" t="s">
        <v>263</v>
      </c>
      <c r="D2842" s="43">
        <v>33333</v>
      </c>
      <c r="E2842" s="4">
        <v>3</v>
      </c>
      <c r="F2842" s="43">
        <v>22222</v>
      </c>
      <c r="G2842" s="4">
        <v>2</v>
      </c>
      <c r="H2842" s="43"/>
      <c r="I2842" s="4"/>
      <c r="J2842" s="43">
        <v>55555</v>
      </c>
      <c r="K2842" s="50">
        <v>5</v>
      </c>
    </row>
    <row r="2843" spans="1:11" x14ac:dyDescent="0.3">
      <c r="A2843" s="27"/>
      <c r="B2843" s="27"/>
      <c r="C2843" s="28" t="s">
        <v>264</v>
      </c>
      <c r="D2843" s="43">
        <v>175002</v>
      </c>
      <c r="E2843" s="4">
        <v>15</v>
      </c>
      <c r="F2843" s="43">
        <v>256673</v>
      </c>
      <c r="G2843" s="4">
        <v>22</v>
      </c>
      <c r="H2843" s="43">
        <v>233338</v>
      </c>
      <c r="I2843" s="4">
        <v>20</v>
      </c>
      <c r="J2843" s="43">
        <v>665013</v>
      </c>
      <c r="K2843" s="50">
        <v>57</v>
      </c>
    </row>
    <row r="2844" spans="1:11" x14ac:dyDescent="0.3">
      <c r="A2844" s="27"/>
      <c r="B2844" s="27"/>
      <c r="C2844" s="28" t="s">
        <v>265</v>
      </c>
      <c r="D2844" s="43">
        <v>290000</v>
      </c>
      <c r="E2844" s="4">
        <v>29</v>
      </c>
      <c r="F2844" s="43">
        <v>190000</v>
      </c>
      <c r="G2844" s="4">
        <v>19</v>
      </c>
      <c r="H2844" s="43">
        <v>180000</v>
      </c>
      <c r="I2844" s="4">
        <v>18</v>
      </c>
      <c r="J2844" s="43">
        <v>660000</v>
      </c>
      <c r="K2844" s="50">
        <v>66</v>
      </c>
    </row>
    <row r="2845" spans="1:11" x14ac:dyDescent="0.3">
      <c r="A2845" s="27"/>
      <c r="B2845" s="27"/>
      <c r="C2845" s="28" t="s">
        <v>266</v>
      </c>
      <c r="D2845" s="43">
        <v>380000</v>
      </c>
      <c r="E2845" s="4">
        <v>38</v>
      </c>
      <c r="F2845" s="43">
        <v>170000</v>
      </c>
      <c r="G2845" s="4">
        <v>17</v>
      </c>
      <c r="H2845" s="43">
        <v>200000</v>
      </c>
      <c r="I2845" s="4">
        <v>20</v>
      </c>
      <c r="J2845" s="43">
        <v>750000</v>
      </c>
      <c r="K2845" s="50">
        <v>75</v>
      </c>
    </row>
    <row r="2846" spans="1:11" x14ac:dyDescent="0.3">
      <c r="A2846" s="27"/>
      <c r="B2846" s="27"/>
      <c r="C2846" s="28" t="s">
        <v>267</v>
      </c>
      <c r="D2846" s="43">
        <v>346024</v>
      </c>
      <c r="E2846" s="4">
        <v>37</v>
      </c>
      <c r="F2846" s="43">
        <v>215095</v>
      </c>
      <c r="G2846" s="4">
        <v>23</v>
      </c>
      <c r="H2846" s="43">
        <v>158984</v>
      </c>
      <c r="I2846" s="4">
        <v>17</v>
      </c>
      <c r="J2846" s="43">
        <v>720103</v>
      </c>
      <c r="K2846" s="50">
        <v>77</v>
      </c>
    </row>
    <row r="2847" spans="1:11" x14ac:dyDescent="0.3">
      <c r="A2847" s="27"/>
      <c r="B2847" s="27"/>
      <c r="C2847" s="28" t="s">
        <v>268</v>
      </c>
      <c r="D2847" s="43">
        <v>142038</v>
      </c>
      <c r="E2847" s="4">
        <v>13</v>
      </c>
      <c r="F2847" s="43">
        <v>131112</v>
      </c>
      <c r="G2847" s="4">
        <v>12</v>
      </c>
      <c r="H2847" s="43">
        <v>163890</v>
      </c>
      <c r="I2847" s="4">
        <v>15</v>
      </c>
      <c r="J2847" s="43">
        <v>437040</v>
      </c>
      <c r="K2847" s="50">
        <v>40</v>
      </c>
    </row>
    <row r="2848" spans="1:11" x14ac:dyDescent="0.3">
      <c r="A2848" s="27"/>
      <c r="B2848" s="27"/>
      <c r="C2848" s="28" t="s">
        <v>269</v>
      </c>
      <c r="D2848" s="43">
        <v>327320</v>
      </c>
      <c r="E2848" s="4">
        <v>35</v>
      </c>
      <c r="F2848" s="43">
        <v>402136</v>
      </c>
      <c r="G2848" s="4">
        <v>43</v>
      </c>
      <c r="H2848" s="43">
        <v>280560</v>
      </c>
      <c r="I2848" s="4">
        <v>30</v>
      </c>
      <c r="J2848" s="43">
        <v>1010016</v>
      </c>
      <c r="K2848" s="50">
        <v>108</v>
      </c>
    </row>
    <row r="2849" spans="1:11" x14ac:dyDescent="0.3">
      <c r="A2849" s="27"/>
      <c r="B2849" s="27"/>
      <c r="C2849" s="28" t="s">
        <v>270</v>
      </c>
      <c r="D2849" s="43">
        <v>590004</v>
      </c>
      <c r="E2849" s="4">
        <v>54</v>
      </c>
      <c r="F2849" s="43">
        <v>688338</v>
      </c>
      <c r="G2849" s="4">
        <v>63</v>
      </c>
      <c r="H2849" s="43">
        <v>590004</v>
      </c>
      <c r="I2849" s="4">
        <v>54</v>
      </c>
      <c r="J2849" s="43">
        <v>1868346</v>
      </c>
      <c r="K2849" s="50">
        <v>171</v>
      </c>
    </row>
    <row r="2850" spans="1:11" x14ac:dyDescent="0.3">
      <c r="A2850" s="27"/>
      <c r="B2850" s="27"/>
      <c r="C2850" s="28" t="s">
        <v>271</v>
      </c>
      <c r="D2850" s="43">
        <v>721116</v>
      </c>
      <c r="E2850" s="4">
        <v>66</v>
      </c>
      <c r="F2850" s="43">
        <v>655560</v>
      </c>
      <c r="G2850" s="4">
        <v>60</v>
      </c>
      <c r="H2850" s="43">
        <v>447966</v>
      </c>
      <c r="I2850" s="4">
        <v>41</v>
      </c>
      <c r="J2850" s="43">
        <v>1824642</v>
      </c>
      <c r="K2850" s="50">
        <v>167</v>
      </c>
    </row>
    <row r="2851" spans="1:11" x14ac:dyDescent="0.3">
      <c r="A2851" s="27"/>
      <c r="B2851" s="27"/>
      <c r="C2851" s="28" t="s">
        <v>272</v>
      </c>
      <c r="D2851" s="43">
        <v>491125</v>
      </c>
      <c r="E2851" s="4">
        <v>39</v>
      </c>
      <c r="F2851" s="43">
        <v>377789</v>
      </c>
      <c r="G2851" s="4">
        <v>30</v>
      </c>
      <c r="H2851" s="43">
        <v>503719</v>
      </c>
      <c r="I2851" s="4">
        <v>40</v>
      </c>
      <c r="J2851" s="43">
        <v>1372633</v>
      </c>
      <c r="K2851" s="50">
        <v>109</v>
      </c>
    </row>
    <row r="2852" spans="1:11" x14ac:dyDescent="0.3">
      <c r="A2852" s="27"/>
      <c r="B2852" s="52" t="s">
        <v>305</v>
      </c>
      <c r="C2852" s="53"/>
      <c r="D2852" s="54">
        <v>10863563</v>
      </c>
      <c r="E2852" s="55">
        <v>1247</v>
      </c>
      <c r="F2852" s="54">
        <v>8464188</v>
      </c>
      <c r="G2852" s="55">
        <v>959</v>
      </c>
      <c r="H2852" s="54">
        <v>8653258</v>
      </c>
      <c r="I2852" s="55">
        <v>990</v>
      </c>
      <c r="J2852" s="54">
        <v>27981009</v>
      </c>
      <c r="K2852" s="56">
        <v>3196</v>
      </c>
    </row>
    <row r="2853" spans="1:11" x14ac:dyDescent="0.3">
      <c r="A2853" s="27"/>
      <c r="B2853" s="1" t="s">
        <v>65</v>
      </c>
      <c r="C2853" s="1" t="s">
        <v>223</v>
      </c>
      <c r="D2853" s="22">
        <v>622589</v>
      </c>
      <c r="E2853" s="8">
        <v>102</v>
      </c>
      <c r="F2853" s="22">
        <v>482769</v>
      </c>
      <c r="G2853" s="8">
        <v>79</v>
      </c>
      <c r="H2853" s="22">
        <v>571501</v>
      </c>
      <c r="I2853" s="8">
        <v>94</v>
      </c>
      <c r="J2853" s="22">
        <v>1676859</v>
      </c>
      <c r="K2853" s="49">
        <v>275</v>
      </c>
    </row>
    <row r="2854" spans="1:11" x14ac:dyDescent="0.3">
      <c r="A2854" s="27"/>
      <c r="B2854" s="27"/>
      <c r="C2854" s="28" t="s">
        <v>224</v>
      </c>
      <c r="D2854" s="43">
        <v>920360</v>
      </c>
      <c r="E2854" s="4">
        <v>140</v>
      </c>
      <c r="F2854" s="43">
        <v>663185</v>
      </c>
      <c r="G2854" s="4">
        <v>101</v>
      </c>
      <c r="H2854" s="43">
        <v>768369</v>
      </c>
      <c r="I2854" s="4">
        <v>117</v>
      </c>
      <c r="J2854" s="43">
        <v>2351914</v>
      </c>
      <c r="K2854" s="50">
        <v>358</v>
      </c>
    </row>
    <row r="2855" spans="1:11" x14ac:dyDescent="0.3">
      <c r="A2855" s="27"/>
      <c r="B2855" s="27"/>
      <c r="C2855" s="28" t="s">
        <v>225</v>
      </c>
      <c r="D2855" s="43">
        <v>576867</v>
      </c>
      <c r="E2855" s="4">
        <v>70</v>
      </c>
      <c r="F2855" s="43">
        <v>346122</v>
      </c>
      <c r="G2855" s="4">
        <v>42</v>
      </c>
      <c r="H2855" s="43">
        <v>337881</v>
      </c>
      <c r="I2855" s="4">
        <v>41</v>
      </c>
      <c r="J2855" s="43">
        <v>1260870</v>
      </c>
      <c r="K2855" s="50">
        <v>153</v>
      </c>
    </row>
    <row r="2856" spans="1:11" x14ac:dyDescent="0.3">
      <c r="A2856" s="27"/>
      <c r="B2856" s="27"/>
      <c r="C2856" s="28" t="s">
        <v>226</v>
      </c>
      <c r="D2856" s="43">
        <v>206664</v>
      </c>
      <c r="E2856" s="4">
        <v>24</v>
      </c>
      <c r="F2856" s="43">
        <v>94721</v>
      </c>
      <c r="G2856" s="4">
        <v>11</v>
      </c>
      <c r="H2856" s="43">
        <v>129165</v>
      </c>
      <c r="I2856" s="4">
        <v>15</v>
      </c>
      <c r="J2856" s="43">
        <v>430550</v>
      </c>
      <c r="K2856" s="50">
        <v>50</v>
      </c>
    </row>
    <row r="2857" spans="1:11" x14ac:dyDescent="0.3">
      <c r="A2857" s="27"/>
      <c r="B2857" s="27"/>
      <c r="C2857" s="28" t="s">
        <v>227</v>
      </c>
      <c r="D2857" s="43">
        <v>46760</v>
      </c>
      <c r="E2857" s="4">
        <v>5</v>
      </c>
      <c r="F2857" s="43"/>
      <c r="G2857" s="4"/>
      <c r="H2857" s="43">
        <v>18704</v>
      </c>
      <c r="I2857" s="4">
        <v>2</v>
      </c>
      <c r="J2857" s="43">
        <v>65464</v>
      </c>
      <c r="K2857" s="50">
        <v>7</v>
      </c>
    </row>
    <row r="2858" spans="1:11" x14ac:dyDescent="0.3">
      <c r="A2858" s="27"/>
      <c r="B2858" s="27"/>
      <c r="C2858" s="28" t="s">
        <v>228</v>
      </c>
      <c r="D2858" s="43">
        <v>84168</v>
      </c>
      <c r="E2858" s="4">
        <v>9</v>
      </c>
      <c r="F2858" s="43">
        <v>65464</v>
      </c>
      <c r="G2858" s="4">
        <v>7</v>
      </c>
      <c r="H2858" s="43">
        <v>37408</v>
      </c>
      <c r="I2858" s="4">
        <v>4</v>
      </c>
      <c r="J2858" s="43">
        <v>187040</v>
      </c>
      <c r="K2858" s="50">
        <v>20</v>
      </c>
    </row>
    <row r="2859" spans="1:11" x14ac:dyDescent="0.3">
      <c r="A2859" s="27"/>
      <c r="B2859" s="27"/>
      <c r="C2859" s="28" t="s">
        <v>229</v>
      </c>
      <c r="D2859" s="43">
        <v>21852</v>
      </c>
      <c r="E2859" s="4">
        <v>2</v>
      </c>
      <c r="F2859" s="43">
        <v>21852</v>
      </c>
      <c r="G2859" s="4">
        <v>2</v>
      </c>
      <c r="H2859" s="43">
        <v>87408</v>
      </c>
      <c r="I2859" s="4">
        <v>8</v>
      </c>
      <c r="J2859" s="43">
        <v>131112</v>
      </c>
      <c r="K2859" s="50">
        <v>12</v>
      </c>
    </row>
    <row r="2860" spans="1:11" x14ac:dyDescent="0.3">
      <c r="A2860" s="27"/>
      <c r="B2860" s="27"/>
      <c r="C2860" s="28" t="s">
        <v>230</v>
      </c>
      <c r="D2860" s="43">
        <v>33333</v>
      </c>
      <c r="E2860" s="4">
        <v>4</v>
      </c>
      <c r="F2860" s="43">
        <v>33332</v>
      </c>
      <c r="G2860" s="4">
        <v>4</v>
      </c>
      <c r="H2860" s="43">
        <v>33332</v>
      </c>
      <c r="I2860" s="4">
        <v>4</v>
      </c>
      <c r="J2860" s="43">
        <v>99997</v>
      </c>
      <c r="K2860" s="50">
        <v>12</v>
      </c>
    </row>
    <row r="2861" spans="1:11" x14ac:dyDescent="0.3">
      <c r="A2861" s="27"/>
      <c r="B2861" s="27"/>
      <c r="C2861" s="28" t="s">
        <v>231</v>
      </c>
      <c r="D2861" s="43">
        <v>8333</v>
      </c>
      <c r="E2861" s="4">
        <v>1</v>
      </c>
      <c r="F2861" s="43">
        <v>8333</v>
      </c>
      <c r="G2861" s="4">
        <v>1</v>
      </c>
      <c r="H2861" s="43">
        <v>41665</v>
      </c>
      <c r="I2861" s="4">
        <v>5</v>
      </c>
      <c r="J2861" s="43">
        <v>58331</v>
      </c>
      <c r="K2861" s="50">
        <v>7</v>
      </c>
    </row>
    <row r="2862" spans="1:11" x14ac:dyDescent="0.3">
      <c r="A2862" s="27"/>
      <c r="B2862" s="27"/>
      <c r="C2862" s="28" t="s">
        <v>232</v>
      </c>
      <c r="D2862" s="43">
        <v>59443</v>
      </c>
      <c r="E2862" s="4">
        <v>6</v>
      </c>
      <c r="F2862" s="43">
        <v>9907</v>
      </c>
      <c r="G2862" s="4">
        <v>1</v>
      </c>
      <c r="H2862" s="43">
        <v>29721</v>
      </c>
      <c r="I2862" s="4">
        <v>3</v>
      </c>
      <c r="J2862" s="43">
        <v>99071</v>
      </c>
      <c r="K2862" s="50">
        <v>10</v>
      </c>
    </row>
    <row r="2863" spans="1:11" x14ac:dyDescent="0.3">
      <c r="A2863" s="27"/>
      <c r="B2863" s="27"/>
      <c r="C2863" s="28" t="s">
        <v>233</v>
      </c>
      <c r="D2863" s="43">
        <v>16482</v>
      </c>
      <c r="E2863" s="4">
        <v>2</v>
      </c>
      <c r="F2863" s="43">
        <v>16482</v>
      </c>
      <c r="G2863" s="4">
        <v>2</v>
      </c>
      <c r="H2863" s="43">
        <v>65928</v>
      </c>
      <c r="I2863" s="4">
        <v>8</v>
      </c>
      <c r="J2863" s="43">
        <v>98892</v>
      </c>
      <c r="K2863" s="50">
        <v>12</v>
      </c>
    </row>
    <row r="2864" spans="1:11" x14ac:dyDescent="0.3">
      <c r="A2864" s="27"/>
      <c r="B2864" s="27"/>
      <c r="C2864" s="28" t="s">
        <v>234</v>
      </c>
      <c r="D2864" s="43">
        <v>20926</v>
      </c>
      <c r="E2864" s="4">
        <v>2</v>
      </c>
      <c r="F2864" s="43"/>
      <c r="G2864" s="4"/>
      <c r="H2864" s="43"/>
      <c r="I2864" s="4"/>
      <c r="J2864" s="43">
        <v>20926</v>
      </c>
      <c r="K2864" s="50">
        <v>2</v>
      </c>
    </row>
    <row r="2865" spans="1:11" x14ac:dyDescent="0.3">
      <c r="A2865" s="27"/>
      <c r="B2865" s="27"/>
      <c r="C2865" s="28" t="s">
        <v>235</v>
      </c>
      <c r="D2865" s="43">
        <v>46110</v>
      </c>
      <c r="E2865" s="4">
        <v>6</v>
      </c>
      <c r="F2865" s="43">
        <v>29818</v>
      </c>
      <c r="G2865" s="4">
        <v>4</v>
      </c>
      <c r="H2865" s="43">
        <v>46110</v>
      </c>
      <c r="I2865" s="4">
        <v>6</v>
      </c>
      <c r="J2865" s="43">
        <v>122038</v>
      </c>
      <c r="K2865" s="50">
        <v>16</v>
      </c>
    </row>
    <row r="2866" spans="1:11" x14ac:dyDescent="0.3">
      <c r="A2866" s="27"/>
      <c r="B2866" s="27"/>
      <c r="C2866" s="28" t="s">
        <v>236</v>
      </c>
      <c r="D2866" s="43"/>
      <c r="E2866" s="4"/>
      <c r="F2866" s="43"/>
      <c r="G2866" s="4"/>
      <c r="H2866" s="43">
        <v>16482</v>
      </c>
      <c r="I2866" s="4">
        <v>2</v>
      </c>
      <c r="J2866" s="43">
        <v>16482</v>
      </c>
      <c r="K2866" s="50">
        <v>2</v>
      </c>
    </row>
    <row r="2867" spans="1:11" x14ac:dyDescent="0.3">
      <c r="A2867" s="27"/>
      <c r="B2867" s="27"/>
      <c r="C2867" s="28" t="s">
        <v>237</v>
      </c>
      <c r="D2867" s="43">
        <v>10463</v>
      </c>
      <c r="E2867" s="4">
        <v>1</v>
      </c>
      <c r="F2867" s="43"/>
      <c r="G2867" s="4"/>
      <c r="H2867" s="43">
        <v>10463</v>
      </c>
      <c r="I2867" s="4">
        <v>1</v>
      </c>
      <c r="J2867" s="43">
        <v>20926</v>
      </c>
      <c r="K2867" s="50">
        <v>2</v>
      </c>
    </row>
    <row r="2868" spans="1:11" x14ac:dyDescent="0.3">
      <c r="A2868" s="27"/>
      <c r="B2868" s="27"/>
      <c r="C2868" s="28" t="s">
        <v>238</v>
      </c>
      <c r="D2868" s="43">
        <v>7685</v>
      </c>
      <c r="E2868" s="4">
        <v>1</v>
      </c>
      <c r="F2868" s="43"/>
      <c r="G2868" s="4"/>
      <c r="H2868" s="43">
        <v>15370</v>
      </c>
      <c r="I2868" s="4">
        <v>2</v>
      </c>
      <c r="J2868" s="43">
        <v>23055</v>
      </c>
      <c r="K2868" s="50">
        <v>3</v>
      </c>
    </row>
    <row r="2869" spans="1:11" x14ac:dyDescent="0.3">
      <c r="A2869" s="27"/>
      <c r="B2869" s="27"/>
      <c r="C2869" s="28" t="s">
        <v>239</v>
      </c>
      <c r="D2869" s="43">
        <v>8148</v>
      </c>
      <c r="E2869" s="4">
        <v>1</v>
      </c>
      <c r="F2869" s="43"/>
      <c r="G2869" s="4"/>
      <c r="H2869" s="43">
        <v>8148</v>
      </c>
      <c r="I2869" s="4">
        <v>1</v>
      </c>
      <c r="J2869" s="43">
        <v>16296</v>
      </c>
      <c r="K2869" s="50">
        <v>2</v>
      </c>
    </row>
    <row r="2870" spans="1:11" x14ac:dyDescent="0.3">
      <c r="A2870" s="27"/>
      <c r="B2870" s="27"/>
      <c r="C2870" s="28" t="s">
        <v>240</v>
      </c>
      <c r="D2870" s="43">
        <v>16296</v>
      </c>
      <c r="E2870" s="4">
        <v>2</v>
      </c>
      <c r="F2870" s="43"/>
      <c r="G2870" s="4"/>
      <c r="H2870" s="43"/>
      <c r="I2870" s="4"/>
      <c r="J2870" s="43">
        <v>16296</v>
      </c>
      <c r="K2870" s="50">
        <v>2</v>
      </c>
    </row>
    <row r="2871" spans="1:11" x14ac:dyDescent="0.3">
      <c r="A2871" s="27"/>
      <c r="B2871" s="27"/>
      <c r="C2871" s="28" t="s">
        <v>241</v>
      </c>
      <c r="D2871" s="43">
        <v>197784</v>
      </c>
      <c r="E2871" s="4">
        <v>24</v>
      </c>
      <c r="F2871" s="43">
        <v>197784</v>
      </c>
      <c r="G2871" s="4">
        <v>24</v>
      </c>
      <c r="H2871" s="43">
        <v>445013</v>
      </c>
      <c r="I2871" s="4">
        <v>54</v>
      </c>
      <c r="J2871" s="43">
        <v>840581</v>
      </c>
      <c r="K2871" s="50">
        <v>102</v>
      </c>
    </row>
    <row r="2872" spans="1:11" x14ac:dyDescent="0.3">
      <c r="A2872" s="27"/>
      <c r="B2872" s="27"/>
      <c r="C2872" s="28" t="s">
        <v>242</v>
      </c>
      <c r="D2872" s="43">
        <v>77499</v>
      </c>
      <c r="E2872" s="4">
        <v>9</v>
      </c>
      <c r="F2872" s="43">
        <v>60277</v>
      </c>
      <c r="G2872" s="4">
        <v>7</v>
      </c>
      <c r="H2872" s="43">
        <v>68888</v>
      </c>
      <c r="I2872" s="4">
        <v>8</v>
      </c>
      <c r="J2872" s="43">
        <v>206664</v>
      </c>
      <c r="K2872" s="50">
        <v>24</v>
      </c>
    </row>
    <row r="2873" spans="1:11" x14ac:dyDescent="0.3">
      <c r="A2873" s="27"/>
      <c r="B2873" s="27"/>
      <c r="C2873" s="28" t="s">
        <v>243</v>
      </c>
      <c r="D2873" s="43">
        <v>207774</v>
      </c>
      <c r="E2873" s="4">
        <v>34</v>
      </c>
      <c r="F2873" s="43">
        <v>164997</v>
      </c>
      <c r="G2873" s="4">
        <v>27</v>
      </c>
      <c r="H2873" s="43">
        <v>262773</v>
      </c>
      <c r="I2873" s="4">
        <v>43</v>
      </c>
      <c r="J2873" s="43">
        <v>635544</v>
      </c>
      <c r="K2873" s="50">
        <v>104</v>
      </c>
    </row>
    <row r="2874" spans="1:11" x14ac:dyDescent="0.3">
      <c r="A2874" s="27"/>
      <c r="B2874" s="27"/>
      <c r="C2874" s="28" t="s">
        <v>244</v>
      </c>
      <c r="D2874" s="43">
        <v>314763</v>
      </c>
      <c r="E2874" s="4">
        <v>48</v>
      </c>
      <c r="F2874" s="43">
        <v>267168</v>
      </c>
      <c r="G2874" s="4">
        <v>41</v>
      </c>
      <c r="H2874" s="43">
        <v>433884</v>
      </c>
      <c r="I2874" s="4">
        <v>66</v>
      </c>
      <c r="J2874" s="43">
        <v>1015815</v>
      </c>
      <c r="K2874" s="50">
        <v>155</v>
      </c>
    </row>
    <row r="2875" spans="1:11" x14ac:dyDescent="0.3">
      <c r="A2875" s="27"/>
      <c r="B2875" s="27"/>
      <c r="C2875" s="28" t="s">
        <v>245</v>
      </c>
      <c r="D2875" s="43">
        <v>50465</v>
      </c>
      <c r="E2875" s="4">
        <v>5</v>
      </c>
      <c r="F2875" s="43">
        <v>20186</v>
      </c>
      <c r="G2875" s="4">
        <v>2</v>
      </c>
      <c r="H2875" s="43">
        <v>70651</v>
      </c>
      <c r="I2875" s="4">
        <v>7</v>
      </c>
      <c r="J2875" s="43">
        <v>141302</v>
      </c>
      <c r="K2875" s="50">
        <v>14</v>
      </c>
    </row>
    <row r="2876" spans="1:11" x14ac:dyDescent="0.3">
      <c r="A2876" s="27"/>
      <c r="B2876" s="27"/>
      <c r="C2876" s="28" t="s">
        <v>246</v>
      </c>
      <c r="D2876" s="43">
        <v>11111</v>
      </c>
      <c r="E2876" s="4">
        <v>1</v>
      </c>
      <c r="F2876" s="43"/>
      <c r="G2876" s="4"/>
      <c r="H2876" s="43">
        <v>87555</v>
      </c>
      <c r="I2876" s="4">
        <v>8</v>
      </c>
      <c r="J2876" s="43">
        <v>98666</v>
      </c>
      <c r="K2876" s="50">
        <v>9</v>
      </c>
    </row>
    <row r="2877" spans="1:11" x14ac:dyDescent="0.3">
      <c r="A2877" s="27"/>
      <c r="B2877" s="27"/>
      <c r="C2877" s="28" t="s">
        <v>247</v>
      </c>
      <c r="D2877" s="43">
        <v>24723</v>
      </c>
      <c r="E2877" s="4">
        <v>3</v>
      </c>
      <c r="F2877" s="43">
        <v>24723</v>
      </c>
      <c r="G2877" s="4">
        <v>3</v>
      </c>
      <c r="H2877" s="43">
        <v>8241</v>
      </c>
      <c r="I2877" s="4">
        <v>1</v>
      </c>
      <c r="J2877" s="43">
        <v>57687</v>
      </c>
      <c r="K2877" s="50">
        <v>7</v>
      </c>
    </row>
    <row r="2878" spans="1:11" x14ac:dyDescent="0.3">
      <c r="A2878" s="27"/>
      <c r="B2878" s="27"/>
      <c r="C2878" s="28" t="s">
        <v>248</v>
      </c>
      <c r="D2878" s="43">
        <v>37777</v>
      </c>
      <c r="E2878" s="4">
        <v>4</v>
      </c>
      <c r="F2878" s="43">
        <v>37776</v>
      </c>
      <c r="G2878" s="4">
        <v>4</v>
      </c>
      <c r="H2878" s="43">
        <v>103885</v>
      </c>
      <c r="I2878" s="4">
        <v>11</v>
      </c>
      <c r="J2878" s="43">
        <v>179438</v>
      </c>
      <c r="K2878" s="50">
        <v>19</v>
      </c>
    </row>
    <row r="2879" spans="1:11" x14ac:dyDescent="0.3">
      <c r="A2879" s="27"/>
      <c r="B2879" s="27"/>
      <c r="C2879" s="28" t="s">
        <v>249</v>
      </c>
      <c r="D2879" s="43">
        <v>8241</v>
      </c>
      <c r="E2879" s="4">
        <v>1</v>
      </c>
      <c r="F2879" s="43">
        <v>8241</v>
      </c>
      <c r="G2879" s="4">
        <v>1</v>
      </c>
      <c r="H2879" s="43">
        <v>24723</v>
      </c>
      <c r="I2879" s="4">
        <v>3</v>
      </c>
      <c r="J2879" s="43">
        <v>41205</v>
      </c>
      <c r="K2879" s="50">
        <v>5</v>
      </c>
    </row>
    <row r="2880" spans="1:11" x14ac:dyDescent="0.3">
      <c r="A2880" s="27"/>
      <c r="B2880" s="27"/>
      <c r="C2880" s="28" t="s">
        <v>250</v>
      </c>
      <c r="D2880" s="43">
        <v>20926</v>
      </c>
      <c r="E2880" s="4">
        <v>2</v>
      </c>
      <c r="F2880" s="43">
        <v>10463</v>
      </c>
      <c r="G2880" s="4">
        <v>1</v>
      </c>
      <c r="H2880" s="43"/>
      <c r="I2880" s="4"/>
      <c r="J2880" s="43">
        <v>31389</v>
      </c>
      <c r="K2880" s="50">
        <v>3</v>
      </c>
    </row>
    <row r="2881" spans="1:11" x14ac:dyDescent="0.3">
      <c r="A2881" s="27"/>
      <c r="B2881" s="27"/>
      <c r="C2881" s="28" t="s">
        <v>251</v>
      </c>
      <c r="D2881" s="43">
        <v>38426</v>
      </c>
      <c r="E2881" s="4">
        <v>5</v>
      </c>
      <c r="F2881" s="43">
        <v>23055</v>
      </c>
      <c r="G2881" s="4">
        <v>3</v>
      </c>
      <c r="H2881" s="43">
        <v>46110</v>
      </c>
      <c r="I2881" s="4">
        <v>6</v>
      </c>
      <c r="J2881" s="43">
        <v>107591</v>
      </c>
      <c r="K2881" s="50">
        <v>14</v>
      </c>
    </row>
    <row r="2882" spans="1:11" x14ac:dyDescent="0.3">
      <c r="A2882" s="27"/>
      <c r="B2882" s="27"/>
      <c r="C2882" s="28" t="s">
        <v>253</v>
      </c>
      <c r="D2882" s="43"/>
      <c r="E2882" s="4"/>
      <c r="F2882" s="43"/>
      <c r="G2882" s="4"/>
      <c r="H2882" s="43">
        <v>16482</v>
      </c>
      <c r="I2882" s="4">
        <v>2</v>
      </c>
      <c r="J2882" s="43">
        <v>16482</v>
      </c>
      <c r="K2882" s="50">
        <v>2</v>
      </c>
    </row>
    <row r="2883" spans="1:11" x14ac:dyDescent="0.3">
      <c r="A2883" s="27"/>
      <c r="B2883" s="27"/>
      <c r="C2883" s="28" t="s">
        <v>254</v>
      </c>
      <c r="D2883" s="43">
        <v>7685</v>
      </c>
      <c r="E2883" s="4">
        <v>1</v>
      </c>
      <c r="F2883" s="43">
        <v>7685</v>
      </c>
      <c r="G2883" s="4">
        <v>1</v>
      </c>
      <c r="H2883" s="43">
        <v>23055</v>
      </c>
      <c r="I2883" s="4">
        <v>3</v>
      </c>
      <c r="J2883" s="43">
        <v>38425</v>
      </c>
      <c r="K2883" s="50">
        <v>5</v>
      </c>
    </row>
    <row r="2884" spans="1:11" x14ac:dyDescent="0.3">
      <c r="A2884" s="27"/>
      <c r="B2884" s="27"/>
      <c r="C2884" s="28" t="s">
        <v>258</v>
      </c>
      <c r="D2884" s="43">
        <v>197783</v>
      </c>
      <c r="E2884" s="4">
        <v>24</v>
      </c>
      <c r="F2884" s="43">
        <v>16482</v>
      </c>
      <c r="G2884" s="4">
        <v>2</v>
      </c>
      <c r="H2884" s="43">
        <v>98891</v>
      </c>
      <c r="I2884" s="4">
        <v>12</v>
      </c>
      <c r="J2884" s="43">
        <v>313156</v>
      </c>
      <c r="K2884" s="50">
        <v>38</v>
      </c>
    </row>
    <row r="2885" spans="1:11" x14ac:dyDescent="0.3">
      <c r="A2885" s="27"/>
      <c r="B2885" s="27"/>
      <c r="C2885" s="28" t="s">
        <v>259</v>
      </c>
      <c r="D2885" s="43">
        <v>16482</v>
      </c>
      <c r="E2885" s="4">
        <v>2</v>
      </c>
      <c r="F2885" s="43"/>
      <c r="G2885" s="4"/>
      <c r="H2885" s="43">
        <v>32964</v>
      </c>
      <c r="I2885" s="4">
        <v>4</v>
      </c>
      <c r="J2885" s="43">
        <v>49446</v>
      </c>
      <c r="K2885" s="50">
        <v>6</v>
      </c>
    </row>
    <row r="2886" spans="1:11" x14ac:dyDescent="0.3">
      <c r="A2886" s="27"/>
      <c r="B2886" s="27"/>
      <c r="C2886" s="28" t="s">
        <v>260</v>
      </c>
      <c r="D2886" s="43">
        <v>10463</v>
      </c>
      <c r="E2886" s="4">
        <v>1</v>
      </c>
      <c r="F2886" s="43">
        <v>10463</v>
      </c>
      <c r="G2886" s="4">
        <v>1</v>
      </c>
      <c r="H2886" s="43">
        <v>20926</v>
      </c>
      <c r="I2886" s="4">
        <v>2</v>
      </c>
      <c r="J2886" s="43">
        <v>41852</v>
      </c>
      <c r="K2886" s="50">
        <v>4</v>
      </c>
    </row>
    <row r="2887" spans="1:11" x14ac:dyDescent="0.3">
      <c r="A2887" s="27"/>
      <c r="B2887" s="27"/>
      <c r="C2887" s="28" t="s">
        <v>261</v>
      </c>
      <c r="D2887" s="43">
        <v>84535</v>
      </c>
      <c r="E2887" s="4">
        <v>11</v>
      </c>
      <c r="F2887" s="43">
        <v>107591</v>
      </c>
      <c r="G2887" s="4">
        <v>14</v>
      </c>
      <c r="H2887" s="43">
        <v>192126</v>
      </c>
      <c r="I2887" s="4">
        <v>25</v>
      </c>
      <c r="J2887" s="43">
        <v>384252</v>
      </c>
      <c r="K2887" s="50">
        <v>50</v>
      </c>
    </row>
    <row r="2888" spans="1:11" x14ac:dyDescent="0.3">
      <c r="A2888" s="27"/>
      <c r="B2888" s="27"/>
      <c r="C2888" s="28" t="s">
        <v>262</v>
      </c>
      <c r="D2888" s="43">
        <v>23055</v>
      </c>
      <c r="E2888" s="4">
        <v>3</v>
      </c>
      <c r="F2888" s="43"/>
      <c r="G2888" s="4"/>
      <c r="H2888" s="43"/>
      <c r="I2888" s="4"/>
      <c r="J2888" s="43">
        <v>23055</v>
      </c>
      <c r="K2888" s="50">
        <v>3</v>
      </c>
    </row>
    <row r="2889" spans="1:11" x14ac:dyDescent="0.3">
      <c r="A2889" s="27"/>
      <c r="B2889" s="27"/>
      <c r="C2889" s="28" t="s">
        <v>263</v>
      </c>
      <c r="D2889" s="43">
        <v>20926</v>
      </c>
      <c r="E2889" s="4">
        <v>2</v>
      </c>
      <c r="F2889" s="43"/>
      <c r="G2889" s="4"/>
      <c r="H2889" s="43">
        <v>20926</v>
      </c>
      <c r="I2889" s="4">
        <v>2</v>
      </c>
      <c r="J2889" s="43">
        <v>41852</v>
      </c>
      <c r="K2889" s="50">
        <v>4</v>
      </c>
    </row>
    <row r="2890" spans="1:11" x14ac:dyDescent="0.3">
      <c r="A2890" s="27"/>
      <c r="B2890" s="27"/>
      <c r="C2890" s="28" t="s">
        <v>264</v>
      </c>
      <c r="D2890" s="43">
        <v>61668</v>
      </c>
      <c r="E2890" s="4">
        <v>6</v>
      </c>
      <c r="F2890" s="43">
        <v>102780</v>
      </c>
      <c r="G2890" s="4">
        <v>10</v>
      </c>
      <c r="H2890" s="43">
        <v>82224</v>
      </c>
      <c r="I2890" s="4">
        <v>8</v>
      </c>
      <c r="J2890" s="43">
        <v>246672</v>
      </c>
      <c r="K2890" s="50">
        <v>24</v>
      </c>
    </row>
    <row r="2891" spans="1:11" x14ac:dyDescent="0.3">
      <c r="A2891" s="27"/>
      <c r="B2891" s="27"/>
      <c r="C2891" s="28" t="s">
        <v>265</v>
      </c>
      <c r="D2891" s="43">
        <v>60277</v>
      </c>
      <c r="E2891" s="4">
        <v>7</v>
      </c>
      <c r="F2891" s="43">
        <v>60277</v>
      </c>
      <c r="G2891" s="4">
        <v>7</v>
      </c>
      <c r="H2891" s="43">
        <v>25833</v>
      </c>
      <c r="I2891" s="4">
        <v>3</v>
      </c>
      <c r="J2891" s="43">
        <v>146387</v>
      </c>
      <c r="K2891" s="50">
        <v>17</v>
      </c>
    </row>
    <row r="2892" spans="1:11" x14ac:dyDescent="0.3">
      <c r="A2892" s="27"/>
      <c r="B2892" s="27"/>
      <c r="C2892" s="28" t="s">
        <v>266</v>
      </c>
      <c r="D2892" s="43">
        <v>180831</v>
      </c>
      <c r="E2892" s="4">
        <v>21</v>
      </c>
      <c r="F2892" s="43">
        <v>94721</v>
      </c>
      <c r="G2892" s="4">
        <v>11</v>
      </c>
      <c r="H2892" s="43">
        <v>110910</v>
      </c>
      <c r="I2892" s="4">
        <v>13</v>
      </c>
      <c r="J2892" s="43">
        <v>386462</v>
      </c>
      <c r="K2892" s="50">
        <v>45</v>
      </c>
    </row>
    <row r="2893" spans="1:11" x14ac:dyDescent="0.3">
      <c r="A2893" s="27"/>
      <c r="B2893" s="27"/>
      <c r="C2893" s="28" t="s">
        <v>267</v>
      </c>
      <c r="D2893" s="43">
        <v>177232</v>
      </c>
      <c r="E2893" s="4">
        <v>22</v>
      </c>
      <c r="F2893" s="43">
        <v>318367</v>
      </c>
      <c r="G2893" s="4">
        <v>40</v>
      </c>
      <c r="H2893" s="43">
        <v>434049</v>
      </c>
      <c r="I2893" s="4">
        <v>54</v>
      </c>
      <c r="J2893" s="43">
        <v>929648</v>
      </c>
      <c r="K2893" s="50">
        <v>116</v>
      </c>
    </row>
    <row r="2894" spans="1:11" x14ac:dyDescent="0.3">
      <c r="A2894" s="27"/>
      <c r="B2894" s="27"/>
      <c r="C2894" s="28" t="s">
        <v>268</v>
      </c>
      <c r="D2894" s="43">
        <v>144448</v>
      </c>
      <c r="E2894" s="4">
        <v>15</v>
      </c>
      <c r="F2894" s="43">
        <v>191442</v>
      </c>
      <c r="G2894" s="4">
        <v>20</v>
      </c>
      <c r="H2894" s="43">
        <v>221488</v>
      </c>
      <c r="I2894" s="4">
        <v>23</v>
      </c>
      <c r="J2894" s="43">
        <v>557378</v>
      </c>
      <c r="K2894" s="50">
        <v>58</v>
      </c>
    </row>
    <row r="2895" spans="1:11" x14ac:dyDescent="0.3">
      <c r="A2895" s="27"/>
      <c r="B2895" s="27"/>
      <c r="C2895" s="28" t="s">
        <v>269</v>
      </c>
      <c r="D2895" s="43">
        <v>40279</v>
      </c>
      <c r="E2895" s="4">
        <v>5</v>
      </c>
      <c r="F2895" s="43">
        <v>48336</v>
      </c>
      <c r="G2895" s="4">
        <v>6</v>
      </c>
      <c r="H2895" s="43">
        <v>136950</v>
      </c>
      <c r="I2895" s="4">
        <v>17</v>
      </c>
      <c r="J2895" s="43">
        <v>225565</v>
      </c>
      <c r="K2895" s="50">
        <v>28</v>
      </c>
    </row>
    <row r="2896" spans="1:11" x14ac:dyDescent="0.3">
      <c r="A2896" s="27"/>
      <c r="B2896" s="27"/>
      <c r="C2896" s="28" t="s">
        <v>270</v>
      </c>
      <c r="D2896" s="43">
        <v>232677</v>
      </c>
      <c r="E2896" s="4">
        <v>25</v>
      </c>
      <c r="F2896" s="43">
        <v>130928</v>
      </c>
      <c r="G2896" s="4">
        <v>14</v>
      </c>
      <c r="H2896" s="43">
        <v>374079</v>
      </c>
      <c r="I2896" s="4">
        <v>40</v>
      </c>
      <c r="J2896" s="43">
        <v>737684</v>
      </c>
      <c r="K2896" s="50">
        <v>79</v>
      </c>
    </row>
    <row r="2897" spans="1:11" x14ac:dyDescent="0.3">
      <c r="A2897" s="27"/>
      <c r="B2897" s="27"/>
      <c r="C2897" s="28" t="s">
        <v>271</v>
      </c>
      <c r="D2897" s="43">
        <v>1225112</v>
      </c>
      <c r="E2897" s="4">
        <v>131</v>
      </c>
      <c r="F2897" s="43">
        <v>631447</v>
      </c>
      <c r="G2897" s="4">
        <v>68</v>
      </c>
      <c r="H2897" s="43">
        <v>839436</v>
      </c>
      <c r="I2897" s="4">
        <v>90</v>
      </c>
      <c r="J2897" s="43">
        <v>2695995</v>
      </c>
      <c r="K2897" s="50">
        <v>289</v>
      </c>
    </row>
    <row r="2898" spans="1:11" x14ac:dyDescent="0.3">
      <c r="A2898" s="27"/>
      <c r="B2898" s="27"/>
      <c r="C2898" s="28" t="s">
        <v>272</v>
      </c>
      <c r="D2898" s="43">
        <v>337395</v>
      </c>
      <c r="E2898" s="4">
        <v>31</v>
      </c>
      <c r="F2898" s="43">
        <v>271839</v>
      </c>
      <c r="G2898" s="4">
        <v>25</v>
      </c>
      <c r="H2898" s="43">
        <v>359247</v>
      </c>
      <c r="I2898" s="4">
        <v>33</v>
      </c>
      <c r="J2898" s="43">
        <v>968481</v>
      </c>
      <c r="K2898" s="50">
        <v>89</v>
      </c>
    </row>
    <row r="2899" spans="1:11" x14ac:dyDescent="0.3">
      <c r="A2899" s="27"/>
      <c r="B2899" s="52" t="s">
        <v>306</v>
      </c>
      <c r="C2899" s="53"/>
      <c r="D2899" s="54">
        <v>6516816</v>
      </c>
      <c r="E2899" s="55">
        <v>821</v>
      </c>
      <c r="F2899" s="54">
        <v>4579013</v>
      </c>
      <c r="G2899" s="55">
        <v>586</v>
      </c>
      <c r="H2899" s="54">
        <v>6758964</v>
      </c>
      <c r="I2899" s="55">
        <v>851</v>
      </c>
      <c r="J2899" s="54">
        <v>17854793</v>
      </c>
      <c r="K2899" s="56">
        <v>2258</v>
      </c>
    </row>
    <row r="2900" spans="1:11" x14ac:dyDescent="0.3">
      <c r="A2900" s="27"/>
      <c r="B2900" s="1" t="s">
        <v>66</v>
      </c>
      <c r="C2900" s="1" t="s">
        <v>223</v>
      </c>
      <c r="D2900" s="22">
        <v>12222</v>
      </c>
      <c r="E2900" s="8">
        <v>2</v>
      </c>
      <c r="F2900" s="22">
        <v>18333</v>
      </c>
      <c r="G2900" s="8">
        <v>3</v>
      </c>
      <c r="H2900" s="22">
        <v>52799</v>
      </c>
      <c r="I2900" s="8">
        <v>9</v>
      </c>
      <c r="J2900" s="22">
        <v>83354</v>
      </c>
      <c r="K2900" s="49">
        <v>14</v>
      </c>
    </row>
    <row r="2901" spans="1:11" x14ac:dyDescent="0.3">
      <c r="A2901" s="27"/>
      <c r="B2901" s="27"/>
      <c r="C2901" s="28" t="s">
        <v>224</v>
      </c>
      <c r="D2901" s="43">
        <v>1577760</v>
      </c>
      <c r="E2901" s="4">
        <v>240</v>
      </c>
      <c r="F2901" s="43">
        <v>1281930</v>
      </c>
      <c r="G2901" s="4">
        <v>195</v>
      </c>
      <c r="H2901" s="43">
        <v>1240908</v>
      </c>
      <c r="I2901" s="4">
        <v>189</v>
      </c>
      <c r="J2901" s="43">
        <v>4100598</v>
      </c>
      <c r="K2901" s="50">
        <v>624</v>
      </c>
    </row>
    <row r="2902" spans="1:11" x14ac:dyDescent="0.3">
      <c r="A2902" s="27"/>
      <c r="B2902" s="27"/>
      <c r="C2902" s="28" t="s">
        <v>225</v>
      </c>
      <c r="D2902" s="43">
        <v>651037</v>
      </c>
      <c r="E2902" s="4">
        <v>79</v>
      </c>
      <c r="F2902" s="43">
        <v>173060</v>
      </c>
      <c r="G2902" s="4">
        <v>21</v>
      </c>
      <c r="H2902" s="43">
        <v>247230</v>
      </c>
      <c r="I2902" s="4">
        <v>30</v>
      </c>
      <c r="J2902" s="43">
        <v>1071327</v>
      </c>
      <c r="K2902" s="50">
        <v>130</v>
      </c>
    </row>
    <row r="2903" spans="1:11" x14ac:dyDescent="0.3">
      <c r="A2903" s="27"/>
      <c r="B2903" s="27"/>
      <c r="C2903" s="28" t="s">
        <v>226</v>
      </c>
      <c r="D2903" s="43">
        <v>43055</v>
      </c>
      <c r="E2903" s="4">
        <v>5</v>
      </c>
      <c r="F2903" s="43">
        <v>34444</v>
      </c>
      <c r="G2903" s="4">
        <v>4</v>
      </c>
      <c r="H2903" s="43">
        <v>68888</v>
      </c>
      <c r="I2903" s="4">
        <v>8</v>
      </c>
      <c r="J2903" s="43">
        <v>146387</v>
      </c>
      <c r="K2903" s="50">
        <v>17</v>
      </c>
    </row>
    <row r="2904" spans="1:11" x14ac:dyDescent="0.3">
      <c r="A2904" s="27"/>
      <c r="B2904" s="27"/>
      <c r="C2904" s="28" t="s">
        <v>227</v>
      </c>
      <c r="D2904" s="43">
        <v>9352</v>
      </c>
      <c r="E2904" s="4">
        <v>1</v>
      </c>
      <c r="F2904" s="43">
        <v>9352</v>
      </c>
      <c r="G2904" s="4">
        <v>1</v>
      </c>
      <c r="H2904" s="43">
        <v>28056</v>
      </c>
      <c r="I2904" s="4">
        <v>3</v>
      </c>
      <c r="J2904" s="43">
        <v>46760</v>
      </c>
      <c r="K2904" s="50">
        <v>5</v>
      </c>
    </row>
    <row r="2905" spans="1:11" x14ac:dyDescent="0.3">
      <c r="A2905" s="27"/>
      <c r="B2905" s="27"/>
      <c r="C2905" s="28" t="s">
        <v>229</v>
      </c>
      <c r="D2905" s="43">
        <v>10926</v>
      </c>
      <c r="E2905" s="4">
        <v>1</v>
      </c>
      <c r="F2905" s="43"/>
      <c r="G2905" s="4"/>
      <c r="H2905" s="43"/>
      <c r="I2905" s="4"/>
      <c r="J2905" s="43">
        <v>10926</v>
      </c>
      <c r="K2905" s="50">
        <v>1</v>
      </c>
    </row>
    <row r="2906" spans="1:11" x14ac:dyDescent="0.3">
      <c r="A2906" s="27"/>
      <c r="B2906" s="27"/>
      <c r="C2906" s="28" t="s">
        <v>230</v>
      </c>
      <c r="D2906" s="43">
        <v>66664</v>
      </c>
      <c r="E2906" s="4">
        <v>8</v>
      </c>
      <c r="F2906" s="43">
        <v>25000</v>
      </c>
      <c r="G2906" s="4">
        <v>3</v>
      </c>
      <c r="H2906" s="43">
        <v>58331</v>
      </c>
      <c r="I2906" s="4">
        <v>7</v>
      </c>
      <c r="J2906" s="43">
        <v>149995</v>
      </c>
      <c r="K2906" s="50">
        <v>18</v>
      </c>
    </row>
    <row r="2907" spans="1:11" x14ac:dyDescent="0.3">
      <c r="A2907" s="27"/>
      <c r="B2907" s="27"/>
      <c r="C2907" s="28" t="s">
        <v>231</v>
      </c>
      <c r="D2907" s="43">
        <v>8333</v>
      </c>
      <c r="E2907" s="4">
        <v>1</v>
      </c>
      <c r="F2907" s="43"/>
      <c r="G2907" s="4"/>
      <c r="H2907" s="43">
        <v>8333</v>
      </c>
      <c r="I2907" s="4">
        <v>1</v>
      </c>
      <c r="J2907" s="43">
        <v>16666</v>
      </c>
      <c r="K2907" s="50">
        <v>2</v>
      </c>
    </row>
    <row r="2908" spans="1:11" x14ac:dyDescent="0.3">
      <c r="A2908" s="27"/>
      <c r="B2908" s="27"/>
      <c r="C2908" s="28" t="s">
        <v>232</v>
      </c>
      <c r="D2908" s="43">
        <v>39628</v>
      </c>
      <c r="E2908" s="4">
        <v>4</v>
      </c>
      <c r="F2908" s="43">
        <v>9907</v>
      </c>
      <c r="G2908" s="4">
        <v>1</v>
      </c>
      <c r="H2908" s="43">
        <v>39629</v>
      </c>
      <c r="I2908" s="4">
        <v>4</v>
      </c>
      <c r="J2908" s="43">
        <v>89164</v>
      </c>
      <c r="K2908" s="50">
        <v>9</v>
      </c>
    </row>
    <row r="2909" spans="1:11" x14ac:dyDescent="0.3">
      <c r="A2909" s="27"/>
      <c r="B2909" s="27"/>
      <c r="C2909" s="28" t="s">
        <v>233</v>
      </c>
      <c r="D2909" s="43">
        <v>32964</v>
      </c>
      <c r="E2909" s="4">
        <v>4</v>
      </c>
      <c r="F2909" s="43">
        <v>8241</v>
      </c>
      <c r="G2909" s="4">
        <v>1</v>
      </c>
      <c r="H2909" s="43">
        <v>41205</v>
      </c>
      <c r="I2909" s="4">
        <v>5</v>
      </c>
      <c r="J2909" s="43">
        <v>82410</v>
      </c>
      <c r="K2909" s="50">
        <v>10</v>
      </c>
    </row>
    <row r="2910" spans="1:11" x14ac:dyDescent="0.3">
      <c r="A2910" s="27"/>
      <c r="B2910" s="27"/>
      <c r="C2910" s="28" t="s">
        <v>234</v>
      </c>
      <c r="D2910" s="43">
        <v>10463</v>
      </c>
      <c r="E2910" s="4">
        <v>1</v>
      </c>
      <c r="F2910" s="43"/>
      <c r="G2910" s="4"/>
      <c r="H2910" s="43">
        <v>20926</v>
      </c>
      <c r="I2910" s="4">
        <v>2</v>
      </c>
      <c r="J2910" s="43">
        <v>31389</v>
      </c>
      <c r="K2910" s="50">
        <v>3</v>
      </c>
    </row>
    <row r="2911" spans="1:11" x14ac:dyDescent="0.3">
      <c r="A2911" s="27"/>
      <c r="B2911" s="27"/>
      <c r="C2911" s="28" t="s">
        <v>235</v>
      </c>
      <c r="D2911" s="43">
        <v>84535</v>
      </c>
      <c r="E2911" s="4">
        <v>11</v>
      </c>
      <c r="F2911" s="43">
        <v>23055</v>
      </c>
      <c r="G2911" s="4">
        <v>3</v>
      </c>
      <c r="H2911" s="43">
        <v>122960</v>
      </c>
      <c r="I2911" s="4">
        <v>16</v>
      </c>
      <c r="J2911" s="43">
        <v>230550</v>
      </c>
      <c r="K2911" s="50">
        <v>30</v>
      </c>
    </row>
    <row r="2912" spans="1:11" x14ac:dyDescent="0.3">
      <c r="A2912" s="27"/>
      <c r="B2912" s="27"/>
      <c r="C2912" s="28" t="s">
        <v>238</v>
      </c>
      <c r="D2912" s="43"/>
      <c r="E2912" s="4"/>
      <c r="F2912" s="43">
        <v>15370</v>
      </c>
      <c r="G2912" s="4">
        <v>2</v>
      </c>
      <c r="H2912" s="43"/>
      <c r="I2912" s="4"/>
      <c r="J2912" s="43">
        <v>15370</v>
      </c>
      <c r="K2912" s="50">
        <v>2</v>
      </c>
    </row>
    <row r="2913" spans="1:11" x14ac:dyDescent="0.3">
      <c r="A2913" s="27"/>
      <c r="B2913" s="27"/>
      <c r="C2913" s="28" t="s">
        <v>239</v>
      </c>
      <c r="D2913" s="43">
        <v>8148</v>
      </c>
      <c r="E2913" s="4">
        <v>1</v>
      </c>
      <c r="F2913" s="43"/>
      <c r="G2913" s="4"/>
      <c r="H2913" s="43"/>
      <c r="I2913" s="4"/>
      <c r="J2913" s="43">
        <v>8148</v>
      </c>
      <c r="K2913" s="50">
        <v>1</v>
      </c>
    </row>
    <row r="2914" spans="1:11" x14ac:dyDescent="0.3">
      <c r="A2914" s="27"/>
      <c r="B2914" s="27"/>
      <c r="C2914" s="28" t="s">
        <v>240</v>
      </c>
      <c r="D2914" s="43"/>
      <c r="E2914" s="4"/>
      <c r="F2914" s="43"/>
      <c r="G2914" s="4"/>
      <c r="H2914" s="43">
        <v>8148</v>
      </c>
      <c r="I2914" s="4">
        <v>1</v>
      </c>
      <c r="J2914" s="43">
        <v>8148</v>
      </c>
      <c r="K2914" s="50">
        <v>1</v>
      </c>
    </row>
    <row r="2915" spans="1:11" x14ac:dyDescent="0.3">
      <c r="A2915" s="27"/>
      <c r="B2915" s="27"/>
      <c r="C2915" s="28" t="s">
        <v>241</v>
      </c>
      <c r="D2915" s="43">
        <v>65928</v>
      </c>
      <c r="E2915" s="4">
        <v>8</v>
      </c>
      <c r="F2915" s="43">
        <v>65928</v>
      </c>
      <c r="G2915" s="4">
        <v>8</v>
      </c>
      <c r="H2915" s="43">
        <v>65928</v>
      </c>
      <c r="I2915" s="4">
        <v>8</v>
      </c>
      <c r="J2915" s="43">
        <v>197784</v>
      </c>
      <c r="K2915" s="50">
        <v>24</v>
      </c>
    </row>
    <row r="2916" spans="1:11" x14ac:dyDescent="0.3">
      <c r="A2916" s="27"/>
      <c r="B2916" s="27"/>
      <c r="C2916" s="28" t="s">
        <v>242</v>
      </c>
      <c r="D2916" s="43">
        <v>17222</v>
      </c>
      <c r="E2916" s="4">
        <v>2</v>
      </c>
      <c r="F2916" s="43">
        <v>34444</v>
      </c>
      <c r="G2916" s="4">
        <v>4</v>
      </c>
      <c r="H2916" s="43">
        <v>25833</v>
      </c>
      <c r="I2916" s="4">
        <v>3</v>
      </c>
      <c r="J2916" s="43">
        <v>77499</v>
      </c>
      <c r="K2916" s="50">
        <v>9</v>
      </c>
    </row>
    <row r="2917" spans="1:11" x14ac:dyDescent="0.3">
      <c r="A2917" s="27"/>
      <c r="B2917" s="27"/>
      <c r="C2917" s="28" t="s">
        <v>244</v>
      </c>
      <c r="D2917" s="43">
        <v>164350</v>
      </c>
      <c r="E2917" s="4">
        <v>25</v>
      </c>
      <c r="F2917" s="43">
        <v>157776</v>
      </c>
      <c r="G2917" s="4">
        <v>24</v>
      </c>
      <c r="H2917" s="43">
        <v>184072</v>
      </c>
      <c r="I2917" s="4">
        <v>28</v>
      </c>
      <c r="J2917" s="43">
        <v>506198</v>
      </c>
      <c r="K2917" s="50">
        <v>77</v>
      </c>
    </row>
    <row r="2918" spans="1:11" x14ac:dyDescent="0.3">
      <c r="A2918" s="27"/>
      <c r="B2918" s="27"/>
      <c r="C2918" s="28" t="s">
        <v>245</v>
      </c>
      <c r="D2918" s="43"/>
      <c r="E2918" s="4"/>
      <c r="F2918" s="43">
        <v>10093</v>
      </c>
      <c r="G2918" s="4">
        <v>1</v>
      </c>
      <c r="H2918" s="43"/>
      <c r="I2918" s="4"/>
      <c r="J2918" s="43">
        <v>10093</v>
      </c>
      <c r="K2918" s="50">
        <v>1</v>
      </c>
    </row>
    <row r="2919" spans="1:11" x14ac:dyDescent="0.3">
      <c r="A2919" s="27"/>
      <c r="B2919" s="27"/>
      <c r="C2919" s="28" t="s">
        <v>246</v>
      </c>
      <c r="D2919" s="43">
        <v>22222</v>
      </c>
      <c r="E2919" s="4">
        <v>2</v>
      </c>
      <c r="F2919" s="43"/>
      <c r="G2919" s="4"/>
      <c r="H2919" s="43"/>
      <c r="I2919" s="4"/>
      <c r="J2919" s="43">
        <v>22222</v>
      </c>
      <c r="K2919" s="50">
        <v>2</v>
      </c>
    </row>
    <row r="2920" spans="1:11" x14ac:dyDescent="0.3">
      <c r="A2920" s="27"/>
      <c r="B2920" s="27"/>
      <c r="C2920" s="28" t="s">
        <v>248</v>
      </c>
      <c r="D2920" s="43">
        <v>84997</v>
      </c>
      <c r="E2920" s="4">
        <v>9</v>
      </c>
      <c r="F2920" s="43">
        <v>66109</v>
      </c>
      <c r="G2920" s="4">
        <v>7</v>
      </c>
      <c r="H2920" s="43">
        <v>75552</v>
      </c>
      <c r="I2920" s="4">
        <v>8</v>
      </c>
      <c r="J2920" s="43">
        <v>226658</v>
      </c>
      <c r="K2920" s="50">
        <v>24</v>
      </c>
    </row>
    <row r="2921" spans="1:11" x14ac:dyDescent="0.3">
      <c r="A2921" s="27"/>
      <c r="B2921" s="27"/>
      <c r="C2921" s="28" t="s">
        <v>249</v>
      </c>
      <c r="D2921" s="43">
        <v>16482</v>
      </c>
      <c r="E2921" s="4">
        <v>2</v>
      </c>
      <c r="F2921" s="43">
        <v>32964</v>
      </c>
      <c r="G2921" s="4">
        <v>4</v>
      </c>
      <c r="H2921" s="43">
        <v>16482</v>
      </c>
      <c r="I2921" s="4">
        <v>2</v>
      </c>
      <c r="J2921" s="43">
        <v>65928</v>
      </c>
      <c r="K2921" s="50">
        <v>8</v>
      </c>
    </row>
    <row r="2922" spans="1:11" x14ac:dyDescent="0.3">
      <c r="A2922" s="27"/>
      <c r="B2922" s="27"/>
      <c r="C2922" s="28" t="s">
        <v>251</v>
      </c>
      <c r="D2922" s="43">
        <v>30740</v>
      </c>
      <c r="E2922" s="4">
        <v>4</v>
      </c>
      <c r="F2922" s="43">
        <v>53795</v>
      </c>
      <c r="G2922" s="4">
        <v>7</v>
      </c>
      <c r="H2922" s="43">
        <v>107590</v>
      </c>
      <c r="I2922" s="4">
        <v>14</v>
      </c>
      <c r="J2922" s="43">
        <v>192125</v>
      </c>
      <c r="K2922" s="50">
        <v>25</v>
      </c>
    </row>
    <row r="2923" spans="1:11" x14ac:dyDescent="0.3">
      <c r="A2923" s="27"/>
      <c r="B2923" s="27"/>
      <c r="C2923" s="28" t="s">
        <v>254</v>
      </c>
      <c r="D2923" s="43"/>
      <c r="E2923" s="4"/>
      <c r="F2923" s="43"/>
      <c r="G2923" s="4"/>
      <c r="H2923" s="43">
        <v>7685</v>
      </c>
      <c r="I2923" s="4">
        <v>1</v>
      </c>
      <c r="J2923" s="43">
        <v>7685</v>
      </c>
      <c r="K2923" s="50">
        <v>1</v>
      </c>
    </row>
    <row r="2924" spans="1:11" x14ac:dyDescent="0.3">
      <c r="A2924" s="27"/>
      <c r="B2924" s="27"/>
      <c r="C2924" s="28" t="s">
        <v>258</v>
      </c>
      <c r="D2924" s="43">
        <v>74169</v>
      </c>
      <c r="E2924" s="4">
        <v>9</v>
      </c>
      <c r="F2924" s="43">
        <v>41205</v>
      </c>
      <c r="G2924" s="4">
        <v>5</v>
      </c>
      <c r="H2924" s="43">
        <v>90651</v>
      </c>
      <c r="I2924" s="4">
        <v>11</v>
      </c>
      <c r="J2924" s="43">
        <v>206025</v>
      </c>
      <c r="K2924" s="50">
        <v>25</v>
      </c>
    </row>
    <row r="2925" spans="1:11" x14ac:dyDescent="0.3">
      <c r="A2925" s="27"/>
      <c r="B2925" s="27"/>
      <c r="C2925" s="28" t="s">
        <v>259</v>
      </c>
      <c r="D2925" s="43"/>
      <c r="E2925" s="4"/>
      <c r="F2925" s="43">
        <v>8241</v>
      </c>
      <c r="G2925" s="4">
        <v>1</v>
      </c>
      <c r="H2925" s="43">
        <v>16482</v>
      </c>
      <c r="I2925" s="4">
        <v>2</v>
      </c>
      <c r="J2925" s="43">
        <v>24723</v>
      </c>
      <c r="K2925" s="50">
        <v>3</v>
      </c>
    </row>
    <row r="2926" spans="1:11" x14ac:dyDescent="0.3">
      <c r="A2926" s="27"/>
      <c r="B2926" s="27"/>
      <c r="C2926" s="28" t="s">
        <v>260</v>
      </c>
      <c r="D2926" s="43">
        <v>10463</v>
      </c>
      <c r="E2926" s="4">
        <v>1</v>
      </c>
      <c r="F2926" s="43"/>
      <c r="G2926" s="4"/>
      <c r="H2926" s="43">
        <v>10463</v>
      </c>
      <c r="I2926" s="4">
        <v>1</v>
      </c>
      <c r="J2926" s="43">
        <v>20926</v>
      </c>
      <c r="K2926" s="50">
        <v>2</v>
      </c>
    </row>
    <row r="2927" spans="1:11" x14ac:dyDescent="0.3">
      <c r="A2927" s="27"/>
      <c r="B2927" s="27"/>
      <c r="C2927" s="28" t="s">
        <v>261</v>
      </c>
      <c r="D2927" s="43">
        <v>184441</v>
      </c>
      <c r="E2927" s="4">
        <v>24</v>
      </c>
      <c r="F2927" s="43">
        <v>161385</v>
      </c>
      <c r="G2927" s="4">
        <v>21</v>
      </c>
      <c r="H2927" s="43">
        <v>153702</v>
      </c>
      <c r="I2927" s="4">
        <v>20</v>
      </c>
      <c r="J2927" s="43">
        <v>499528</v>
      </c>
      <c r="K2927" s="50">
        <v>65</v>
      </c>
    </row>
    <row r="2928" spans="1:11" x14ac:dyDescent="0.3">
      <c r="A2928" s="27"/>
      <c r="B2928" s="27"/>
      <c r="C2928" s="28" t="s">
        <v>262</v>
      </c>
      <c r="D2928" s="43"/>
      <c r="E2928" s="4"/>
      <c r="F2928" s="43">
        <v>23055</v>
      </c>
      <c r="G2928" s="4">
        <v>3</v>
      </c>
      <c r="H2928" s="43">
        <v>15370</v>
      </c>
      <c r="I2928" s="4">
        <v>2</v>
      </c>
      <c r="J2928" s="43">
        <v>38425</v>
      </c>
      <c r="K2928" s="50">
        <v>5</v>
      </c>
    </row>
    <row r="2929" spans="1:11" x14ac:dyDescent="0.3">
      <c r="A2929" s="27"/>
      <c r="B2929" s="27"/>
      <c r="C2929" s="28" t="s">
        <v>263</v>
      </c>
      <c r="D2929" s="43"/>
      <c r="E2929" s="4"/>
      <c r="F2929" s="43">
        <v>10463</v>
      </c>
      <c r="G2929" s="4">
        <v>1</v>
      </c>
      <c r="H2929" s="43"/>
      <c r="I2929" s="4"/>
      <c r="J2929" s="43">
        <v>10463</v>
      </c>
      <c r="K2929" s="50">
        <v>1</v>
      </c>
    </row>
    <row r="2930" spans="1:11" x14ac:dyDescent="0.3">
      <c r="A2930" s="27"/>
      <c r="B2930" s="27"/>
      <c r="C2930" s="28" t="s">
        <v>264</v>
      </c>
      <c r="D2930" s="43">
        <v>30834</v>
      </c>
      <c r="E2930" s="4">
        <v>3</v>
      </c>
      <c r="F2930" s="43">
        <v>51390</v>
      </c>
      <c r="G2930" s="4">
        <v>5</v>
      </c>
      <c r="H2930" s="43">
        <v>10278</v>
      </c>
      <c r="I2930" s="4">
        <v>1</v>
      </c>
      <c r="J2930" s="43">
        <v>92502</v>
      </c>
      <c r="K2930" s="50">
        <v>9</v>
      </c>
    </row>
    <row r="2931" spans="1:11" x14ac:dyDescent="0.3">
      <c r="A2931" s="27"/>
      <c r="B2931" s="27"/>
      <c r="C2931" s="28" t="s">
        <v>265</v>
      </c>
      <c r="D2931" s="43">
        <v>8611</v>
      </c>
      <c r="E2931" s="4">
        <v>1</v>
      </c>
      <c r="F2931" s="43">
        <v>8611</v>
      </c>
      <c r="G2931" s="4">
        <v>1</v>
      </c>
      <c r="H2931" s="43">
        <v>8611</v>
      </c>
      <c r="I2931" s="4">
        <v>1</v>
      </c>
      <c r="J2931" s="43">
        <v>25833</v>
      </c>
      <c r="K2931" s="50">
        <v>3</v>
      </c>
    </row>
    <row r="2932" spans="1:11" x14ac:dyDescent="0.3">
      <c r="A2932" s="27"/>
      <c r="B2932" s="27"/>
      <c r="C2932" s="28" t="s">
        <v>266</v>
      </c>
      <c r="D2932" s="43">
        <v>154998</v>
      </c>
      <c r="E2932" s="4">
        <v>18</v>
      </c>
      <c r="F2932" s="43">
        <v>180831</v>
      </c>
      <c r="G2932" s="4">
        <v>21</v>
      </c>
      <c r="H2932" s="43">
        <v>309996</v>
      </c>
      <c r="I2932" s="4">
        <v>36</v>
      </c>
      <c r="J2932" s="43">
        <v>645825</v>
      </c>
      <c r="K2932" s="50">
        <v>75</v>
      </c>
    </row>
    <row r="2933" spans="1:11" x14ac:dyDescent="0.3">
      <c r="A2933" s="27"/>
      <c r="B2933" s="27"/>
      <c r="C2933" s="28" t="s">
        <v>267</v>
      </c>
      <c r="D2933" s="43">
        <v>410847</v>
      </c>
      <c r="E2933" s="4">
        <v>51</v>
      </c>
      <c r="F2933" s="43">
        <v>539742</v>
      </c>
      <c r="G2933" s="4">
        <v>67</v>
      </c>
      <c r="H2933" s="43">
        <v>741137</v>
      </c>
      <c r="I2933" s="4">
        <v>92</v>
      </c>
      <c r="J2933" s="43">
        <v>1691726</v>
      </c>
      <c r="K2933" s="50">
        <v>210</v>
      </c>
    </row>
    <row r="2934" spans="1:11" x14ac:dyDescent="0.3">
      <c r="A2934" s="27"/>
      <c r="B2934" s="27"/>
      <c r="C2934" s="28" t="s">
        <v>268</v>
      </c>
      <c r="D2934" s="43">
        <v>96297</v>
      </c>
      <c r="E2934" s="4">
        <v>10</v>
      </c>
      <c r="F2934" s="43">
        <v>38519</v>
      </c>
      <c r="G2934" s="4">
        <v>4</v>
      </c>
      <c r="H2934" s="43">
        <v>96298</v>
      </c>
      <c r="I2934" s="4">
        <v>10</v>
      </c>
      <c r="J2934" s="43">
        <v>231114</v>
      </c>
      <c r="K2934" s="50">
        <v>24</v>
      </c>
    </row>
    <row r="2935" spans="1:11" x14ac:dyDescent="0.3">
      <c r="A2935" s="27"/>
      <c r="B2935" s="27"/>
      <c r="C2935" s="28" t="s">
        <v>269</v>
      </c>
      <c r="D2935" s="43">
        <v>40279</v>
      </c>
      <c r="E2935" s="4">
        <v>5</v>
      </c>
      <c r="F2935" s="43">
        <v>40280</v>
      </c>
      <c r="G2935" s="4">
        <v>5</v>
      </c>
      <c r="H2935" s="43">
        <v>71534</v>
      </c>
      <c r="I2935" s="4">
        <v>9</v>
      </c>
      <c r="J2935" s="43">
        <v>152093</v>
      </c>
      <c r="K2935" s="50">
        <v>19</v>
      </c>
    </row>
    <row r="2936" spans="1:11" x14ac:dyDescent="0.3">
      <c r="A2936" s="27"/>
      <c r="B2936" s="27"/>
      <c r="C2936" s="28" t="s">
        <v>270</v>
      </c>
      <c r="D2936" s="43">
        <v>280560</v>
      </c>
      <c r="E2936" s="4">
        <v>30</v>
      </c>
      <c r="F2936" s="43">
        <v>177688</v>
      </c>
      <c r="G2936" s="4">
        <v>19</v>
      </c>
      <c r="H2936" s="43">
        <v>149632</v>
      </c>
      <c r="I2936" s="4">
        <v>16</v>
      </c>
      <c r="J2936" s="43">
        <v>607880</v>
      </c>
      <c r="K2936" s="50">
        <v>65</v>
      </c>
    </row>
    <row r="2937" spans="1:11" x14ac:dyDescent="0.3">
      <c r="A2937" s="27"/>
      <c r="B2937" s="27"/>
      <c r="C2937" s="28" t="s">
        <v>271</v>
      </c>
      <c r="D2937" s="43">
        <v>355376</v>
      </c>
      <c r="E2937" s="4">
        <v>38</v>
      </c>
      <c r="F2937" s="43">
        <v>344902</v>
      </c>
      <c r="G2937" s="4">
        <v>37</v>
      </c>
      <c r="H2937" s="43">
        <v>467600</v>
      </c>
      <c r="I2937" s="4">
        <v>50</v>
      </c>
      <c r="J2937" s="43">
        <v>1167878</v>
      </c>
      <c r="K2937" s="50">
        <v>125</v>
      </c>
    </row>
    <row r="2938" spans="1:11" x14ac:dyDescent="0.3">
      <c r="A2938" s="27"/>
      <c r="B2938" s="27"/>
      <c r="C2938" s="28" t="s">
        <v>272</v>
      </c>
      <c r="D2938" s="43">
        <v>32778</v>
      </c>
      <c r="E2938" s="4">
        <v>3</v>
      </c>
      <c r="F2938" s="43">
        <v>87408</v>
      </c>
      <c r="G2938" s="4">
        <v>8</v>
      </c>
      <c r="H2938" s="43">
        <v>54630</v>
      </c>
      <c r="I2938" s="4">
        <v>5</v>
      </c>
      <c r="J2938" s="43">
        <v>174816</v>
      </c>
      <c r="K2938" s="50">
        <v>16</v>
      </c>
    </row>
    <row r="2939" spans="1:11" x14ac:dyDescent="0.3">
      <c r="A2939" s="27"/>
      <c r="B2939" s="52" t="s">
        <v>307</v>
      </c>
      <c r="C2939" s="53"/>
      <c r="D2939" s="54">
        <v>4636681</v>
      </c>
      <c r="E2939" s="55">
        <v>603</v>
      </c>
      <c r="F2939" s="54">
        <v>3733521</v>
      </c>
      <c r="G2939" s="55">
        <v>487</v>
      </c>
      <c r="H2939" s="54">
        <v>4616939</v>
      </c>
      <c r="I2939" s="55">
        <v>595</v>
      </c>
      <c r="J2939" s="54">
        <v>12987141</v>
      </c>
      <c r="K2939" s="56">
        <v>1685</v>
      </c>
    </row>
    <row r="2940" spans="1:11" x14ac:dyDescent="0.3">
      <c r="A2940" s="27"/>
      <c r="B2940" s="1" t="s">
        <v>67</v>
      </c>
      <c r="C2940" s="1" t="s">
        <v>224</v>
      </c>
      <c r="D2940" s="22">
        <v>85462</v>
      </c>
      <c r="E2940" s="8">
        <v>13</v>
      </c>
      <c r="F2940" s="22">
        <v>0</v>
      </c>
      <c r="G2940" s="8">
        <v>0</v>
      </c>
      <c r="H2940" s="22"/>
      <c r="I2940" s="8"/>
      <c r="J2940" s="22">
        <v>85462</v>
      </c>
      <c r="K2940" s="49">
        <v>13</v>
      </c>
    </row>
    <row r="2941" spans="1:11" x14ac:dyDescent="0.3">
      <c r="A2941" s="27"/>
      <c r="B2941" s="27"/>
      <c r="C2941" s="28" t="s">
        <v>225</v>
      </c>
      <c r="D2941" s="43">
        <v>65928</v>
      </c>
      <c r="E2941" s="4">
        <v>8</v>
      </c>
      <c r="F2941" s="43"/>
      <c r="G2941" s="4"/>
      <c r="H2941" s="43"/>
      <c r="I2941" s="4"/>
      <c r="J2941" s="43">
        <v>65928</v>
      </c>
      <c r="K2941" s="50">
        <v>8</v>
      </c>
    </row>
    <row r="2942" spans="1:11" x14ac:dyDescent="0.3">
      <c r="A2942" s="27"/>
      <c r="B2942" s="27"/>
      <c r="C2942" s="28" t="s">
        <v>226</v>
      </c>
      <c r="D2942" s="43">
        <v>34444</v>
      </c>
      <c r="E2942" s="4">
        <v>4</v>
      </c>
      <c r="F2942" s="43"/>
      <c r="G2942" s="4"/>
      <c r="H2942" s="43"/>
      <c r="I2942" s="4"/>
      <c r="J2942" s="43">
        <v>34444</v>
      </c>
      <c r="K2942" s="50">
        <v>4</v>
      </c>
    </row>
    <row r="2943" spans="1:11" x14ac:dyDescent="0.3">
      <c r="A2943" s="27"/>
      <c r="B2943" s="27"/>
      <c r="C2943" s="28" t="s">
        <v>232</v>
      </c>
      <c r="D2943" s="43">
        <v>9907</v>
      </c>
      <c r="E2943" s="4">
        <v>1</v>
      </c>
      <c r="F2943" s="43"/>
      <c r="G2943" s="4"/>
      <c r="H2943" s="43"/>
      <c r="I2943" s="4"/>
      <c r="J2943" s="43">
        <v>9907</v>
      </c>
      <c r="K2943" s="50">
        <v>1</v>
      </c>
    </row>
    <row r="2944" spans="1:11" x14ac:dyDescent="0.3">
      <c r="A2944" s="27"/>
      <c r="B2944" s="27"/>
      <c r="C2944" s="28" t="s">
        <v>235</v>
      </c>
      <c r="D2944" s="43">
        <v>7685</v>
      </c>
      <c r="E2944" s="4">
        <v>1</v>
      </c>
      <c r="F2944" s="43"/>
      <c r="G2944" s="4"/>
      <c r="H2944" s="43"/>
      <c r="I2944" s="4"/>
      <c r="J2944" s="43">
        <v>7685</v>
      </c>
      <c r="K2944" s="50">
        <v>1</v>
      </c>
    </row>
    <row r="2945" spans="1:11" x14ac:dyDescent="0.3">
      <c r="A2945" s="27"/>
      <c r="B2945" s="27"/>
      <c r="C2945" s="28" t="s">
        <v>238</v>
      </c>
      <c r="D2945" s="43">
        <v>15370</v>
      </c>
      <c r="E2945" s="4">
        <v>2</v>
      </c>
      <c r="F2945" s="43"/>
      <c r="G2945" s="4"/>
      <c r="H2945" s="43"/>
      <c r="I2945" s="4"/>
      <c r="J2945" s="43">
        <v>15370</v>
      </c>
      <c r="K2945" s="50">
        <v>2</v>
      </c>
    </row>
    <row r="2946" spans="1:11" x14ac:dyDescent="0.3">
      <c r="A2946" s="27"/>
      <c r="B2946" s="27"/>
      <c r="C2946" s="28" t="s">
        <v>241</v>
      </c>
      <c r="D2946" s="43">
        <v>41205</v>
      </c>
      <c r="E2946" s="4">
        <v>5</v>
      </c>
      <c r="F2946" s="43"/>
      <c r="G2946" s="4"/>
      <c r="H2946" s="43"/>
      <c r="I2946" s="4"/>
      <c r="J2946" s="43">
        <v>41205</v>
      </c>
      <c r="K2946" s="50">
        <v>5</v>
      </c>
    </row>
    <row r="2947" spans="1:11" x14ac:dyDescent="0.3">
      <c r="A2947" s="27"/>
      <c r="B2947" s="27"/>
      <c r="C2947" s="28" t="s">
        <v>242</v>
      </c>
      <c r="D2947" s="43">
        <v>17222</v>
      </c>
      <c r="E2947" s="4">
        <v>2</v>
      </c>
      <c r="F2947" s="43"/>
      <c r="G2947" s="4"/>
      <c r="H2947" s="43"/>
      <c r="I2947" s="4"/>
      <c r="J2947" s="43">
        <v>17222</v>
      </c>
      <c r="K2947" s="50">
        <v>2</v>
      </c>
    </row>
    <row r="2948" spans="1:11" x14ac:dyDescent="0.3">
      <c r="A2948" s="27"/>
      <c r="B2948" s="27"/>
      <c r="C2948" s="28" t="s">
        <v>244</v>
      </c>
      <c r="D2948" s="43">
        <v>223516</v>
      </c>
      <c r="E2948" s="4">
        <v>34</v>
      </c>
      <c r="F2948" s="43">
        <v>0</v>
      </c>
      <c r="G2948" s="4">
        <v>0</v>
      </c>
      <c r="H2948" s="43"/>
      <c r="I2948" s="4"/>
      <c r="J2948" s="43">
        <v>223516</v>
      </c>
      <c r="K2948" s="50">
        <v>34</v>
      </c>
    </row>
    <row r="2949" spans="1:11" x14ac:dyDescent="0.3">
      <c r="A2949" s="27"/>
      <c r="B2949" s="27"/>
      <c r="C2949" s="28" t="s">
        <v>248</v>
      </c>
      <c r="D2949" s="43">
        <v>9444</v>
      </c>
      <c r="E2949" s="4">
        <v>1</v>
      </c>
      <c r="F2949" s="43"/>
      <c r="G2949" s="4"/>
      <c r="H2949" s="43"/>
      <c r="I2949" s="4"/>
      <c r="J2949" s="43">
        <v>9444</v>
      </c>
      <c r="K2949" s="50">
        <v>1</v>
      </c>
    </row>
    <row r="2950" spans="1:11" x14ac:dyDescent="0.3">
      <c r="A2950" s="27"/>
      <c r="B2950" s="27"/>
      <c r="C2950" s="28" t="s">
        <v>251</v>
      </c>
      <c r="D2950" s="43">
        <v>7685</v>
      </c>
      <c r="E2950" s="4">
        <v>1</v>
      </c>
      <c r="F2950" s="43"/>
      <c r="G2950" s="4"/>
      <c r="H2950" s="43"/>
      <c r="I2950" s="4"/>
      <c r="J2950" s="43">
        <v>7685</v>
      </c>
      <c r="K2950" s="50">
        <v>1</v>
      </c>
    </row>
    <row r="2951" spans="1:11" x14ac:dyDescent="0.3">
      <c r="A2951" s="27"/>
      <c r="B2951" s="27"/>
      <c r="C2951" s="28" t="s">
        <v>259</v>
      </c>
      <c r="D2951" s="43">
        <v>8241</v>
      </c>
      <c r="E2951" s="4">
        <v>1</v>
      </c>
      <c r="F2951" s="43"/>
      <c r="G2951" s="4"/>
      <c r="H2951" s="43"/>
      <c r="I2951" s="4"/>
      <c r="J2951" s="43">
        <v>8241</v>
      </c>
      <c r="K2951" s="50">
        <v>1</v>
      </c>
    </row>
    <row r="2952" spans="1:11" x14ac:dyDescent="0.3">
      <c r="A2952" s="27"/>
      <c r="B2952" s="27"/>
      <c r="C2952" s="28" t="s">
        <v>261</v>
      </c>
      <c r="D2952" s="43">
        <v>7685</v>
      </c>
      <c r="E2952" s="4">
        <v>1</v>
      </c>
      <c r="F2952" s="43"/>
      <c r="G2952" s="4"/>
      <c r="H2952" s="43"/>
      <c r="I2952" s="4"/>
      <c r="J2952" s="43">
        <v>7685</v>
      </c>
      <c r="K2952" s="50">
        <v>1</v>
      </c>
    </row>
    <row r="2953" spans="1:11" x14ac:dyDescent="0.3">
      <c r="A2953" s="27"/>
      <c r="B2953" s="27"/>
      <c r="C2953" s="28" t="s">
        <v>265</v>
      </c>
      <c r="D2953" s="43">
        <v>17222</v>
      </c>
      <c r="E2953" s="4">
        <v>2</v>
      </c>
      <c r="F2953" s="43"/>
      <c r="G2953" s="4"/>
      <c r="H2953" s="43"/>
      <c r="I2953" s="4"/>
      <c r="J2953" s="43">
        <v>17222</v>
      </c>
      <c r="K2953" s="50">
        <v>2</v>
      </c>
    </row>
    <row r="2954" spans="1:11" x14ac:dyDescent="0.3">
      <c r="A2954" s="27"/>
      <c r="B2954" s="27"/>
      <c r="C2954" s="28" t="s">
        <v>267</v>
      </c>
      <c r="D2954" s="43">
        <v>32224</v>
      </c>
      <c r="E2954" s="4">
        <v>4</v>
      </c>
      <c r="F2954" s="43"/>
      <c r="G2954" s="4"/>
      <c r="H2954" s="43"/>
      <c r="I2954" s="4"/>
      <c r="J2954" s="43">
        <v>32224</v>
      </c>
      <c r="K2954" s="50">
        <v>4</v>
      </c>
    </row>
    <row r="2955" spans="1:11" x14ac:dyDescent="0.3">
      <c r="A2955" s="27"/>
      <c r="B2955" s="27"/>
      <c r="C2955" s="28" t="s">
        <v>268</v>
      </c>
      <c r="D2955" s="43">
        <v>9630</v>
      </c>
      <c r="E2955" s="4">
        <v>1</v>
      </c>
      <c r="F2955" s="43"/>
      <c r="G2955" s="4"/>
      <c r="H2955" s="43"/>
      <c r="I2955" s="4"/>
      <c r="J2955" s="43">
        <v>9630</v>
      </c>
      <c r="K2955" s="50">
        <v>1</v>
      </c>
    </row>
    <row r="2956" spans="1:11" x14ac:dyDescent="0.3">
      <c r="A2956" s="27"/>
      <c r="B2956" s="27"/>
      <c r="C2956" s="28" t="s">
        <v>269</v>
      </c>
      <c r="D2956" s="43">
        <v>24168</v>
      </c>
      <c r="E2956" s="4">
        <v>3</v>
      </c>
      <c r="F2956" s="43"/>
      <c r="G2956" s="4"/>
      <c r="H2956" s="43"/>
      <c r="I2956" s="4"/>
      <c r="J2956" s="43">
        <v>24168</v>
      </c>
      <c r="K2956" s="50">
        <v>3</v>
      </c>
    </row>
    <row r="2957" spans="1:11" x14ac:dyDescent="0.3">
      <c r="A2957" s="27"/>
      <c r="B2957" s="27"/>
      <c r="C2957" s="28" t="s">
        <v>270</v>
      </c>
      <c r="D2957" s="43">
        <v>9352</v>
      </c>
      <c r="E2957" s="4">
        <v>1</v>
      </c>
      <c r="F2957" s="43"/>
      <c r="G2957" s="4"/>
      <c r="H2957" s="43"/>
      <c r="I2957" s="4"/>
      <c r="J2957" s="43">
        <v>9352</v>
      </c>
      <c r="K2957" s="50">
        <v>1</v>
      </c>
    </row>
    <row r="2958" spans="1:11" x14ac:dyDescent="0.3">
      <c r="A2958" s="27"/>
      <c r="B2958" s="27"/>
      <c r="C2958" s="28" t="s">
        <v>271</v>
      </c>
      <c r="D2958" s="43">
        <v>56112</v>
      </c>
      <c r="E2958" s="4">
        <v>6</v>
      </c>
      <c r="F2958" s="43"/>
      <c r="G2958" s="4"/>
      <c r="H2958" s="43"/>
      <c r="I2958" s="4"/>
      <c r="J2958" s="43">
        <v>56112</v>
      </c>
      <c r="K2958" s="50">
        <v>6</v>
      </c>
    </row>
    <row r="2959" spans="1:11" x14ac:dyDescent="0.3">
      <c r="A2959" s="27"/>
      <c r="B2959" s="27"/>
      <c r="C2959" s="28" t="s">
        <v>272</v>
      </c>
      <c r="D2959" s="43">
        <v>21852</v>
      </c>
      <c r="E2959" s="4">
        <v>2</v>
      </c>
      <c r="F2959" s="43"/>
      <c r="G2959" s="4"/>
      <c r="H2959" s="43"/>
      <c r="I2959" s="4"/>
      <c r="J2959" s="43">
        <v>21852</v>
      </c>
      <c r="K2959" s="50">
        <v>2</v>
      </c>
    </row>
    <row r="2960" spans="1:11" x14ac:dyDescent="0.3">
      <c r="A2960" s="27"/>
      <c r="B2960" s="52" t="s">
        <v>308</v>
      </c>
      <c r="C2960" s="53"/>
      <c r="D2960" s="54">
        <v>704354</v>
      </c>
      <c r="E2960" s="55">
        <v>93</v>
      </c>
      <c r="F2960" s="54">
        <v>0</v>
      </c>
      <c r="G2960" s="55">
        <v>0</v>
      </c>
      <c r="H2960" s="54"/>
      <c r="I2960" s="55"/>
      <c r="J2960" s="54">
        <v>704354</v>
      </c>
      <c r="K2960" s="56">
        <v>93</v>
      </c>
    </row>
    <row r="2961" spans="1:11" x14ac:dyDescent="0.3">
      <c r="A2961" s="27"/>
      <c r="B2961" s="1" t="s">
        <v>68</v>
      </c>
      <c r="C2961" s="1" t="s">
        <v>223</v>
      </c>
      <c r="D2961" s="22">
        <v>33334</v>
      </c>
      <c r="E2961" s="8">
        <v>5</v>
      </c>
      <c r="F2961" s="22"/>
      <c r="G2961" s="8"/>
      <c r="H2961" s="22">
        <v>33335</v>
      </c>
      <c r="I2961" s="8">
        <v>5</v>
      </c>
      <c r="J2961" s="22">
        <v>66669</v>
      </c>
      <c r="K2961" s="49">
        <v>10</v>
      </c>
    </row>
    <row r="2962" spans="1:11" x14ac:dyDescent="0.3">
      <c r="A2962" s="27"/>
      <c r="B2962" s="27"/>
      <c r="C2962" s="28" t="s">
        <v>224</v>
      </c>
      <c r="D2962" s="43">
        <v>394072</v>
      </c>
      <c r="E2962" s="4">
        <v>56</v>
      </c>
      <c r="F2962" s="43">
        <v>506664</v>
      </c>
      <c r="G2962" s="4">
        <v>72</v>
      </c>
      <c r="H2962" s="43">
        <v>323702</v>
      </c>
      <c r="I2962" s="4">
        <v>46</v>
      </c>
      <c r="J2962" s="43">
        <v>1224438</v>
      </c>
      <c r="K2962" s="50">
        <v>174</v>
      </c>
    </row>
    <row r="2963" spans="1:11" x14ac:dyDescent="0.3">
      <c r="A2963" s="27"/>
      <c r="B2963" s="27"/>
      <c r="C2963" s="28" t="s">
        <v>225</v>
      </c>
      <c r="D2963" s="43">
        <v>172406</v>
      </c>
      <c r="E2963" s="4">
        <v>19</v>
      </c>
      <c r="F2963" s="43">
        <v>254072</v>
      </c>
      <c r="G2963" s="4">
        <v>28</v>
      </c>
      <c r="H2963" s="43">
        <v>299442</v>
      </c>
      <c r="I2963" s="4">
        <v>33</v>
      </c>
      <c r="J2963" s="43">
        <v>725920</v>
      </c>
      <c r="K2963" s="50">
        <v>80</v>
      </c>
    </row>
    <row r="2964" spans="1:11" x14ac:dyDescent="0.3">
      <c r="A2964" s="27"/>
      <c r="B2964" s="27"/>
      <c r="C2964" s="28" t="s">
        <v>226</v>
      </c>
      <c r="D2964" s="43">
        <v>28056</v>
      </c>
      <c r="E2964" s="4">
        <v>3</v>
      </c>
      <c r="F2964" s="43">
        <v>93520</v>
      </c>
      <c r="G2964" s="4">
        <v>10</v>
      </c>
      <c r="H2964" s="43">
        <v>9352</v>
      </c>
      <c r="I2964" s="4">
        <v>1</v>
      </c>
      <c r="J2964" s="43">
        <v>130928</v>
      </c>
      <c r="K2964" s="50">
        <v>14</v>
      </c>
    </row>
    <row r="2965" spans="1:11" x14ac:dyDescent="0.3">
      <c r="A2965" s="27"/>
      <c r="B2965" s="27"/>
      <c r="C2965" s="28" t="s">
        <v>227</v>
      </c>
      <c r="D2965" s="43">
        <v>130000</v>
      </c>
      <c r="E2965" s="4">
        <v>13</v>
      </c>
      <c r="F2965" s="43">
        <v>220000</v>
      </c>
      <c r="G2965" s="4">
        <v>22</v>
      </c>
      <c r="H2965" s="43">
        <v>70000</v>
      </c>
      <c r="I2965" s="4">
        <v>7</v>
      </c>
      <c r="J2965" s="43">
        <v>420000</v>
      </c>
      <c r="K2965" s="50">
        <v>42</v>
      </c>
    </row>
    <row r="2966" spans="1:11" x14ac:dyDescent="0.3">
      <c r="A2966" s="27"/>
      <c r="B2966" s="27"/>
      <c r="C2966" s="28" t="s">
        <v>228</v>
      </c>
      <c r="D2966" s="43">
        <v>10000</v>
      </c>
      <c r="E2966" s="4">
        <v>1</v>
      </c>
      <c r="F2966" s="43">
        <v>10000</v>
      </c>
      <c r="G2966" s="4">
        <v>1</v>
      </c>
      <c r="H2966" s="43">
        <v>20000</v>
      </c>
      <c r="I2966" s="4">
        <v>2</v>
      </c>
      <c r="J2966" s="43">
        <v>40000</v>
      </c>
      <c r="K2966" s="50">
        <v>4</v>
      </c>
    </row>
    <row r="2967" spans="1:11" x14ac:dyDescent="0.3">
      <c r="A2967" s="27"/>
      <c r="B2967" s="27"/>
      <c r="C2967" s="28" t="s">
        <v>229</v>
      </c>
      <c r="D2967" s="43">
        <v>23148</v>
      </c>
      <c r="E2967" s="4">
        <v>2</v>
      </c>
      <c r="F2967" s="43">
        <v>34722</v>
      </c>
      <c r="G2967" s="4">
        <v>3</v>
      </c>
      <c r="H2967" s="43">
        <v>104166</v>
      </c>
      <c r="I2967" s="4">
        <v>9</v>
      </c>
      <c r="J2967" s="43">
        <v>162036</v>
      </c>
      <c r="K2967" s="50">
        <v>14</v>
      </c>
    </row>
    <row r="2968" spans="1:11" x14ac:dyDescent="0.3">
      <c r="A2968" s="27"/>
      <c r="B2968" s="27"/>
      <c r="C2968" s="28" t="s">
        <v>230</v>
      </c>
      <c r="D2968" s="43">
        <v>124446</v>
      </c>
      <c r="E2968" s="4">
        <v>14</v>
      </c>
      <c r="F2968" s="43">
        <v>266670</v>
      </c>
      <c r="G2968" s="4">
        <v>30</v>
      </c>
      <c r="H2968" s="43">
        <v>177780</v>
      </c>
      <c r="I2968" s="4">
        <v>20</v>
      </c>
      <c r="J2968" s="43">
        <v>568896</v>
      </c>
      <c r="K2968" s="50">
        <v>64</v>
      </c>
    </row>
    <row r="2969" spans="1:11" x14ac:dyDescent="0.3">
      <c r="A2969" s="27"/>
      <c r="B2969" s="27"/>
      <c r="C2969" s="28" t="s">
        <v>231</v>
      </c>
      <c r="D2969" s="43"/>
      <c r="E2969" s="4"/>
      <c r="F2969" s="43"/>
      <c r="G2969" s="4"/>
      <c r="H2969" s="43">
        <v>17778</v>
      </c>
      <c r="I2969" s="4">
        <v>2</v>
      </c>
      <c r="J2969" s="43">
        <v>17778</v>
      </c>
      <c r="K2969" s="50">
        <v>2</v>
      </c>
    </row>
    <row r="2970" spans="1:11" x14ac:dyDescent="0.3">
      <c r="A2970" s="27"/>
      <c r="B2970" s="27"/>
      <c r="C2970" s="28" t="s">
        <v>232</v>
      </c>
      <c r="D2970" s="43">
        <v>31389</v>
      </c>
      <c r="E2970" s="4">
        <v>3</v>
      </c>
      <c r="F2970" s="43">
        <v>41852</v>
      </c>
      <c r="G2970" s="4">
        <v>4</v>
      </c>
      <c r="H2970" s="43">
        <v>52315</v>
      </c>
      <c r="I2970" s="4">
        <v>5</v>
      </c>
      <c r="J2970" s="43">
        <v>125556</v>
      </c>
      <c r="K2970" s="50">
        <v>12</v>
      </c>
    </row>
    <row r="2971" spans="1:11" x14ac:dyDescent="0.3">
      <c r="A2971" s="27"/>
      <c r="B2971" s="27"/>
      <c r="C2971" s="28" t="s">
        <v>233</v>
      </c>
      <c r="D2971" s="43">
        <v>9259</v>
      </c>
      <c r="E2971" s="4">
        <v>1</v>
      </c>
      <c r="F2971" s="43">
        <v>18518</v>
      </c>
      <c r="G2971" s="4">
        <v>2</v>
      </c>
      <c r="H2971" s="43">
        <v>18518</v>
      </c>
      <c r="I2971" s="4">
        <v>2</v>
      </c>
      <c r="J2971" s="43">
        <v>46295</v>
      </c>
      <c r="K2971" s="50">
        <v>5</v>
      </c>
    </row>
    <row r="2972" spans="1:11" x14ac:dyDescent="0.3">
      <c r="A2972" s="27"/>
      <c r="B2972" s="27"/>
      <c r="C2972" s="28" t="s">
        <v>234</v>
      </c>
      <c r="D2972" s="43"/>
      <c r="E2972" s="4"/>
      <c r="F2972" s="43">
        <v>11111</v>
      </c>
      <c r="G2972" s="4">
        <v>1</v>
      </c>
      <c r="H2972" s="43">
        <v>22222</v>
      </c>
      <c r="I2972" s="4">
        <v>2</v>
      </c>
      <c r="J2972" s="43">
        <v>33333</v>
      </c>
      <c r="K2972" s="50">
        <v>3</v>
      </c>
    </row>
    <row r="2973" spans="1:11" x14ac:dyDescent="0.3">
      <c r="A2973" s="27"/>
      <c r="B2973" s="27"/>
      <c r="C2973" s="28" t="s">
        <v>235</v>
      </c>
      <c r="D2973" s="43">
        <v>32964</v>
      </c>
      <c r="E2973" s="4">
        <v>4</v>
      </c>
      <c r="F2973" s="43">
        <v>24723</v>
      </c>
      <c r="G2973" s="4">
        <v>3</v>
      </c>
      <c r="H2973" s="43">
        <v>32964</v>
      </c>
      <c r="I2973" s="4">
        <v>4</v>
      </c>
      <c r="J2973" s="43">
        <v>90651</v>
      </c>
      <c r="K2973" s="50">
        <v>11</v>
      </c>
    </row>
    <row r="2974" spans="1:11" x14ac:dyDescent="0.3">
      <c r="A2974" s="27"/>
      <c r="B2974" s="27"/>
      <c r="C2974" s="28" t="s">
        <v>236</v>
      </c>
      <c r="D2974" s="43">
        <v>9259</v>
      </c>
      <c r="E2974" s="4">
        <v>1</v>
      </c>
      <c r="F2974" s="43">
        <v>18518</v>
      </c>
      <c r="G2974" s="4">
        <v>2</v>
      </c>
      <c r="H2974" s="43"/>
      <c r="I2974" s="4"/>
      <c r="J2974" s="43">
        <v>27777</v>
      </c>
      <c r="K2974" s="50">
        <v>3</v>
      </c>
    </row>
    <row r="2975" spans="1:11" x14ac:dyDescent="0.3">
      <c r="A2975" s="27"/>
      <c r="B2975" s="27"/>
      <c r="C2975" s="28" t="s">
        <v>238</v>
      </c>
      <c r="D2975" s="43">
        <v>8241</v>
      </c>
      <c r="E2975" s="4">
        <v>1</v>
      </c>
      <c r="F2975" s="43">
        <v>65928</v>
      </c>
      <c r="G2975" s="4">
        <v>8</v>
      </c>
      <c r="H2975" s="43">
        <v>24723</v>
      </c>
      <c r="I2975" s="4">
        <v>3</v>
      </c>
      <c r="J2975" s="43">
        <v>98892</v>
      </c>
      <c r="K2975" s="50">
        <v>12</v>
      </c>
    </row>
    <row r="2976" spans="1:11" x14ac:dyDescent="0.3">
      <c r="A2976" s="27"/>
      <c r="B2976" s="27"/>
      <c r="C2976" s="28" t="s">
        <v>239</v>
      </c>
      <c r="D2976" s="43"/>
      <c r="E2976" s="4"/>
      <c r="F2976" s="43"/>
      <c r="G2976" s="4"/>
      <c r="H2976" s="43">
        <v>8704</v>
      </c>
      <c r="I2976" s="4">
        <v>1</v>
      </c>
      <c r="J2976" s="43">
        <v>8704</v>
      </c>
      <c r="K2976" s="50">
        <v>1</v>
      </c>
    </row>
    <row r="2977" spans="1:11" x14ac:dyDescent="0.3">
      <c r="A2977" s="27"/>
      <c r="B2977" s="27"/>
      <c r="C2977" s="28" t="s">
        <v>241</v>
      </c>
      <c r="D2977" s="43">
        <v>190554</v>
      </c>
      <c r="E2977" s="4">
        <v>21</v>
      </c>
      <c r="F2977" s="43">
        <v>226850</v>
      </c>
      <c r="G2977" s="4">
        <v>25</v>
      </c>
      <c r="H2977" s="43">
        <v>180391</v>
      </c>
      <c r="I2977" s="4">
        <v>20</v>
      </c>
      <c r="J2977" s="43">
        <v>597795</v>
      </c>
      <c r="K2977" s="50">
        <v>66</v>
      </c>
    </row>
    <row r="2978" spans="1:11" x14ac:dyDescent="0.3">
      <c r="A2978" s="27"/>
      <c r="B2978" s="27"/>
      <c r="C2978" s="28" t="s">
        <v>242</v>
      </c>
      <c r="D2978" s="43">
        <v>18704</v>
      </c>
      <c r="E2978" s="4">
        <v>2</v>
      </c>
      <c r="F2978" s="43">
        <v>28056</v>
      </c>
      <c r="G2978" s="4">
        <v>3</v>
      </c>
      <c r="H2978" s="43">
        <v>93520</v>
      </c>
      <c r="I2978" s="4">
        <v>10</v>
      </c>
      <c r="J2978" s="43">
        <v>140280</v>
      </c>
      <c r="K2978" s="50">
        <v>15</v>
      </c>
    </row>
    <row r="2979" spans="1:11" x14ac:dyDescent="0.3">
      <c r="A2979" s="27"/>
      <c r="B2979" s="27"/>
      <c r="C2979" s="28" t="s">
        <v>243</v>
      </c>
      <c r="D2979" s="43"/>
      <c r="E2979" s="4"/>
      <c r="F2979" s="43">
        <v>6667</v>
      </c>
      <c r="G2979" s="4">
        <v>1</v>
      </c>
      <c r="H2979" s="43">
        <v>13334</v>
      </c>
      <c r="I2979" s="4">
        <v>2</v>
      </c>
      <c r="J2979" s="43">
        <v>20001</v>
      </c>
      <c r="K2979" s="50">
        <v>3</v>
      </c>
    </row>
    <row r="2980" spans="1:11" x14ac:dyDescent="0.3">
      <c r="A2980" s="27"/>
      <c r="B2980" s="27"/>
      <c r="C2980" s="28" t="s">
        <v>244</v>
      </c>
      <c r="D2980" s="43">
        <v>281480</v>
      </c>
      <c r="E2980" s="4">
        <v>40</v>
      </c>
      <c r="F2980" s="43">
        <v>415183</v>
      </c>
      <c r="G2980" s="4">
        <v>59</v>
      </c>
      <c r="H2980" s="43">
        <v>436294</v>
      </c>
      <c r="I2980" s="4">
        <v>62</v>
      </c>
      <c r="J2980" s="43">
        <v>1132957</v>
      </c>
      <c r="K2980" s="50">
        <v>161</v>
      </c>
    </row>
    <row r="2981" spans="1:11" x14ac:dyDescent="0.3">
      <c r="A2981" s="27"/>
      <c r="B2981" s="27"/>
      <c r="C2981" s="28" t="s">
        <v>245</v>
      </c>
      <c r="D2981" s="43">
        <v>22036</v>
      </c>
      <c r="E2981" s="4">
        <v>2</v>
      </c>
      <c r="F2981" s="43">
        <v>22036</v>
      </c>
      <c r="G2981" s="4">
        <v>2</v>
      </c>
      <c r="H2981" s="43">
        <v>44072</v>
      </c>
      <c r="I2981" s="4">
        <v>4</v>
      </c>
      <c r="J2981" s="43">
        <v>88144</v>
      </c>
      <c r="K2981" s="50">
        <v>8</v>
      </c>
    </row>
    <row r="2982" spans="1:11" x14ac:dyDescent="0.3">
      <c r="A2982" s="27"/>
      <c r="B2982" s="27"/>
      <c r="C2982" s="28" t="s">
        <v>246</v>
      </c>
      <c r="D2982" s="43"/>
      <c r="E2982" s="4"/>
      <c r="F2982" s="43">
        <v>23704</v>
      </c>
      <c r="G2982" s="4">
        <v>2</v>
      </c>
      <c r="H2982" s="43">
        <v>11852</v>
      </c>
      <c r="I2982" s="4">
        <v>1</v>
      </c>
      <c r="J2982" s="43">
        <v>35556</v>
      </c>
      <c r="K2982" s="50">
        <v>3</v>
      </c>
    </row>
    <row r="2983" spans="1:11" x14ac:dyDescent="0.3">
      <c r="A2983" s="27"/>
      <c r="B2983" s="27"/>
      <c r="C2983" s="28" t="s">
        <v>248</v>
      </c>
      <c r="D2983" s="43">
        <v>49075</v>
      </c>
      <c r="E2983" s="4">
        <v>5</v>
      </c>
      <c r="F2983" s="43">
        <v>78520</v>
      </c>
      <c r="G2983" s="4">
        <v>8</v>
      </c>
      <c r="H2983" s="43">
        <v>107965</v>
      </c>
      <c r="I2983" s="4">
        <v>11</v>
      </c>
      <c r="J2983" s="43">
        <v>235560</v>
      </c>
      <c r="K2983" s="50">
        <v>24</v>
      </c>
    </row>
    <row r="2984" spans="1:11" x14ac:dyDescent="0.3">
      <c r="A2984" s="27"/>
      <c r="B2984" s="27"/>
      <c r="C2984" s="28" t="s">
        <v>249</v>
      </c>
      <c r="D2984" s="43">
        <v>27777</v>
      </c>
      <c r="E2984" s="4">
        <v>3</v>
      </c>
      <c r="F2984" s="43"/>
      <c r="G2984" s="4"/>
      <c r="H2984" s="43">
        <v>27777</v>
      </c>
      <c r="I2984" s="4">
        <v>3</v>
      </c>
      <c r="J2984" s="43">
        <v>55554</v>
      </c>
      <c r="K2984" s="50">
        <v>6</v>
      </c>
    </row>
    <row r="2985" spans="1:11" x14ac:dyDescent="0.3">
      <c r="A2985" s="27"/>
      <c r="B2985" s="27"/>
      <c r="C2985" s="28" t="s">
        <v>251</v>
      </c>
      <c r="D2985" s="43">
        <v>16482</v>
      </c>
      <c r="E2985" s="4">
        <v>2</v>
      </c>
      <c r="F2985" s="43">
        <v>8241</v>
      </c>
      <c r="G2985" s="4">
        <v>1</v>
      </c>
      <c r="H2985" s="43">
        <v>16482</v>
      </c>
      <c r="I2985" s="4">
        <v>2</v>
      </c>
      <c r="J2985" s="43">
        <v>41205</v>
      </c>
      <c r="K2985" s="50">
        <v>5</v>
      </c>
    </row>
    <row r="2986" spans="1:11" x14ac:dyDescent="0.3">
      <c r="A2986" s="27"/>
      <c r="B2986" s="27"/>
      <c r="C2986" s="28" t="s">
        <v>252</v>
      </c>
      <c r="D2986" s="43"/>
      <c r="E2986" s="4"/>
      <c r="F2986" s="43"/>
      <c r="G2986" s="4"/>
      <c r="H2986" s="43">
        <v>11111</v>
      </c>
      <c r="I2986" s="4">
        <v>1</v>
      </c>
      <c r="J2986" s="43">
        <v>11111</v>
      </c>
      <c r="K2986" s="50">
        <v>1</v>
      </c>
    </row>
    <row r="2987" spans="1:11" x14ac:dyDescent="0.3">
      <c r="A2987" s="27"/>
      <c r="B2987" s="27"/>
      <c r="C2987" s="28" t="s">
        <v>254</v>
      </c>
      <c r="D2987" s="43">
        <v>8241</v>
      </c>
      <c r="E2987" s="4">
        <v>1</v>
      </c>
      <c r="F2987" s="43">
        <v>24723</v>
      </c>
      <c r="G2987" s="4">
        <v>3</v>
      </c>
      <c r="H2987" s="43"/>
      <c r="I2987" s="4"/>
      <c r="J2987" s="43">
        <v>32964</v>
      </c>
      <c r="K2987" s="50">
        <v>4</v>
      </c>
    </row>
    <row r="2988" spans="1:11" x14ac:dyDescent="0.3">
      <c r="A2988" s="27"/>
      <c r="B2988" s="27"/>
      <c r="C2988" s="28" t="s">
        <v>258</v>
      </c>
      <c r="D2988" s="43">
        <v>64813</v>
      </c>
      <c r="E2988" s="4">
        <v>7</v>
      </c>
      <c r="F2988" s="43">
        <v>111108</v>
      </c>
      <c r="G2988" s="4">
        <v>12</v>
      </c>
      <c r="H2988" s="43">
        <v>37036</v>
      </c>
      <c r="I2988" s="4">
        <v>4</v>
      </c>
      <c r="J2988" s="43">
        <v>212957</v>
      </c>
      <c r="K2988" s="50">
        <v>23</v>
      </c>
    </row>
    <row r="2989" spans="1:11" x14ac:dyDescent="0.3">
      <c r="A2989" s="27"/>
      <c r="B2989" s="27"/>
      <c r="C2989" s="28" t="s">
        <v>259</v>
      </c>
      <c r="D2989" s="43">
        <v>18518</v>
      </c>
      <c r="E2989" s="4">
        <v>2</v>
      </c>
      <c r="F2989" s="43">
        <v>27777</v>
      </c>
      <c r="G2989" s="4">
        <v>3</v>
      </c>
      <c r="H2989" s="43">
        <v>74072</v>
      </c>
      <c r="I2989" s="4">
        <v>8</v>
      </c>
      <c r="J2989" s="43">
        <v>120367</v>
      </c>
      <c r="K2989" s="50">
        <v>13</v>
      </c>
    </row>
    <row r="2990" spans="1:11" x14ac:dyDescent="0.3">
      <c r="A2990" s="27"/>
      <c r="B2990" s="27"/>
      <c r="C2990" s="28" t="s">
        <v>260</v>
      </c>
      <c r="D2990" s="43"/>
      <c r="E2990" s="4"/>
      <c r="F2990" s="43">
        <v>33333</v>
      </c>
      <c r="G2990" s="4">
        <v>3</v>
      </c>
      <c r="H2990" s="43">
        <v>11111</v>
      </c>
      <c r="I2990" s="4">
        <v>1</v>
      </c>
      <c r="J2990" s="43">
        <v>44444</v>
      </c>
      <c r="K2990" s="50">
        <v>4</v>
      </c>
    </row>
    <row r="2991" spans="1:11" x14ac:dyDescent="0.3">
      <c r="A2991" s="27"/>
      <c r="B2991" s="27"/>
      <c r="C2991" s="28" t="s">
        <v>261</v>
      </c>
      <c r="D2991" s="43">
        <v>24723</v>
      </c>
      <c r="E2991" s="4">
        <v>3</v>
      </c>
      <c r="F2991" s="43">
        <v>74169</v>
      </c>
      <c r="G2991" s="4">
        <v>9</v>
      </c>
      <c r="H2991" s="43">
        <v>16482</v>
      </c>
      <c r="I2991" s="4">
        <v>2</v>
      </c>
      <c r="J2991" s="43">
        <v>115374</v>
      </c>
      <c r="K2991" s="50">
        <v>14</v>
      </c>
    </row>
    <row r="2992" spans="1:11" x14ac:dyDescent="0.3">
      <c r="A2992" s="27"/>
      <c r="B2992" s="27"/>
      <c r="C2992" s="28" t="s">
        <v>262</v>
      </c>
      <c r="D2992" s="43">
        <v>32964</v>
      </c>
      <c r="E2992" s="4">
        <v>4</v>
      </c>
      <c r="F2992" s="43">
        <v>49446</v>
      </c>
      <c r="G2992" s="4">
        <v>6</v>
      </c>
      <c r="H2992" s="43">
        <v>8241</v>
      </c>
      <c r="I2992" s="4">
        <v>1</v>
      </c>
      <c r="J2992" s="43">
        <v>90651</v>
      </c>
      <c r="K2992" s="50">
        <v>11</v>
      </c>
    </row>
    <row r="2993" spans="1:11" x14ac:dyDescent="0.3">
      <c r="A2993" s="27"/>
      <c r="B2993" s="27"/>
      <c r="C2993" s="28" t="s">
        <v>264</v>
      </c>
      <c r="D2993" s="43">
        <v>93336</v>
      </c>
      <c r="E2993" s="4">
        <v>8</v>
      </c>
      <c r="F2993" s="43">
        <v>175005</v>
      </c>
      <c r="G2993" s="4">
        <v>15</v>
      </c>
      <c r="H2993" s="43">
        <v>81668</v>
      </c>
      <c r="I2993" s="4">
        <v>7</v>
      </c>
      <c r="J2993" s="43">
        <v>350009</v>
      </c>
      <c r="K2993" s="50">
        <v>30</v>
      </c>
    </row>
    <row r="2994" spans="1:11" x14ac:dyDescent="0.3">
      <c r="A2994" s="27"/>
      <c r="B2994" s="27"/>
      <c r="C2994" s="28" t="s">
        <v>265</v>
      </c>
      <c r="D2994" s="43">
        <v>70000</v>
      </c>
      <c r="E2994" s="4">
        <v>7</v>
      </c>
      <c r="F2994" s="43">
        <v>10000</v>
      </c>
      <c r="G2994" s="4">
        <v>1</v>
      </c>
      <c r="H2994" s="43">
        <v>10000</v>
      </c>
      <c r="I2994" s="4">
        <v>1</v>
      </c>
      <c r="J2994" s="43">
        <v>90000</v>
      </c>
      <c r="K2994" s="50">
        <v>9</v>
      </c>
    </row>
    <row r="2995" spans="1:11" x14ac:dyDescent="0.3">
      <c r="A2995" s="27"/>
      <c r="B2995" s="27"/>
      <c r="C2995" s="28" t="s">
        <v>266</v>
      </c>
      <c r="D2995" s="43">
        <v>240000</v>
      </c>
      <c r="E2995" s="4">
        <v>24</v>
      </c>
      <c r="F2995" s="43">
        <v>418800</v>
      </c>
      <c r="G2995" s="4">
        <v>42</v>
      </c>
      <c r="H2995" s="43">
        <v>360000</v>
      </c>
      <c r="I2995" s="4">
        <v>36</v>
      </c>
      <c r="J2995" s="43">
        <v>1018800</v>
      </c>
      <c r="K2995" s="50">
        <v>102</v>
      </c>
    </row>
    <row r="2996" spans="1:11" x14ac:dyDescent="0.3">
      <c r="A2996" s="27"/>
      <c r="B2996" s="27"/>
      <c r="C2996" s="28" t="s">
        <v>267</v>
      </c>
      <c r="D2996" s="43">
        <v>402136</v>
      </c>
      <c r="E2996" s="4">
        <v>43</v>
      </c>
      <c r="F2996" s="43">
        <v>364728</v>
      </c>
      <c r="G2996" s="4">
        <v>39</v>
      </c>
      <c r="H2996" s="43">
        <v>289912</v>
      </c>
      <c r="I2996" s="4">
        <v>31</v>
      </c>
      <c r="J2996" s="43">
        <v>1056776</v>
      </c>
      <c r="K2996" s="50">
        <v>113</v>
      </c>
    </row>
    <row r="2997" spans="1:11" x14ac:dyDescent="0.3">
      <c r="A2997" s="27"/>
      <c r="B2997" s="27"/>
      <c r="C2997" s="28" t="s">
        <v>268</v>
      </c>
      <c r="D2997" s="43">
        <v>76482</v>
      </c>
      <c r="E2997" s="4">
        <v>7</v>
      </c>
      <c r="F2997" s="43">
        <v>131112</v>
      </c>
      <c r="G2997" s="4">
        <v>12</v>
      </c>
      <c r="H2997" s="43">
        <v>87408</v>
      </c>
      <c r="I2997" s="4">
        <v>8</v>
      </c>
      <c r="J2997" s="43">
        <v>295002</v>
      </c>
      <c r="K2997" s="50">
        <v>27</v>
      </c>
    </row>
    <row r="2998" spans="1:11" x14ac:dyDescent="0.3">
      <c r="A2998" s="27"/>
      <c r="B2998" s="27"/>
      <c r="C2998" s="28" t="s">
        <v>269</v>
      </c>
      <c r="D2998" s="43">
        <v>37408</v>
      </c>
      <c r="E2998" s="4">
        <v>4</v>
      </c>
      <c r="F2998" s="43">
        <v>18704</v>
      </c>
      <c r="G2998" s="4">
        <v>2</v>
      </c>
      <c r="H2998" s="43">
        <v>37408</v>
      </c>
      <c r="I2998" s="4">
        <v>4</v>
      </c>
      <c r="J2998" s="43">
        <v>93520</v>
      </c>
      <c r="K2998" s="50">
        <v>10</v>
      </c>
    </row>
    <row r="2999" spans="1:11" x14ac:dyDescent="0.3">
      <c r="A2999" s="27"/>
      <c r="B2999" s="27"/>
      <c r="C2999" s="28" t="s">
        <v>270</v>
      </c>
      <c r="D2999" s="43"/>
      <c r="E2999" s="4"/>
      <c r="F2999" s="43">
        <v>10926</v>
      </c>
      <c r="G2999" s="4">
        <v>1</v>
      </c>
      <c r="H2999" s="43">
        <v>32778</v>
      </c>
      <c r="I2999" s="4">
        <v>3</v>
      </c>
      <c r="J2999" s="43">
        <v>43704</v>
      </c>
      <c r="K2999" s="50">
        <v>4</v>
      </c>
    </row>
    <row r="3000" spans="1:11" x14ac:dyDescent="0.3">
      <c r="A3000" s="27"/>
      <c r="B3000" s="27"/>
      <c r="C3000" s="28" t="s">
        <v>271</v>
      </c>
      <c r="D3000" s="43">
        <v>120186</v>
      </c>
      <c r="E3000" s="4">
        <v>11</v>
      </c>
      <c r="F3000" s="43">
        <v>98334</v>
      </c>
      <c r="G3000" s="4">
        <v>9</v>
      </c>
      <c r="H3000" s="43">
        <v>43704</v>
      </c>
      <c r="I3000" s="4">
        <v>4</v>
      </c>
      <c r="J3000" s="43">
        <v>262224</v>
      </c>
      <c r="K3000" s="50">
        <v>24</v>
      </c>
    </row>
    <row r="3001" spans="1:11" x14ac:dyDescent="0.3">
      <c r="A3001" s="27"/>
      <c r="B3001" s="27"/>
      <c r="C3001" s="28" t="s">
        <v>272</v>
      </c>
      <c r="D3001" s="43"/>
      <c r="E3001" s="4"/>
      <c r="F3001" s="43"/>
      <c r="G3001" s="4"/>
      <c r="H3001" s="43">
        <v>37779</v>
      </c>
      <c r="I3001" s="4">
        <v>3</v>
      </c>
      <c r="J3001" s="43">
        <v>37779</v>
      </c>
      <c r="K3001" s="50">
        <v>3</v>
      </c>
    </row>
    <row r="3002" spans="1:11" x14ac:dyDescent="0.3">
      <c r="A3002" s="27"/>
      <c r="B3002" s="52" t="s">
        <v>309</v>
      </c>
      <c r="C3002" s="53"/>
      <c r="D3002" s="54">
        <v>2801489</v>
      </c>
      <c r="E3002" s="55">
        <v>319</v>
      </c>
      <c r="F3002" s="54">
        <v>3923720</v>
      </c>
      <c r="G3002" s="55">
        <v>444</v>
      </c>
      <c r="H3002" s="54">
        <v>3285398</v>
      </c>
      <c r="I3002" s="55">
        <v>371</v>
      </c>
      <c r="J3002" s="54">
        <v>10010607</v>
      </c>
      <c r="K3002" s="56">
        <v>1134</v>
      </c>
    </row>
    <row r="3003" spans="1:11" x14ac:dyDescent="0.3">
      <c r="A3003" s="27"/>
      <c r="B3003" s="1" t="s">
        <v>69</v>
      </c>
      <c r="C3003" s="1" t="s">
        <v>224</v>
      </c>
      <c r="D3003" s="22">
        <v>710737</v>
      </c>
      <c r="E3003" s="8">
        <v>101</v>
      </c>
      <c r="F3003" s="22">
        <v>992217</v>
      </c>
      <c r="G3003" s="8">
        <v>141</v>
      </c>
      <c r="H3003" s="22">
        <v>716930</v>
      </c>
      <c r="I3003" s="8">
        <v>102</v>
      </c>
      <c r="J3003" s="22">
        <v>2419884</v>
      </c>
      <c r="K3003" s="49">
        <v>344</v>
      </c>
    </row>
    <row r="3004" spans="1:11" x14ac:dyDescent="0.3">
      <c r="A3004" s="27"/>
      <c r="B3004" s="27"/>
      <c r="C3004" s="28" t="s">
        <v>225</v>
      </c>
      <c r="D3004" s="43">
        <v>444626</v>
      </c>
      <c r="E3004" s="4">
        <v>49</v>
      </c>
      <c r="F3004" s="43">
        <v>299442</v>
      </c>
      <c r="G3004" s="4">
        <v>33</v>
      </c>
      <c r="H3004" s="43">
        <v>426479</v>
      </c>
      <c r="I3004" s="4">
        <v>47</v>
      </c>
      <c r="J3004" s="43">
        <v>1170547</v>
      </c>
      <c r="K3004" s="50">
        <v>129</v>
      </c>
    </row>
    <row r="3005" spans="1:11" x14ac:dyDescent="0.3">
      <c r="A3005" s="27"/>
      <c r="B3005" s="27"/>
      <c r="C3005" s="28" t="s">
        <v>226</v>
      </c>
      <c r="D3005" s="43">
        <v>56112</v>
      </c>
      <c r="E3005" s="4">
        <v>6</v>
      </c>
      <c r="F3005" s="43">
        <v>56112</v>
      </c>
      <c r="G3005" s="4">
        <v>6</v>
      </c>
      <c r="H3005" s="43">
        <v>112224</v>
      </c>
      <c r="I3005" s="4">
        <v>12</v>
      </c>
      <c r="J3005" s="43">
        <v>224448</v>
      </c>
      <c r="K3005" s="50">
        <v>24</v>
      </c>
    </row>
    <row r="3006" spans="1:11" x14ac:dyDescent="0.3">
      <c r="A3006" s="27"/>
      <c r="B3006" s="27"/>
      <c r="C3006" s="28" t="s">
        <v>227</v>
      </c>
      <c r="D3006" s="43">
        <v>150000</v>
      </c>
      <c r="E3006" s="4">
        <v>15</v>
      </c>
      <c r="F3006" s="43">
        <v>80000</v>
      </c>
      <c r="G3006" s="4">
        <v>8</v>
      </c>
      <c r="H3006" s="43">
        <v>80000</v>
      </c>
      <c r="I3006" s="4">
        <v>8</v>
      </c>
      <c r="J3006" s="43">
        <v>310000</v>
      </c>
      <c r="K3006" s="50">
        <v>31</v>
      </c>
    </row>
    <row r="3007" spans="1:11" x14ac:dyDescent="0.3">
      <c r="A3007" s="27"/>
      <c r="B3007" s="27"/>
      <c r="C3007" s="28" t="s">
        <v>228</v>
      </c>
      <c r="D3007" s="43">
        <v>170000</v>
      </c>
      <c r="E3007" s="4">
        <v>17</v>
      </c>
      <c r="F3007" s="43">
        <v>100000</v>
      </c>
      <c r="G3007" s="4">
        <v>10</v>
      </c>
      <c r="H3007" s="43">
        <v>100000</v>
      </c>
      <c r="I3007" s="4">
        <v>10</v>
      </c>
      <c r="J3007" s="43">
        <v>370000</v>
      </c>
      <c r="K3007" s="50">
        <v>37</v>
      </c>
    </row>
    <row r="3008" spans="1:11" x14ac:dyDescent="0.3">
      <c r="A3008" s="27"/>
      <c r="B3008" s="27"/>
      <c r="C3008" s="28" t="s">
        <v>229</v>
      </c>
      <c r="D3008" s="43">
        <v>46296</v>
      </c>
      <c r="E3008" s="4">
        <v>4</v>
      </c>
      <c r="F3008" s="43">
        <v>115740</v>
      </c>
      <c r="G3008" s="4">
        <v>10</v>
      </c>
      <c r="H3008" s="43">
        <v>115740</v>
      </c>
      <c r="I3008" s="4">
        <v>10</v>
      </c>
      <c r="J3008" s="43">
        <v>277776</v>
      </c>
      <c r="K3008" s="50">
        <v>24</v>
      </c>
    </row>
    <row r="3009" spans="1:11" x14ac:dyDescent="0.3">
      <c r="A3009" s="27"/>
      <c r="B3009" s="27"/>
      <c r="C3009" s="28" t="s">
        <v>230</v>
      </c>
      <c r="D3009" s="43">
        <v>71112</v>
      </c>
      <c r="E3009" s="4">
        <v>8</v>
      </c>
      <c r="F3009" s="43">
        <v>97779</v>
      </c>
      <c r="G3009" s="4">
        <v>11</v>
      </c>
      <c r="H3009" s="43">
        <v>186669</v>
      </c>
      <c r="I3009" s="4">
        <v>21</v>
      </c>
      <c r="J3009" s="43">
        <v>355560</v>
      </c>
      <c r="K3009" s="50">
        <v>40</v>
      </c>
    </row>
    <row r="3010" spans="1:11" x14ac:dyDescent="0.3">
      <c r="A3010" s="27"/>
      <c r="B3010" s="27"/>
      <c r="C3010" s="28" t="s">
        <v>231</v>
      </c>
      <c r="D3010" s="43">
        <v>382227</v>
      </c>
      <c r="E3010" s="4">
        <v>43</v>
      </c>
      <c r="F3010" s="43">
        <v>266670</v>
      </c>
      <c r="G3010" s="4">
        <v>30</v>
      </c>
      <c r="H3010" s="43">
        <v>124446</v>
      </c>
      <c r="I3010" s="4">
        <v>14</v>
      </c>
      <c r="J3010" s="43">
        <v>773343</v>
      </c>
      <c r="K3010" s="50">
        <v>87</v>
      </c>
    </row>
    <row r="3011" spans="1:11" x14ac:dyDescent="0.3">
      <c r="A3011" s="27"/>
      <c r="B3011" s="27"/>
      <c r="C3011" s="28" t="s">
        <v>232</v>
      </c>
      <c r="D3011" s="43">
        <v>115093</v>
      </c>
      <c r="E3011" s="4">
        <v>11</v>
      </c>
      <c r="F3011" s="43">
        <v>198797</v>
      </c>
      <c r="G3011" s="4">
        <v>19</v>
      </c>
      <c r="H3011" s="43">
        <v>-13518</v>
      </c>
      <c r="I3011" s="4">
        <v>-2</v>
      </c>
      <c r="J3011" s="43">
        <v>300372</v>
      </c>
      <c r="K3011" s="50">
        <v>28</v>
      </c>
    </row>
    <row r="3012" spans="1:11" x14ac:dyDescent="0.3">
      <c r="A3012" s="27"/>
      <c r="B3012" s="27"/>
      <c r="C3012" s="28" t="s">
        <v>233</v>
      </c>
      <c r="D3012" s="43">
        <v>83331</v>
      </c>
      <c r="E3012" s="4">
        <v>9</v>
      </c>
      <c r="F3012" s="43">
        <v>55554</v>
      </c>
      <c r="G3012" s="4">
        <v>6</v>
      </c>
      <c r="H3012" s="43">
        <v>64813</v>
      </c>
      <c r="I3012" s="4">
        <v>7</v>
      </c>
      <c r="J3012" s="43">
        <v>203698</v>
      </c>
      <c r="K3012" s="50">
        <v>22</v>
      </c>
    </row>
    <row r="3013" spans="1:11" x14ac:dyDescent="0.3">
      <c r="A3013" s="27"/>
      <c r="B3013" s="27"/>
      <c r="C3013" s="28" t="s">
        <v>234</v>
      </c>
      <c r="D3013" s="43">
        <v>22222</v>
      </c>
      <c r="E3013" s="4">
        <v>2</v>
      </c>
      <c r="F3013" s="43">
        <v>33333</v>
      </c>
      <c r="G3013" s="4">
        <v>3</v>
      </c>
      <c r="H3013" s="43"/>
      <c r="I3013" s="4"/>
      <c r="J3013" s="43">
        <v>55555</v>
      </c>
      <c r="K3013" s="50">
        <v>5</v>
      </c>
    </row>
    <row r="3014" spans="1:11" x14ac:dyDescent="0.3">
      <c r="A3014" s="27"/>
      <c r="B3014" s="27"/>
      <c r="C3014" s="28" t="s">
        <v>235</v>
      </c>
      <c r="D3014" s="43">
        <v>41205</v>
      </c>
      <c r="E3014" s="4">
        <v>5</v>
      </c>
      <c r="F3014" s="43">
        <v>115374</v>
      </c>
      <c r="G3014" s="4">
        <v>14</v>
      </c>
      <c r="H3014" s="43">
        <v>16482</v>
      </c>
      <c r="I3014" s="4">
        <v>2</v>
      </c>
      <c r="J3014" s="43">
        <v>173061</v>
      </c>
      <c r="K3014" s="50">
        <v>21</v>
      </c>
    </row>
    <row r="3015" spans="1:11" x14ac:dyDescent="0.3">
      <c r="A3015" s="27"/>
      <c r="B3015" s="27"/>
      <c r="C3015" s="28" t="s">
        <v>236</v>
      </c>
      <c r="D3015" s="43">
        <v>83331</v>
      </c>
      <c r="E3015" s="4">
        <v>9</v>
      </c>
      <c r="F3015" s="43">
        <v>111108</v>
      </c>
      <c r="G3015" s="4">
        <v>12</v>
      </c>
      <c r="H3015" s="43">
        <v>101849</v>
      </c>
      <c r="I3015" s="4">
        <v>11</v>
      </c>
      <c r="J3015" s="43">
        <v>296288</v>
      </c>
      <c r="K3015" s="50">
        <v>32</v>
      </c>
    </row>
    <row r="3016" spans="1:11" x14ac:dyDescent="0.3">
      <c r="A3016" s="27"/>
      <c r="B3016" s="27"/>
      <c r="C3016" s="28" t="s">
        <v>237</v>
      </c>
      <c r="D3016" s="43">
        <v>11111</v>
      </c>
      <c r="E3016" s="4">
        <v>1</v>
      </c>
      <c r="F3016" s="43"/>
      <c r="G3016" s="4"/>
      <c r="H3016" s="43"/>
      <c r="I3016" s="4"/>
      <c r="J3016" s="43">
        <v>11111</v>
      </c>
      <c r="K3016" s="50">
        <v>1</v>
      </c>
    </row>
    <row r="3017" spans="1:11" x14ac:dyDescent="0.3">
      <c r="A3017" s="27"/>
      <c r="B3017" s="27"/>
      <c r="C3017" s="28" t="s">
        <v>238</v>
      </c>
      <c r="D3017" s="43">
        <v>49446</v>
      </c>
      <c r="E3017" s="4">
        <v>6</v>
      </c>
      <c r="F3017" s="43">
        <v>49446</v>
      </c>
      <c r="G3017" s="4">
        <v>6</v>
      </c>
      <c r="H3017" s="43">
        <v>82410</v>
      </c>
      <c r="I3017" s="4">
        <v>10</v>
      </c>
      <c r="J3017" s="43">
        <v>181302</v>
      </c>
      <c r="K3017" s="50">
        <v>22</v>
      </c>
    </row>
    <row r="3018" spans="1:11" x14ac:dyDescent="0.3">
      <c r="A3018" s="27"/>
      <c r="B3018" s="27"/>
      <c r="C3018" s="28" t="s">
        <v>241</v>
      </c>
      <c r="D3018" s="43">
        <v>444626</v>
      </c>
      <c r="E3018" s="4">
        <v>49</v>
      </c>
      <c r="F3018" s="43">
        <v>635180</v>
      </c>
      <c r="G3018" s="4">
        <v>70</v>
      </c>
      <c r="H3018" s="43">
        <v>753142</v>
      </c>
      <c r="I3018" s="4">
        <v>83</v>
      </c>
      <c r="J3018" s="43">
        <v>1832948</v>
      </c>
      <c r="K3018" s="50">
        <v>202</v>
      </c>
    </row>
    <row r="3019" spans="1:11" x14ac:dyDescent="0.3">
      <c r="A3019" s="27"/>
      <c r="B3019" s="27"/>
      <c r="C3019" s="28" t="s">
        <v>242</v>
      </c>
      <c r="D3019" s="43">
        <v>215096</v>
      </c>
      <c r="E3019" s="4">
        <v>23</v>
      </c>
      <c r="F3019" s="43">
        <v>187040</v>
      </c>
      <c r="G3019" s="4">
        <v>20</v>
      </c>
      <c r="H3019" s="43">
        <v>205744</v>
      </c>
      <c r="I3019" s="4">
        <v>22</v>
      </c>
      <c r="J3019" s="43">
        <v>607880</v>
      </c>
      <c r="K3019" s="50">
        <v>65</v>
      </c>
    </row>
    <row r="3020" spans="1:11" x14ac:dyDescent="0.3">
      <c r="A3020" s="27"/>
      <c r="B3020" s="27"/>
      <c r="C3020" s="28" t="s">
        <v>244</v>
      </c>
      <c r="D3020" s="43">
        <v>893699</v>
      </c>
      <c r="E3020" s="4">
        <v>127</v>
      </c>
      <c r="F3020" s="43">
        <v>1272853</v>
      </c>
      <c r="G3020" s="4">
        <v>181</v>
      </c>
      <c r="H3020" s="43">
        <v>907773</v>
      </c>
      <c r="I3020" s="4">
        <v>129</v>
      </c>
      <c r="J3020" s="43">
        <v>3074325</v>
      </c>
      <c r="K3020" s="50">
        <v>437</v>
      </c>
    </row>
    <row r="3021" spans="1:11" x14ac:dyDescent="0.3">
      <c r="A3021" s="27"/>
      <c r="B3021" s="27"/>
      <c r="C3021" s="28" t="s">
        <v>245</v>
      </c>
      <c r="D3021" s="43">
        <v>264432</v>
      </c>
      <c r="E3021" s="4">
        <v>24</v>
      </c>
      <c r="F3021" s="43">
        <v>99162</v>
      </c>
      <c r="G3021" s="4">
        <v>9</v>
      </c>
      <c r="H3021" s="43">
        <v>121198</v>
      </c>
      <c r="I3021" s="4">
        <v>11</v>
      </c>
      <c r="J3021" s="43">
        <v>484792</v>
      </c>
      <c r="K3021" s="50">
        <v>44</v>
      </c>
    </row>
    <row r="3022" spans="1:11" x14ac:dyDescent="0.3">
      <c r="A3022" s="27"/>
      <c r="B3022" s="27"/>
      <c r="C3022" s="28" t="s">
        <v>246</v>
      </c>
      <c r="D3022" s="43">
        <v>71112</v>
      </c>
      <c r="E3022" s="4">
        <v>6</v>
      </c>
      <c r="F3022" s="43">
        <v>142224</v>
      </c>
      <c r="G3022" s="4">
        <v>12</v>
      </c>
      <c r="H3022" s="43"/>
      <c r="I3022" s="4"/>
      <c r="J3022" s="43">
        <v>213336</v>
      </c>
      <c r="K3022" s="50">
        <v>18</v>
      </c>
    </row>
    <row r="3023" spans="1:11" x14ac:dyDescent="0.3">
      <c r="A3023" s="27"/>
      <c r="B3023" s="27"/>
      <c r="C3023" s="28" t="s">
        <v>248</v>
      </c>
      <c r="D3023" s="43">
        <v>245375</v>
      </c>
      <c r="E3023" s="4">
        <v>25</v>
      </c>
      <c r="F3023" s="43">
        <v>294450</v>
      </c>
      <c r="G3023" s="4">
        <v>30</v>
      </c>
      <c r="H3023" s="43">
        <v>171856</v>
      </c>
      <c r="I3023" s="4">
        <v>17</v>
      </c>
      <c r="J3023" s="43">
        <v>711681</v>
      </c>
      <c r="K3023" s="50">
        <v>72</v>
      </c>
    </row>
    <row r="3024" spans="1:11" x14ac:dyDescent="0.3">
      <c r="A3024" s="27"/>
      <c r="B3024" s="27"/>
      <c r="C3024" s="28" t="s">
        <v>249</v>
      </c>
      <c r="D3024" s="43">
        <v>18518</v>
      </c>
      <c r="E3024" s="4">
        <v>2</v>
      </c>
      <c r="F3024" s="43">
        <v>37036</v>
      </c>
      <c r="G3024" s="4">
        <v>4</v>
      </c>
      <c r="H3024" s="43">
        <v>46295</v>
      </c>
      <c r="I3024" s="4">
        <v>5</v>
      </c>
      <c r="J3024" s="43">
        <v>101849</v>
      </c>
      <c r="K3024" s="50">
        <v>11</v>
      </c>
    </row>
    <row r="3025" spans="1:11" x14ac:dyDescent="0.3">
      <c r="A3025" s="27"/>
      <c r="B3025" s="27"/>
      <c r="C3025" s="28" t="s">
        <v>250</v>
      </c>
      <c r="D3025" s="43">
        <v>11111</v>
      </c>
      <c r="E3025" s="4">
        <v>1</v>
      </c>
      <c r="F3025" s="43"/>
      <c r="G3025" s="4"/>
      <c r="H3025" s="43"/>
      <c r="I3025" s="4"/>
      <c r="J3025" s="43">
        <v>11111</v>
      </c>
      <c r="K3025" s="50">
        <v>1</v>
      </c>
    </row>
    <row r="3026" spans="1:11" x14ac:dyDescent="0.3">
      <c r="A3026" s="27"/>
      <c r="B3026" s="27"/>
      <c r="C3026" s="28" t="s">
        <v>251</v>
      </c>
      <c r="D3026" s="43">
        <v>8241</v>
      </c>
      <c r="E3026" s="4">
        <v>1</v>
      </c>
      <c r="F3026" s="43">
        <v>16482</v>
      </c>
      <c r="G3026" s="4">
        <v>2</v>
      </c>
      <c r="H3026" s="43">
        <v>65928</v>
      </c>
      <c r="I3026" s="4">
        <v>8</v>
      </c>
      <c r="J3026" s="43">
        <v>90651</v>
      </c>
      <c r="K3026" s="50">
        <v>11</v>
      </c>
    </row>
    <row r="3027" spans="1:11" x14ac:dyDescent="0.3">
      <c r="A3027" s="27"/>
      <c r="B3027" s="27"/>
      <c r="C3027" s="28" t="s">
        <v>252</v>
      </c>
      <c r="D3027" s="43">
        <v>22222</v>
      </c>
      <c r="E3027" s="4">
        <v>2</v>
      </c>
      <c r="F3027" s="43"/>
      <c r="G3027" s="4"/>
      <c r="H3027" s="43"/>
      <c r="I3027" s="4"/>
      <c r="J3027" s="43">
        <v>22222</v>
      </c>
      <c r="K3027" s="50">
        <v>2</v>
      </c>
    </row>
    <row r="3028" spans="1:11" x14ac:dyDescent="0.3">
      <c r="A3028" s="27"/>
      <c r="B3028" s="27"/>
      <c r="C3028" s="28" t="s">
        <v>253</v>
      </c>
      <c r="D3028" s="43">
        <v>18518</v>
      </c>
      <c r="E3028" s="4">
        <v>2</v>
      </c>
      <c r="F3028" s="43">
        <v>37036</v>
      </c>
      <c r="G3028" s="4">
        <v>4</v>
      </c>
      <c r="H3028" s="43">
        <v>27777</v>
      </c>
      <c r="I3028" s="4">
        <v>3</v>
      </c>
      <c r="J3028" s="43">
        <v>83331</v>
      </c>
      <c r="K3028" s="50">
        <v>9</v>
      </c>
    </row>
    <row r="3029" spans="1:11" x14ac:dyDescent="0.3">
      <c r="A3029" s="27"/>
      <c r="B3029" s="27"/>
      <c r="C3029" s="28" t="s">
        <v>254</v>
      </c>
      <c r="D3029" s="43">
        <v>16482</v>
      </c>
      <c r="E3029" s="4">
        <v>2</v>
      </c>
      <c r="F3029" s="43"/>
      <c r="G3029" s="4"/>
      <c r="H3029" s="43">
        <v>65928</v>
      </c>
      <c r="I3029" s="4">
        <v>8</v>
      </c>
      <c r="J3029" s="43">
        <v>82410</v>
      </c>
      <c r="K3029" s="50">
        <v>10</v>
      </c>
    </row>
    <row r="3030" spans="1:11" x14ac:dyDescent="0.3">
      <c r="A3030" s="27"/>
      <c r="B3030" s="27"/>
      <c r="C3030" s="28" t="s">
        <v>258</v>
      </c>
      <c r="D3030" s="43">
        <v>175921</v>
      </c>
      <c r="E3030" s="4">
        <v>19</v>
      </c>
      <c r="F3030" s="43">
        <v>74072</v>
      </c>
      <c r="G3030" s="4">
        <v>8</v>
      </c>
      <c r="H3030" s="43">
        <v>37036</v>
      </c>
      <c r="I3030" s="4">
        <v>4</v>
      </c>
      <c r="J3030" s="43">
        <v>287029</v>
      </c>
      <c r="K3030" s="50">
        <v>31</v>
      </c>
    </row>
    <row r="3031" spans="1:11" x14ac:dyDescent="0.3">
      <c r="A3031" s="27"/>
      <c r="B3031" s="27"/>
      <c r="C3031" s="28" t="s">
        <v>259</v>
      </c>
      <c r="D3031" s="43">
        <v>101849</v>
      </c>
      <c r="E3031" s="4">
        <v>11</v>
      </c>
      <c r="F3031" s="43">
        <v>92590</v>
      </c>
      <c r="G3031" s="4">
        <v>10</v>
      </c>
      <c r="H3031" s="43">
        <v>120367</v>
      </c>
      <c r="I3031" s="4">
        <v>13</v>
      </c>
      <c r="J3031" s="43">
        <v>314806</v>
      </c>
      <c r="K3031" s="50">
        <v>34</v>
      </c>
    </row>
    <row r="3032" spans="1:11" x14ac:dyDescent="0.3">
      <c r="A3032" s="27"/>
      <c r="B3032" s="27"/>
      <c r="C3032" s="28" t="s">
        <v>260</v>
      </c>
      <c r="D3032" s="43"/>
      <c r="E3032" s="4"/>
      <c r="F3032" s="43">
        <v>22222</v>
      </c>
      <c r="G3032" s="4">
        <v>2</v>
      </c>
      <c r="H3032" s="43">
        <v>22222</v>
      </c>
      <c r="I3032" s="4">
        <v>2</v>
      </c>
      <c r="J3032" s="43">
        <v>44444</v>
      </c>
      <c r="K3032" s="50">
        <v>4</v>
      </c>
    </row>
    <row r="3033" spans="1:11" x14ac:dyDescent="0.3">
      <c r="A3033" s="27"/>
      <c r="B3033" s="27"/>
      <c r="C3033" s="28" t="s">
        <v>261</v>
      </c>
      <c r="D3033" s="43">
        <v>222507</v>
      </c>
      <c r="E3033" s="4">
        <v>27</v>
      </c>
      <c r="F3033" s="43">
        <v>164820</v>
      </c>
      <c r="G3033" s="4">
        <v>20</v>
      </c>
      <c r="H3033" s="43">
        <v>53892</v>
      </c>
      <c r="I3033" s="4">
        <v>6</v>
      </c>
      <c r="J3033" s="43">
        <v>441219</v>
      </c>
      <c r="K3033" s="50">
        <v>53</v>
      </c>
    </row>
    <row r="3034" spans="1:11" x14ac:dyDescent="0.3">
      <c r="A3034" s="27"/>
      <c r="B3034" s="27"/>
      <c r="C3034" s="28" t="s">
        <v>262</v>
      </c>
      <c r="D3034" s="43">
        <v>115374</v>
      </c>
      <c r="E3034" s="4">
        <v>14</v>
      </c>
      <c r="F3034" s="43">
        <v>197784</v>
      </c>
      <c r="G3034" s="4">
        <v>24</v>
      </c>
      <c r="H3034" s="43">
        <v>189543</v>
      </c>
      <c r="I3034" s="4">
        <v>23</v>
      </c>
      <c r="J3034" s="43">
        <v>502701</v>
      </c>
      <c r="K3034" s="50">
        <v>61</v>
      </c>
    </row>
    <row r="3035" spans="1:11" x14ac:dyDescent="0.3">
      <c r="A3035" s="27"/>
      <c r="B3035" s="27"/>
      <c r="C3035" s="28" t="s">
        <v>263</v>
      </c>
      <c r="D3035" s="43"/>
      <c r="E3035" s="4"/>
      <c r="F3035" s="43">
        <v>22222</v>
      </c>
      <c r="G3035" s="4">
        <v>2</v>
      </c>
      <c r="H3035" s="43">
        <v>11111</v>
      </c>
      <c r="I3035" s="4">
        <v>1</v>
      </c>
      <c r="J3035" s="43">
        <v>33333</v>
      </c>
      <c r="K3035" s="50">
        <v>3</v>
      </c>
    </row>
    <row r="3036" spans="1:11" x14ac:dyDescent="0.3">
      <c r="A3036" s="27"/>
      <c r="B3036" s="27"/>
      <c r="C3036" s="28" t="s">
        <v>264</v>
      </c>
      <c r="D3036" s="43">
        <v>396674</v>
      </c>
      <c r="E3036" s="4">
        <v>34</v>
      </c>
      <c r="F3036" s="43">
        <v>630014</v>
      </c>
      <c r="G3036" s="4">
        <v>54</v>
      </c>
      <c r="H3036" s="43">
        <v>688346</v>
      </c>
      <c r="I3036" s="4">
        <v>59</v>
      </c>
      <c r="J3036" s="43">
        <v>1715034</v>
      </c>
      <c r="K3036" s="50">
        <v>147</v>
      </c>
    </row>
    <row r="3037" spans="1:11" x14ac:dyDescent="0.3">
      <c r="A3037" s="27"/>
      <c r="B3037" s="27"/>
      <c r="C3037" s="28" t="s">
        <v>265</v>
      </c>
      <c r="D3037" s="43">
        <v>680000</v>
      </c>
      <c r="E3037" s="4">
        <v>68</v>
      </c>
      <c r="F3037" s="43">
        <v>690000</v>
      </c>
      <c r="G3037" s="4">
        <v>69</v>
      </c>
      <c r="H3037" s="43">
        <v>540000</v>
      </c>
      <c r="I3037" s="4">
        <v>54</v>
      </c>
      <c r="J3037" s="43">
        <v>1910000</v>
      </c>
      <c r="K3037" s="50">
        <v>191</v>
      </c>
    </row>
    <row r="3038" spans="1:11" x14ac:dyDescent="0.3">
      <c r="A3038" s="27"/>
      <c r="B3038" s="27"/>
      <c r="C3038" s="28" t="s">
        <v>266</v>
      </c>
      <c r="D3038" s="43">
        <v>80000</v>
      </c>
      <c r="E3038" s="4">
        <v>8</v>
      </c>
      <c r="F3038" s="43">
        <v>300000</v>
      </c>
      <c r="G3038" s="4">
        <v>30</v>
      </c>
      <c r="H3038" s="43">
        <v>260000</v>
      </c>
      <c r="I3038" s="4">
        <v>26</v>
      </c>
      <c r="J3038" s="43">
        <v>640000</v>
      </c>
      <c r="K3038" s="50">
        <v>64</v>
      </c>
    </row>
    <row r="3039" spans="1:11" x14ac:dyDescent="0.3">
      <c r="A3039" s="27"/>
      <c r="B3039" s="27"/>
      <c r="C3039" s="28" t="s">
        <v>267</v>
      </c>
      <c r="D3039" s="43">
        <v>187040</v>
      </c>
      <c r="E3039" s="4">
        <v>20</v>
      </c>
      <c r="F3039" s="43">
        <v>364728</v>
      </c>
      <c r="G3039" s="4">
        <v>39</v>
      </c>
      <c r="H3039" s="43">
        <v>152966</v>
      </c>
      <c r="I3039" s="4">
        <v>16</v>
      </c>
      <c r="J3039" s="43">
        <v>704734</v>
      </c>
      <c r="K3039" s="50">
        <v>75</v>
      </c>
    </row>
    <row r="3040" spans="1:11" x14ac:dyDescent="0.3">
      <c r="A3040" s="27"/>
      <c r="B3040" s="27"/>
      <c r="C3040" s="28" t="s">
        <v>268</v>
      </c>
      <c r="D3040" s="43">
        <v>469818</v>
      </c>
      <c r="E3040" s="4">
        <v>43</v>
      </c>
      <c r="F3040" s="43">
        <v>961488</v>
      </c>
      <c r="G3040" s="4">
        <v>88</v>
      </c>
      <c r="H3040" s="43">
        <v>568152</v>
      </c>
      <c r="I3040" s="4">
        <v>52</v>
      </c>
      <c r="J3040" s="43">
        <v>1999458</v>
      </c>
      <c r="K3040" s="50">
        <v>183</v>
      </c>
    </row>
    <row r="3041" spans="1:11" x14ac:dyDescent="0.3">
      <c r="A3041" s="27"/>
      <c r="B3041" s="27"/>
      <c r="C3041" s="28" t="s">
        <v>269</v>
      </c>
      <c r="D3041" s="43">
        <v>794920</v>
      </c>
      <c r="E3041" s="4">
        <v>85</v>
      </c>
      <c r="F3041" s="43">
        <v>860383</v>
      </c>
      <c r="G3041" s="4">
        <v>92</v>
      </c>
      <c r="H3041" s="43">
        <v>645288</v>
      </c>
      <c r="I3041" s="4">
        <v>69</v>
      </c>
      <c r="J3041" s="43">
        <v>2300591</v>
      </c>
      <c r="K3041" s="50">
        <v>246</v>
      </c>
    </row>
    <row r="3042" spans="1:11" x14ac:dyDescent="0.3">
      <c r="A3042" s="27"/>
      <c r="B3042" s="27"/>
      <c r="C3042" s="28" t="s">
        <v>270</v>
      </c>
      <c r="D3042" s="43">
        <v>131112</v>
      </c>
      <c r="E3042" s="4">
        <v>12</v>
      </c>
      <c r="F3042" s="43">
        <v>240372</v>
      </c>
      <c r="G3042" s="4">
        <v>22</v>
      </c>
      <c r="H3042" s="43">
        <v>120186</v>
      </c>
      <c r="I3042" s="4">
        <v>11</v>
      </c>
      <c r="J3042" s="43">
        <v>491670</v>
      </c>
      <c r="K3042" s="50">
        <v>45</v>
      </c>
    </row>
    <row r="3043" spans="1:11" x14ac:dyDescent="0.3">
      <c r="A3043" s="27"/>
      <c r="B3043" s="27"/>
      <c r="C3043" s="28" t="s">
        <v>271</v>
      </c>
      <c r="D3043" s="43">
        <v>109260</v>
      </c>
      <c r="E3043" s="4">
        <v>10</v>
      </c>
      <c r="F3043" s="43">
        <v>120186</v>
      </c>
      <c r="G3043" s="4">
        <v>11</v>
      </c>
      <c r="H3043" s="43">
        <v>98334</v>
      </c>
      <c r="I3043" s="4">
        <v>9</v>
      </c>
      <c r="J3043" s="43">
        <v>327780</v>
      </c>
      <c r="K3043" s="50">
        <v>30</v>
      </c>
    </row>
    <row r="3044" spans="1:11" x14ac:dyDescent="0.3">
      <c r="A3044" s="27"/>
      <c r="B3044" s="27"/>
      <c r="C3044" s="28" t="s">
        <v>272</v>
      </c>
      <c r="D3044" s="43">
        <v>113337</v>
      </c>
      <c r="E3044" s="4">
        <v>9</v>
      </c>
      <c r="F3044" s="43">
        <v>188895</v>
      </c>
      <c r="G3044" s="4">
        <v>15</v>
      </c>
      <c r="H3044" s="43">
        <v>62965</v>
      </c>
      <c r="I3044" s="4">
        <v>5</v>
      </c>
      <c r="J3044" s="43">
        <v>365197</v>
      </c>
      <c r="K3044" s="50">
        <v>29</v>
      </c>
    </row>
    <row r="3045" spans="1:11" x14ac:dyDescent="0.3">
      <c r="A3045" s="27"/>
      <c r="B3045" s="52" t="s">
        <v>310</v>
      </c>
      <c r="C3045" s="53"/>
      <c r="D3045" s="54">
        <v>8244093</v>
      </c>
      <c r="E3045" s="55">
        <v>910</v>
      </c>
      <c r="F3045" s="54">
        <v>10222811</v>
      </c>
      <c r="G3045" s="55">
        <v>1127</v>
      </c>
      <c r="H3045" s="54">
        <v>8050573</v>
      </c>
      <c r="I3045" s="55">
        <v>888</v>
      </c>
      <c r="J3045" s="54">
        <v>26517477</v>
      </c>
      <c r="K3045" s="56">
        <v>2925</v>
      </c>
    </row>
    <row r="3046" spans="1:11" x14ac:dyDescent="0.3">
      <c r="A3046" s="27"/>
      <c r="B3046" s="1" t="s">
        <v>70</v>
      </c>
      <c r="C3046" s="1" t="s">
        <v>223</v>
      </c>
      <c r="D3046" s="22">
        <v>268884</v>
      </c>
      <c r="E3046" s="8">
        <v>44</v>
      </c>
      <c r="F3046" s="22">
        <v>181864</v>
      </c>
      <c r="G3046" s="8">
        <v>30</v>
      </c>
      <c r="H3046" s="22">
        <v>116109</v>
      </c>
      <c r="I3046" s="8">
        <v>19</v>
      </c>
      <c r="J3046" s="22">
        <v>566857</v>
      </c>
      <c r="K3046" s="49">
        <v>93</v>
      </c>
    </row>
    <row r="3047" spans="1:11" x14ac:dyDescent="0.3">
      <c r="A3047" s="27"/>
      <c r="B3047" s="27"/>
      <c r="C3047" s="28" t="s">
        <v>224</v>
      </c>
      <c r="D3047" s="43">
        <v>4343047</v>
      </c>
      <c r="E3047" s="4">
        <v>661</v>
      </c>
      <c r="F3047" s="43">
        <v>3576256</v>
      </c>
      <c r="G3047" s="4">
        <v>544</v>
      </c>
      <c r="H3047" s="43">
        <v>3628848</v>
      </c>
      <c r="I3047" s="4">
        <v>552</v>
      </c>
      <c r="J3047" s="43">
        <v>11548151</v>
      </c>
      <c r="K3047" s="50">
        <v>1757</v>
      </c>
    </row>
    <row r="3048" spans="1:11" x14ac:dyDescent="0.3">
      <c r="A3048" s="27"/>
      <c r="B3048" s="27"/>
      <c r="C3048" s="28" t="s">
        <v>225</v>
      </c>
      <c r="D3048" s="43">
        <v>840579</v>
      </c>
      <c r="E3048" s="4">
        <v>102</v>
      </c>
      <c r="F3048" s="43">
        <v>601592</v>
      </c>
      <c r="G3048" s="4">
        <v>73</v>
      </c>
      <c r="H3048" s="43">
        <v>641808</v>
      </c>
      <c r="I3048" s="4">
        <v>78</v>
      </c>
      <c r="J3048" s="43">
        <v>2083979</v>
      </c>
      <c r="K3048" s="50">
        <v>253</v>
      </c>
    </row>
    <row r="3049" spans="1:11" x14ac:dyDescent="0.3">
      <c r="A3049" s="27"/>
      <c r="B3049" s="27"/>
      <c r="C3049" s="28" t="s">
        <v>226</v>
      </c>
      <c r="D3049" s="43">
        <v>249719</v>
      </c>
      <c r="E3049" s="4">
        <v>29</v>
      </c>
      <c r="F3049" s="43">
        <v>43055</v>
      </c>
      <c r="G3049" s="4">
        <v>5</v>
      </c>
      <c r="H3049" s="43">
        <v>172220</v>
      </c>
      <c r="I3049" s="4">
        <v>20</v>
      </c>
      <c r="J3049" s="43">
        <v>464994</v>
      </c>
      <c r="K3049" s="50">
        <v>54</v>
      </c>
    </row>
    <row r="3050" spans="1:11" x14ac:dyDescent="0.3">
      <c r="A3050" s="27"/>
      <c r="B3050" s="27"/>
      <c r="C3050" s="28" t="s">
        <v>227</v>
      </c>
      <c r="D3050" s="43">
        <v>9352</v>
      </c>
      <c r="E3050" s="4">
        <v>1</v>
      </c>
      <c r="F3050" s="43"/>
      <c r="G3050" s="4"/>
      <c r="H3050" s="43">
        <v>46760</v>
      </c>
      <c r="I3050" s="4">
        <v>5</v>
      </c>
      <c r="J3050" s="43">
        <v>56112</v>
      </c>
      <c r="K3050" s="50">
        <v>6</v>
      </c>
    </row>
    <row r="3051" spans="1:11" x14ac:dyDescent="0.3">
      <c r="A3051" s="27"/>
      <c r="B3051" s="27"/>
      <c r="C3051" s="28" t="s">
        <v>228</v>
      </c>
      <c r="D3051" s="43"/>
      <c r="E3051" s="4"/>
      <c r="F3051" s="43">
        <v>37408</v>
      </c>
      <c r="G3051" s="4">
        <v>4</v>
      </c>
      <c r="H3051" s="43">
        <v>9352</v>
      </c>
      <c r="I3051" s="4">
        <v>1</v>
      </c>
      <c r="J3051" s="43">
        <v>46760</v>
      </c>
      <c r="K3051" s="50">
        <v>5</v>
      </c>
    </row>
    <row r="3052" spans="1:11" x14ac:dyDescent="0.3">
      <c r="A3052" s="27"/>
      <c r="B3052" s="27"/>
      <c r="C3052" s="28" t="s">
        <v>229</v>
      </c>
      <c r="D3052" s="43">
        <v>32778</v>
      </c>
      <c r="E3052" s="4">
        <v>3</v>
      </c>
      <c r="F3052" s="43">
        <v>32778</v>
      </c>
      <c r="G3052" s="4">
        <v>3</v>
      </c>
      <c r="H3052" s="43">
        <v>43704</v>
      </c>
      <c r="I3052" s="4">
        <v>4</v>
      </c>
      <c r="J3052" s="43">
        <v>109260</v>
      </c>
      <c r="K3052" s="50">
        <v>10</v>
      </c>
    </row>
    <row r="3053" spans="1:11" x14ac:dyDescent="0.3">
      <c r="A3053" s="27"/>
      <c r="B3053" s="27"/>
      <c r="C3053" s="28" t="s">
        <v>230</v>
      </c>
      <c r="D3053" s="43">
        <v>166662</v>
      </c>
      <c r="E3053" s="4">
        <v>20</v>
      </c>
      <c r="F3053" s="43">
        <v>116664</v>
      </c>
      <c r="G3053" s="4">
        <v>14</v>
      </c>
      <c r="H3053" s="43">
        <v>91664</v>
      </c>
      <c r="I3053" s="4">
        <v>11</v>
      </c>
      <c r="J3053" s="43">
        <v>374990</v>
      </c>
      <c r="K3053" s="50">
        <v>45</v>
      </c>
    </row>
    <row r="3054" spans="1:11" x14ac:dyDescent="0.3">
      <c r="A3054" s="27"/>
      <c r="B3054" s="27"/>
      <c r="C3054" s="28" t="s">
        <v>231</v>
      </c>
      <c r="D3054" s="43">
        <v>41665</v>
      </c>
      <c r="E3054" s="4">
        <v>5</v>
      </c>
      <c r="F3054" s="43">
        <v>91664</v>
      </c>
      <c r="G3054" s="4">
        <v>11</v>
      </c>
      <c r="H3054" s="43">
        <v>41665</v>
      </c>
      <c r="I3054" s="4">
        <v>5</v>
      </c>
      <c r="J3054" s="43">
        <v>174994</v>
      </c>
      <c r="K3054" s="50">
        <v>21</v>
      </c>
    </row>
    <row r="3055" spans="1:11" x14ac:dyDescent="0.3">
      <c r="A3055" s="27"/>
      <c r="B3055" s="27"/>
      <c r="C3055" s="28" t="s">
        <v>232</v>
      </c>
      <c r="D3055" s="43">
        <v>99070</v>
      </c>
      <c r="E3055" s="4">
        <v>10</v>
      </c>
      <c r="F3055" s="43">
        <v>69349</v>
      </c>
      <c r="G3055" s="4">
        <v>7</v>
      </c>
      <c r="H3055" s="43">
        <v>79257</v>
      </c>
      <c r="I3055" s="4">
        <v>8</v>
      </c>
      <c r="J3055" s="43">
        <v>247676</v>
      </c>
      <c r="K3055" s="50">
        <v>25</v>
      </c>
    </row>
    <row r="3056" spans="1:11" x14ac:dyDescent="0.3">
      <c r="A3056" s="27"/>
      <c r="B3056" s="27"/>
      <c r="C3056" s="28" t="s">
        <v>233</v>
      </c>
      <c r="D3056" s="43">
        <v>57687</v>
      </c>
      <c r="E3056" s="4">
        <v>7</v>
      </c>
      <c r="F3056" s="43">
        <v>65928</v>
      </c>
      <c r="G3056" s="4">
        <v>8</v>
      </c>
      <c r="H3056" s="43">
        <v>189543</v>
      </c>
      <c r="I3056" s="4">
        <v>23</v>
      </c>
      <c r="J3056" s="43">
        <v>313158</v>
      </c>
      <c r="K3056" s="50">
        <v>38</v>
      </c>
    </row>
    <row r="3057" spans="1:11" x14ac:dyDescent="0.3">
      <c r="A3057" s="27"/>
      <c r="B3057" s="27"/>
      <c r="C3057" s="28" t="s">
        <v>234</v>
      </c>
      <c r="D3057" s="43">
        <v>10463</v>
      </c>
      <c r="E3057" s="4">
        <v>1</v>
      </c>
      <c r="F3057" s="43">
        <v>20926</v>
      </c>
      <c r="G3057" s="4">
        <v>2</v>
      </c>
      <c r="H3057" s="43">
        <v>20926</v>
      </c>
      <c r="I3057" s="4">
        <v>2</v>
      </c>
      <c r="J3057" s="43">
        <v>52315</v>
      </c>
      <c r="K3057" s="50">
        <v>5</v>
      </c>
    </row>
    <row r="3058" spans="1:11" x14ac:dyDescent="0.3">
      <c r="A3058" s="27"/>
      <c r="B3058" s="27"/>
      <c r="C3058" s="28" t="s">
        <v>235</v>
      </c>
      <c r="D3058" s="43">
        <v>122038</v>
      </c>
      <c r="E3058" s="4">
        <v>16</v>
      </c>
      <c r="F3058" s="43">
        <v>84535</v>
      </c>
      <c r="G3058" s="4">
        <v>11</v>
      </c>
      <c r="H3058" s="43">
        <v>161385</v>
      </c>
      <c r="I3058" s="4">
        <v>21</v>
      </c>
      <c r="J3058" s="43">
        <v>367958</v>
      </c>
      <c r="K3058" s="50">
        <v>48</v>
      </c>
    </row>
    <row r="3059" spans="1:11" x14ac:dyDescent="0.3">
      <c r="A3059" s="27"/>
      <c r="B3059" s="27"/>
      <c r="C3059" s="28" t="s">
        <v>236</v>
      </c>
      <c r="D3059" s="43">
        <v>16482</v>
      </c>
      <c r="E3059" s="4">
        <v>2</v>
      </c>
      <c r="F3059" s="43">
        <v>24723</v>
      </c>
      <c r="G3059" s="4">
        <v>3</v>
      </c>
      <c r="H3059" s="43">
        <v>32964</v>
      </c>
      <c r="I3059" s="4">
        <v>4</v>
      </c>
      <c r="J3059" s="43">
        <v>74169</v>
      </c>
      <c r="K3059" s="50">
        <v>9</v>
      </c>
    </row>
    <row r="3060" spans="1:11" x14ac:dyDescent="0.3">
      <c r="A3060" s="27"/>
      <c r="B3060" s="27"/>
      <c r="C3060" s="28" t="s">
        <v>237</v>
      </c>
      <c r="D3060" s="43">
        <v>20926</v>
      </c>
      <c r="E3060" s="4">
        <v>2</v>
      </c>
      <c r="F3060" s="43">
        <v>10463</v>
      </c>
      <c r="G3060" s="4">
        <v>1</v>
      </c>
      <c r="H3060" s="43">
        <v>20926</v>
      </c>
      <c r="I3060" s="4">
        <v>2</v>
      </c>
      <c r="J3060" s="43">
        <v>52315</v>
      </c>
      <c r="K3060" s="50">
        <v>5</v>
      </c>
    </row>
    <row r="3061" spans="1:11" x14ac:dyDescent="0.3">
      <c r="A3061" s="27"/>
      <c r="B3061" s="27"/>
      <c r="C3061" s="28" t="s">
        <v>238</v>
      </c>
      <c r="D3061" s="43">
        <v>30740</v>
      </c>
      <c r="E3061" s="4">
        <v>4</v>
      </c>
      <c r="F3061" s="43">
        <v>52873</v>
      </c>
      <c r="G3061" s="4">
        <v>7</v>
      </c>
      <c r="H3061" s="43">
        <v>46110</v>
      </c>
      <c r="I3061" s="4">
        <v>6</v>
      </c>
      <c r="J3061" s="43">
        <v>129723</v>
      </c>
      <c r="K3061" s="50">
        <v>17</v>
      </c>
    </row>
    <row r="3062" spans="1:11" x14ac:dyDescent="0.3">
      <c r="A3062" s="27"/>
      <c r="B3062" s="27"/>
      <c r="C3062" s="28" t="s">
        <v>239</v>
      </c>
      <c r="D3062" s="43"/>
      <c r="E3062" s="4"/>
      <c r="F3062" s="43">
        <v>24444</v>
      </c>
      <c r="G3062" s="4">
        <v>3</v>
      </c>
      <c r="H3062" s="43">
        <v>16296</v>
      </c>
      <c r="I3062" s="4">
        <v>2</v>
      </c>
      <c r="J3062" s="43">
        <v>40740</v>
      </c>
      <c r="K3062" s="50">
        <v>5</v>
      </c>
    </row>
    <row r="3063" spans="1:11" x14ac:dyDescent="0.3">
      <c r="A3063" s="27"/>
      <c r="B3063" s="27"/>
      <c r="C3063" s="28" t="s">
        <v>240</v>
      </c>
      <c r="D3063" s="43">
        <v>16296</v>
      </c>
      <c r="E3063" s="4">
        <v>2</v>
      </c>
      <c r="F3063" s="43">
        <v>16296</v>
      </c>
      <c r="G3063" s="4">
        <v>2</v>
      </c>
      <c r="H3063" s="43"/>
      <c r="I3063" s="4"/>
      <c r="J3063" s="43">
        <v>32592</v>
      </c>
      <c r="K3063" s="50">
        <v>4</v>
      </c>
    </row>
    <row r="3064" spans="1:11" x14ac:dyDescent="0.3">
      <c r="A3064" s="27"/>
      <c r="B3064" s="27"/>
      <c r="C3064" s="28" t="s">
        <v>241</v>
      </c>
      <c r="D3064" s="43">
        <v>206024</v>
      </c>
      <c r="E3064" s="4">
        <v>25</v>
      </c>
      <c r="F3064" s="43">
        <v>296676</v>
      </c>
      <c r="G3064" s="4">
        <v>36</v>
      </c>
      <c r="H3064" s="43">
        <v>271953</v>
      </c>
      <c r="I3064" s="4">
        <v>33</v>
      </c>
      <c r="J3064" s="43">
        <v>774653</v>
      </c>
      <c r="K3064" s="50">
        <v>94</v>
      </c>
    </row>
    <row r="3065" spans="1:11" x14ac:dyDescent="0.3">
      <c r="A3065" s="27"/>
      <c r="B3065" s="27"/>
      <c r="C3065" s="28" t="s">
        <v>242</v>
      </c>
      <c r="D3065" s="43">
        <v>77499</v>
      </c>
      <c r="E3065" s="4">
        <v>9</v>
      </c>
      <c r="F3065" s="43">
        <v>77499</v>
      </c>
      <c r="G3065" s="4">
        <v>9</v>
      </c>
      <c r="H3065" s="43">
        <v>77499</v>
      </c>
      <c r="I3065" s="4">
        <v>9</v>
      </c>
      <c r="J3065" s="43">
        <v>232497</v>
      </c>
      <c r="K3065" s="50">
        <v>27</v>
      </c>
    </row>
    <row r="3066" spans="1:11" x14ac:dyDescent="0.3">
      <c r="A3066" s="27"/>
      <c r="B3066" s="27"/>
      <c r="C3066" s="28" t="s">
        <v>243</v>
      </c>
      <c r="D3066" s="43">
        <v>36666</v>
      </c>
      <c r="E3066" s="4">
        <v>6</v>
      </c>
      <c r="F3066" s="43">
        <v>36666</v>
      </c>
      <c r="G3066" s="4">
        <v>6</v>
      </c>
      <c r="H3066" s="43">
        <v>24444</v>
      </c>
      <c r="I3066" s="4">
        <v>4</v>
      </c>
      <c r="J3066" s="43">
        <v>97776</v>
      </c>
      <c r="K3066" s="50">
        <v>16</v>
      </c>
    </row>
    <row r="3067" spans="1:11" x14ac:dyDescent="0.3">
      <c r="A3067" s="27"/>
      <c r="B3067" s="27"/>
      <c r="C3067" s="28" t="s">
        <v>244</v>
      </c>
      <c r="D3067" s="43">
        <v>1203042</v>
      </c>
      <c r="E3067" s="4">
        <v>183</v>
      </c>
      <c r="F3067" s="43">
        <v>1643500</v>
      </c>
      <c r="G3067" s="4">
        <v>250</v>
      </c>
      <c r="H3067" s="43">
        <v>1820209</v>
      </c>
      <c r="I3067" s="4">
        <v>277</v>
      </c>
      <c r="J3067" s="43">
        <v>4666751</v>
      </c>
      <c r="K3067" s="50">
        <v>710</v>
      </c>
    </row>
    <row r="3068" spans="1:11" x14ac:dyDescent="0.3">
      <c r="A3068" s="27"/>
      <c r="B3068" s="27"/>
      <c r="C3068" s="28" t="s">
        <v>245</v>
      </c>
      <c r="D3068" s="43">
        <v>50465</v>
      </c>
      <c r="E3068" s="4">
        <v>5</v>
      </c>
      <c r="F3068" s="43">
        <v>80743</v>
      </c>
      <c r="G3068" s="4">
        <v>8</v>
      </c>
      <c r="H3068" s="43">
        <v>60558</v>
      </c>
      <c r="I3068" s="4">
        <v>6</v>
      </c>
      <c r="J3068" s="43">
        <v>191766</v>
      </c>
      <c r="K3068" s="50">
        <v>19</v>
      </c>
    </row>
    <row r="3069" spans="1:11" x14ac:dyDescent="0.3">
      <c r="A3069" s="27"/>
      <c r="B3069" s="27"/>
      <c r="C3069" s="28" t="s">
        <v>246</v>
      </c>
      <c r="D3069" s="43">
        <v>22222</v>
      </c>
      <c r="E3069" s="4">
        <v>2</v>
      </c>
      <c r="F3069" s="43"/>
      <c r="G3069" s="4"/>
      <c r="H3069" s="43">
        <v>11111</v>
      </c>
      <c r="I3069" s="4">
        <v>1</v>
      </c>
      <c r="J3069" s="43">
        <v>33333</v>
      </c>
      <c r="K3069" s="50">
        <v>3</v>
      </c>
    </row>
    <row r="3070" spans="1:11" x14ac:dyDescent="0.3">
      <c r="A3070" s="27"/>
      <c r="B3070" s="27"/>
      <c r="C3070" s="28" t="s">
        <v>248</v>
      </c>
      <c r="D3070" s="43">
        <v>226658</v>
      </c>
      <c r="E3070" s="4">
        <v>24</v>
      </c>
      <c r="F3070" s="43">
        <v>217214</v>
      </c>
      <c r="G3070" s="4">
        <v>23</v>
      </c>
      <c r="H3070" s="43">
        <v>160548</v>
      </c>
      <c r="I3070" s="4">
        <v>17</v>
      </c>
      <c r="J3070" s="43">
        <v>604420</v>
      </c>
      <c r="K3070" s="50">
        <v>64</v>
      </c>
    </row>
    <row r="3071" spans="1:11" x14ac:dyDescent="0.3">
      <c r="A3071" s="27"/>
      <c r="B3071" s="27"/>
      <c r="C3071" s="28" t="s">
        <v>249</v>
      </c>
      <c r="D3071" s="43">
        <v>32964</v>
      </c>
      <c r="E3071" s="4">
        <v>4</v>
      </c>
      <c r="F3071" s="43">
        <v>31975</v>
      </c>
      <c r="G3071" s="4">
        <v>4</v>
      </c>
      <c r="H3071" s="43">
        <v>32964</v>
      </c>
      <c r="I3071" s="4">
        <v>4</v>
      </c>
      <c r="J3071" s="43">
        <v>97903</v>
      </c>
      <c r="K3071" s="50">
        <v>12</v>
      </c>
    </row>
    <row r="3072" spans="1:11" x14ac:dyDescent="0.3">
      <c r="A3072" s="27"/>
      <c r="B3072" s="27"/>
      <c r="C3072" s="28" t="s">
        <v>251</v>
      </c>
      <c r="D3072" s="43">
        <v>68243</v>
      </c>
      <c r="E3072" s="4">
        <v>9</v>
      </c>
      <c r="F3072" s="43">
        <v>38425</v>
      </c>
      <c r="G3072" s="4">
        <v>5</v>
      </c>
      <c r="H3072" s="43">
        <v>53795</v>
      </c>
      <c r="I3072" s="4">
        <v>7</v>
      </c>
      <c r="J3072" s="43">
        <v>160463</v>
      </c>
      <c r="K3072" s="50">
        <v>21</v>
      </c>
    </row>
    <row r="3073" spans="1:11" x14ac:dyDescent="0.3">
      <c r="A3073" s="27"/>
      <c r="B3073" s="27"/>
      <c r="C3073" s="28" t="s">
        <v>252</v>
      </c>
      <c r="D3073" s="43">
        <v>10463</v>
      </c>
      <c r="E3073" s="4">
        <v>1</v>
      </c>
      <c r="F3073" s="43"/>
      <c r="G3073" s="4"/>
      <c r="H3073" s="43"/>
      <c r="I3073" s="4"/>
      <c r="J3073" s="43">
        <v>10463</v>
      </c>
      <c r="K3073" s="50">
        <v>1</v>
      </c>
    </row>
    <row r="3074" spans="1:11" x14ac:dyDescent="0.3">
      <c r="A3074" s="27"/>
      <c r="B3074" s="27"/>
      <c r="C3074" s="28" t="s">
        <v>253</v>
      </c>
      <c r="D3074" s="43">
        <v>8241</v>
      </c>
      <c r="E3074" s="4">
        <v>1</v>
      </c>
      <c r="F3074" s="43">
        <v>8241</v>
      </c>
      <c r="G3074" s="4">
        <v>1</v>
      </c>
      <c r="H3074" s="43"/>
      <c r="I3074" s="4"/>
      <c r="J3074" s="43">
        <v>16482</v>
      </c>
      <c r="K3074" s="50">
        <v>2</v>
      </c>
    </row>
    <row r="3075" spans="1:11" x14ac:dyDescent="0.3">
      <c r="A3075" s="27"/>
      <c r="B3075" s="27"/>
      <c r="C3075" s="28" t="s">
        <v>254</v>
      </c>
      <c r="D3075" s="43">
        <v>23055</v>
      </c>
      <c r="E3075" s="4">
        <v>3</v>
      </c>
      <c r="F3075" s="43">
        <v>23055</v>
      </c>
      <c r="G3075" s="4">
        <v>3</v>
      </c>
      <c r="H3075" s="43"/>
      <c r="I3075" s="4"/>
      <c r="J3075" s="43">
        <v>46110</v>
      </c>
      <c r="K3075" s="50">
        <v>6</v>
      </c>
    </row>
    <row r="3076" spans="1:11" x14ac:dyDescent="0.3">
      <c r="A3076" s="27"/>
      <c r="B3076" s="27"/>
      <c r="C3076" s="28" t="s">
        <v>258</v>
      </c>
      <c r="D3076" s="43">
        <v>131856</v>
      </c>
      <c r="E3076" s="4">
        <v>16</v>
      </c>
      <c r="F3076" s="43">
        <v>49446</v>
      </c>
      <c r="G3076" s="4">
        <v>6</v>
      </c>
      <c r="H3076" s="43">
        <v>140097</v>
      </c>
      <c r="I3076" s="4">
        <v>17</v>
      </c>
      <c r="J3076" s="43">
        <v>321399</v>
      </c>
      <c r="K3076" s="50">
        <v>39</v>
      </c>
    </row>
    <row r="3077" spans="1:11" x14ac:dyDescent="0.3">
      <c r="A3077" s="27"/>
      <c r="B3077" s="27"/>
      <c r="C3077" s="28" t="s">
        <v>259</v>
      </c>
      <c r="D3077" s="43">
        <v>32964</v>
      </c>
      <c r="E3077" s="4">
        <v>4</v>
      </c>
      <c r="F3077" s="43">
        <v>41205</v>
      </c>
      <c r="G3077" s="4">
        <v>5</v>
      </c>
      <c r="H3077" s="43">
        <v>16482</v>
      </c>
      <c r="I3077" s="4">
        <v>2</v>
      </c>
      <c r="J3077" s="43">
        <v>90651</v>
      </c>
      <c r="K3077" s="50">
        <v>11</v>
      </c>
    </row>
    <row r="3078" spans="1:11" x14ac:dyDescent="0.3">
      <c r="A3078" s="27"/>
      <c r="B3078" s="27"/>
      <c r="C3078" s="28" t="s">
        <v>260</v>
      </c>
      <c r="D3078" s="43">
        <v>31389</v>
      </c>
      <c r="E3078" s="4">
        <v>3</v>
      </c>
      <c r="F3078" s="43">
        <v>10463</v>
      </c>
      <c r="G3078" s="4">
        <v>1</v>
      </c>
      <c r="H3078" s="43">
        <v>20926</v>
      </c>
      <c r="I3078" s="4">
        <v>2</v>
      </c>
      <c r="J3078" s="43">
        <v>62778</v>
      </c>
      <c r="K3078" s="50">
        <v>6</v>
      </c>
    </row>
    <row r="3079" spans="1:11" x14ac:dyDescent="0.3">
      <c r="A3079" s="27"/>
      <c r="B3079" s="27"/>
      <c r="C3079" s="28" t="s">
        <v>261</v>
      </c>
      <c r="D3079" s="43">
        <v>292031</v>
      </c>
      <c r="E3079" s="4">
        <v>38</v>
      </c>
      <c r="F3079" s="43">
        <v>238236</v>
      </c>
      <c r="G3079" s="4">
        <v>31</v>
      </c>
      <c r="H3079" s="43">
        <v>184440</v>
      </c>
      <c r="I3079" s="4">
        <v>24</v>
      </c>
      <c r="J3079" s="43">
        <v>714707</v>
      </c>
      <c r="K3079" s="50">
        <v>93</v>
      </c>
    </row>
    <row r="3080" spans="1:11" x14ac:dyDescent="0.3">
      <c r="A3080" s="27"/>
      <c r="B3080" s="27"/>
      <c r="C3080" s="28" t="s">
        <v>262</v>
      </c>
      <c r="D3080" s="43">
        <v>99905</v>
      </c>
      <c r="E3080" s="4">
        <v>13</v>
      </c>
      <c r="F3080" s="43">
        <v>92220</v>
      </c>
      <c r="G3080" s="4">
        <v>12</v>
      </c>
      <c r="H3080" s="43">
        <v>84535</v>
      </c>
      <c r="I3080" s="4">
        <v>11</v>
      </c>
      <c r="J3080" s="43">
        <v>276660</v>
      </c>
      <c r="K3080" s="50">
        <v>36</v>
      </c>
    </row>
    <row r="3081" spans="1:11" x14ac:dyDescent="0.3">
      <c r="A3081" s="27"/>
      <c r="B3081" s="27"/>
      <c r="C3081" s="28" t="s">
        <v>264</v>
      </c>
      <c r="D3081" s="43">
        <v>41112</v>
      </c>
      <c r="E3081" s="4">
        <v>4</v>
      </c>
      <c r="F3081" s="43">
        <v>61668</v>
      </c>
      <c r="G3081" s="4">
        <v>6</v>
      </c>
      <c r="H3081" s="43">
        <v>82224</v>
      </c>
      <c r="I3081" s="4">
        <v>8</v>
      </c>
      <c r="J3081" s="43">
        <v>185004</v>
      </c>
      <c r="K3081" s="50">
        <v>18</v>
      </c>
    </row>
    <row r="3082" spans="1:11" x14ac:dyDescent="0.3">
      <c r="A3082" s="27"/>
      <c r="B3082" s="27"/>
      <c r="C3082" s="28" t="s">
        <v>265</v>
      </c>
      <c r="D3082" s="43">
        <v>171187</v>
      </c>
      <c r="E3082" s="4">
        <v>20</v>
      </c>
      <c r="F3082" s="43">
        <v>275552</v>
      </c>
      <c r="G3082" s="4">
        <v>32</v>
      </c>
      <c r="H3082" s="43">
        <v>215275</v>
      </c>
      <c r="I3082" s="4">
        <v>25</v>
      </c>
      <c r="J3082" s="43">
        <v>662014</v>
      </c>
      <c r="K3082" s="50">
        <v>77</v>
      </c>
    </row>
    <row r="3083" spans="1:11" x14ac:dyDescent="0.3">
      <c r="A3083" s="27"/>
      <c r="B3083" s="27"/>
      <c r="C3083" s="28" t="s">
        <v>266</v>
      </c>
      <c r="D3083" s="43">
        <v>301385</v>
      </c>
      <c r="E3083" s="4">
        <v>35</v>
      </c>
      <c r="F3083" s="43">
        <v>344440</v>
      </c>
      <c r="G3083" s="4">
        <v>40</v>
      </c>
      <c r="H3083" s="43">
        <v>223886</v>
      </c>
      <c r="I3083" s="4">
        <v>26</v>
      </c>
      <c r="J3083" s="43">
        <v>869711</v>
      </c>
      <c r="K3083" s="50">
        <v>101</v>
      </c>
    </row>
    <row r="3084" spans="1:11" x14ac:dyDescent="0.3">
      <c r="A3084" s="27"/>
      <c r="B3084" s="27"/>
      <c r="C3084" s="28" t="s">
        <v>267</v>
      </c>
      <c r="D3084" s="43">
        <v>813645</v>
      </c>
      <c r="E3084" s="4">
        <v>101</v>
      </c>
      <c r="F3084" s="43">
        <v>491408</v>
      </c>
      <c r="G3084" s="4">
        <v>61</v>
      </c>
      <c r="H3084" s="43">
        <v>539742</v>
      </c>
      <c r="I3084" s="4">
        <v>67</v>
      </c>
      <c r="J3084" s="43">
        <v>1844795</v>
      </c>
      <c r="K3084" s="50">
        <v>229</v>
      </c>
    </row>
    <row r="3085" spans="1:11" x14ac:dyDescent="0.3">
      <c r="A3085" s="27"/>
      <c r="B3085" s="27"/>
      <c r="C3085" s="28" t="s">
        <v>268</v>
      </c>
      <c r="D3085" s="43">
        <v>250379</v>
      </c>
      <c r="E3085" s="4">
        <v>26</v>
      </c>
      <c r="F3085" s="43">
        <v>163708</v>
      </c>
      <c r="G3085" s="4">
        <v>17</v>
      </c>
      <c r="H3085" s="43">
        <v>182970</v>
      </c>
      <c r="I3085" s="4">
        <v>19</v>
      </c>
      <c r="J3085" s="43">
        <v>597057</v>
      </c>
      <c r="K3085" s="50">
        <v>62</v>
      </c>
    </row>
    <row r="3086" spans="1:11" x14ac:dyDescent="0.3">
      <c r="A3086" s="27"/>
      <c r="B3086" s="27"/>
      <c r="C3086" s="28" t="s">
        <v>269</v>
      </c>
      <c r="D3086" s="43">
        <v>338347</v>
      </c>
      <c r="E3086" s="4">
        <v>42</v>
      </c>
      <c r="F3086" s="43">
        <v>306123</v>
      </c>
      <c r="G3086" s="4">
        <v>38</v>
      </c>
      <c r="H3086" s="43">
        <v>435016</v>
      </c>
      <c r="I3086" s="4">
        <v>54</v>
      </c>
      <c r="J3086" s="43">
        <v>1079486</v>
      </c>
      <c r="K3086" s="50">
        <v>134</v>
      </c>
    </row>
    <row r="3087" spans="1:11" x14ac:dyDescent="0.3">
      <c r="A3087" s="27"/>
      <c r="B3087" s="27"/>
      <c r="C3087" s="28" t="s">
        <v>270</v>
      </c>
      <c r="D3087" s="43">
        <v>243152</v>
      </c>
      <c r="E3087" s="4">
        <v>26</v>
      </c>
      <c r="F3087" s="43">
        <v>289912</v>
      </c>
      <c r="G3087" s="4">
        <v>31</v>
      </c>
      <c r="H3087" s="43">
        <v>308616</v>
      </c>
      <c r="I3087" s="4">
        <v>33</v>
      </c>
      <c r="J3087" s="43">
        <v>841680</v>
      </c>
      <c r="K3087" s="50">
        <v>90</v>
      </c>
    </row>
    <row r="3088" spans="1:11" x14ac:dyDescent="0.3">
      <c r="A3088" s="27"/>
      <c r="B3088" s="27"/>
      <c r="C3088" s="28" t="s">
        <v>271</v>
      </c>
      <c r="D3088" s="43">
        <v>907144</v>
      </c>
      <c r="E3088" s="4">
        <v>97</v>
      </c>
      <c r="F3088" s="43">
        <v>709630</v>
      </c>
      <c r="G3088" s="4">
        <v>76</v>
      </c>
      <c r="H3088" s="43">
        <v>841680</v>
      </c>
      <c r="I3088" s="4">
        <v>90</v>
      </c>
      <c r="J3088" s="43">
        <v>2458454</v>
      </c>
      <c r="K3088" s="50">
        <v>263</v>
      </c>
    </row>
    <row r="3089" spans="1:11" x14ac:dyDescent="0.3">
      <c r="A3089" s="27"/>
      <c r="B3089" s="27"/>
      <c r="C3089" s="28" t="s">
        <v>272</v>
      </c>
      <c r="D3089" s="43">
        <v>174816</v>
      </c>
      <c r="E3089" s="4">
        <v>16</v>
      </c>
      <c r="F3089" s="43">
        <v>152964</v>
      </c>
      <c r="G3089" s="4">
        <v>14</v>
      </c>
      <c r="H3089" s="43">
        <v>207594</v>
      </c>
      <c r="I3089" s="4">
        <v>19</v>
      </c>
      <c r="J3089" s="43">
        <v>535374</v>
      </c>
      <c r="K3089" s="50">
        <v>49</v>
      </c>
    </row>
    <row r="3090" spans="1:11" x14ac:dyDescent="0.3">
      <c r="A3090" s="27"/>
      <c r="B3090" s="52" t="s">
        <v>311</v>
      </c>
      <c r="C3090" s="53"/>
      <c r="D3090" s="54">
        <v>12121242</v>
      </c>
      <c r="E3090" s="55">
        <v>1622</v>
      </c>
      <c r="F3090" s="54">
        <v>10731787</v>
      </c>
      <c r="G3090" s="55">
        <v>1443</v>
      </c>
      <c r="H3090" s="54">
        <v>11356101</v>
      </c>
      <c r="I3090" s="55">
        <v>1518</v>
      </c>
      <c r="J3090" s="54">
        <v>34209130</v>
      </c>
      <c r="K3090" s="56">
        <v>4583</v>
      </c>
    </row>
    <row r="3091" spans="1:11" x14ac:dyDescent="0.3">
      <c r="A3091" s="27"/>
      <c r="B3091" s="1" t="s">
        <v>72</v>
      </c>
      <c r="C3091" s="1" t="s">
        <v>223</v>
      </c>
      <c r="D3091" s="22">
        <v>6667</v>
      </c>
      <c r="E3091" s="8">
        <v>1</v>
      </c>
      <c r="F3091" s="22">
        <v>13333</v>
      </c>
      <c r="G3091" s="8">
        <v>2</v>
      </c>
      <c r="H3091" s="22"/>
      <c r="I3091" s="8"/>
      <c r="J3091" s="22">
        <v>20000</v>
      </c>
      <c r="K3091" s="49">
        <v>3</v>
      </c>
    </row>
    <row r="3092" spans="1:11" x14ac:dyDescent="0.3">
      <c r="A3092" s="27"/>
      <c r="B3092" s="27"/>
      <c r="C3092" s="28" t="s">
        <v>224</v>
      </c>
      <c r="D3092" s="43">
        <v>4405162</v>
      </c>
      <c r="E3092" s="4">
        <v>626</v>
      </c>
      <c r="F3092" s="43">
        <v>3258131</v>
      </c>
      <c r="G3092" s="4">
        <v>463</v>
      </c>
      <c r="H3092" s="43">
        <v>3912572</v>
      </c>
      <c r="I3092" s="4">
        <v>556</v>
      </c>
      <c r="J3092" s="43">
        <v>11575865</v>
      </c>
      <c r="K3092" s="50">
        <v>1645</v>
      </c>
    </row>
    <row r="3093" spans="1:11" x14ac:dyDescent="0.3">
      <c r="A3093" s="27"/>
      <c r="B3093" s="27"/>
      <c r="C3093" s="28" t="s">
        <v>225</v>
      </c>
      <c r="D3093" s="43">
        <v>1460914</v>
      </c>
      <c r="E3093" s="4">
        <v>161</v>
      </c>
      <c r="F3093" s="43">
        <v>961844</v>
      </c>
      <c r="G3093" s="4">
        <v>106</v>
      </c>
      <c r="H3093" s="43">
        <v>1433692</v>
      </c>
      <c r="I3093" s="4">
        <v>158</v>
      </c>
      <c r="J3093" s="43">
        <v>3856450</v>
      </c>
      <c r="K3093" s="50">
        <v>425</v>
      </c>
    </row>
    <row r="3094" spans="1:11" x14ac:dyDescent="0.3">
      <c r="A3094" s="27"/>
      <c r="B3094" s="27"/>
      <c r="C3094" s="28" t="s">
        <v>226</v>
      </c>
      <c r="D3094" s="43">
        <v>317968</v>
      </c>
      <c r="E3094" s="4">
        <v>34</v>
      </c>
      <c r="F3094" s="43">
        <v>317968</v>
      </c>
      <c r="G3094" s="4">
        <v>34</v>
      </c>
      <c r="H3094" s="43">
        <v>196392</v>
      </c>
      <c r="I3094" s="4">
        <v>21</v>
      </c>
      <c r="J3094" s="43">
        <v>832328</v>
      </c>
      <c r="K3094" s="50">
        <v>89</v>
      </c>
    </row>
    <row r="3095" spans="1:11" x14ac:dyDescent="0.3">
      <c r="A3095" s="27"/>
      <c r="B3095" s="27"/>
      <c r="C3095" s="28" t="s">
        <v>227</v>
      </c>
      <c r="D3095" s="43">
        <v>80000</v>
      </c>
      <c r="E3095" s="4">
        <v>8</v>
      </c>
      <c r="F3095" s="43">
        <v>80000</v>
      </c>
      <c r="G3095" s="4">
        <v>8</v>
      </c>
      <c r="H3095" s="43">
        <v>50000</v>
      </c>
      <c r="I3095" s="4">
        <v>5</v>
      </c>
      <c r="J3095" s="43">
        <v>210000</v>
      </c>
      <c r="K3095" s="50">
        <v>21</v>
      </c>
    </row>
    <row r="3096" spans="1:11" x14ac:dyDescent="0.3">
      <c r="A3096" s="27"/>
      <c r="B3096" s="27"/>
      <c r="C3096" s="28" t="s">
        <v>228</v>
      </c>
      <c r="D3096" s="43">
        <v>30000</v>
      </c>
      <c r="E3096" s="4">
        <v>3</v>
      </c>
      <c r="F3096" s="43">
        <v>50000</v>
      </c>
      <c r="G3096" s="4">
        <v>5</v>
      </c>
      <c r="H3096" s="43">
        <v>10000</v>
      </c>
      <c r="I3096" s="4">
        <v>1</v>
      </c>
      <c r="J3096" s="43">
        <v>90000</v>
      </c>
      <c r="K3096" s="50">
        <v>9</v>
      </c>
    </row>
    <row r="3097" spans="1:11" x14ac:dyDescent="0.3">
      <c r="A3097" s="27"/>
      <c r="B3097" s="27"/>
      <c r="C3097" s="28" t="s">
        <v>229</v>
      </c>
      <c r="D3097" s="43">
        <v>69444</v>
      </c>
      <c r="E3097" s="4">
        <v>6</v>
      </c>
      <c r="F3097" s="43">
        <v>46296</v>
      </c>
      <c r="G3097" s="4">
        <v>4</v>
      </c>
      <c r="H3097" s="43">
        <v>23148</v>
      </c>
      <c r="I3097" s="4">
        <v>2</v>
      </c>
      <c r="J3097" s="43">
        <v>138888</v>
      </c>
      <c r="K3097" s="50">
        <v>12</v>
      </c>
    </row>
    <row r="3098" spans="1:11" x14ac:dyDescent="0.3">
      <c r="A3098" s="27"/>
      <c r="B3098" s="27"/>
      <c r="C3098" s="28" t="s">
        <v>230</v>
      </c>
      <c r="D3098" s="43">
        <v>142224</v>
      </c>
      <c r="E3098" s="4">
        <v>16</v>
      </c>
      <c r="F3098" s="43">
        <v>195558</v>
      </c>
      <c r="G3098" s="4">
        <v>22</v>
      </c>
      <c r="H3098" s="43">
        <v>320004</v>
      </c>
      <c r="I3098" s="4">
        <v>36</v>
      </c>
      <c r="J3098" s="43">
        <v>657786</v>
      </c>
      <c r="K3098" s="50">
        <v>74</v>
      </c>
    </row>
    <row r="3099" spans="1:11" x14ac:dyDescent="0.3">
      <c r="A3099" s="27"/>
      <c r="B3099" s="27"/>
      <c r="C3099" s="28" t="s">
        <v>231</v>
      </c>
      <c r="D3099" s="43">
        <v>35556</v>
      </c>
      <c r="E3099" s="4">
        <v>4</v>
      </c>
      <c r="F3099" s="43">
        <v>17778</v>
      </c>
      <c r="G3099" s="4">
        <v>2</v>
      </c>
      <c r="H3099" s="43">
        <v>53334</v>
      </c>
      <c r="I3099" s="4">
        <v>6</v>
      </c>
      <c r="J3099" s="43">
        <v>106668</v>
      </c>
      <c r="K3099" s="50">
        <v>12</v>
      </c>
    </row>
    <row r="3100" spans="1:11" x14ac:dyDescent="0.3">
      <c r="A3100" s="27"/>
      <c r="B3100" s="27"/>
      <c r="C3100" s="28" t="s">
        <v>232</v>
      </c>
      <c r="D3100" s="43">
        <v>83704</v>
      </c>
      <c r="E3100" s="4">
        <v>8</v>
      </c>
      <c r="F3100" s="43">
        <v>52315</v>
      </c>
      <c r="G3100" s="4">
        <v>5</v>
      </c>
      <c r="H3100" s="43">
        <v>62778</v>
      </c>
      <c r="I3100" s="4">
        <v>6</v>
      </c>
      <c r="J3100" s="43">
        <v>198797</v>
      </c>
      <c r="K3100" s="50">
        <v>19</v>
      </c>
    </row>
    <row r="3101" spans="1:11" x14ac:dyDescent="0.3">
      <c r="A3101" s="27"/>
      <c r="B3101" s="27"/>
      <c r="C3101" s="28" t="s">
        <v>233</v>
      </c>
      <c r="D3101" s="43">
        <v>203698</v>
      </c>
      <c r="E3101" s="4">
        <v>22</v>
      </c>
      <c r="F3101" s="43">
        <v>120367</v>
      </c>
      <c r="G3101" s="4">
        <v>13</v>
      </c>
      <c r="H3101" s="43">
        <v>129626</v>
      </c>
      <c r="I3101" s="4">
        <v>14</v>
      </c>
      <c r="J3101" s="43">
        <v>453691</v>
      </c>
      <c r="K3101" s="50">
        <v>49</v>
      </c>
    </row>
    <row r="3102" spans="1:11" x14ac:dyDescent="0.3">
      <c r="A3102" s="27"/>
      <c r="B3102" s="27"/>
      <c r="C3102" s="28" t="s">
        <v>234</v>
      </c>
      <c r="D3102" s="43">
        <v>22222</v>
      </c>
      <c r="E3102" s="4">
        <v>2</v>
      </c>
      <c r="F3102" s="43"/>
      <c r="G3102" s="4"/>
      <c r="H3102" s="43">
        <v>22222</v>
      </c>
      <c r="I3102" s="4">
        <v>2</v>
      </c>
      <c r="J3102" s="43">
        <v>44444</v>
      </c>
      <c r="K3102" s="50">
        <v>4</v>
      </c>
    </row>
    <row r="3103" spans="1:11" x14ac:dyDescent="0.3">
      <c r="A3103" s="27"/>
      <c r="B3103" s="27"/>
      <c r="C3103" s="28" t="s">
        <v>235</v>
      </c>
      <c r="D3103" s="43">
        <v>156579</v>
      </c>
      <c r="E3103" s="4">
        <v>19</v>
      </c>
      <c r="F3103" s="43">
        <v>123615</v>
      </c>
      <c r="G3103" s="4">
        <v>15</v>
      </c>
      <c r="H3103" s="43">
        <v>189543</v>
      </c>
      <c r="I3103" s="4">
        <v>23</v>
      </c>
      <c r="J3103" s="43">
        <v>469737</v>
      </c>
      <c r="K3103" s="50">
        <v>57</v>
      </c>
    </row>
    <row r="3104" spans="1:11" x14ac:dyDescent="0.3">
      <c r="A3104" s="27"/>
      <c r="B3104" s="27"/>
      <c r="C3104" s="28" t="s">
        <v>236</v>
      </c>
      <c r="D3104" s="43">
        <v>9259</v>
      </c>
      <c r="E3104" s="4">
        <v>1</v>
      </c>
      <c r="F3104" s="43">
        <v>9259</v>
      </c>
      <c r="G3104" s="4">
        <v>1</v>
      </c>
      <c r="H3104" s="43"/>
      <c r="I3104" s="4"/>
      <c r="J3104" s="43">
        <v>18518</v>
      </c>
      <c r="K3104" s="50">
        <v>2</v>
      </c>
    </row>
    <row r="3105" spans="1:11" x14ac:dyDescent="0.3">
      <c r="A3105" s="27"/>
      <c r="B3105" s="27"/>
      <c r="C3105" s="28" t="s">
        <v>238</v>
      </c>
      <c r="D3105" s="43">
        <v>16482</v>
      </c>
      <c r="E3105" s="4">
        <v>2</v>
      </c>
      <c r="F3105" s="43">
        <v>24723</v>
      </c>
      <c r="G3105" s="4">
        <v>3</v>
      </c>
      <c r="H3105" s="43">
        <v>8241</v>
      </c>
      <c r="I3105" s="4">
        <v>1</v>
      </c>
      <c r="J3105" s="43">
        <v>49446</v>
      </c>
      <c r="K3105" s="50">
        <v>6</v>
      </c>
    </row>
    <row r="3106" spans="1:11" x14ac:dyDescent="0.3">
      <c r="A3106" s="27"/>
      <c r="B3106" s="27"/>
      <c r="C3106" s="28" t="s">
        <v>239</v>
      </c>
      <c r="D3106" s="43"/>
      <c r="E3106" s="4"/>
      <c r="F3106" s="43"/>
      <c r="G3106" s="4"/>
      <c r="H3106" s="43">
        <v>8704</v>
      </c>
      <c r="I3106" s="4">
        <v>1</v>
      </c>
      <c r="J3106" s="43">
        <v>8704</v>
      </c>
      <c r="K3106" s="50">
        <v>1</v>
      </c>
    </row>
    <row r="3107" spans="1:11" x14ac:dyDescent="0.3">
      <c r="A3107" s="27"/>
      <c r="B3107" s="27"/>
      <c r="C3107" s="28" t="s">
        <v>240</v>
      </c>
      <c r="D3107" s="43"/>
      <c r="E3107" s="4"/>
      <c r="F3107" s="43"/>
      <c r="G3107" s="4"/>
      <c r="H3107" s="43">
        <v>8704</v>
      </c>
      <c r="I3107" s="4">
        <v>1</v>
      </c>
      <c r="J3107" s="43">
        <v>8704</v>
      </c>
      <c r="K3107" s="50">
        <v>1</v>
      </c>
    </row>
    <row r="3108" spans="1:11" x14ac:dyDescent="0.3">
      <c r="A3108" s="27"/>
      <c r="B3108" s="27"/>
      <c r="C3108" s="28" t="s">
        <v>241</v>
      </c>
      <c r="D3108" s="43">
        <v>299442</v>
      </c>
      <c r="E3108" s="4">
        <v>33</v>
      </c>
      <c r="F3108" s="43">
        <v>399256</v>
      </c>
      <c r="G3108" s="4">
        <v>44</v>
      </c>
      <c r="H3108" s="43">
        <v>299442</v>
      </c>
      <c r="I3108" s="4">
        <v>33</v>
      </c>
      <c r="J3108" s="43">
        <v>998140</v>
      </c>
      <c r="K3108" s="50">
        <v>110</v>
      </c>
    </row>
    <row r="3109" spans="1:11" x14ac:dyDescent="0.3">
      <c r="A3109" s="27"/>
      <c r="B3109" s="27"/>
      <c r="C3109" s="28" t="s">
        <v>242</v>
      </c>
      <c r="D3109" s="43">
        <v>65464</v>
      </c>
      <c r="E3109" s="4">
        <v>7</v>
      </c>
      <c r="F3109" s="43">
        <v>84168</v>
      </c>
      <c r="G3109" s="4">
        <v>9</v>
      </c>
      <c r="H3109" s="43">
        <v>93520</v>
      </c>
      <c r="I3109" s="4">
        <v>10</v>
      </c>
      <c r="J3109" s="43">
        <v>243152</v>
      </c>
      <c r="K3109" s="50">
        <v>26</v>
      </c>
    </row>
    <row r="3110" spans="1:11" x14ac:dyDescent="0.3">
      <c r="A3110" s="27"/>
      <c r="B3110" s="27"/>
      <c r="C3110" s="28" t="s">
        <v>244</v>
      </c>
      <c r="D3110" s="43">
        <v>612219</v>
      </c>
      <c r="E3110" s="4">
        <v>87</v>
      </c>
      <c r="F3110" s="43">
        <v>964069</v>
      </c>
      <c r="G3110" s="4">
        <v>137</v>
      </c>
      <c r="H3110" s="43">
        <v>879625</v>
      </c>
      <c r="I3110" s="4">
        <v>125</v>
      </c>
      <c r="J3110" s="43">
        <v>2455913</v>
      </c>
      <c r="K3110" s="50">
        <v>349</v>
      </c>
    </row>
    <row r="3111" spans="1:11" x14ac:dyDescent="0.3">
      <c r="A3111" s="27"/>
      <c r="B3111" s="27"/>
      <c r="C3111" s="28" t="s">
        <v>245</v>
      </c>
      <c r="D3111" s="43">
        <v>154252</v>
      </c>
      <c r="E3111" s="4">
        <v>14</v>
      </c>
      <c r="F3111" s="43">
        <v>55090</v>
      </c>
      <c r="G3111" s="4">
        <v>5</v>
      </c>
      <c r="H3111" s="43">
        <v>99162</v>
      </c>
      <c r="I3111" s="4">
        <v>9</v>
      </c>
      <c r="J3111" s="43">
        <v>308504</v>
      </c>
      <c r="K3111" s="50">
        <v>28</v>
      </c>
    </row>
    <row r="3112" spans="1:11" x14ac:dyDescent="0.3">
      <c r="A3112" s="27"/>
      <c r="B3112" s="27"/>
      <c r="C3112" s="28" t="s">
        <v>246</v>
      </c>
      <c r="D3112" s="43">
        <v>11852</v>
      </c>
      <c r="E3112" s="4">
        <v>1</v>
      </c>
      <c r="F3112" s="43"/>
      <c r="G3112" s="4"/>
      <c r="H3112" s="43">
        <v>35556</v>
      </c>
      <c r="I3112" s="4">
        <v>3</v>
      </c>
      <c r="J3112" s="43">
        <v>47408</v>
      </c>
      <c r="K3112" s="50">
        <v>4</v>
      </c>
    </row>
    <row r="3113" spans="1:11" x14ac:dyDescent="0.3">
      <c r="A3113" s="27"/>
      <c r="B3113" s="27"/>
      <c r="C3113" s="28" t="s">
        <v>248</v>
      </c>
      <c r="D3113" s="43">
        <v>245375</v>
      </c>
      <c r="E3113" s="4">
        <v>25</v>
      </c>
      <c r="F3113" s="43">
        <v>176670</v>
      </c>
      <c r="G3113" s="4">
        <v>18</v>
      </c>
      <c r="H3113" s="43">
        <v>196300</v>
      </c>
      <c r="I3113" s="4">
        <v>20</v>
      </c>
      <c r="J3113" s="43">
        <v>618345</v>
      </c>
      <c r="K3113" s="50">
        <v>63</v>
      </c>
    </row>
    <row r="3114" spans="1:11" x14ac:dyDescent="0.3">
      <c r="A3114" s="27"/>
      <c r="B3114" s="27"/>
      <c r="C3114" s="28" t="s">
        <v>249</v>
      </c>
      <c r="D3114" s="43">
        <v>27777</v>
      </c>
      <c r="E3114" s="4">
        <v>3</v>
      </c>
      <c r="F3114" s="43">
        <v>46295</v>
      </c>
      <c r="G3114" s="4">
        <v>5</v>
      </c>
      <c r="H3114" s="43">
        <v>64813</v>
      </c>
      <c r="I3114" s="4">
        <v>7</v>
      </c>
      <c r="J3114" s="43">
        <v>138885</v>
      </c>
      <c r="K3114" s="50">
        <v>15</v>
      </c>
    </row>
    <row r="3115" spans="1:11" x14ac:dyDescent="0.3">
      <c r="A3115" s="27"/>
      <c r="B3115" s="27"/>
      <c r="C3115" s="28" t="s">
        <v>250</v>
      </c>
      <c r="D3115" s="43">
        <v>11111</v>
      </c>
      <c r="E3115" s="4">
        <v>1</v>
      </c>
      <c r="F3115" s="43">
        <v>11111</v>
      </c>
      <c r="G3115" s="4">
        <v>1</v>
      </c>
      <c r="H3115" s="43"/>
      <c r="I3115" s="4"/>
      <c r="J3115" s="43">
        <v>22222</v>
      </c>
      <c r="K3115" s="50">
        <v>2</v>
      </c>
    </row>
    <row r="3116" spans="1:11" x14ac:dyDescent="0.3">
      <c r="A3116" s="27"/>
      <c r="B3116" s="27"/>
      <c r="C3116" s="28" t="s">
        <v>251</v>
      </c>
      <c r="D3116" s="43">
        <v>82410</v>
      </c>
      <c r="E3116" s="4">
        <v>10</v>
      </c>
      <c r="F3116" s="43">
        <v>65928</v>
      </c>
      <c r="G3116" s="4">
        <v>8</v>
      </c>
      <c r="H3116" s="43">
        <v>57687</v>
      </c>
      <c r="I3116" s="4">
        <v>7</v>
      </c>
      <c r="J3116" s="43">
        <v>206025</v>
      </c>
      <c r="K3116" s="50">
        <v>25</v>
      </c>
    </row>
    <row r="3117" spans="1:11" x14ac:dyDescent="0.3">
      <c r="A3117" s="27"/>
      <c r="B3117" s="27"/>
      <c r="C3117" s="28" t="s">
        <v>252</v>
      </c>
      <c r="D3117" s="43"/>
      <c r="E3117" s="4"/>
      <c r="F3117" s="43"/>
      <c r="G3117" s="4"/>
      <c r="H3117" s="43">
        <v>22222</v>
      </c>
      <c r="I3117" s="4">
        <v>2</v>
      </c>
      <c r="J3117" s="43">
        <v>22222</v>
      </c>
      <c r="K3117" s="50">
        <v>2</v>
      </c>
    </row>
    <row r="3118" spans="1:11" x14ac:dyDescent="0.3">
      <c r="A3118" s="27"/>
      <c r="B3118" s="27"/>
      <c r="C3118" s="28" t="s">
        <v>253</v>
      </c>
      <c r="D3118" s="43"/>
      <c r="E3118" s="4"/>
      <c r="F3118" s="43">
        <v>9259</v>
      </c>
      <c r="G3118" s="4">
        <v>1</v>
      </c>
      <c r="H3118" s="43"/>
      <c r="I3118" s="4"/>
      <c r="J3118" s="43">
        <v>9259</v>
      </c>
      <c r="K3118" s="50">
        <v>1</v>
      </c>
    </row>
    <row r="3119" spans="1:11" x14ac:dyDescent="0.3">
      <c r="A3119" s="27"/>
      <c r="B3119" s="27"/>
      <c r="C3119" s="28" t="s">
        <v>254</v>
      </c>
      <c r="D3119" s="43">
        <v>16482</v>
      </c>
      <c r="E3119" s="4">
        <v>2</v>
      </c>
      <c r="F3119" s="43">
        <v>16482</v>
      </c>
      <c r="G3119" s="4">
        <v>2</v>
      </c>
      <c r="H3119" s="43">
        <v>8241</v>
      </c>
      <c r="I3119" s="4">
        <v>1</v>
      </c>
      <c r="J3119" s="43">
        <v>41205</v>
      </c>
      <c r="K3119" s="50">
        <v>5</v>
      </c>
    </row>
    <row r="3120" spans="1:11" x14ac:dyDescent="0.3">
      <c r="A3120" s="27"/>
      <c r="B3120" s="27"/>
      <c r="C3120" s="28" t="s">
        <v>258</v>
      </c>
      <c r="D3120" s="43">
        <v>268511</v>
      </c>
      <c r="E3120" s="4">
        <v>29</v>
      </c>
      <c r="F3120" s="43">
        <v>111108</v>
      </c>
      <c r="G3120" s="4">
        <v>12</v>
      </c>
      <c r="H3120" s="43">
        <v>203699</v>
      </c>
      <c r="I3120" s="4">
        <v>22</v>
      </c>
      <c r="J3120" s="43">
        <v>583318</v>
      </c>
      <c r="K3120" s="50">
        <v>63</v>
      </c>
    </row>
    <row r="3121" spans="1:11" x14ac:dyDescent="0.3">
      <c r="A3121" s="27"/>
      <c r="B3121" s="27"/>
      <c r="C3121" s="28" t="s">
        <v>259</v>
      </c>
      <c r="D3121" s="43">
        <v>9259</v>
      </c>
      <c r="E3121" s="4">
        <v>1</v>
      </c>
      <c r="F3121" s="43">
        <v>74072</v>
      </c>
      <c r="G3121" s="4">
        <v>8</v>
      </c>
      <c r="H3121" s="43"/>
      <c r="I3121" s="4"/>
      <c r="J3121" s="43">
        <v>83331</v>
      </c>
      <c r="K3121" s="50">
        <v>9</v>
      </c>
    </row>
    <row r="3122" spans="1:11" x14ac:dyDescent="0.3">
      <c r="A3122" s="27"/>
      <c r="B3122" s="27"/>
      <c r="C3122" s="28" t="s">
        <v>260</v>
      </c>
      <c r="D3122" s="43">
        <v>44444</v>
      </c>
      <c r="E3122" s="4">
        <v>4</v>
      </c>
      <c r="F3122" s="43">
        <v>88889</v>
      </c>
      <c r="G3122" s="4">
        <v>8</v>
      </c>
      <c r="H3122" s="43">
        <v>33333</v>
      </c>
      <c r="I3122" s="4">
        <v>3</v>
      </c>
      <c r="J3122" s="43">
        <v>166666</v>
      </c>
      <c r="K3122" s="50">
        <v>15</v>
      </c>
    </row>
    <row r="3123" spans="1:11" x14ac:dyDescent="0.3">
      <c r="A3123" s="27"/>
      <c r="B3123" s="27"/>
      <c r="C3123" s="28" t="s">
        <v>261</v>
      </c>
      <c r="D3123" s="43">
        <v>469737</v>
      </c>
      <c r="E3123" s="4">
        <v>57</v>
      </c>
      <c r="F3123" s="43">
        <v>247230</v>
      </c>
      <c r="G3123" s="4">
        <v>30</v>
      </c>
      <c r="H3123" s="43">
        <v>379086</v>
      </c>
      <c r="I3123" s="4">
        <v>46</v>
      </c>
      <c r="J3123" s="43">
        <v>1096053</v>
      </c>
      <c r="K3123" s="50">
        <v>133</v>
      </c>
    </row>
    <row r="3124" spans="1:11" x14ac:dyDescent="0.3">
      <c r="A3124" s="27"/>
      <c r="B3124" s="27"/>
      <c r="C3124" s="28" t="s">
        <v>262</v>
      </c>
      <c r="D3124" s="43">
        <v>24723</v>
      </c>
      <c r="E3124" s="4">
        <v>3</v>
      </c>
      <c r="F3124" s="43">
        <v>90650</v>
      </c>
      <c r="G3124" s="4">
        <v>11</v>
      </c>
      <c r="H3124" s="43">
        <v>16482</v>
      </c>
      <c r="I3124" s="4">
        <v>2</v>
      </c>
      <c r="J3124" s="43">
        <v>131855</v>
      </c>
      <c r="K3124" s="50">
        <v>16</v>
      </c>
    </row>
    <row r="3125" spans="1:11" x14ac:dyDescent="0.3">
      <c r="A3125" s="27"/>
      <c r="B3125" s="27"/>
      <c r="C3125" s="28" t="s">
        <v>263</v>
      </c>
      <c r="D3125" s="43"/>
      <c r="E3125" s="4"/>
      <c r="F3125" s="43">
        <v>11111</v>
      </c>
      <c r="G3125" s="4">
        <v>1</v>
      </c>
      <c r="H3125" s="43"/>
      <c r="I3125" s="4"/>
      <c r="J3125" s="43">
        <v>11111</v>
      </c>
      <c r="K3125" s="50">
        <v>1</v>
      </c>
    </row>
    <row r="3126" spans="1:11" x14ac:dyDescent="0.3">
      <c r="A3126" s="27"/>
      <c r="B3126" s="27"/>
      <c r="C3126" s="28" t="s">
        <v>264</v>
      </c>
      <c r="D3126" s="43">
        <v>116669</v>
      </c>
      <c r="E3126" s="4">
        <v>10</v>
      </c>
      <c r="F3126" s="43">
        <v>151671</v>
      </c>
      <c r="G3126" s="4">
        <v>13</v>
      </c>
      <c r="H3126" s="43">
        <v>116668</v>
      </c>
      <c r="I3126" s="4">
        <v>10</v>
      </c>
      <c r="J3126" s="43">
        <v>385008</v>
      </c>
      <c r="K3126" s="50">
        <v>33</v>
      </c>
    </row>
    <row r="3127" spans="1:11" x14ac:dyDescent="0.3">
      <c r="A3127" s="27"/>
      <c r="B3127" s="27"/>
      <c r="C3127" s="28" t="s">
        <v>265</v>
      </c>
      <c r="D3127" s="43">
        <v>160000</v>
      </c>
      <c r="E3127" s="4">
        <v>16</v>
      </c>
      <c r="F3127" s="43">
        <v>90000</v>
      </c>
      <c r="G3127" s="4">
        <v>9</v>
      </c>
      <c r="H3127" s="43">
        <v>150000</v>
      </c>
      <c r="I3127" s="4">
        <v>15</v>
      </c>
      <c r="J3127" s="43">
        <v>400000</v>
      </c>
      <c r="K3127" s="50">
        <v>40</v>
      </c>
    </row>
    <row r="3128" spans="1:11" x14ac:dyDescent="0.3">
      <c r="A3128" s="27"/>
      <c r="B3128" s="27"/>
      <c r="C3128" s="28" t="s">
        <v>266</v>
      </c>
      <c r="D3128" s="43">
        <v>530000</v>
      </c>
      <c r="E3128" s="4">
        <v>53</v>
      </c>
      <c r="F3128" s="43">
        <v>520000</v>
      </c>
      <c r="G3128" s="4">
        <v>52</v>
      </c>
      <c r="H3128" s="43">
        <v>480000</v>
      </c>
      <c r="I3128" s="4">
        <v>48</v>
      </c>
      <c r="J3128" s="43">
        <v>1530000</v>
      </c>
      <c r="K3128" s="50">
        <v>153</v>
      </c>
    </row>
    <row r="3129" spans="1:11" x14ac:dyDescent="0.3">
      <c r="A3129" s="27"/>
      <c r="B3129" s="27"/>
      <c r="C3129" s="28" t="s">
        <v>267</v>
      </c>
      <c r="D3129" s="43">
        <v>654640</v>
      </c>
      <c r="E3129" s="4">
        <v>70</v>
      </c>
      <c r="F3129" s="43">
        <v>776216</v>
      </c>
      <c r="G3129" s="4">
        <v>83</v>
      </c>
      <c r="H3129" s="43">
        <v>1167878</v>
      </c>
      <c r="I3129" s="4">
        <v>125</v>
      </c>
      <c r="J3129" s="43">
        <v>2598734</v>
      </c>
      <c r="K3129" s="50">
        <v>278</v>
      </c>
    </row>
    <row r="3130" spans="1:11" x14ac:dyDescent="0.3">
      <c r="A3130" s="27"/>
      <c r="B3130" s="27"/>
      <c r="C3130" s="28" t="s">
        <v>268</v>
      </c>
      <c r="D3130" s="43">
        <v>174816</v>
      </c>
      <c r="E3130" s="4">
        <v>16</v>
      </c>
      <c r="F3130" s="43">
        <v>109260</v>
      </c>
      <c r="G3130" s="4">
        <v>10</v>
      </c>
      <c r="H3130" s="43">
        <v>174816</v>
      </c>
      <c r="I3130" s="4">
        <v>16</v>
      </c>
      <c r="J3130" s="43">
        <v>458892</v>
      </c>
      <c r="K3130" s="50">
        <v>42</v>
      </c>
    </row>
    <row r="3131" spans="1:11" x14ac:dyDescent="0.3">
      <c r="A3131" s="27"/>
      <c r="B3131" s="27"/>
      <c r="C3131" s="28" t="s">
        <v>269</v>
      </c>
      <c r="D3131" s="43">
        <v>224448</v>
      </c>
      <c r="E3131" s="4">
        <v>24</v>
      </c>
      <c r="F3131" s="43">
        <v>130928</v>
      </c>
      <c r="G3131" s="4">
        <v>14</v>
      </c>
      <c r="H3131" s="43">
        <v>158984</v>
      </c>
      <c r="I3131" s="4">
        <v>17</v>
      </c>
      <c r="J3131" s="43">
        <v>514360</v>
      </c>
      <c r="K3131" s="50">
        <v>55</v>
      </c>
    </row>
    <row r="3132" spans="1:11" x14ac:dyDescent="0.3">
      <c r="A3132" s="27"/>
      <c r="B3132" s="27"/>
      <c r="C3132" s="28" t="s">
        <v>270</v>
      </c>
      <c r="D3132" s="43">
        <v>109260</v>
      </c>
      <c r="E3132" s="4">
        <v>10</v>
      </c>
      <c r="F3132" s="43">
        <v>32778</v>
      </c>
      <c r="G3132" s="4">
        <v>3</v>
      </c>
      <c r="H3132" s="43">
        <v>76482</v>
      </c>
      <c r="I3132" s="4">
        <v>7</v>
      </c>
      <c r="J3132" s="43">
        <v>218520</v>
      </c>
      <c r="K3132" s="50">
        <v>20</v>
      </c>
    </row>
    <row r="3133" spans="1:11" x14ac:dyDescent="0.3">
      <c r="A3133" s="27"/>
      <c r="B3133" s="27"/>
      <c r="C3133" s="28" t="s">
        <v>271</v>
      </c>
      <c r="D3133" s="43">
        <v>218520</v>
      </c>
      <c r="E3133" s="4">
        <v>20</v>
      </c>
      <c r="F3133" s="43">
        <v>393336</v>
      </c>
      <c r="G3133" s="4">
        <v>36</v>
      </c>
      <c r="H3133" s="43">
        <v>360558</v>
      </c>
      <c r="I3133" s="4">
        <v>33</v>
      </c>
      <c r="J3133" s="43">
        <v>972414</v>
      </c>
      <c r="K3133" s="50">
        <v>89</v>
      </c>
    </row>
    <row r="3134" spans="1:11" x14ac:dyDescent="0.3">
      <c r="A3134" s="27"/>
      <c r="B3134" s="27"/>
      <c r="C3134" s="28" t="s">
        <v>272</v>
      </c>
      <c r="D3134" s="43">
        <v>25186</v>
      </c>
      <c r="E3134" s="4">
        <v>2</v>
      </c>
      <c r="F3134" s="43">
        <v>62965</v>
      </c>
      <c r="G3134" s="4">
        <v>5</v>
      </c>
      <c r="H3134" s="43">
        <v>62964</v>
      </c>
      <c r="I3134" s="4">
        <v>5</v>
      </c>
      <c r="J3134" s="43">
        <v>151115</v>
      </c>
      <c r="K3134" s="50">
        <v>12</v>
      </c>
    </row>
    <row r="3135" spans="1:11" x14ac:dyDescent="0.3">
      <c r="A3135" s="27"/>
      <c r="B3135" s="52" t="s">
        <v>313</v>
      </c>
      <c r="C3135" s="53"/>
      <c r="D3135" s="54">
        <v>11596476</v>
      </c>
      <c r="E3135" s="55">
        <v>1411</v>
      </c>
      <c r="F3135" s="54">
        <v>9989729</v>
      </c>
      <c r="G3135" s="55">
        <v>1208</v>
      </c>
      <c r="H3135" s="54">
        <v>11566478</v>
      </c>
      <c r="I3135" s="55">
        <v>1399</v>
      </c>
      <c r="J3135" s="54">
        <v>33152683</v>
      </c>
      <c r="K3135" s="56">
        <v>4018</v>
      </c>
    </row>
    <row r="3136" spans="1:11" x14ac:dyDescent="0.3">
      <c r="A3136" s="27"/>
      <c r="B3136" s="1" t="s">
        <v>73</v>
      </c>
      <c r="C3136" s="1" t="s">
        <v>223</v>
      </c>
      <c r="D3136" s="22">
        <v>6667</v>
      </c>
      <c r="E3136" s="8">
        <v>1</v>
      </c>
      <c r="F3136" s="22">
        <v>20001</v>
      </c>
      <c r="G3136" s="8">
        <v>3</v>
      </c>
      <c r="H3136" s="22"/>
      <c r="I3136" s="8"/>
      <c r="J3136" s="22">
        <v>26668</v>
      </c>
      <c r="K3136" s="49">
        <v>4</v>
      </c>
    </row>
    <row r="3137" spans="1:11" x14ac:dyDescent="0.3">
      <c r="A3137" s="27"/>
      <c r="B3137" s="27"/>
      <c r="C3137" s="28" t="s">
        <v>224</v>
      </c>
      <c r="D3137" s="43">
        <v>2878133</v>
      </c>
      <c r="E3137" s="4">
        <v>409</v>
      </c>
      <c r="F3137" s="43">
        <v>3482471</v>
      </c>
      <c r="G3137" s="4">
        <v>495</v>
      </c>
      <c r="H3137" s="43">
        <v>3300353</v>
      </c>
      <c r="I3137" s="4">
        <v>469</v>
      </c>
      <c r="J3137" s="43">
        <v>9660957</v>
      </c>
      <c r="K3137" s="50">
        <v>1373</v>
      </c>
    </row>
    <row r="3138" spans="1:11" x14ac:dyDescent="0.3">
      <c r="A3138" s="27"/>
      <c r="B3138" s="27"/>
      <c r="C3138" s="28" t="s">
        <v>225</v>
      </c>
      <c r="D3138" s="43">
        <v>1624248</v>
      </c>
      <c r="E3138" s="4">
        <v>179</v>
      </c>
      <c r="F3138" s="43">
        <v>1751282</v>
      </c>
      <c r="G3138" s="4">
        <v>193</v>
      </c>
      <c r="H3138" s="43">
        <v>1896466</v>
      </c>
      <c r="I3138" s="4">
        <v>209</v>
      </c>
      <c r="J3138" s="43">
        <v>5271996</v>
      </c>
      <c r="K3138" s="50">
        <v>581</v>
      </c>
    </row>
    <row r="3139" spans="1:11" x14ac:dyDescent="0.3">
      <c r="A3139" s="27"/>
      <c r="B3139" s="27"/>
      <c r="C3139" s="28" t="s">
        <v>226</v>
      </c>
      <c r="D3139" s="43">
        <v>570472</v>
      </c>
      <c r="E3139" s="4">
        <v>61</v>
      </c>
      <c r="F3139" s="43">
        <v>383432</v>
      </c>
      <c r="G3139" s="4">
        <v>41</v>
      </c>
      <c r="H3139" s="43">
        <v>626583</v>
      </c>
      <c r="I3139" s="4">
        <v>67</v>
      </c>
      <c r="J3139" s="43">
        <v>1580487</v>
      </c>
      <c r="K3139" s="50">
        <v>169</v>
      </c>
    </row>
    <row r="3140" spans="1:11" x14ac:dyDescent="0.3">
      <c r="A3140" s="27"/>
      <c r="B3140" s="27"/>
      <c r="C3140" s="28" t="s">
        <v>227</v>
      </c>
      <c r="D3140" s="43">
        <v>360000</v>
      </c>
      <c r="E3140" s="4">
        <v>36</v>
      </c>
      <c r="F3140" s="43">
        <v>220000</v>
      </c>
      <c r="G3140" s="4">
        <v>22</v>
      </c>
      <c r="H3140" s="43">
        <v>350000</v>
      </c>
      <c r="I3140" s="4">
        <v>35</v>
      </c>
      <c r="J3140" s="43">
        <v>930000</v>
      </c>
      <c r="K3140" s="50">
        <v>93</v>
      </c>
    </row>
    <row r="3141" spans="1:11" x14ac:dyDescent="0.3">
      <c r="A3141" s="27"/>
      <c r="B3141" s="27"/>
      <c r="C3141" s="28" t="s">
        <v>228</v>
      </c>
      <c r="D3141" s="43">
        <v>50000</v>
      </c>
      <c r="E3141" s="4">
        <v>5</v>
      </c>
      <c r="F3141" s="43">
        <v>50000</v>
      </c>
      <c r="G3141" s="4">
        <v>5</v>
      </c>
      <c r="H3141" s="43">
        <v>70000</v>
      </c>
      <c r="I3141" s="4">
        <v>7</v>
      </c>
      <c r="J3141" s="43">
        <v>170000</v>
      </c>
      <c r="K3141" s="50">
        <v>17</v>
      </c>
    </row>
    <row r="3142" spans="1:11" x14ac:dyDescent="0.3">
      <c r="A3142" s="27"/>
      <c r="B3142" s="27"/>
      <c r="C3142" s="28" t="s">
        <v>229</v>
      </c>
      <c r="D3142" s="43">
        <v>127314</v>
      </c>
      <c r="E3142" s="4">
        <v>11</v>
      </c>
      <c r="F3142" s="43">
        <v>289350</v>
      </c>
      <c r="G3142" s="4">
        <v>25</v>
      </c>
      <c r="H3142" s="43">
        <v>196758</v>
      </c>
      <c r="I3142" s="4">
        <v>17</v>
      </c>
      <c r="J3142" s="43">
        <v>613422</v>
      </c>
      <c r="K3142" s="50">
        <v>53</v>
      </c>
    </row>
    <row r="3143" spans="1:11" x14ac:dyDescent="0.3">
      <c r="A3143" s="27"/>
      <c r="B3143" s="27"/>
      <c r="C3143" s="28" t="s">
        <v>230</v>
      </c>
      <c r="D3143" s="43">
        <v>462228</v>
      </c>
      <c r="E3143" s="4">
        <v>52</v>
      </c>
      <c r="F3143" s="43">
        <v>311115</v>
      </c>
      <c r="G3143" s="4">
        <v>35</v>
      </c>
      <c r="H3143" s="43">
        <v>391116</v>
      </c>
      <c r="I3143" s="4">
        <v>44</v>
      </c>
      <c r="J3143" s="43">
        <v>1164459</v>
      </c>
      <c r="K3143" s="50">
        <v>131</v>
      </c>
    </row>
    <row r="3144" spans="1:11" x14ac:dyDescent="0.3">
      <c r="A3144" s="27"/>
      <c r="B3144" s="27"/>
      <c r="C3144" s="28" t="s">
        <v>231</v>
      </c>
      <c r="D3144" s="43">
        <v>44445</v>
      </c>
      <c r="E3144" s="4">
        <v>5</v>
      </c>
      <c r="F3144" s="43">
        <v>35556</v>
      </c>
      <c r="G3144" s="4">
        <v>4</v>
      </c>
      <c r="H3144" s="43">
        <v>53334</v>
      </c>
      <c r="I3144" s="4">
        <v>6</v>
      </c>
      <c r="J3144" s="43">
        <v>133335</v>
      </c>
      <c r="K3144" s="50">
        <v>15</v>
      </c>
    </row>
    <row r="3145" spans="1:11" x14ac:dyDescent="0.3">
      <c r="A3145" s="27"/>
      <c r="B3145" s="27"/>
      <c r="C3145" s="28" t="s">
        <v>232</v>
      </c>
      <c r="D3145" s="43">
        <v>177871</v>
      </c>
      <c r="E3145" s="4">
        <v>17</v>
      </c>
      <c r="F3145" s="43">
        <v>188334</v>
      </c>
      <c r="G3145" s="4">
        <v>18</v>
      </c>
      <c r="H3145" s="43">
        <v>272038</v>
      </c>
      <c r="I3145" s="4">
        <v>26</v>
      </c>
      <c r="J3145" s="43">
        <v>638243</v>
      </c>
      <c r="K3145" s="50">
        <v>61</v>
      </c>
    </row>
    <row r="3146" spans="1:11" x14ac:dyDescent="0.3">
      <c r="A3146" s="27"/>
      <c r="B3146" s="27"/>
      <c r="C3146" s="28" t="s">
        <v>233</v>
      </c>
      <c r="D3146" s="43">
        <v>148144</v>
      </c>
      <c r="E3146" s="4">
        <v>16</v>
      </c>
      <c r="F3146" s="43">
        <v>138885</v>
      </c>
      <c r="G3146" s="4">
        <v>15</v>
      </c>
      <c r="H3146" s="43">
        <v>138885</v>
      </c>
      <c r="I3146" s="4">
        <v>15</v>
      </c>
      <c r="J3146" s="43">
        <v>425914</v>
      </c>
      <c r="K3146" s="50">
        <v>46</v>
      </c>
    </row>
    <row r="3147" spans="1:11" x14ac:dyDescent="0.3">
      <c r="A3147" s="27"/>
      <c r="B3147" s="27"/>
      <c r="C3147" s="28" t="s">
        <v>234</v>
      </c>
      <c r="D3147" s="43">
        <v>44444</v>
      </c>
      <c r="E3147" s="4">
        <v>4</v>
      </c>
      <c r="F3147" s="43">
        <v>55555</v>
      </c>
      <c r="G3147" s="4">
        <v>5</v>
      </c>
      <c r="H3147" s="43">
        <v>22222</v>
      </c>
      <c r="I3147" s="4">
        <v>2</v>
      </c>
      <c r="J3147" s="43">
        <v>122221</v>
      </c>
      <c r="K3147" s="50">
        <v>11</v>
      </c>
    </row>
    <row r="3148" spans="1:11" x14ac:dyDescent="0.3">
      <c r="A3148" s="27"/>
      <c r="B3148" s="27"/>
      <c r="C3148" s="28" t="s">
        <v>235</v>
      </c>
      <c r="D3148" s="43">
        <v>123615</v>
      </c>
      <c r="E3148" s="4">
        <v>15</v>
      </c>
      <c r="F3148" s="43">
        <v>140097</v>
      </c>
      <c r="G3148" s="4">
        <v>17</v>
      </c>
      <c r="H3148" s="43">
        <v>98892</v>
      </c>
      <c r="I3148" s="4">
        <v>12</v>
      </c>
      <c r="J3148" s="43">
        <v>362604</v>
      </c>
      <c r="K3148" s="50">
        <v>44</v>
      </c>
    </row>
    <row r="3149" spans="1:11" x14ac:dyDescent="0.3">
      <c r="A3149" s="27"/>
      <c r="B3149" s="27"/>
      <c r="C3149" s="28" t="s">
        <v>236</v>
      </c>
      <c r="D3149" s="43">
        <v>18518</v>
      </c>
      <c r="E3149" s="4">
        <v>2</v>
      </c>
      <c r="F3149" s="43">
        <v>27777</v>
      </c>
      <c r="G3149" s="4">
        <v>3</v>
      </c>
      <c r="H3149" s="43">
        <v>27777</v>
      </c>
      <c r="I3149" s="4">
        <v>3</v>
      </c>
      <c r="J3149" s="43">
        <v>74072</v>
      </c>
      <c r="K3149" s="50">
        <v>8</v>
      </c>
    </row>
    <row r="3150" spans="1:11" x14ac:dyDescent="0.3">
      <c r="A3150" s="27"/>
      <c r="B3150" s="27"/>
      <c r="C3150" s="28" t="s">
        <v>237</v>
      </c>
      <c r="D3150" s="43">
        <v>11111</v>
      </c>
      <c r="E3150" s="4">
        <v>1</v>
      </c>
      <c r="F3150" s="43"/>
      <c r="G3150" s="4"/>
      <c r="H3150" s="43"/>
      <c r="I3150" s="4"/>
      <c r="J3150" s="43">
        <v>11111</v>
      </c>
      <c r="K3150" s="50">
        <v>1</v>
      </c>
    </row>
    <row r="3151" spans="1:11" x14ac:dyDescent="0.3">
      <c r="A3151" s="27"/>
      <c r="B3151" s="27"/>
      <c r="C3151" s="28" t="s">
        <v>238</v>
      </c>
      <c r="D3151" s="43">
        <v>41205</v>
      </c>
      <c r="E3151" s="4">
        <v>5</v>
      </c>
      <c r="F3151" s="43">
        <v>16482</v>
      </c>
      <c r="G3151" s="4">
        <v>2</v>
      </c>
      <c r="H3151" s="43"/>
      <c r="I3151" s="4"/>
      <c r="J3151" s="43">
        <v>57687</v>
      </c>
      <c r="K3151" s="50">
        <v>7</v>
      </c>
    </row>
    <row r="3152" spans="1:11" x14ac:dyDescent="0.3">
      <c r="A3152" s="27"/>
      <c r="B3152" s="27"/>
      <c r="C3152" s="28" t="s">
        <v>239</v>
      </c>
      <c r="D3152" s="43">
        <v>17408</v>
      </c>
      <c r="E3152" s="4">
        <v>2</v>
      </c>
      <c r="F3152" s="43">
        <v>8704</v>
      </c>
      <c r="G3152" s="4">
        <v>1</v>
      </c>
      <c r="H3152" s="43">
        <v>17407</v>
      </c>
      <c r="I3152" s="4">
        <v>2</v>
      </c>
      <c r="J3152" s="43">
        <v>43519</v>
      </c>
      <c r="K3152" s="50">
        <v>5</v>
      </c>
    </row>
    <row r="3153" spans="1:11" x14ac:dyDescent="0.3">
      <c r="A3153" s="27"/>
      <c r="B3153" s="27"/>
      <c r="C3153" s="28" t="s">
        <v>240</v>
      </c>
      <c r="D3153" s="43">
        <v>17407</v>
      </c>
      <c r="E3153" s="4">
        <v>2</v>
      </c>
      <c r="F3153" s="43">
        <v>17408</v>
      </c>
      <c r="G3153" s="4">
        <v>2</v>
      </c>
      <c r="H3153" s="43"/>
      <c r="I3153" s="4"/>
      <c r="J3153" s="43">
        <v>34815</v>
      </c>
      <c r="K3153" s="50">
        <v>4</v>
      </c>
    </row>
    <row r="3154" spans="1:11" x14ac:dyDescent="0.3">
      <c r="A3154" s="27"/>
      <c r="B3154" s="27"/>
      <c r="C3154" s="28" t="s">
        <v>241</v>
      </c>
      <c r="D3154" s="43">
        <v>1388322</v>
      </c>
      <c r="E3154" s="4">
        <v>153</v>
      </c>
      <c r="F3154" s="43">
        <v>1016288</v>
      </c>
      <c r="G3154" s="4">
        <v>112</v>
      </c>
      <c r="H3154" s="43">
        <v>1252212</v>
      </c>
      <c r="I3154" s="4">
        <v>138</v>
      </c>
      <c r="J3154" s="43">
        <v>3656822</v>
      </c>
      <c r="K3154" s="50">
        <v>403</v>
      </c>
    </row>
    <row r="3155" spans="1:11" x14ac:dyDescent="0.3">
      <c r="A3155" s="27"/>
      <c r="B3155" s="27"/>
      <c r="C3155" s="28" t="s">
        <v>242</v>
      </c>
      <c r="D3155" s="43">
        <v>271208</v>
      </c>
      <c r="E3155" s="4">
        <v>29</v>
      </c>
      <c r="F3155" s="43">
        <v>326198</v>
      </c>
      <c r="G3155" s="4">
        <v>35</v>
      </c>
      <c r="H3155" s="43">
        <v>458247</v>
      </c>
      <c r="I3155" s="4">
        <v>49</v>
      </c>
      <c r="J3155" s="43">
        <v>1055653</v>
      </c>
      <c r="K3155" s="50">
        <v>113</v>
      </c>
    </row>
    <row r="3156" spans="1:11" x14ac:dyDescent="0.3">
      <c r="A3156" s="27"/>
      <c r="B3156" s="27"/>
      <c r="C3156" s="28" t="s">
        <v>244</v>
      </c>
      <c r="D3156" s="43">
        <v>2297721</v>
      </c>
      <c r="E3156" s="4">
        <v>327</v>
      </c>
      <c r="F3156" s="43">
        <v>1871842</v>
      </c>
      <c r="G3156" s="4">
        <v>266</v>
      </c>
      <c r="H3156" s="43">
        <v>1667769</v>
      </c>
      <c r="I3156" s="4">
        <v>237</v>
      </c>
      <c r="J3156" s="43">
        <v>5837332</v>
      </c>
      <c r="K3156" s="50">
        <v>830</v>
      </c>
    </row>
    <row r="3157" spans="1:11" x14ac:dyDescent="0.3">
      <c r="A3157" s="27"/>
      <c r="B3157" s="27"/>
      <c r="C3157" s="28" t="s">
        <v>245</v>
      </c>
      <c r="D3157" s="43">
        <v>220361</v>
      </c>
      <c r="E3157" s="4">
        <v>20</v>
      </c>
      <c r="F3157" s="43">
        <v>330542</v>
      </c>
      <c r="G3157" s="4">
        <v>30</v>
      </c>
      <c r="H3157" s="43">
        <v>319522</v>
      </c>
      <c r="I3157" s="4">
        <v>29</v>
      </c>
      <c r="J3157" s="43">
        <v>870425</v>
      </c>
      <c r="K3157" s="50">
        <v>79</v>
      </c>
    </row>
    <row r="3158" spans="1:11" x14ac:dyDescent="0.3">
      <c r="A3158" s="27"/>
      <c r="B3158" s="27"/>
      <c r="C3158" s="28" t="s">
        <v>246</v>
      </c>
      <c r="D3158" s="43">
        <v>71112</v>
      </c>
      <c r="E3158" s="4">
        <v>6</v>
      </c>
      <c r="F3158" s="43">
        <v>82964</v>
      </c>
      <c r="G3158" s="4">
        <v>7</v>
      </c>
      <c r="H3158" s="43">
        <v>82964</v>
      </c>
      <c r="I3158" s="4">
        <v>7</v>
      </c>
      <c r="J3158" s="43">
        <v>237040</v>
      </c>
      <c r="K3158" s="50">
        <v>20</v>
      </c>
    </row>
    <row r="3159" spans="1:11" x14ac:dyDescent="0.3">
      <c r="A3159" s="27"/>
      <c r="B3159" s="27"/>
      <c r="C3159" s="28" t="s">
        <v>247</v>
      </c>
      <c r="D3159" s="43"/>
      <c r="E3159" s="4"/>
      <c r="F3159" s="43">
        <v>18518</v>
      </c>
      <c r="G3159" s="4">
        <v>2</v>
      </c>
      <c r="H3159" s="43">
        <v>9259</v>
      </c>
      <c r="I3159" s="4">
        <v>1</v>
      </c>
      <c r="J3159" s="43">
        <v>27777</v>
      </c>
      <c r="K3159" s="50">
        <v>3</v>
      </c>
    </row>
    <row r="3160" spans="1:11" x14ac:dyDescent="0.3">
      <c r="A3160" s="27"/>
      <c r="B3160" s="27"/>
      <c r="C3160" s="28" t="s">
        <v>248</v>
      </c>
      <c r="D3160" s="43">
        <v>323895</v>
      </c>
      <c r="E3160" s="4">
        <v>33</v>
      </c>
      <c r="F3160" s="43">
        <v>382785</v>
      </c>
      <c r="G3160" s="4">
        <v>39</v>
      </c>
      <c r="H3160" s="43">
        <v>696864</v>
      </c>
      <c r="I3160" s="4">
        <v>71</v>
      </c>
      <c r="J3160" s="43">
        <v>1403544</v>
      </c>
      <c r="K3160" s="50">
        <v>143</v>
      </c>
    </row>
    <row r="3161" spans="1:11" x14ac:dyDescent="0.3">
      <c r="A3161" s="27"/>
      <c r="B3161" s="27"/>
      <c r="C3161" s="28" t="s">
        <v>249</v>
      </c>
      <c r="D3161" s="43">
        <v>64813</v>
      </c>
      <c r="E3161" s="4">
        <v>7</v>
      </c>
      <c r="F3161" s="43"/>
      <c r="G3161" s="4"/>
      <c r="H3161" s="43">
        <v>46295</v>
      </c>
      <c r="I3161" s="4">
        <v>5</v>
      </c>
      <c r="J3161" s="43">
        <v>111108</v>
      </c>
      <c r="K3161" s="50">
        <v>12</v>
      </c>
    </row>
    <row r="3162" spans="1:11" x14ac:dyDescent="0.3">
      <c r="A3162" s="27"/>
      <c r="B3162" s="27"/>
      <c r="C3162" s="28" t="s">
        <v>250</v>
      </c>
      <c r="D3162" s="43"/>
      <c r="E3162" s="4"/>
      <c r="F3162" s="43">
        <v>11111</v>
      </c>
      <c r="G3162" s="4">
        <v>1</v>
      </c>
      <c r="H3162" s="43">
        <v>11111</v>
      </c>
      <c r="I3162" s="4">
        <v>1</v>
      </c>
      <c r="J3162" s="43">
        <v>22222</v>
      </c>
      <c r="K3162" s="50">
        <v>2</v>
      </c>
    </row>
    <row r="3163" spans="1:11" x14ac:dyDescent="0.3">
      <c r="A3163" s="27"/>
      <c r="B3163" s="27"/>
      <c r="C3163" s="28" t="s">
        <v>251</v>
      </c>
      <c r="D3163" s="43">
        <v>65928</v>
      </c>
      <c r="E3163" s="4">
        <v>8</v>
      </c>
      <c r="F3163" s="43">
        <v>65928</v>
      </c>
      <c r="G3163" s="4">
        <v>8</v>
      </c>
      <c r="H3163" s="43">
        <v>74169</v>
      </c>
      <c r="I3163" s="4">
        <v>9</v>
      </c>
      <c r="J3163" s="43">
        <v>206025</v>
      </c>
      <c r="K3163" s="50">
        <v>25</v>
      </c>
    </row>
    <row r="3164" spans="1:11" x14ac:dyDescent="0.3">
      <c r="A3164" s="27"/>
      <c r="B3164" s="27"/>
      <c r="C3164" s="28" t="s">
        <v>252</v>
      </c>
      <c r="D3164" s="43">
        <v>11111</v>
      </c>
      <c r="E3164" s="4">
        <v>1</v>
      </c>
      <c r="F3164" s="43"/>
      <c r="G3164" s="4"/>
      <c r="H3164" s="43"/>
      <c r="I3164" s="4"/>
      <c r="J3164" s="43">
        <v>11111</v>
      </c>
      <c r="K3164" s="50">
        <v>1</v>
      </c>
    </row>
    <row r="3165" spans="1:11" x14ac:dyDescent="0.3">
      <c r="A3165" s="27"/>
      <c r="B3165" s="27"/>
      <c r="C3165" s="28" t="s">
        <v>253</v>
      </c>
      <c r="D3165" s="43">
        <v>9259</v>
      </c>
      <c r="E3165" s="4">
        <v>1</v>
      </c>
      <c r="F3165" s="43">
        <v>18518</v>
      </c>
      <c r="G3165" s="4">
        <v>2</v>
      </c>
      <c r="H3165" s="43">
        <v>18518</v>
      </c>
      <c r="I3165" s="4">
        <v>2</v>
      </c>
      <c r="J3165" s="43">
        <v>46295</v>
      </c>
      <c r="K3165" s="50">
        <v>5</v>
      </c>
    </row>
    <row r="3166" spans="1:11" x14ac:dyDescent="0.3">
      <c r="A3166" s="27"/>
      <c r="B3166" s="27"/>
      <c r="C3166" s="28" t="s">
        <v>254</v>
      </c>
      <c r="D3166" s="43">
        <v>16482</v>
      </c>
      <c r="E3166" s="4">
        <v>2</v>
      </c>
      <c r="F3166" s="43"/>
      <c r="G3166" s="4"/>
      <c r="H3166" s="43">
        <v>24723</v>
      </c>
      <c r="I3166" s="4">
        <v>3</v>
      </c>
      <c r="J3166" s="43">
        <v>41205</v>
      </c>
      <c r="K3166" s="50">
        <v>5</v>
      </c>
    </row>
    <row r="3167" spans="1:11" x14ac:dyDescent="0.3">
      <c r="A3167" s="27"/>
      <c r="B3167" s="27"/>
      <c r="C3167" s="28" t="s">
        <v>258</v>
      </c>
      <c r="D3167" s="43">
        <v>314808</v>
      </c>
      <c r="E3167" s="4">
        <v>34</v>
      </c>
      <c r="F3167" s="43">
        <v>203699</v>
      </c>
      <c r="G3167" s="4">
        <v>22</v>
      </c>
      <c r="H3167" s="43">
        <v>277770</v>
      </c>
      <c r="I3167" s="4">
        <v>30</v>
      </c>
      <c r="J3167" s="43">
        <v>796277</v>
      </c>
      <c r="K3167" s="50">
        <v>86</v>
      </c>
    </row>
    <row r="3168" spans="1:11" x14ac:dyDescent="0.3">
      <c r="A3168" s="27"/>
      <c r="B3168" s="27"/>
      <c r="C3168" s="28" t="s">
        <v>259</v>
      </c>
      <c r="D3168" s="43">
        <v>46295</v>
      </c>
      <c r="E3168" s="4">
        <v>5</v>
      </c>
      <c r="F3168" s="43"/>
      <c r="G3168" s="4"/>
      <c r="H3168" s="43">
        <v>27777</v>
      </c>
      <c r="I3168" s="4">
        <v>3</v>
      </c>
      <c r="J3168" s="43">
        <v>74072</v>
      </c>
      <c r="K3168" s="50">
        <v>8</v>
      </c>
    </row>
    <row r="3169" spans="1:11" x14ac:dyDescent="0.3">
      <c r="A3169" s="27"/>
      <c r="B3169" s="27"/>
      <c r="C3169" s="28" t="s">
        <v>260</v>
      </c>
      <c r="D3169" s="43">
        <v>55555</v>
      </c>
      <c r="E3169" s="4">
        <v>5</v>
      </c>
      <c r="F3169" s="43">
        <v>77777</v>
      </c>
      <c r="G3169" s="4">
        <v>7</v>
      </c>
      <c r="H3169" s="43">
        <v>11111</v>
      </c>
      <c r="I3169" s="4">
        <v>1</v>
      </c>
      <c r="J3169" s="43">
        <v>144443</v>
      </c>
      <c r="K3169" s="50">
        <v>13</v>
      </c>
    </row>
    <row r="3170" spans="1:11" x14ac:dyDescent="0.3">
      <c r="A3170" s="27"/>
      <c r="B3170" s="27"/>
      <c r="C3170" s="28" t="s">
        <v>261</v>
      </c>
      <c r="D3170" s="43">
        <v>329639</v>
      </c>
      <c r="E3170" s="4">
        <v>40</v>
      </c>
      <c r="F3170" s="43">
        <v>255471</v>
      </c>
      <c r="G3170" s="4">
        <v>31</v>
      </c>
      <c r="H3170" s="43">
        <v>428531</v>
      </c>
      <c r="I3170" s="4">
        <v>52</v>
      </c>
      <c r="J3170" s="43">
        <v>1013641</v>
      </c>
      <c r="K3170" s="50">
        <v>123</v>
      </c>
    </row>
    <row r="3171" spans="1:11" x14ac:dyDescent="0.3">
      <c r="A3171" s="27"/>
      <c r="B3171" s="27"/>
      <c r="C3171" s="28" t="s">
        <v>262</v>
      </c>
      <c r="D3171" s="43">
        <v>16482</v>
      </c>
      <c r="E3171" s="4">
        <v>2</v>
      </c>
      <c r="F3171" s="43">
        <v>8241</v>
      </c>
      <c r="G3171" s="4">
        <v>1</v>
      </c>
      <c r="H3171" s="43">
        <v>16482</v>
      </c>
      <c r="I3171" s="4">
        <v>2</v>
      </c>
      <c r="J3171" s="43">
        <v>41205</v>
      </c>
      <c r="K3171" s="50">
        <v>5</v>
      </c>
    </row>
    <row r="3172" spans="1:11" x14ac:dyDescent="0.3">
      <c r="A3172" s="27"/>
      <c r="B3172" s="27"/>
      <c r="C3172" s="28" t="s">
        <v>264</v>
      </c>
      <c r="D3172" s="43">
        <v>268340</v>
      </c>
      <c r="E3172" s="4">
        <v>23</v>
      </c>
      <c r="F3172" s="43">
        <v>326674</v>
      </c>
      <c r="G3172" s="4">
        <v>28</v>
      </c>
      <c r="H3172" s="43">
        <v>513340</v>
      </c>
      <c r="I3172" s="4">
        <v>44</v>
      </c>
      <c r="J3172" s="43">
        <v>1108354</v>
      </c>
      <c r="K3172" s="50">
        <v>95</v>
      </c>
    </row>
    <row r="3173" spans="1:11" x14ac:dyDescent="0.3">
      <c r="A3173" s="27"/>
      <c r="B3173" s="27"/>
      <c r="C3173" s="28" t="s">
        <v>265</v>
      </c>
      <c r="D3173" s="43">
        <v>470000</v>
      </c>
      <c r="E3173" s="4">
        <v>47</v>
      </c>
      <c r="F3173" s="43">
        <v>510000</v>
      </c>
      <c r="G3173" s="4">
        <v>51</v>
      </c>
      <c r="H3173" s="43">
        <v>270000</v>
      </c>
      <c r="I3173" s="4">
        <v>27</v>
      </c>
      <c r="J3173" s="43">
        <v>1250000</v>
      </c>
      <c r="K3173" s="50">
        <v>125</v>
      </c>
    </row>
    <row r="3174" spans="1:11" x14ac:dyDescent="0.3">
      <c r="A3174" s="27"/>
      <c r="B3174" s="27"/>
      <c r="C3174" s="28" t="s">
        <v>266</v>
      </c>
      <c r="D3174" s="43">
        <v>820000</v>
      </c>
      <c r="E3174" s="4">
        <v>82</v>
      </c>
      <c r="F3174" s="43">
        <v>1070000</v>
      </c>
      <c r="G3174" s="4">
        <v>107</v>
      </c>
      <c r="H3174" s="43">
        <v>1210000</v>
      </c>
      <c r="I3174" s="4">
        <v>121</v>
      </c>
      <c r="J3174" s="43">
        <v>3100000</v>
      </c>
      <c r="K3174" s="50">
        <v>310</v>
      </c>
    </row>
    <row r="3175" spans="1:11" x14ac:dyDescent="0.3">
      <c r="A3175" s="27"/>
      <c r="B3175" s="27"/>
      <c r="C3175" s="28" t="s">
        <v>267</v>
      </c>
      <c r="D3175" s="43">
        <v>1234463</v>
      </c>
      <c r="E3175" s="4">
        <v>132</v>
      </c>
      <c r="F3175" s="43">
        <v>1477616</v>
      </c>
      <c r="G3175" s="4">
        <v>158</v>
      </c>
      <c r="H3175" s="43">
        <v>1309280</v>
      </c>
      <c r="I3175" s="4">
        <v>140</v>
      </c>
      <c r="J3175" s="43">
        <v>4021359</v>
      </c>
      <c r="K3175" s="50">
        <v>430</v>
      </c>
    </row>
    <row r="3176" spans="1:11" x14ac:dyDescent="0.3">
      <c r="A3176" s="27"/>
      <c r="B3176" s="27"/>
      <c r="C3176" s="28" t="s">
        <v>268</v>
      </c>
      <c r="D3176" s="43">
        <v>316854</v>
      </c>
      <c r="E3176" s="4">
        <v>29</v>
      </c>
      <c r="F3176" s="43">
        <v>502596</v>
      </c>
      <c r="G3176" s="4">
        <v>46</v>
      </c>
      <c r="H3176" s="43">
        <v>426114</v>
      </c>
      <c r="I3176" s="4">
        <v>39</v>
      </c>
      <c r="J3176" s="43">
        <v>1245564</v>
      </c>
      <c r="K3176" s="50">
        <v>114</v>
      </c>
    </row>
    <row r="3177" spans="1:11" x14ac:dyDescent="0.3">
      <c r="A3177" s="27"/>
      <c r="B3177" s="27"/>
      <c r="C3177" s="28" t="s">
        <v>269</v>
      </c>
      <c r="D3177" s="43">
        <v>383432</v>
      </c>
      <c r="E3177" s="4">
        <v>41</v>
      </c>
      <c r="F3177" s="43">
        <v>243152</v>
      </c>
      <c r="G3177" s="4">
        <v>26</v>
      </c>
      <c r="H3177" s="43">
        <v>177688</v>
      </c>
      <c r="I3177" s="4">
        <v>19</v>
      </c>
      <c r="J3177" s="43">
        <v>804272</v>
      </c>
      <c r="K3177" s="50">
        <v>86</v>
      </c>
    </row>
    <row r="3178" spans="1:11" x14ac:dyDescent="0.3">
      <c r="A3178" s="27"/>
      <c r="B3178" s="27"/>
      <c r="C3178" s="28" t="s">
        <v>270</v>
      </c>
      <c r="D3178" s="43">
        <v>76482</v>
      </c>
      <c r="E3178" s="4">
        <v>7</v>
      </c>
      <c r="F3178" s="43">
        <v>43704</v>
      </c>
      <c r="G3178" s="4">
        <v>4</v>
      </c>
      <c r="H3178" s="43">
        <v>98334</v>
      </c>
      <c r="I3178" s="4">
        <v>9</v>
      </c>
      <c r="J3178" s="43">
        <v>218520</v>
      </c>
      <c r="K3178" s="50">
        <v>20</v>
      </c>
    </row>
    <row r="3179" spans="1:11" x14ac:dyDescent="0.3">
      <c r="A3179" s="27"/>
      <c r="B3179" s="27"/>
      <c r="C3179" s="28" t="s">
        <v>271</v>
      </c>
      <c r="D3179" s="43">
        <v>830376</v>
      </c>
      <c r="E3179" s="4">
        <v>76</v>
      </c>
      <c r="F3179" s="43">
        <v>732042</v>
      </c>
      <c r="G3179" s="4">
        <v>67</v>
      </c>
      <c r="H3179" s="43">
        <v>906858</v>
      </c>
      <c r="I3179" s="4">
        <v>83</v>
      </c>
      <c r="J3179" s="43">
        <v>2469276</v>
      </c>
      <c r="K3179" s="50">
        <v>226</v>
      </c>
    </row>
    <row r="3180" spans="1:11" x14ac:dyDescent="0.3">
      <c r="A3180" s="27"/>
      <c r="B3180" s="27"/>
      <c r="C3180" s="28" t="s">
        <v>272</v>
      </c>
      <c r="D3180" s="43">
        <v>138523</v>
      </c>
      <c r="E3180" s="4">
        <v>11</v>
      </c>
      <c r="F3180" s="43">
        <v>62965</v>
      </c>
      <c r="G3180" s="4">
        <v>5</v>
      </c>
      <c r="H3180" s="43">
        <v>239265</v>
      </c>
      <c r="I3180" s="4">
        <v>19</v>
      </c>
      <c r="J3180" s="43">
        <v>440753</v>
      </c>
      <c r="K3180" s="50">
        <v>35</v>
      </c>
    </row>
    <row r="3181" spans="1:11" x14ac:dyDescent="0.3">
      <c r="A3181" s="27"/>
      <c r="B3181" s="52" t="s">
        <v>314</v>
      </c>
      <c r="C3181" s="53"/>
      <c r="D3181" s="54">
        <v>16764691</v>
      </c>
      <c r="E3181" s="55">
        <v>1944</v>
      </c>
      <c r="F3181" s="54">
        <v>16775080</v>
      </c>
      <c r="G3181" s="55">
        <v>1941</v>
      </c>
      <c r="H3181" s="54">
        <v>18036034</v>
      </c>
      <c r="I3181" s="55">
        <v>2055</v>
      </c>
      <c r="J3181" s="54">
        <v>51575805</v>
      </c>
      <c r="K3181" s="56">
        <v>5940</v>
      </c>
    </row>
    <row r="3182" spans="1:11" x14ac:dyDescent="0.3">
      <c r="A3182" s="27"/>
      <c r="B3182" s="1" t="s">
        <v>74</v>
      </c>
      <c r="C3182" s="1" t="s">
        <v>223</v>
      </c>
      <c r="D3182" s="22">
        <v>3647536</v>
      </c>
      <c r="E3182" s="8">
        <v>597</v>
      </c>
      <c r="F3182" s="22">
        <v>3134944</v>
      </c>
      <c r="G3182" s="8">
        <v>513</v>
      </c>
      <c r="H3182" s="22">
        <v>2957724</v>
      </c>
      <c r="I3182" s="8">
        <v>484</v>
      </c>
      <c r="J3182" s="22">
        <v>9740204</v>
      </c>
      <c r="K3182" s="49">
        <v>1594</v>
      </c>
    </row>
    <row r="3183" spans="1:11" x14ac:dyDescent="0.3">
      <c r="A3183" s="27"/>
      <c r="B3183" s="27"/>
      <c r="C3183" s="28" t="s">
        <v>224</v>
      </c>
      <c r="D3183" s="43">
        <v>2116039</v>
      </c>
      <c r="E3183" s="4">
        <v>322</v>
      </c>
      <c r="F3183" s="43">
        <v>1696092</v>
      </c>
      <c r="G3183" s="4">
        <v>258</v>
      </c>
      <c r="H3183" s="43">
        <v>2037151</v>
      </c>
      <c r="I3183" s="4">
        <v>310</v>
      </c>
      <c r="J3183" s="43">
        <v>5849282</v>
      </c>
      <c r="K3183" s="50">
        <v>890</v>
      </c>
    </row>
    <row r="3184" spans="1:11" x14ac:dyDescent="0.3">
      <c r="A3184" s="27"/>
      <c r="B3184" s="27"/>
      <c r="C3184" s="28" t="s">
        <v>225</v>
      </c>
      <c r="D3184" s="43">
        <v>824098</v>
      </c>
      <c r="E3184" s="4">
        <v>100</v>
      </c>
      <c r="F3184" s="43">
        <v>461495</v>
      </c>
      <c r="G3184" s="4">
        <v>56</v>
      </c>
      <c r="H3184" s="43">
        <v>519182</v>
      </c>
      <c r="I3184" s="4">
        <v>63</v>
      </c>
      <c r="J3184" s="43">
        <v>1804775</v>
      </c>
      <c r="K3184" s="50">
        <v>219</v>
      </c>
    </row>
    <row r="3185" spans="1:11" x14ac:dyDescent="0.3">
      <c r="A3185" s="27"/>
      <c r="B3185" s="27"/>
      <c r="C3185" s="28" t="s">
        <v>226</v>
      </c>
      <c r="D3185" s="43">
        <v>266941</v>
      </c>
      <c r="E3185" s="4">
        <v>31</v>
      </c>
      <c r="F3185" s="43">
        <v>154998</v>
      </c>
      <c r="G3185" s="4">
        <v>18</v>
      </c>
      <c r="H3185" s="43">
        <v>146387</v>
      </c>
      <c r="I3185" s="4">
        <v>17</v>
      </c>
      <c r="J3185" s="43">
        <v>568326</v>
      </c>
      <c r="K3185" s="50">
        <v>66</v>
      </c>
    </row>
    <row r="3186" spans="1:11" x14ac:dyDescent="0.3">
      <c r="A3186" s="27"/>
      <c r="B3186" s="27"/>
      <c r="C3186" s="28" t="s">
        <v>227</v>
      </c>
      <c r="D3186" s="43">
        <v>28056</v>
      </c>
      <c r="E3186" s="4">
        <v>3</v>
      </c>
      <c r="F3186" s="43">
        <v>9352</v>
      </c>
      <c r="G3186" s="4">
        <v>1</v>
      </c>
      <c r="H3186" s="43">
        <v>18704</v>
      </c>
      <c r="I3186" s="4">
        <v>2</v>
      </c>
      <c r="J3186" s="43">
        <v>56112</v>
      </c>
      <c r="K3186" s="50">
        <v>6</v>
      </c>
    </row>
    <row r="3187" spans="1:11" x14ac:dyDescent="0.3">
      <c r="A3187" s="27"/>
      <c r="B3187" s="27"/>
      <c r="C3187" s="28" t="s">
        <v>228</v>
      </c>
      <c r="D3187" s="43"/>
      <c r="E3187" s="4"/>
      <c r="F3187" s="43"/>
      <c r="G3187" s="4"/>
      <c r="H3187" s="43">
        <v>18704</v>
      </c>
      <c r="I3187" s="4">
        <v>2</v>
      </c>
      <c r="J3187" s="43">
        <v>18704</v>
      </c>
      <c r="K3187" s="50">
        <v>2</v>
      </c>
    </row>
    <row r="3188" spans="1:11" x14ac:dyDescent="0.3">
      <c r="A3188" s="27"/>
      <c r="B3188" s="27"/>
      <c r="C3188" s="28" t="s">
        <v>229</v>
      </c>
      <c r="D3188" s="43">
        <v>10926</v>
      </c>
      <c r="E3188" s="4">
        <v>1</v>
      </c>
      <c r="F3188" s="43">
        <v>10926</v>
      </c>
      <c r="G3188" s="4">
        <v>1</v>
      </c>
      <c r="H3188" s="43">
        <v>32778</v>
      </c>
      <c r="I3188" s="4">
        <v>3</v>
      </c>
      <c r="J3188" s="43">
        <v>54630</v>
      </c>
      <c r="K3188" s="50">
        <v>5</v>
      </c>
    </row>
    <row r="3189" spans="1:11" x14ac:dyDescent="0.3">
      <c r="A3189" s="27"/>
      <c r="B3189" s="27"/>
      <c r="C3189" s="28" t="s">
        <v>230</v>
      </c>
      <c r="D3189" s="43">
        <v>58331</v>
      </c>
      <c r="E3189" s="4">
        <v>7</v>
      </c>
      <c r="F3189" s="43">
        <v>24999</v>
      </c>
      <c r="G3189" s="4">
        <v>3</v>
      </c>
      <c r="H3189" s="43">
        <v>91663</v>
      </c>
      <c r="I3189" s="4">
        <v>11</v>
      </c>
      <c r="J3189" s="43">
        <v>174993</v>
      </c>
      <c r="K3189" s="50">
        <v>21</v>
      </c>
    </row>
    <row r="3190" spans="1:11" x14ac:dyDescent="0.3">
      <c r="A3190" s="27"/>
      <c r="B3190" s="27"/>
      <c r="C3190" s="28" t="s">
        <v>231</v>
      </c>
      <c r="D3190" s="43"/>
      <c r="E3190" s="4"/>
      <c r="F3190" s="43"/>
      <c r="G3190" s="4"/>
      <c r="H3190" s="43">
        <v>8333</v>
      </c>
      <c r="I3190" s="4">
        <v>1</v>
      </c>
      <c r="J3190" s="43">
        <v>8333</v>
      </c>
      <c r="K3190" s="50">
        <v>1</v>
      </c>
    </row>
    <row r="3191" spans="1:11" x14ac:dyDescent="0.3">
      <c r="A3191" s="27"/>
      <c r="B3191" s="27"/>
      <c r="C3191" s="28" t="s">
        <v>232</v>
      </c>
      <c r="D3191" s="43">
        <v>39628</v>
      </c>
      <c r="E3191" s="4">
        <v>4</v>
      </c>
      <c r="F3191" s="43">
        <v>29721</v>
      </c>
      <c r="G3191" s="4">
        <v>3</v>
      </c>
      <c r="H3191" s="43">
        <v>59442</v>
      </c>
      <c r="I3191" s="4">
        <v>6</v>
      </c>
      <c r="J3191" s="43">
        <v>128791</v>
      </c>
      <c r="K3191" s="50">
        <v>13</v>
      </c>
    </row>
    <row r="3192" spans="1:11" x14ac:dyDescent="0.3">
      <c r="A3192" s="27"/>
      <c r="B3192" s="27"/>
      <c r="C3192" s="28" t="s">
        <v>233</v>
      </c>
      <c r="D3192" s="43">
        <v>32964</v>
      </c>
      <c r="E3192" s="4">
        <v>4</v>
      </c>
      <c r="F3192" s="43">
        <v>8241</v>
      </c>
      <c r="G3192" s="4">
        <v>1</v>
      </c>
      <c r="H3192" s="43">
        <v>90651</v>
      </c>
      <c r="I3192" s="4">
        <v>11</v>
      </c>
      <c r="J3192" s="43">
        <v>131856</v>
      </c>
      <c r="K3192" s="50">
        <v>16</v>
      </c>
    </row>
    <row r="3193" spans="1:11" x14ac:dyDescent="0.3">
      <c r="A3193" s="27"/>
      <c r="B3193" s="27"/>
      <c r="C3193" s="28" t="s">
        <v>234</v>
      </c>
      <c r="D3193" s="43">
        <v>10463</v>
      </c>
      <c r="E3193" s="4">
        <v>1</v>
      </c>
      <c r="F3193" s="43"/>
      <c r="G3193" s="4"/>
      <c r="H3193" s="43">
        <v>31389</v>
      </c>
      <c r="I3193" s="4">
        <v>3</v>
      </c>
      <c r="J3193" s="43">
        <v>41852</v>
      </c>
      <c r="K3193" s="50">
        <v>4</v>
      </c>
    </row>
    <row r="3194" spans="1:11" x14ac:dyDescent="0.3">
      <c r="A3194" s="27"/>
      <c r="B3194" s="27"/>
      <c r="C3194" s="28" t="s">
        <v>235</v>
      </c>
      <c r="D3194" s="43">
        <v>84535</v>
      </c>
      <c r="E3194" s="4">
        <v>11</v>
      </c>
      <c r="F3194" s="43">
        <v>76850</v>
      </c>
      <c r="G3194" s="4">
        <v>10</v>
      </c>
      <c r="H3194" s="43">
        <v>76850</v>
      </c>
      <c r="I3194" s="4">
        <v>10</v>
      </c>
      <c r="J3194" s="43">
        <v>238235</v>
      </c>
      <c r="K3194" s="50">
        <v>31</v>
      </c>
    </row>
    <row r="3195" spans="1:11" x14ac:dyDescent="0.3">
      <c r="A3195" s="27"/>
      <c r="B3195" s="27"/>
      <c r="C3195" s="28" t="s">
        <v>236</v>
      </c>
      <c r="D3195" s="43"/>
      <c r="E3195" s="4"/>
      <c r="F3195" s="43"/>
      <c r="G3195" s="4"/>
      <c r="H3195" s="43">
        <v>16482</v>
      </c>
      <c r="I3195" s="4">
        <v>2</v>
      </c>
      <c r="J3195" s="43">
        <v>16482</v>
      </c>
      <c r="K3195" s="50">
        <v>2</v>
      </c>
    </row>
    <row r="3196" spans="1:11" x14ac:dyDescent="0.3">
      <c r="A3196" s="27"/>
      <c r="B3196" s="27"/>
      <c r="C3196" s="28" t="s">
        <v>238</v>
      </c>
      <c r="D3196" s="43">
        <v>7685</v>
      </c>
      <c r="E3196" s="4">
        <v>1</v>
      </c>
      <c r="F3196" s="43"/>
      <c r="G3196" s="4"/>
      <c r="H3196" s="43">
        <v>7685</v>
      </c>
      <c r="I3196" s="4">
        <v>1</v>
      </c>
      <c r="J3196" s="43">
        <v>15370</v>
      </c>
      <c r="K3196" s="50">
        <v>2</v>
      </c>
    </row>
    <row r="3197" spans="1:11" x14ac:dyDescent="0.3">
      <c r="A3197" s="27"/>
      <c r="B3197" s="27"/>
      <c r="C3197" s="28" t="s">
        <v>239</v>
      </c>
      <c r="D3197" s="43">
        <v>24444</v>
      </c>
      <c r="E3197" s="4">
        <v>3</v>
      </c>
      <c r="F3197" s="43">
        <v>8148</v>
      </c>
      <c r="G3197" s="4">
        <v>1</v>
      </c>
      <c r="H3197" s="43">
        <v>24444</v>
      </c>
      <c r="I3197" s="4">
        <v>3</v>
      </c>
      <c r="J3197" s="43">
        <v>57036</v>
      </c>
      <c r="K3197" s="50">
        <v>7</v>
      </c>
    </row>
    <row r="3198" spans="1:11" x14ac:dyDescent="0.3">
      <c r="A3198" s="27"/>
      <c r="B3198" s="27"/>
      <c r="C3198" s="28" t="s">
        <v>240</v>
      </c>
      <c r="D3198" s="43">
        <v>40740</v>
      </c>
      <c r="E3198" s="4">
        <v>5</v>
      </c>
      <c r="F3198" s="43">
        <v>97776</v>
      </c>
      <c r="G3198" s="4">
        <v>12</v>
      </c>
      <c r="H3198" s="43">
        <v>40740</v>
      </c>
      <c r="I3198" s="4">
        <v>5</v>
      </c>
      <c r="J3198" s="43">
        <v>179256</v>
      </c>
      <c r="K3198" s="50">
        <v>22</v>
      </c>
    </row>
    <row r="3199" spans="1:11" x14ac:dyDescent="0.3">
      <c r="A3199" s="27"/>
      <c r="B3199" s="27"/>
      <c r="C3199" s="28" t="s">
        <v>241</v>
      </c>
      <c r="D3199" s="43">
        <v>98892</v>
      </c>
      <c r="E3199" s="4">
        <v>12</v>
      </c>
      <c r="F3199" s="43">
        <v>173061</v>
      </c>
      <c r="G3199" s="4">
        <v>21</v>
      </c>
      <c r="H3199" s="43">
        <v>131856</v>
      </c>
      <c r="I3199" s="4">
        <v>16</v>
      </c>
      <c r="J3199" s="43">
        <v>403809</v>
      </c>
      <c r="K3199" s="50">
        <v>49</v>
      </c>
    </row>
    <row r="3200" spans="1:11" x14ac:dyDescent="0.3">
      <c r="A3200" s="27"/>
      <c r="B3200" s="27"/>
      <c r="C3200" s="28" t="s">
        <v>242</v>
      </c>
      <c r="D3200" s="43">
        <v>25833</v>
      </c>
      <c r="E3200" s="4">
        <v>3</v>
      </c>
      <c r="F3200" s="43">
        <v>34444</v>
      </c>
      <c r="G3200" s="4">
        <v>4</v>
      </c>
      <c r="H3200" s="43">
        <v>8611</v>
      </c>
      <c r="I3200" s="4">
        <v>1</v>
      </c>
      <c r="J3200" s="43">
        <v>68888</v>
      </c>
      <c r="K3200" s="50">
        <v>8</v>
      </c>
    </row>
    <row r="3201" spans="1:11" x14ac:dyDescent="0.3">
      <c r="A3201" s="27"/>
      <c r="B3201" s="27"/>
      <c r="C3201" s="28" t="s">
        <v>243</v>
      </c>
      <c r="D3201" s="43">
        <v>421659</v>
      </c>
      <c r="E3201" s="4">
        <v>69</v>
      </c>
      <c r="F3201" s="43">
        <v>439992</v>
      </c>
      <c r="G3201" s="4">
        <v>72</v>
      </c>
      <c r="H3201" s="43">
        <v>317772</v>
      </c>
      <c r="I3201" s="4">
        <v>52</v>
      </c>
      <c r="J3201" s="43">
        <v>1179423</v>
      </c>
      <c r="K3201" s="50">
        <v>193</v>
      </c>
    </row>
    <row r="3202" spans="1:11" x14ac:dyDescent="0.3">
      <c r="A3202" s="27"/>
      <c r="B3202" s="27"/>
      <c r="C3202" s="28" t="s">
        <v>244</v>
      </c>
      <c r="D3202" s="43">
        <v>368144</v>
      </c>
      <c r="E3202" s="4">
        <v>56</v>
      </c>
      <c r="F3202" s="43">
        <v>223516</v>
      </c>
      <c r="G3202" s="4">
        <v>34</v>
      </c>
      <c r="H3202" s="43">
        <v>184072</v>
      </c>
      <c r="I3202" s="4">
        <v>28</v>
      </c>
      <c r="J3202" s="43">
        <v>775732</v>
      </c>
      <c r="K3202" s="50">
        <v>118</v>
      </c>
    </row>
    <row r="3203" spans="1:11" x14ac:dyDescent="0.3">
      <c r="A3203" s="27"/>
      <c r="B3203" s="27"/>
      <c r="C3203" s="28" t="s">
        <v>245</v>
      </c>
      <c r="D3203" s="43">
        <v>70650</v>
      </c>
      <c r="E3203" s="4">
        <v>7</v>
      </c>
      <c r="F3203" s="43">
        <v>60557</v>
      </c>
      <c r="G3203" s="4">
        <v>6</v>
      </c>
      <c r="H3203" s="43">
        <v>121115</v>
      </c>
      <c r="I3203" s="4">
        <v>12</v>
      </c>
      <c r="J3203" s="43">
        <v>252322</v>
      </c>
      <c r="K3203" s="50">
        <v>25</v>
      </c>
    </row>
    <row r="3204" spans="1:11" x14ac:dyDescent="0.3">
      <c r="A3204" s="27"/>
      <c r="B3204" s="27"/>
      <c r="C3204" s="28" t="s">
        <v>246</v>
      </c>
      <c r="D3204" s="43">
        <v>44444</v>
      </c>
      <c r="E3204" s="4">
        <v>4</v>
      </c>
      <c r="F3204" s="43">
        <v>11111</v>
      </c>
      <c r="G3204" s="4">
        <v>1</v>
      </c>
      <c r="H3204" s="43">
        <v>22222</v>
      </c>
      <c r="I3204" s="4">
        <v>2</v>
      </c>
      <c r="J3204" s="43">
        <v>77777</v>
      </c>
      <c r="K3204" s="50">
        <v>7</v>
      </c>
    </row>
    <row r="3205" spans="1:11" x14ac:dyDescent="0.3">
      <c r="A3205" s="27"/>
      <c r="B3205" s="27"/>
      <c r="C3205" s="28" t="s">
        <v>247</v>
      </c>
      <c r="D3205" s="43">
        <v>148338</v>
      </c>
      <c r="E3205" s="4">
        <v>18</v>
      </c>
      <c r="F3205" s="43">
        <v>107133</v>
      </c>
      <c r="G3205" s="4">
        <v>13</v>
      </c>
      <c r="H3205" s="43">
        <v>98892</v>
      </c>
      <c r="I3205" s="4">
        <v>12</v>
      </c>
      <c r="J3205" s="43">
        <v>354363</v>
      </c>
      <c r="K3205" s="50">
        <v>43</v>
      </c>
    </row>
    <row r="3206" spans="1:11" x14ac:dyDescent="0.3">
      <c r="A3206" s="27"/>
      <c r="B3206" s="27"/>
      <c r="C3206" s="28" t="s">
        <v>248</v>
      </c>
      <c r="D3206" s="43">
        <v>141662</v>
      </c>
      <c r="E3206" s="4">
        <v>15</v>
      </c>
      <c r="F3206" s="43">
        <v>84997</v>
      </c>
      <c r="G3206" s="4">
        <v>9</v>
      </c>
      <c r="H3206" s="43">
        <v>122773</v>
      </c>
      <c r="I3206" s="4">
        <v>13</v>
      </c>
      <c r="J3206" s="43">
        <v>349432</v>
      </c>
      <c r="K3206" s="50">
        <v>37</v>
      </c>
    </row>
    <row r="3207" spans="1:11" x14ac:dyDescent="0.3">
      <c r="A3207" s="27"/>
      <c r="B3207" s="27"/>
      <c r="C3207" s="28" t="s">
        <v>249</v>
      </c>
      <c r="D3207" s="43">
        <v>24723</v>
      </c>
      <c r="E3207" s="4">
        <v>3</v>
      </c>
      <c r="F3207" s="43">
        <v>16482</v>
      </c>
      <c r="G3207" s="4">
        <v>2</v>
      </c>
      <c r="H3207" s="43">
        <v>32964</v>
      </c>
      <c r="I3207" s="4">
        <v>4</v>
      </c>
      <c r="J3207" s="43">
        <v>74169</v>
      </c>
      <c r="K3207" s="50">
        <v>9</v>
      </c>
    </row>
    <row r="3208" spans="1:11" x14ac:dyDescent="0.3">
      <c r="A3208" s="27"/>
      <c r="B3208" s="27"/>
      <c r="C3208" s="28" t="s">
        <v>250</v>
      </c>
      <c r="D3208" s="43">
        <v>20926</v>
      </c>
      <c r="E3208" s="4">
        <v>2</v>
      </c>
      <c r="F3208" s="43">
        <v>10463</v>
      </c>
      <c r="G3208" s="4">
        <v>1</v>
      </c>
      <c r="H3208" s="43"/>
      <c r="I3208" s="4"/>
      <c r="J3208" s="43">
        <v>31389</v>
      </c>
      <c r="K3208" s="50">
        <v>3</v>
      </c>
    </row>
    <row r="3209" spans="1:11" x14ac:dyDescent="0.3">
      <c r="A3209" s="27"/>
      <c r="B3209" s="27"/>
      <c r="C3209" s="28" t="s">
        <v>251</v>
      </c>
      <c r="D3209" s="43">
        <v>30740</v>
      </c>
      <c r="E3209" s="4">
        <v>4</v>
      </c>
      <c r="F3209" s="43">
        <v>30740</v>
      </c>
      <c r="G3209" s="4">
        <v>4</v>
      </c>
      <c r="H3209" s="43">
        <v>53795</v>
      </c>
      <c r="I3209" s="4">
        <v>7</v>
      </c>
      <c r="J3209" s="43">
        <v>115275</v>
      </c>
      <c r="K3209" s="50">
        <v>15</v>
      </c>
    </row>
    <row r="3210" spans="1:11" x14ac:dyDescent="0.3">
      <c r="A3210" s="27"/>
      <c r="B3210" s="27"/>
      <c r="C3210" s="28" t="s">
        <v>258</v>
      </c>
      <c r="D3210" s="43">
        <v>131855</v>
      </c>
      <c r="E3210" s="4">
        <v>16</v>
      </c>
      <c r="F3210" s="43">
        <v>82410</v>
      </c>
      <c r="G3210" s="4">
        <v>10</v>
      </c>
      <c r="H3210" s="43">
        <v>74169</v>
      </c>
      <c r="I3210" s="4">
        <v>9</v>
      </c>
      <c r="J3210" s="43">
        <v>288434</v>
      </c>
      <c r="K3210" s="50">
        <v>35</v>
      </c>
    </row>
    <row r="3211" spans="1:11" x14ac:dyDescent="0.3">
      <c r="A3211" s="27"/>
      <c r="B3211" s="27"/>
      <c r="C3211" s="28" t="s">
        <v>259</v>
      </c>
      <c r="D3211" s="43">
        <v>8241</v>
      </c>
      <c r="E3211" s="4">
        <v>1</v>
      </c>
      <c r="F3211" s="43">
        <v>8241</v>
      </c>
      <c r="G3211" s="4">
        <v>1</v>
      </c>
      <c r="H3211" s="43">
        <v>16482</v>
      </c>
      <c r="I3211" s="4">
        <v>2</v>
      </c>
      <c r="J3211" s="43">
        <v>32964</v>
      </c>
      <c r="K3211" s="50">
        <v>4</v>
      </c>
    </row>
    <row r="3212" spans="1:11" x14ac:dyDescent="0.3">
      <c r="A3212" s="27"/>
      <c r="B3212" s="27"/>
      <c r="C3212" s="28" t="s">
        <v>260</v>
      </c>
      <c r="D3212" s="43">
        <v>20926</v>
      </c>
      <c r="E3212" s="4">
        <v>2</v>
      </c>
      <c r="F3212" s="43"/>
      <c r="G3212" s="4"/>
      <c r="H3212" s="43">
        <v>10463</v>
      </c>
      <c r="I3212" s="4">
        <v>1</v>
      </c>
      <c r="J3212" s="43">
        <v>31389</v>
      </c>
      <c r="K3212" s="50">
        <v>3</v>
      </c>
    </row>
    <row r="3213" spans="1:11" x14ac:dyDescent="0.3">
      <c r="A3213" s="27"/>
      <c r="B3213" s="27"/>
      <c r="C3213" s="28" t="s">
        <v>261</v>
      </c>
      <c r="D3213" s="43">
        <v>222867</v>
      </c>
      <c r="E3213" s="4">
        <v>29</v>
      </c>
      <c r="F3213" s="43">
        <v>207495</v>
      </c>
      <c r="G3213" s="4">
        <v>27</v>
      </c>
      <c r="H3213" s="43">
        <v>284345</v>
      </c>
      <c r="I3213" s="4">
        <v>37</v>
      </c>
      <c r="J3213" s="43">
        <v>714707</v>
      </c>
      <c r="K3213" s="50">
        <v>93</v>
      </c>
    </row>
    <row r="3214" spans="1:11" x14ac:dyDescent="0.3">
      <c r="A3214" s="27"/>
      <c r="B3214" s="27"/>
      <c r="C3214" s="28" t="s">
        <v>262</v>
      </c>
      <c r="D3214" s="43">
        <v>7685</v>
      </c>
      <c r="E3214" s="4">
        <v>1</v>
      </c>
      <c r="F3214" s="43"/>
      <c r="G3214" s="4"/>
      <c r="H3214" s="43"/>
      <c r="I3214" s="4"/>
      <c r="J3214" s="43">
        <v>7685</v>
      </c>
      <c r="K3214" s="50">
        <v>1</v>
      </c>
    </row>
    <row r="3215" spans="1:11" x14ac:dyDescent="0.3">
      <c r="A3215" s="27"/>
      <c r="B3215" s="27"/>
      <c r="C3215" s="28" t="s">
        <v>264</v>
      </c>
      <c r="D3215" s="43">
        <v>41112</v>
      </c>
      <c r="E3215" s="4">
        <v>4</v>
      </c>
      <c r="F3215" s="43">
        <v>20556</v>
      </c>
      <c r="G3215" s="4">
        <v>2</v>
      </c>
      <c r="H3215" s="43">
        <v>61668</v>
      </c>
      <c r="I3215" s="4">
        <v>6</v>
      </c>
      <c r="J3215" s="43">
        <v>123336</v>
      </c>
      <c r="K3215" s="50">
        <v>12</v>
      </c>
    </row>
    <row r="3216" spans="1:11" x14ac:dyDescent="0.3">
      <c r="A3216" s="27"/>
      <c r="B3216" s="27"/>
      <c r="C3216" s="28" t="s">
        <v>265</v>
      </c>
      <c r="D3216" s="43">
        <v>77499</v>
      </c>
      <c r="E3216" s="4">
        <v>9</v>
      </c>
      <c r="F3216" s="43">
        <v>111943</v>
      </c>
      <c r="G3216" s="4">
        <v>13</v>
      </c>
      <c r="H3216" s="43">
        <v>258330</v>
      </c>
      <c r="I3216" s="4">
        <v>30</v>
      </c>
      <c r="J3216" s="43">
        <v>447772</v>
      </c>
      <c r="K3216" s="50">
        <v>52</v>
      </c>
    </row>
    <row r="3217" spans="1:11" x14ac:dyDescent="0.3">
      <c r="A3217" s="27"/>
      <c r="B3217" s="27"/>
      <c r="C3217" s="28" t="s">
        <v>266</v>
      </c>
      <c r="D3217" s="43">
        <v>327218</v>
      </c>
      <c r="E3217" s="4">
        <v>38</v>
      </c>
      <c r="F3217" s="43">
        <v>292774</v>
      </c>
      <c r="G3217" s="4">
        <v>34</v>
      </c>
      <c r="H3217" s="43">
        <v>221820</v>
      </c>
      <c r="I3217" s="4">
        <v>26</v>
      </c>
      <c r="J3217" s="43">
        <v>841812</v>
      </c>
      <c r="K3217" s="50">
        <v>98</v>
      </c>
    </row>
    <row r="3218" spans="1:11" x14ac:dyDescent="0.3">
      <c r="A3218" s="27"/>
      <c r="B3218" s="27"/>
      <c r="C3218" s="28" t="s">
        <v>267</v>
      </c>
      <c r="D3218" s="43">
        <v>732122</v>
      </c>
      <c r="E3218" s="4">
        <v>91</v>
      </c>
      <c r="F3218" s="43">
        <v>651559</v>
      </c>
      <c r="G3218" s="4">
        <v>81</v>
      </c>
      <c r="H3218" s="43">
        <v>716007</v>
      </c>
      <c r="I3218" s="4">
        <v>89</v>
      </c>
      <c r="J3218" s="43">
        <v>2099688</v>
      </c>
      <c r="K3218" s="50">
        <v>261</v>
      </c>
    </row>
    <row r="3219" spans="1:11" x14ac:dyDescent="0.3">
      <c r="A3219" s="27"/>
      <c r="B3219" s="27"/>
      <c r="C3219" s="28" t="s">
        <v>268</v>
      </c>
      <c r="D3219" s="43">
        <v>173338</v>
      </c>
      <c r="E3219" s="4">
        <v>18</v>
      </c>
      <c r="F3219" s="43">
        <v>173338</v>
      </c>
      <c r="G3219" s="4">
        <v>18</v>
      </c>
      <c r="H3219" s="43">
        <v>96299</v>
      </c>
      <c r="I3219" s="4">
        <v>10</v>
      </c>
      <c r="J3219" s="43">
        <v>442975</v>
      </c>
      <c r="K3219" s="50">
        <v>46</v>
      </c>
    </row>
    <row r="3220" spans="1:11" x14ac:dyDescent="0.3">
      <c r="A3220" s="27"/>
      <c r="B3220" s="27"/>
      <c r="C3220" s="28" t="s">
        <v>269</v>
      </c>
      <c r="D3220" s="43">
        <v>72503</v>
      </c>
      <c r="E3220" s="4">
        <v>9</v>
      </c>
      <c r="F3220" s="43">
        <v>193342</v>
      </c>
      <c r="G3220" s="4">
        <v>24</v>
      </c>
      <c r="H3220" s="43">
        <v>160152</v>
      </c>
      <c r="I3220" s="4">
        <v>20</v>
      </c>
      <c r="J3220" s="43">
        <v>425997</v>
      </c>
      <c r="K3220" s="50">
        <v>53</v>
      </c>
    </row>
    <row r="3221" spans="1:11" x14ac:dyDescent="0.3">
      <c r="A3221" s="27"/>
      <c r="B3221" s="27"/>
      <c r="C3221" s="28" t="s">
        <v>270</v>
      </c>
      <c r="D3221" s="43">
        <v>56112</v>
      </c>
      <c r="E3221" s="4">
        <v>6</v>
      </c>
      <c r="F3221" s="43">
        <v>28056</v>
      </c>
      <c r="G3221" s="4">
        <v>3</v>
      </c>
      <c r="H3221" s="43">
        <v>65464</v>
      </c>
      <c r="I3221" s="4">
        <v>7</v>
      </c>
      <c r="J3221" s="43">
        <v>149632</v>
      </c>
      <c r="K3221" s="50">
        <v>16</v>
      </c>
    </row>
    <row r="3222" spans="1:11" x14ac:dyDescent="0.3">
      <c r="A3222" s="27"/>
      <c r="B3222" s="27"/>
      <c r="C3222" s="28" t="s">
        <v>271</v>
      </c>
      <c r="D3222" s="43">
        <v>729456</v>
      </c>
      <c r="E3222" s="4">
        <v>78</v>
      </c>
      <c r="F3222" s="43">
        <v>624340</v>
      </c>
      <c r="G3222" s="4">
        <v>67</v>
      </c>
      <c r="H3222" s="43">
        <v>718981</v>
      </c>
      <c r="I3222" s="4">
        <v>77</v>
      </c>
      <c r="J3222" s="43">
        <v>2072777</v>
      </c>
      <c r="K3222" s="50">
        <v>222</v>
      </c>
    </row>
    <row r="3223" spans="1:11" x14ac:dyDescent="0.3">
      <c r="A3223" s="27"/>
      <c r="B3223" s="27"/>
      <c r="C3223" s="28" t="s">
        <v>272</v>
      </c>
      <c r="D3223" s="43">
        <v>120186</v>
      </c>
      <c r="E3223" s="4">
        <v>11</v>
      </c>
      <c r="F3223" s="43">
        <v>142038</v>
      </c>
      <c r="G3223" s="4">
        <v>13</v>
      </c>
      <c r="H3223" s="43">
        <v>54630</v>
      </c>
      <c r="I3223" s="4">
        <v>5</v>
      </c>
      <c r="J3223" s="43">
        <v>316854</v>
      </c>
      <c r="K3223" s="50">
        <v>29</v>
      </c>
    </row>
    <row r="3224" spans="1:11" x14ac:dyDescent="0.3">
      <c r="A3224" s="27"/>
      <c r="B3224" s="52" t="s">
        <v>315</v>
      </c>
      <c r="C3224" s="53"/>
      <c r="D3224" s="54">
        <v>11309517</v>
      </c>
      <c r="E3224" s="55">
        <v>1596</v>
      </c>
      <c r="F3224" s="54">
        <v>9442130</v>
      </c>
      <c r="G3224" s="55">
        <v>1337</v>
      </c>
      <c r="H3224" s="54">
        <v>10011191</v>
      </c>
      <c r="I3224" s="55">
        <v>1400</v>
      </c>
      <c r="J3224" s="54">
        <v>30762838</v>
      </c>
      <c r="K3224" s="56">
        <v>4333</v>
      </c>
    </row>
    <row r="3225" spans="1:11" x14ac:dyDescent="0.3">
      <c r="A3225" s="27"/>
      <c r="B3225" s="1" t="s">
        <v>75</v>
      </c>
      <c r="C3225" s="1" t="s">
        <v>223</v>
      </c>
      <c r="D3225" s="22">
        <v>384993</v>
      </c>
      <c r="E3225" s="8">
        <v>63</v>
      </c>
      <c r="F3225" s="22">
        <v>158886</v>
      </c>
      <c r="G3225" s="8">
        <v>26</v>
      </c>
      <c r="H3225" s="22">
        <v>171108</v>
      </c>
      <c r="I3225" s="8">
        <v>28</v>
      </c>
      <c r="J3225" s="22">
        <v>714987</v>
      </c>
      <c r="K3225" s="49">
        <v>117</v>
      </c>
    </row>
    <row r="3226" spans="1:11" x14ac:dyDescent="0.3">
      <c r="A3226" s="27"/>
      <c r="B3226" s="27"/>
      <c r="C3226" s="28" t="s">
        <v>224</v>
      </c>
      <c r="D3226" s="43">
        <v>368144</v>
      </c>
      <c r="E3226" s="4">
        <v>56</v>
      </c>
      <c r="F3226" s="43">
        <v>131480</v>
      </c>
      <c r="G3226" s="4">
        <v>20</v>
      </c>
      <c r="H3226" s="43">
        <v>368144</v>
      </c>
      <c r="I3226" s="4">
        <v>56</v>
      </c>
      <c r="J3226" s="43">
        <v>867768</v>
      </c>
      <c r="K3226" s="50">
        <v>132</v>
      </c>
    </row>
    <row r="3227" spans="1:11" x14ac:dyDescent="0.3">
      <c r="A3227" s="27"/>
      <c r="B3227" s="27"/>
      <c r="C3227" s="28" t="s">
        <v>225</v>
      </c>
      <c r="D3227" s="43">
        <v>164820</v>
      </c>
      <c r="E3227" s="4">
        <v>20</v>
      </c>
      <c r="F3227" s="43">
        <v>131855</v>
      </c>
      <c r="G3227" s="4">
        <v>16</v>
      </c>
      <c r="H3227" s="43">
        <v>214266</v>
      </c>
      <c r="I3227" s="4">
        <v>26</v>
      </c>
      <c r="J3227" s="43">
        <v>510941</v>
      </c>
      <c r="K3227" s="50">
        <v>62</v>
      </c>
    </row>
    <row r="3228" spans="1:11" x14ac:dyDescent="0.3">
      <c r="A3228" s="27"/>
      <c r="B3228" s="27"/>
      <c r="C3228" s="28" t="s">
        <v>226</v>
      </c>
      <c r="D3228" s="43">
        <v>51666</v>
      </c>
      <c r="E3228" s="4">
        <v>6</v>
      </c>
      <c r="F3228" s="43">
        <v>8611</v>
      </c>
      <c r="G3228" s="4">
        <v>1</v>
      </c>
      <c r="H3228" s="43">
        <v>68888</v>
      </c>
      <c r="I3228" s="4">
        <v>8</v>
      </c>
      <c r="J3228" s="43">
        <v>129165</v>
      </c>
      <c r="K3228" s="50">
        <v>15</v>
      </c>
    </row>
    <row r="3229" spans="1:11" x14ac:dyDescent="0.3">
      <c r="A3229" s="27"/>
      <c r="B3229" s="27"/>
      <c r="C3229" s="28" t="s">
        <v>227</v>
      </c>
      <c r="D3229" s="43">
        <v>9352</v>
      </c>
      <c r="E3229" s="4">
        <v>1</v>
      </c>
      <c r="F3229" s="43"/>
      <c r="G3229" s="4"/>
      <c r="H3229" s="43">
        <v>18704</v>
      </c>
      <c r="I3229" s="4">
        <v>2</v>
      </c>
      <c r="J3229" s="43">
        <v>28056</v>
      </c>
      <c r="K3229" s="50">
        <v>3</v>
      </c>
    </row>
    <row r="3230" spans="1:11" x14ac:dyDescent="0.3">
      <c r="A3230" s="27"/>
      <c r="B3230" s="27"/>
      <c r="C3230" s="28" t="s">
        <v>228</v>
      </c>
      <c r="D3230" s="43">
        <v>9352</v>
      </c>
      <c r="E3230" s="4">
        <v>1</v>
      </c>
      <c r="F3230" s="43">
        <v>9352</v>
      </c>
      <c r="G3230" s="4">
        <v>1</v>
      </c>
      <c r="H3230" s="43">
        <v>46760</v>
      </c>
      <c r="I3230" s="4">
        <v>5</v>
      </c>
      <c r="J3230" s="43">
        <v>65464</v>
      </c>
      <c r="K3230" s="50">
        <v>7</v>
      </c>
    </row>
    <row r="3231" spans="1:11" x14ac:dyDescent="0.3">
      <c r="A3231" s="27"/>
      <c r="B3231" s="27"/>
      <c r="C3231" s="28" t="s">
        <v>229</v>
      </c>
      <c r="D3231" s="43"/>
      <c r="E3231" s="4"/>
      <c r="F3231" s="43">
        <v>21852</v>
      </c>
      <c r="G3231" s="4">
        <v>2</v>
      </c>
      <c r="H3231" s="43">
        <v>21852</v>
      </c>
      <c r="I3231" s="4">
        <v>2</v>
      </c>
      <c r="J3231" s="43">
        <v>43704</v>
      </c>
      <c r="K3231" s="50">
        <v>4</v>
      </c>
    </row>
    <row r="3232" spans="1:11" x14ac:dyDescent="0.3">
      <c r="A3232" s="27"/>
      <c r="B3232" s="27"/>
      <c r="C3232" s="28" t="s">
        <v>230</v>
      </c>
      <c r="D3232" s="43">
        <v>24999</v>
      </c>
      <c r="E3232" s="4">
        <v>3</v>
      </c>
      <c r="F3232" s="43">
        <v>41665</v>
      </c>
      <c r="G3232" s="4">
        <v>5</v>
      </c>
      <c r="H3232" s="43">
        <v>16666</v>
      </c>
      <c r="I3232" s="4">
        <v>2</v>
      </c>
      <c r="J3232" s="43">
        <v>83330</v>
      </c>
      <c r="K3232" s="50">
        <v>10</v>
      </c>
    </row>
    <row r="3233" spans="1:11" x14ac:dyDescent="0.3">
      <c r="A3233" s="27"/>
      <c r="B3233" s="27"/>
      <c r="C3233" s="28" t="s">
        <v>231</v>
      </c>
      <c r="D3233" s="43">
        <v>0</v>
      </c>
      <c r="E3233" s="4">
        <v>0</v>
      </c>
      <c r="F3233" s="43">
        <v>8333</v>
      </c>
      <c r="G3233" s="4">
        <v>1</v>
      </c>
      <c r="H3233" s="43">
        <v>24999</v>
      </c>
      <c r="I3233" s="4">
        <v>3</v>
      </c>
      <c r="J3233" s="43">
        <v>33332</v>
      </c>
      <c r="K3233" s="50">
        <v>4</v>
      </c>
    </row>
    <row r="3234" spans="1:11" x14ac:dyDescent="0.3">
      <c r="A3234" s="27"/>
      <c r="B3234" s="27"/>
      <c r="C3234" s="28" t="s">
        <v>232</v>
      </c>
      <c r="D3234" s="43"/>
      <c r="E3234" s="4"/>
      <c r="F3234" s="43"/>
      <c r="G3234" s="4"/>
      <c r="H3234" s="43">
        <v>39629</v>
      </c>
      <c r="I3234" s="4">
        <v>4</v>
      </c>
      <c r="J3234" s="43">
        <v>39629</v>
      </c>
      <c r="K3234" s="50">
        <v>4</v>
      </c>
    </row>
    <row r="3235" spans="1:11" x14ac:dyDescent="0.3">
      <c r="A3235" s="27"/>
      <c r="B3235" s="27"/>
      <c r="C3235" s="28" t="s">
        <v>233</v>
      </c>
      <c r="D3235" s="43">
        <v>57687</v>
      </c>
      <c r="E3235" s="4">
        <v>7</v>
      </c>
      <c r="F3235" s="43">
        <v>16482</v>
      </c>
      <c r="G3235" s="4">
        <v>2</v>
      </c>
      <c r="H3235" s="43">
        <v>57687</v>
      </c>
      <c r="I3235" s="4">
        <v>7</v>
      </c>
      <c r="J3235" s="43">
        <v>131856</v>
      </c>
      <c r="K3235" s="50">
        <v>16</v>
      </c>
    </row>
    <row r="3236" spans="1:11" x14ac:dyDescent="0.3">
      <c r="A3236" s="27"/>
      <c r="B3236" s="27"/>
      <c r="C3236" s="28" t="s">
        <v>234</v>
      </c>
      <c r="D3236" s="43"/>
      <c r="E3236" s="4"/>
      <c r="F3236" s="43"/>
      <c r="G3236" s="4"/>
      <c r="H3236" s="43">
        <v>10463</v>
      </c>
      <c r="I3236" s="4">
        <v>1</v>
      </c>
      <c r="J3236" s="43">
        <v>10463</v>
      </c>
      <c r="K3236" s="50">
        <v>1</v>
      </c>
    </row>
    <row r="3237" spans="1:11" x14ac:dyDescent="0.3">
      <c r="A3237" s="27"/>
      <c r="B3237" s="27"/>
      <c r="C3237" s="28" t="s">
        <v>235</v>
      </c>
      <c r="D3237" s="43">
        <v>15370</v>
      </c>
      <c r="E3237" s="4">
        <v>2</v>
      </c>
      <c r="F3237" s="43"/>
      <c r="G3237" s="4"/>
      <c r="H3237" s="43">
        <v>84535</v>
      </c>
      <c r="I3237" s="4">
        <v>11</v>
      </c>
      <c r="J3237" s="43">
        <v>99905</v>
      </c>
      <c r="K3237" s="50">
        <v>13</v>
      </c>
    </row>
    <row r="3238" spans="1:11" x14ac:dyDescent="0.3">
      <c r="A3238" s="27"/>
      <c r="B3238" s="27"/>
      <c r="C3238" s="28" t="s">
        <v>236</v>
      </c>
      <c r="D3238" s="43"/>
      <c r="E3238" s="4"/>
      <c r="F3238" s="43"/>
      <c r="G3238" s="4"/>
      <c r="H3238" s="43">
        <v>8241</v>
      </c>
      <c r="I3238" s="4">
        <v>1</v>
      </c>
      <c r="J3238" s="43">
        <v>8241</v>
      </c>
      <c r="K3238" s="50">
        <v>1</v>
      </c>
    </row>
    <row r="3239" spans="1:11" x14ac:dyDescent="0.3">
      <c r="A3239" s="27"/>
      <c r="B3239" s="27"/>
      <c r="C3239" s="28" t="s">
        <v>238</v>
      </c>
      <c r="D3239" s="43">
        <v>7685</v>
      </c>
      <c r="E3239" s="4">
        <v>1</v>
      </c>
      <c r="F3239" s="43">
        <v>15370</v>
      </c>
      <c r="G3239" s="4">
        <v>2</v>
      </c>
      <c r="H3239" s="43">
        <v>7685</v>
      </c>
      <c r="I3239" s="4">
        <v>1</v>
      </c>
      <c r="J3239" s="43">
        <v>30740</v>
      </c>
      <c r="K3239" s="50">
        <v>4</v>
      </c>
    </row>
    <row r="3240" spans="1:11" x14ac:dyDescent="0.3">
      <c r="A3240" s="27"/>
      <c r="B3240" s="27"/>
      <c r="C3240" s="28" t="s">
        <v>241</v>
      </c>
      <c r="D3240" s="43">
        <v>16482</v>
      </c>
      <c r="E3240" s="4">
        <v>2</v>
      </c>
      <c r="F3240" s="43">
        <v>107133</v>
      </c>
      <c r="G3240" s="4">
        <v>13</v>
      </c>
      <c r="H3240" s="43">
        <v>65928</v>
      </c>
      <c r="I3240" s="4">
        <v>8</v>
      </c>
      <c r="J3240" s="43">
        <v>189543</v>
      </c>
      <c r="K3240" s="50">
        <v>23</v>
      </c>
    </row>
    <row r="3241" spans="1:11" x14ac:dyDescent="0.3">
      <c r="A3241" s="27"/>
      <c r="B3241" s="27"/>
      <c r="C3241" s="28" t="s">
        <v>242</v>
      </c>
      <c r="D3241" s="43"/>
      <c r="E3241" s="4"/>
      <c r="F3241" s="43">
        <v>25833</v>
      </c>
      <c r="G3241" s="4">
        <v>3</v>
      </c>
      <c r="H3241" s="43">
        <v>25833</v>
      </c>
      <c r="I3241" s="4">
        <v>3</v>
      </c>
      <c r="J3241" s="43">
        <v>51666</v>
      </c>
      <c r="K3241" s="50">
        <v>6</v>
      </c>
    </row>
    <row r="3242" spans="1:11" x14ac:dyDescent="0.3">
      <c r="A3242" s="27"/>
      <c r="B3242" s="27"/>
      <c r="C3242" s="28" t="s">
        <v>243</v>
      </c>
      <c r="D3242" s="43">
        <v>54999</v>
      </c>
      <c r="E3242" s="4">
        <v>9</v>
      </c>
      <c r="F3242" s="43">
        <v>54999</v>
      </c>
      <c r="G3242" s="4">
        <v>9</v>
      </c>
      <c r="H3242" s="43">
        <v>48888</v>
      </c>
      <c r="I3242" s="4">
        <v>8</v>
      </c>
      <c r="J3242" s="43">
        <v>158886</v>
      </c>
      <c r="K3242" s="50">
        <v>26</v>
      </c>
    </row>
    <row r="3243" spans="1:11" x14ac:dyDescent="0.3">
      <c r="A3243" s="27"/>
      <c r="B3243" s="27"/>
      <c r="C3243" s="28" t="s">
        <v>244</v>
      </c>
      <c r="D3243" s="43">
        <v>32870</v>
      </c>
      <c r="E3243" s="4">
        <v>5</v>
      </c>
      <c r="F3243" s="43">
        <v>124906</v>
      </c>
      <c r="G3243" s="4">
        <v>19</v>
      </c>
      <c r="H3243" s="43">
        <v>151202</v>
      </c>
      <c r="I3243" s="4">
        <v>23</v>
      </c>
      <c r="J3243" s="43">
        <v>308978</v>
      </c>
      <c r="K3243" s="50">
        <v>47</v>
      </c>
    </row>
    <row r="3244" spans="1:11" x14ac:dyDescent="0.3">
      <c r="A3244" s="27"/>
      <c r="B3244" s="27"/>
      <c r="C3244" s="28" t="s">
        <v>245</v>
      </c>
      <c r="D3244" s="43">
        <v>30279</v>
      </c>
      <c r="E3244" s="4">
        <v>3</v>
      </c>
      <c r="F3244" s="43">
        <v>20186</v>
      </c>
      <c r="G3244" s="4">
        <v>2</v>
      </c>
      <c r="H3244" s="43">
        <v>20186</v>
      </c>
      <c r="I3244" s="4">
        <v>2</v>
      </c>
      <c r="J3244" s="43">
        <v>70651</v>
      </c>
      <c r="K3244" s="50">
        <v>7</v>
      </c>
    </row>
    <row r="3245" spans="1:11" x14ac:dyDescent="0.3">
      <c r="A3245" s="27"/>
      <c r="B3245" s="27"/>
      <c r="C3245" s="28" t="s">
        <v>246</v>
      </c>
      <c r="D3245" s="43"/>
      <c r="E3245" s="4"/>
      <c r="F3245" s="43"/>
      <c r="G3245" s="4"/>
      <c r="H3245" s="43">
        <v>11111</v>
      </c>
      <c r="I3245" s="4">
        <v>1</v>
      </c>
      <c r="J3245" s="43">
        <v>11111</v>
      </c>
      <c r="K3245" s="50">
        <v>1</v>
      </c>
    </row>
    <row r="3246" spans="1:11" x14ac:dyDescent="0.3">
      <c r="A3246" s="27"/>
      <c r="B3246" s="27"/>
      <c r="C3246" s="28" t="s">
        <v>247</v>
      </c>
      <c r="D3246" s="43">
        <v>16482</v>
      </c>
      <c r="E3246" s="4">
        <v>2</v>
      </c>
      <c r="F3246" s="43">
        <v>8241</v>
      </c>
      <c r="G3246" s="4">
        <v>1</v>
      </c>
      <c r="H3246" s="43">
        <v>24723</v>
      </c>
      <c r="I3246" s="4">
        <v>3</v>
      </c>
      <c r="J3246" s="43">
        <v>49446</v>
      </c>
      <c r="K3246" s="50">
        <v>6</v>
      </c>
    </row>
    <row r="3247" spans="1:11" x14ac:dyDescent="0.3">
      <c r="A3247" s="27"/>
      <c r="B3247" s="27"/>
      <c r="C3247" s="28" t="s">
        <v>248</v>
      </c>
      <c r="D3247" s="43">
        <v>37776</v>
      </c>
      <c r="E3247" s="4">
        <v>4</v>
      </c>
      <c r="F3247" s="43">
        <v>28333</v>
      </c>
      <c r="G3247" s="4">
        <v>3</v>
      </c>
      <c r="H3247" s="43">
        <v>56665</v>
      </c>
      <c r="I3247" s="4">
        <v>6</v>
      </c>
      <c r="J3247" s="43">
        <v>122774</v>
      </c>
      <c r="K3247" s="50">
        <v>13</v>
      </c>
    </row>
    <row r="3248" spans="1:11" x14ac:dyDescent="0.3">
      <c r="A3248" s="27"/>
      <c r="B3248" s="27"/>
      <c r="C3248" s="28" t="s">
        <v>249</v>
      </c>
      <c r="D3248" s="43"/>
      <c r="E3248" s="4"/>
      <c r="F3248" s="43">
        <v>16482</v>
      </c>
      <c r="G3248" s="4">
        <v>2</v>
      </c>
      <c r="H3248" s="43">
        <v>16482</v>
      </c>
      <c r="I3248" s="4">
        <v>2</v>
      </c>
      <c r="J3248" s="43">
        <v>32964</v>
      </c>
      <c r="K3248" s="50">
        <v>4</v>
      </c>
    </row>
    <row r="3249" spans="1:11" x14ac:dyDescent="0.3">
      <c r="A3249" s="27"/>
      <c r="B3249" s="27"/>
      <c r="C3249" s="28" t="s">
        <v>250</v>
      </c>
      <c r="D3249" s="43"/>
      <c r="E3249" s="4"/>
      <c r="F3249" s="43"/>
      <c r="G3249" s="4"/>
      <c r="H3249" s="43">
        <v>20926</v>
      </c>
      <c r="I3249" s="4">
        <v>2</v>
      </c>
      <c r="J3249" s="43">
        <v>20926</v>
      </c>
      <c r="K3249" s="50">
        <v>2</v>
      </c>
    </row>
    <row r="3250" spans="1:11" x14ac:dyDescent="0.3">
      <c r="A3250" s="27"/>
      <c r="B3250" s="27"/>
      <c r="C3250" s="28" t="s">
        <v>251</v>
      </c>
      <c r="D3250" s="43">
        <v>15370</v>
      </c>
      <c r="E3250" s="4">
        <v>2</v>
      </c>
      <c r="F3250" s="43">
        <v>7685</v>
      </c>
      <c r="G3250" s="4">
        <v>1</v>
      </c>
      <c r="H3250" s="43">
        <v>38425</v>
      </c>
      <c r="I3250" s="4">
        <v>5</v>
      </c>
      <c r="J3250" s="43">
        <v>61480</v>
      </c>
      <c r="K3250" s="50">
        <v>8</v>
      </c>
    </row>
    <row r="3251" spans="1:11" x14ac:dyDescent="0.3">
      <c r="A3251" s="27"/>
      <c r="B3251" s="27"/>
      <c r="C3251" s="28" t="s">
        <v>253</v>
      </c>
      <c r="D3251" s="43"/>
      <c r="E3251" s="4"/>
      <c r="F3251" s="43">
        <v>8241</v>
      </c>
      <c r="G3251" s="4">
        <v>1</v>
      </c>
      <c r="H3251" s="43">
        <v>16482</v>
      </c>
      <c r="I3251" s="4">
        <v>2</v>
      </c>
      <c r="J3251" s="43">
        <v>24723</v>
      </c>
      <c r="K3251" s="50">
        <v>3</v>
      </c>
    </row>
    <row r="3252" spans="1:11" x14ac:dyDescent="0.3">
      <c r="A3252" s="27"/>
      <c r="B3252" s="27"/>
      <c r="C3252" s="28" t="s">
        <v>254</v>
      </c>
      <c r="D3252" s="43"/>
      <c r="E3252" s="4"/>
      <c r="F3252" s="43">
        <v>7685</v>
      </c>
      <c r="G3252" s="4">
        <v>1</v>
      </c>
      <c r="H3252" s="43">
        <v>15370</v>
      </c>
      <c r="I3252" s="4">
        <v>2</v>
      </c>
      <c r="J3252" s="43">
        <v>23055</v>
      </c>
      <c r="K3252" s="50">
        <v>3</v>
      </c>
    </row>
    <row r="3253" spans="1:11" x14ac:dyDescent="0.3">
      <c r="A3253" s="27"/>
      <c r="B3253" s="27"/>
      <c r="C3253" s="28" t="s">
        <v>258</v>
      </c>
      <c r="D3253" s="43">
        <v>41205</v>
      </c>
      <c r="E3253" s="4">
        <v>5</v>
      </c>
      <c r="F3253" s="43">
        <v>49446</v>
      </c>
      <c r="G3253" s="4">
        <v>6</v>
      </c>
      <c r="H3253" s="43">
        <v>49446</v>
      </c>
      <c r="I3253" s="4">
        <v>6</v>
      </c>
      <c r="J3253" s="43">
        <v>140097</v>
      </c>
      <c r="K3253" s="50">
        <v>17</v>
      </c>
    </row>
    <row r="3254" spans="1:11" x14ac:dyDescent="0.3">
      <c r="A3254" s="27"/>
      <c r="B3254" s="27"/>
      <c r="C3254" s="28" t="s">
        <v>259</v>
      </c>
      <c r="D3254" s="43">
        <v>8241</v>
      </c>
      <c r="E3254" s="4">
        <v>1</v>
      </c>
      <c r="F3254" s="43">
        <v>16482</v>
      </c>
      <c r="G3254" s="4">
        <v>2</v>
      </c>
      <c r="H3254" s="43">
        <v>8241</v>
      </c>
      <c r="I3254" s="4">
        <v>1</v>
      </c>
      <c r="J3254" s="43">
        <v>32964</v>
      </c>
      <c r="K3254" s="50">
        <v>4</v>
      </c>
    </row>
    <row r="3255" spans="1:11" x14ac:dyDescent="0.3">
      <c r="A3255" s="27"/>
      <c r="B3255" s="27"/>
      <c r="C3255" s="28" t="s">
        <v>260</v>
      </c>
      <c r="D3255" s="43"/>
      <c r="E3255" s="4"/>
      <c r="F3255" s="43">
        <v>10463</v>
      </c>
      <c r="G3255" s="4">
        <v>1</v>
      </c>
      <c r="H3255" s="43"/>
      <c r="I3255" s="4"/>
      <c r="J3255" s="43">
        <v>10463</v>
      </c>
      <c r="K3255" s="50">
        <v>1</v>
      </c>
    </row>
    <row r="3256" spans="1:11" x14ac:dyDescent="0.3">
      <c r="A3256" s="27"/>
      <c r="B3256" s="27"/>
      <c r="C3256" s="28" t="s">
        <v>261</v>
      </c>
      <c r="D3256" s="43">
        <v>69165</v>
      </c>
      <c r="E3256" s="4">
        <v>9</v>
      </c>
      <c r="F3256" s="43">
        <v>53795</v>
      </c>
      <c r="G3256" s="4">
        <v>7</v>
      </c>
      <c r="H3256" s="43">
        <v>99905</v>
      </c>
      <c r="I3256" s="4">
        <v>13</v>
      </c>
      <c r="J3256" s="43">
        <v>222865</v>
      </c>
      <c r="K3256" s="50">
        <v>29</v>
      </c>
    </row>
    <row r="3257" spans="1:11" x14ac:dyDescent="0.3">
      <c r="A3257" s="27"/>
      <c r="B3257" s="27"/>
      <c r="C3257" s="28" t="s">
        <v>262</v>
      </c>
      <c r="D3257" s="43">
        <v>23055</v>
      </c>
      <c r="E3257" s="4">
        <v>3</v>
      </c>
      <c r="F3257" s="43">
        <v>7685</v>
      </c>
      <c r="G3257" s="4">
        <v>1</v>
      </c>
      <c r="H3257" s="43">
        <v>38425</v>
      </c>
      <c r="I3257" s="4">
        <v>5</v>
      </c>
      <c r="J3257" s="43">
        <v>69165</v>
      </c>
      <c r="K3257" s="50">
        <v>9</v>
      </c>
    </row>
    <row r="3258" spans="1:11" x14ac:dyDescent="0.3">
      <c r="A3258" s="27"/>
      <c r="B3258" s="27"/>
      <c r="C3258" s="28" t="s">
        <v>263</v>
      </c>
      <c r="D3258" s="43"/>
      <c r="E3258" s="4"/>
      <c r="F3258" s="43">
        <v>20926</v>
      </c>
      <c r="G3258" s="4">
        <v>2</v>
      </c>
      <c r="H3258" s="43"/>
      <c r="I3258" s="4"/>
      <c r="J3258" s="43">
        <v>20926</v>
      </c>
      <c r="K3258" s="50">
        <v>2</v>
      </c>
    </row>
    <row r="3259" spans="1:11" x14ac:dyDescent="0.3">
      <c r="A3259" s="27"/>
      <c r="B3259" s="27"/>
      <c r="C3259" s="28" t="s">
        <v>264</v>
      </c>
      <c r="D3259" s="43">
        <v>10278</v>
      </c>
      <c r="E3259" s="4">
        <v>1</v>
      </c>
      <c r="F3259" s="43">
        <v>10278</v>
      </c>
      <c r="G3259" s="4">
        <v>1</v>
      </c>
      <c r="H3259" s="43">
        <v>10278</v>
      </c>
      <c r="I3259" s="4">
        <v>1</v>
      </c>
      <c r="J3259" s="43">
        <v>30834</v>
      </c>
      <c r="K3259" s="50">
        <v>3</v>
      </c>
    </row>
    <row r="3260" spans="1:11" x14ac:dyDescent="0.3">
      <c r="A3260" s="27"/>
      <c r="B3260" s="27"/>
      <c r="C3260" s="28" t="s">
        <v>265</v>
      </c>
      <c r="D3260" s="43">
        <v>8611</v>
      </c>
      <c r="E3260" s="4">
        <v>1</v>
      </c>
      <c r="F3260" s="43">
        <v>34444</v>
      </c>
      <c r="G3260" s="4">
        <v>4</v>
      </c>
      <c r="H3260" s="43">
        <v>68888</v>
      </c>
      <c r="I3260" s="4">
        <v>8</v>
      </c>
      <c r="J3260" s="43">
        <v>111943</v>
      </c>
      <c r="K3260" s="50">
        <v>13</v>
      </c>
    </row>
    <row r="3261" spans="1:11" x14ac:dyDescent="0.3">
      <c r="A3261" s="27"/>
      <c r="B3261" s="27"/>
      <c r="C3261" s="28" t="s">
        <v>266</v>
      </c>
      <c r="D3261" s="43">
        <v>34444</v>
      </c>
      <c r="E3261" s="4">
        <v>4</v>
      </c>
      <c r="F3261" s="43">
        <v>51666</v>
      </c>
      <c r="G3261" s="4">
        <v>6</v>
      </c>
      <c r="H3261" s="43">
        <v>34444</v>
      </c>
      <c r="I3261" s="4">
        <v>4</v>
      </c>
      <c r="J3261" s="43">
        <v>120554</v>
      </c>
      <c r="K3261" s="50">
        <v>14</v>
      </c>
    </row>
    <row r="3262" spans="1:11" x14ac:dyDescent="0.3">
      <c r="A3262" s="27"/>
      <c r="B3262" s="27"/>
      <c r="C3262" s="28" t="s">
        <v>267</v>
      </c>
      <c r="D3262" s="43">
        <v>80559</v>
      </c>
      <c r="E3262" s="4">
        <v>10</v>
      </c>
      <c r="F3262" s="43">
        <v>64447</v>
      </c>
      <c r="G3262" s="4">
        <v>8</v>
      </c>
      <c r="H3262" s="43">
        <v>64448</v>
      </c>
      <c r="I3262" s="4">
        <v>8</v>
      </c>
      <c r="J3262" s="43">
        <v>209454</v>
      </c>
      <c r="K3262" s="50">
        <v>26</v>
      </c>
    </row>
    <row r="3263" spans="1:11" x14ac:dyDescent="0.3">
      <c r="A3263" s="27"/>
      <c r="B3263" s="27"/>
      <c r="C3263" s="28" t="s">
        <v>268</v>
      </c>
      <c r="D3263" s="43"/>
      <c r="E3263" s="4"/>
      <c r="F3263" s="43">
        <v>9630</v>
      </c>
      <c r="G3263" s="4">
        <v>1</v>
      </c>
      <c r="H3263" s="43">
        <v>19260</v>
      </c>
      <c r="I3263" s="4">
        <v>2</v>
      </c>
      <c r="J3263" s="43">
        <v>28890</v>
      </c>
      <c r="K3263" s="50">
        <v>3</v>
      </c>
    </row>
    <row r="3264" spans="1:11" x14ac:dyDescent="0.3">
      <c r="A3264" s="27"/>
      <c r="B3264" s="27"/>
      <c r="C3264" s="28" t="s">
        <v>269</v>
      </c>
      <c r="D3264" s="43">
        <v>72503</v>
      </c>
      <c r="E3264" s="4">
        <v>9</v>
      </c>
      <c r="F3264" s="43">
        <v>16112</v>
      </c>
      <c r="G3264" s="4">
        <v>2</v>
      </c>
      <c r="H3264" s="43">
        <v>24168</v>
      </c>
      <c r="I3264" s="4">
        <v>3</v>
      </c>
      <c r="J3264" s="43">
        <v>112783</v>
      </c>
      <c r="K3264" s="50">
        <v>14</v>
      </c>
    </row>
    <row r="3265" spans="1:11" x14ac:dyDescent="0.3">
      <c r="A3265" s="27"/>
      <c r="B3265" s="27"/>
      <c r="C3265" s="28" t="s">
        <v>270</v>
      </c>
      <c r="D3265" s="43">
        <v>56112</v>
      </c>
      <c r="E3265" s="4">
        <v>6</v>
      </c>
      <c r="F3265" s="43">
        <v>130928</v>
      </c>
      <c r="G3265" s="4">
        <v>14</v>
      </c>
      <c r="H3265" s="43">
        <v>37408</v>
      </c>
      <c r="I3265" s="4">
        <v>4</v>
      </c>
      <c r="J3265" s="43">
        <v>224448</v>
      </c>
      <c r="K3265" s="50">
        <v>24</v>
      </c>
    </row>
    <row r="3266" spans="1:11" x14ac:dyDescent="0.3">
      <c r="A3266" s="27"/>
      <c r="B3266" s="27"/>
      <c r="C3266" s="28" t="s">
        <v>271</v>
      </c>
      <c r="D3266" s="43">
        <v>102872</v>
      </c>
      <c r="E3266" s="4">
        <v>11</v>
      </c>
      <c r="F3266" s="43">
        <v>149632</v>
      </c>
      <c r="G3266" s="4">
        <v>16</v>
      </c>
      <c r="H3266" s="43">
        <v>243152</v>
      </c>
      <c r="I3266" s="4">
        <v>26</v>
      </c>
      <c r="J3266" s="43">
        <v>495656</v>
      </c>
      <c r="K3266" s="50">
        <v>53</v>
      </c>
    </row>
    <row r="3267" spans="1:11" x14ac:dyDescent="0.3">
      <c r="A3267" s="27"/>
      <c r="B3267" s="27"/>
      <c r="C3267" s="28" t="s">
        <v>272</v>
      </c>
      <c r="D3267" s="43">
        <v>65556</v>
      </c>
      <c r="E3267" s="4">
        <v>6</v>
      </c>
      <c r="F3267" s="43"/>
      <c r="G3267" s="4"/>
      <c r="H3267" s="43">
        <v>32778</v>
      </c>
      <c r="I3267" s="4">
        <v>3</v>
      </c>
      <c r="J3267" s="43">
        <v>98334</v>
      </c>
      <c r="K3267" s="50">
        <v>9</v>
      </c>
    </row>
    <row r="3268" spans="1:11" x14ac:dyDescent="0.3">
      <c r="A3268" s="27"/>
      <c r="B3268" s="52" t="s">
        <v>316</v>
      </c>
      <c r="C3268" s="53"/>
      <c r="D3268" s="54">
        <v>1870927</v>
      </c>
      <c r="E3268" s="55">
        <v>253</v>
      </c>
      <c r="F3268" s="54">
        <v>1579544</v>
      </c>
      <c r="G3268" s="55">
        <v>202</v>
      </c>
      <c r="H3268" s="54">
        <v>2402689</v>
      </c>
      <c r="I3268" s="55">
        <v>308</v>
      </c>
      <c r="J3268" s="54">
        <v>5853160</v>
      </c>
      <c r="K3268" s="56">
        <v>763</v>
      </c>
    </row>
    <row r="3269" spans="1:11" x14ac:dyDescent="0.3">
      <c r="A3269" s="27"/>
      <c r="B3269" s="1" t="s">
        <v>76</v>
      </c>
      <c r="C3269" s="1" t="s">
        <v>223</v>
      </c>
      <c r="D3269" s="22">
        <v>103887</v>
      </c>
      <c r="E3269" s="8">
        <v>17</v>
      </c>
      <c r="F3269" s="22">
        <v>73332</v>
      </c>
      <c r="G3269" s="8">
        <v>12</v>
      </c>
      <c r="H3269" s="22">
        <v>189441</v>
      </c>
      <c r="I3269" s="8">
        <v>31</v>
      </c>
      <c r="J3269" s="22">
        <v>366660</v>
      </c>
      <c r="K3269" s="49">
        <v>60</v>
      </c>
    </row>
    <row r="3270" spans="1:11" x14ac:dyDescent="0.3">
      <c r="A3270" s="27"/>
      <c r="B3270" s="27"/>
      <c r="C3270" s="28" t="s">
        <v>224</v>
      </c>
      <c r="D3270" s="43">
        <v>453606</v>
      </c>
      <c r="E3270" s="4">
        <v>69</v>
      </c>
      <c r="F3270" s="43">
        <v>111758</v>
      </c>
      <c r="G3270" s="4">
        <v>17</v>
      </c>
      <c r="H3270" s="43">
        <v>230090</v>
      </c>
      <c r="I3270" s="4">
        <v>35</v>
      </c>
      <c r="J3270" s="43">
        <v>795454</v>
      </c>
      <c r="K3270" s="50">
        <v>121</v>
      </c>
    </row>
    <row r="3271" spans="1:11" x14ac:dyDescent="0.3">
      <c r="A3271" s="27"/>
      <c r="B3271" s="27"/>
      <c r="C3271" s="28" t="s">
        <v>225</v>
      </c>
      <c r="D3271" s="43">
        <v>140095</v>
      </c>
      <c r="E3271" s="4">
        <v>17</v>
      </c>
      <c r="F3271" s="43">
        <v>57687</v>
      </c>
      <c r="G3271" s="4">
        <v>7</v>
      </c>
      <c r="H3271" s="43">
        <v>247229</v>
      </c>
      <c r="I3271" s="4">
        <v>30</v>
      </c>
      <c r="J3271" s="43">
        <v>445011</v>
      </c>
      <c r="K3271" s="50">
        <v>54</v>
      </c>
    </row>
    <row r="3272" spans="1:11" x14ac:dyDescent="0.3">
      <c r="A3272" s="27"/>
      <c r="B3272" s="27"/>
      <c r="C3272" s="28" t="s">
        <v>226</v>
      </c>
      <c r="D3272" s="43">
        <v>60277</v>
      </c>
      <c r="E3272" s="4">
        <v>7</v>
      </c>
      <c r="F3272" s="43">
        <v>17222</v>
      </c>
      <c r="G3272" s="4">
        <v>2</v>
      </c>
      <c r="H3272" s="43">
        <v>34444</v>
      </c>
      <c r="I3272" s="4">
        <v>4</v>
      </c>
      <c r="J3272" s="43">
        <v>111943</v>
      </c>
      <c r="K3272" s="50">
        <v>13</v>
      </c>
    </row>
    <row r="3273" spans="1:11" x14ac:dyDescent="0.3">
      <c r="A3273" s="27"/>
      <c r="B3273" s="27"/>
      <c r="C3273" s="28" t="s">
        <v>227</v>
      </c>
      <c r="D3273" s="43">
        <v>18704</v>
      </c>
      <c r="E3273" s="4">
        <v>2</v>
      </c>
      <c r="F3273" s="43"/>
      <c r="G3273" s="4"/>
      <c r="H3273" s="43">
        <v>18704</v>
      </c>
      <c r="I3273" s="4">
        <v>2</v>
      </c>
      <c r="J3273" s="43">
        <v>37408</v>
      </c>
      <c r="K3273" s="50">
        <v>4</v>
      </c>
    </row>
    <row r="3274" spans="1:11" x14ac:dyDescent="0.3">
      <c r="A3274" s="27"/>
      <c r="B3274" s="27"/>
      <c r="C3274" s="28" t="s">
        <v>228</v>
      </c>
      <c r="D3274" s="43"/>
      <c r="E3274" s="4"/>
      <c r="F3274" s="43"/>
      <c r="G3274" s="4"/>
      <c r="H3274" s="43">
        <v>18704</v>
      </c>
      <c r="I3274" s="4">
        <v>2</v>
      </c>
      <c r="J3274" s="43">
        <v>18704</v>
      </c>
      <c r="K3274" s="50">
        <v>2</v>
      </c>
    </row>
    <row r="3275" spans="1:11" x14ac:dyDescent="0.3">
      <c r="A3275" s="27"/>
      <c r="B3275" s="27"/>
      <c r="C3275" s="28" t="s">
        <v>230</v>
      </c>
      <c r="D3275" s="43">
        <v>24999</v>
      </c>
      <c r="E3275" s="4">
        <v>3</v>
      </c>
      <c r="F3275" s="43">
        <v>8333</v>
      </c>
      <c r="G3275" s="4">
        <v>1</v>
      </c>
      <c r="H3275" s="43">
        <v>8333</v>
      </c>
      <c r="I3275" s="4">
        <v>1</v>
      </c>
      <c r="J3275" s="43">
        <v>41665</v>
      </c>
      <c r="K3275" s="50">
        <v>5</v>
      </c>
    </row>
    <row r="3276" spans="1:11" x14ac:dyDescent="0.3">
      <c r="A3276" s="27"/>
      <c r="B3276" s="27"/>
      <c r="C3276" s="28" t="s">
        <v>232</v>
      </c>
      <c r="D3276" s="43"/>
      <c r="E3276" s="4"/>
      <c r="F3276" s="43">
        <v>9907</v>
      </c>
      <c r="G3276" s="4">
        <v>1</v>
      </c>
      <c r="H3276" s="43">
        <v>29721</v>
      </c>
      <c r="I3276" s="4">
        <v>3</v>
      </c>
      <c r="J3276" s="43">
        <v>39628</v>
      </c>
      <c r="K3276" s="50">
        <v>4</v>
      </c>
    </row>
    <row r="3277" spans="1:11" x14ac:dyDescent="0.3">
      <c r="A3277" s="27"/>
      <c r="B3277" s="27"/>
      <c r="C3277" s="28" t="s">
        <v>233</v>
      </c>
      <c r="D3277" s="43">
        <v>8241</v>
      </c>
      <c r="E3277" s="4">
        <v>1</v>
      </c>
      <c r="F3277" s="43">
        <v>32963</v>
      </c>
      <c r="G3277" s="4">
        <v>4</v>
      </c>
      <c r="H3277" s="43">
        <v>41205</v>
      </c>
      <c r="I3277" s="4">
        <v>5</v>
      </c>
      <c r="J3277" s="43">
        <v>82409</v>
      </c>
      <c r="K3277" s="50">
        <v>10</v>
      </c>
    </row>
    <row r="3278" spans="1:11" x14ac:dyDescent="0.3">
      <c r="A3278" s="27"/>
      <c r="B3278" s="27"/>
      <c r="C3278" s="28" t="s">
        <v>234</v>
      </c>
      <c r="D3278" s="43">
        <v>31389</v>
      </c>
      <c r="E3278" s="4">
        <v>3</v>
      </c>
      <c r="F3278" s="43"/>
      <c r="G3278" s="4"/>
      <c r="H3278" s="43">
        <v>10463</v>
      </c>
      <c r="I3278" s="4">
        <v>1</v>
      </c>
      <c r="J3278" s="43">
        <v>41852</v>
      </c>
      <c r="K3278" s="50">
        <v>4</v>
      </c>
    </row>
    <row r="3279" spans="1:11" x14ac:dyDescent="0.3">
      <c r="A3279" s="27"/>
      <c r="B3279" s="27"/>
      <c r="C3279" s="28" t="s">
        <v>235</v>
      </c>
      <c r="D3279" s="43">
        <v>69165</v>
      </c>
      <c r="E3279" s="4">
        <v>9</v>
      </c>
      <c r="F3279" s="43">
        <v>46110</v>
      </c>
      <c r="G3279" s="4">
        <v>6</v>
      </c>
      <c r="H3279" s="43">
        <v>23055</v>
      </c>
      <c r="I3279" s="4">
        <v>3</v>
      </c>
      <c r="J3279" s="43">
        <v>138330</v>
      </c>
      <c r="K3279" s="50">
        <v>18</v>
      </c>
    </row>
    <row r="3280" spans="1:11" x14ac:dyDescent="0.3">
      <c r="A3280" s="27"/>
      <c r="B3280" s="27"/>
      <c r="C3280" s="28" t="s">
        <v>236</v>
      </c>
      <c r="D3280" s="43">
        <v>8241</v>
      </c>
      <c r="E3280" s="4">
        <v>1</v>
      </c>
      <c r="F3280" s="43">
        <v>8241</v>
      </c>
      <c r="G3280" s="4">
        <v>1</v>
      </c>
      <c r="H3280" s="43"/>
      <c r="I3280" s="4"/>
      <c r="J3280" s="43">
        <v>16482</v>
      </c>
      <c r="K3280" s="50">
        <v>2</v>
      </c>
    </row>
    <row r="3281" spans="1:11" x14ac:dyDescent="0.3">
      <c r="A3281" s="27"/>
      <c r="B3281" s="27"/>
      <c r="C3281" s="28" t="s">
        <v>238</v>
      </c>
      <c r="D3281" s="43">
        <v>15370</v>
      </c>
      <c r="E3281" s="4">
        <v>2</v>
      </c>
      <c r="F3281" s="43"/>
      <c r="G3281" s="4"/>
      <c r="H3281" s="43"/>
      <c r="I3281" s="4"/>
      <c r="J3281" s="43">
        <v>15370</v>
      </c>
      <c r="K3281" s="50">
        <v>2</v>
      </c>
    </row>
    <row r="3282" spans="1:11" x14ac:dyDescent="0.3">
      <c r="A3282" s="27"/>
      <c r="B3282" s="27"/>
      <c r="C3282" s="28" t="s">
        <v>241</v>
      </c>
      <c r="D3282" s="43">
        <v>57687</v>
      </c>
      <c r="E3282" s="4">
        <v>7</v>
      </c>
      <c r="F3282" s="43">
        <v>41205</v>
      </c>
      <c r="G3282" s="4">
        <v>5</v>
      </c>
      <c r="H3282" s="43">
        <v>41205</v>
      </c>
      <c r="I3282" s="4">
        <v>5</v>
      </c>
      <c r="J3282" s="43">
        <v>140097</v>
      </c>
      <c r="K3282" s="50">
        <v>17</v>
      </c>
    </row>
    <row r="3283" spans="1:11" x14ac:dyDescent="0.3">
      <c r="A3283" s="27"/>
      <c r="B3283" s="27"/>
      <c r="C3283" s="28" t="s">
        <v>242</v>
      </c>
      <c r="D3283" s="43">
        <v>34444</v>
      </c>
      <c r="E3283" s="4">
        <v>4</v>
      </c>
      <c r="F3283" s="43">
        <v>17222</v>
      </c>
      <c r="G3283" s="4">
        <v>2</v>
      </c>
      <c r="H3283" s="43">
        <v>25833</v>
      </c>
      <c r="I3283" s="4">
        <v>3</v>
      </c>
      <c r="J3283" s="43">
        <v>77499</v>
      </c>
      <c r="K3283" s="50">
        <v>9</v>
      </c>
    </row>
    <row r="3284" spans="1:11" x14ac:dyDescent="0.3">
      <c r="A3284" s="27"/>
      <c r="B3284" s="27"/>
      <c r="C3284" s="28" t="s">
        <v>243</v>
      </c>
      <c r="D3284" s="43">
        <v>42777</v>
      </c>
      <c r="E3284" s="4">
        <v>7</v>
      </c>
      <c r="F3284" s="43">
        <v>36666</v>
      </c>
      <c r="G3284" s="4">
        <v>6</v>
      </c>
      <c r="H3284" s="43">
        <v>91665</v>
      </c>
      <c r="I3284" s="4">
        <v>15</v>
      </c>
      <c r="J3284" s="43">
        <v>171108</v>
      </c>
      <c r="K3284" s="50">
        <v>28</v>
      </c>
    </row>
    <row r="3285" spans="1:11" x14ac:dyDescent="0.3">
      <c r="A3285" s="27"/>
      <c r="B3285" s="27"/>
      <c r="C3285" s="28" t="s">
        <v>244</v>
      </c>
      <c r="D3285" s="43">
        <v>130691</v>
      </c>
      <c r="E3285" s="4">
        <v>20</v>
      </c>
      <c r="F3285" s="43">
        <v>51014</v>
      </c>
      <c r="G3285" s="4">
        <v>8</v>
      </c>
      <c r="H3285" s="43">
        <v>78888</v>
      </c>
      <c r="I3285" s="4">
        <v>12</v>
      </c>
      <c r="J3285" s="43">
        <v>260593</v>
      </c>
      <c r="K3285" s="50">
        <v>40</v>
      </c>
    </row>
    <row r="3286" spans="1:11" x14ac:dyDescent="0.3">
      <c r="A3286" s="27"/>
      <c r="B3286" s="27"/>
      <c r="C3286" s="28" t="s">
        <v>245</v>
      </c>
      <c r="D3286" s="43"/>
      <c r="E3286" s="4"/>
      <c r="F3286" s="43">
        <v>10093</v>
      </c>
      <c r="G3286" s="4">
        <v>1</v>
      </c>
      <c r="H3286" s="43">
        <v>10093</v>
      </c>
      <c r="I3286" s="4">
        <v>1</v>
      </c>
      <c r="J3286" s="43">
        <v>20186</v>
      </c>
      <c r="K3286" s="50">
        <v>2</v>
      </c>
    </row>
    <row r="3287" spans="1:11" x14ac:dyDescent="0.3">
      <c r="A3287" s="27"/>
      <c r="B3287" s="27"/>
      <c r="C3287" s="28" t="s">
        <v>246</v>
      </c>
      <c r="D3287" s="43"/>
      <c r="E3287" s="4"/>
      <c r="F3287" s="43"/>
      <c r="G3287" s="4"/>
      <c r="H3287" s="43">
        <v>22222</v>
      </c>
      <c r="I3287" s="4">
        <v>2</v>
      </c>
      <c r="J3287" s="43">
        <v>22222</v>
      </c>
      <c r="K3287" s="50">
        <v>2</v>
      </c>
    </row>
    <row r="3288" spans="1:11" x14ac:dyDescent="0.3">
      <c r="A3288" s="27"/>
      <c r="B3288" s="27"/>
      <c r="C3288" s="28" t="s">
        <v>247</v>
      </c>
      <c r="D3288" s="43">
        <v>8241</v>
      </c>
      <c r="E3288" s="4">
        <v>1</v>
      </c>
      <c r="F3288" s="43"/>
      <c r="G3288" s="4"/>
      <c r="H3288" s="43"/>
      <c r="I3288" s="4"/>
      <c r="J3288" s="43">
        <v>8241</v>
      </c>
      <c r="K3288" s="50">
        <v>1</v>
      </c>
    </row>
    <row r="3289" spans="1:11" x14ac:dyDescent="0.3">
      <c r="A3289" s="27"/>
      <c r="B3289" s="27"/>
      <c r="C3289" s="28" t="s">
        <v>248</v>
      </c>
      <c r="D3289" s="43">
        <v>9444</v>
      </c>
      <c r="E3289" s="4">
        <v>1</v>
      </c>
      <c r="F3289" s="43">
        <v>0</v>
      </c>
      <c r="G3289" s="4">
        <v>0</v>
      </c>
      <c r="H3289" s="43">
        <v>18888</v>
      </c>
      <c r="I3289" s="4">
        <v>2</v>
      </c>
      <c r="J3289" s="43">
        <v>28332</v>
      </c>
      <c r="K3289" s="50">
        <v>3</v>
      </c>
    </row>
    <row r="3290" spans="1:11" x14ac:dyDescent="0.3">
      <c r="A3290" s="27"/>
      <c r="B3290" s="27"/>
      <c r="C3290" s="28" t="s">
        <v>249</v>
      </c>
      <c r="D3290" s="43"/>
      <c r="E3290" s="4"/>
      <c r="F3290" s="43">
        <v>24723</v>
      </c>
      <c r="G3290" s="4">
        <v>3</v>
      </c>
      <c r="H3290" s="43">
        <v>16482</v>
      </c>
      <c r="I3290" s="4">
        <v>2</v>
      </c>
      <c r="J3290" s="43">
        <v>41205</v>
      </c>
      <c r="K3290" s="50">
        <v>5</v>
      </c>
    </row>
    <row r="3291" spans="1:11" x14ac:dyDescent="0.3">
      <c r="A3291" s="27"/>
      <c r="B3291" s="27"/>
      <c r="C3291" s="28" t="s">
        <v>250</v>
      </c>
      <c r="D3291" s="43">
        <v>20926</v>
      </c>
      <c r="E3291" s="4">
        <v>2</v>
      </c>
      <c r="F3291" s="43"/>
      <c r="G3291" s="4"/>
      <c r="H3291" s="43"/>
      <c r="I3291" s="4"/>
      <c r="J3291" s="43">
        <v>20926</v>
      </c>
      <c r="K3291" s="50">
        <v>2</v>
      </c>
    </row>
    <row r="3292" spans="1:11" x14ac:dyDescent="0.3">
      <c r="A3292" s="27"/>
      <c r="B3292" s="27"/>
      <c r="C3292" s="28" t="s">
        <v>251</v>
      </c>
      <c r="D3292" s="43">
        <v>15370</v>
      </c>
      <c r="E3292" s="4">
        <v>2</v>
      </c>
      <c r="F3292" s="43"/>
      <c r="G3292" s="4"/>
      <c r="H3292" s="43">
        <v>7685</v>
      </c>
      <c r="I3292" s="4">
        <v>1</v>
      </c>
      <c r="J3292" s="43">
        <v>23055</v>
      </c>
      <c r="K3292" s="50">
        <v>3</v>
      </c>
    </row>
    <row r="3293" spans="1:11" x14ac:dyDescent="0.3">
      <c r="A3293" s="27"/>
      <c r="B3293" s="27"/>
      <c r="C3293" s="28" t="s">
        <v>252</v>
      </c>
      <c r="D3293" s="43">
        <v>10463</v>
      </c>
      <c r="E3293" s="4">
        <v>1</v>
      </c>
      <c r="F3293" s="43"/>
      <c r="G3293" s="4"/>
      <c r="H3293" s="43"/>
      <c r="I3293" s="4"/>
      <c r="J3293" s="43">
        <v>10463</v>
      </c>
      <c r="K3293" s="50">
        <v>1</v>
      </c>
    </row>
    <row r="3294" spans="1:11" x14ac:dyDescent="0.3">
      <c r="A3294" s="27"/>
      <c r="B3294" s="27"/>
      <c r="C3294" s="28" t="s">
        <v>254</v>
      </c>
      <c r="D3294" s="43">
        <v>15370</v>
      </c>
      <c r="E3294" s="4">
        <v>2</v>
      </c>
      <c r="F3294" s="43"/>
      <c r="G3294" s="4"/>
      <c r="H3294" s="43"/>
      <c r="I3294" s="4"/>
      <c r="J3294" s="43">
        <v>15370</v>
      </c>
      <c r="K3294" s="50">
        <v>2</v>
      </c>
    </row>
    <row r="3295" spans="1:11" x14ac:dyDescent="0.3">
      <c r="A3295" s="27"/>
      <c r="B3295" s="27"/>
      <c r="C3295" s="28" t="s">
        <v>258</v>
      </c>
      <c r="D3295" s="43">
        <v>24723</v>
      </c>
      <c r="E3295" s="4">
        <v>3</v>
      </c>
      <c r="F3295" s="43">
        <v>24723</v>
      </c>
      <c r="G3295" s="4">
        <v>3</v>
      </c>
      <c r="H3295" s="43">
        <v>74169</v>
      </c>
      <c r="I3295" s="4">
        <v>9</v>
      </c>
      <c r="J3295" s="43">
        <v>123615</v>
      </c>
      <c r="K3295" s="50">
        <v>15</v>
      </c>
    </row>
    <row r="3296" spans="1:11" x14ac:dyDescent="0.3">
      <c r="A3296" s="27"/>
      <c r="B3296" s="27"/>
      <c r="C3296" s="28" t="s">
        <v>259</v>
      </c>
      <c r="D3296" s="43">
        <v>8241</v>
      </c>
      <c r="E3296" s="4">
        <v>1</v>
      </c>
      <c r="F3296" s="43"/>
      <c r="G3296" s="4"/>
      <c r="H3296" s="43">
        <v>8241</v>
      </c>
      <c r="I3296" s="4">
        <v>1</v>
      </c>
      <c r="J3296" s="43">
        <v>16482</v>
      </c>
      <c r="K3296" s="50">
        <v>2</v>
      </c>
    </row>
    <row r="3297" spans="1:11" x14ac:dyDescent="0.3">
      <c r="A3297" s="27"/>
      <c r="B3297" s="27"/>
      <c r="C3297" s="28" t="s">
        <v>260</v>
      </c>
      <c r="D3297" s="43">
        <v>10463</v>
      </c>
      <c r="E3297" s="4">
        <v>1</v>
      </c>
      <c r="F3297" s="43"/>
      <c r="G3297" s="4"/>
      <c r="H3297" s="43">
        <v>20926</v>
      </c>
      <c r="I3297" s="4">
        <v>2</v>
      </c>
      <c r="J3297" s="43">
        <v>31389</v>
      </c>
      <c r="K3297" s="50">
        <v>3</v>
      </c>
    </row>
    <row r="3298" spans="1:11" x14ac:dyDescent="0.3">
      <c r="A3298" s="27"/>
      <c r="B3298" s="27"/>
      <c r="C3298" s="28" t="s">
        <v>261</v>
      </c>
      <c r="D3298" s="43">
        <v>122960</v>
      </c>
      <c r="E3298" s="4">
        <v>16</v>
      </c>
      <c r="F3298" s="43">
        <v>7685</v>
      </c>
      <c r="G3298" s="4">
        <v>1</v>
      </c>
      <c r="H3298" s="43">
        <v>38425</v>
      </c>
      <c r="I3298" s="4">
        <v>5</v>
      </c>
      <c r="J3298" s="43">
        <v>169070</v>
      </c>
      <c r="K3298" s="50">
        <v>22</v>
      </c>
    </row>
    <row r="3299" spans="1:11" x14ac:dyDescent="0.3">
      <c r="A3299" s="27"/>
      <c r="B3299" s="27"/>
      <c r="C3299" s="28" t="s">
        <v>262</v>
      </c>
      <c r="D3299" s="43">
        <v>53795</v>
      </c>
      <c r="E3299" s="4">
        <v>7</v>
      </c>
      <c r="F3299" s="43">
        <v>6763</v>
      </c>
      <c r="G3299" s="4">
        <v>1</v>
      </c>
      <c r="H3299" s="43">
        <v>7685</v>
      </c>
      <c r="I3299" s="4">
        <v>1</v>
      </c>
      <c r="J3299" s="43">
        <v>68243</v>
      </c>
      <c r="K3299" s="50">
        <v>9</v>
      </c>
    </row>
    <row r="3300" spans="1:11" x14ac:dyDescent="0.3">
      <c r="A3300" s="27"/>
      <c r="B3300" s="27"/>
      <c r="C3300" s="28" t="s">
        <v>264</v>
      </c>
      <c r="D3300" s="43">
        <v>10278</v>
      </c>
      <c r="E3300" s="4">
        <v>1</v>
      </c>
      <c r="F3300" s="43">
        <v>10278</v>
      </c>
      <c r="G3300" s="4">
        <v>1</v>
      </c>
      <c r="H3300" s="43">
        <v>10278</v>
      </c>
      <c r="I3300" s="4">
        <v>1</v>
      </c>
      <c r="J3300" s="43">
        <v>30834</v>
      </c>
      <c r="K3300" s="50">
        <v>3</v>
      </c>
    </row>
    <row r="3301" spans="1:11" x14ac:dyDescent="0.3">
      <c r="A3301" s="27"/>
      <c r="B3301" s="27"/>
      <c r="C3301" s="28" t="s">
        <v>265</v>
      </c>
      <c r="D3301" s="43">
        <v>25833</v>
      </c>
      <c r="E3301" s="4">
        <v>3</v>
      </c>
      <c r="F3301" s="43"/>
      <c r="G3301" s="4"/>
      <c r="H3301" s="43">
        <v>17222</v>
      </c>
      <c r="I3301" s="4">
        <v>2</v>
      </c>
      <c r="J3301" s="43">
        <v>43055</v>
      </c>
      <c r="K3301" s="50">
        <v>5</v>
      </c>
    </row>
    <row r="3302" spans="1:11" x14ac:dyDescent="0.3">
      <c r="A3302" s="27"/>
      <c r="B3302" s="27"/>
      <c r="C3302" s="28" t="s">
        <v>266</v>
      </c>
      <c r="D3302" s="43">
        <v>111943</v>
      </c>
      <c r="E3302" s="4">
        <v>13</v>
      </c>
      <c r="F3302" s="43">
        <v>17222</v>
      </c>
      <c r="G3302" s="4">
        <v>2</v>
      </c>
      <c r="H3302" s="43">
        <v>120554</v>
      </c>
      <c r="I3302" s="4">
        <v>14</v>
      </c>
      <c r="J3302" s="43">
        <v>249719</v>
      </c>
      <c r="K3302" s="50">
        <v>29</v>
      </c>
    </row>
    <row r="3303" spans="1:11" x14ac:dyDescent="0.3">
      <c r="A3303" s="27"/>
      <c r="B3303" s="27"/>
      <c r="C3303" s="28" t="s">
        <v>267</v>
      </c>
      <c r="D3303" s="43">
        <v>185285</v>
      </c>
      <c r="E3303" s="4">
        <v>23</v>
      </c>
      <c r="F3303" s="43">
        <v>40279</v>
      </c>
      <c r="G3303" s="4">
        <v>5</v>
      </c>
      <c r="H3303" s="43">
        <v>135984</v>
      </c>
      <c r="I3303" s="4">
        <v>17</v>
      </c>
      <c r="J3303" s="43">
        <v>361548</v>
      </c>
      <c r="K3303" s="50">
        <v>45</v>
      </c>
    </row>
    <row r="3304" spans="1:11" x14ac:dyDescent="0.3">
      <c r="A3304" s="27"/>
      <c r="B3304" s="27"/>
      <c r="C3304" s="28" t="s">
        <v>268</v>
      </c>
      <c r="D3304" s="43">
        <v>19260</v>
      </c>
      <c r="E3304" s="4">
        <v>2</v>
      </c>
      <c r="F3304" s="43">
        <v>9630</v>
      </c>
      <c r="G3304" s="4">
        <v>1</v>
      </c>
      <c r="H3304" s="43">
        <v>9630</v>
      </c>
      <c r="I3304" s="4">
        <v>1</v>
      </c>
      <c r="J3304" s="43">
        <v>38520</v>
      </c>
      <c r="K3304" s="50">
        <v>4</v>
      </c>
    </row>
    <row r="3305" spans="1:11" x14ac:dyDescent="0.3">
      <c r="A3305" s="27"/>
      <c r="B3305" s="27"/>
      <c r="C3305" s="28" t="s">
        <v>269</v>
      </c>
      <c r="D3305" s="43">
        <v>56391</v>
      </c>
      <c r="E3305" s="4">
        <v>7</v>
      </c>
      <c r="F3305" s="43">
        <v>72503</v>
      </c>
      <c r="G3305" s="4">
        <v>9</v>
      </c>
      <c r="H3305" s="43">
        <v>48335</v>
      </c>
      <c r="I3305" s="4">
        <v>6</v>
      </c>
      <c r="J3305" s="43">
        <v>177229</v>
      </c>
      <c r="K3305" s="50">
        <v>22</v>
      </c>
    </row>
    <row r="3306" spans="1:11" x14ac:dyDescent="0.3">
      <c r="A3306" s="27"/>
      <c r="B3306" s="27"/>
      <c r="C3306" s="28" t="s">
        <v>270</v>
      </c>
      <c r="D3306" s="43">
        <v>9352</v>
      </c>
      <c r="E3306" s="4">
        <v>1</v>
      </c>
      <c r="F3306" s="43">
        <v>112224</v>
      </c>
      <c r="G3306" s="4">
        <v>12</v>
      </c>
      <c r="H3306" s="43">
        <v>101750</v>
      </c>
      <c r="I3306" s="4">
        <v>11</v>
      </c>
      <c r="J3306" s="43">
        <v>223326</v>
      </c>
      <c r="K3306" s="50">
        <v>24</v>
      </c>
    </row>
    <row r="3307" spans="1:11" x14ac:dyDescent="0.3">
      <c r="A3307" s="27"/>
      <c r="B3307" s="27"/>
      <c r="C3307" s="28" t="s">
        <v>271</v>
      </c>
      <c r="D3307" s="43">
        <v>74816</v>
      </c>
      <c r="E3307" s="4">
        <v>8</v>
      </c>
      <c r="F3307" s="43">
        <v>54990</v>
      </c>
      <c r="G3307" s="4">
        <v>6</v>
      </c>
      <c r="H3307" s="43">
        <v>240907</v>
      </c>
      <c r="I3307" s="4">
        <v>26</v>
      </c>
      <c r="J3307" s="43">
        <v>370713</v>
      </c>
      <c r="K3307" s="50">
        <v>40</v>
      </c>
    </row>
    <row r="3308" spans="1:11" x14ac:dyDescent="0.3">
      <c r="A3308" s="27"/>
      <c r="B3308" s="27"/>
      <c r="C3308" s="28" t="s">
        <v>272</v>
      </c>
      <c r="D3308" s="43">
        <v>43704</v>
      </c>
      <c r="E3308" s="4">
        <v>4</v>
      </c>
      <c r="F3308" s="43">
        <v>142038</v>
      </c>
      <c r="G3308" s="4">
        <v>13</v>
      </c>
      <c r="H3308" s="43">
        <v>54630</v>
      </c>
      <c r="I3308" s="4">
        <v>5</v>
      </c>
      <c r="J3308" s="43">
        <v>240372</v>
      </c>
      <c r="K3308" s="50">
        <v>22</v>
      </c>
    </row>
    <row r="3309" spans="1:11" x14ac:dyDescent="0.3">
      <c r="A3309" s="27"/>
      <c r="B3309" s="52" t="s">
        <v>317</v>
      </c>
      <c r="C3309" s="53"/>
      <c r="D3309" s="54">
        <v>2036431</v>
      </c>
      <c r="E3309" s="55">
        <v>268</v>
      </c>
      <c r="F3309" s="54">
        <v>1044811</v>
      </c>
      <c r="G3309" s="55">
        <v>130</v>
      </c>
      <c r="H3309" s="54">
        <v>2053086</v>
      </c>
      <c r="I3309" s="55">
        <v>261</v>
      </c>
      <c r="J3309" s="54">
        <v>5134328</v>
      </c>
      <c r="K3309" s="56">
        <v>659</v>
      </c>
    </row>
    <row r="3310" spans="1:11" x14ac:dyDescent="0.3">
      <c r="A3310" s="27"/>
      <c r="B3310" s="1" t="s">
        <v>77</v>
      </c>
      <c r="C3310" s="1" t="s">
        <v>223</v>
      </c>
      <c r="D3310" s="22">
        <v>1203134</v>
      </c>
      <c r="E3310" s="8">
        <v>197</v>
      </c>
      <c r="F3310" s="22">
        <v>1178691</v>
      </c>
      <c r="G3310" s="8">
        <v>193</v>
      </c>
      <c r="H3310" s="22">
        <v>1142757</v>
      </c>
      <c r="I3310" s="8">
        <v>187</v>
      </c>
      <c r="J3310" s="22">
        <v>3524582</v>
      </c>
      <c r="K3310" s="49">
        <v>577</v>
      </c>
    </row>
    <row r="3311" spans="1:11" x14ac:dyDescent="0.3">
      <c r="A3311" s="27"/>
      <c r="B3311" s="27"/>
      <c r="C3311" s="28" t="s">
        <v>224</v>
      </c>
      <c r="D3311" s="43">
        <v>854620</v>
      </c>
      <c r="E3311" s="4">
        <v>130</v>
      </c>
      <c r="F3311" s="43">
        <v>841472</v>
      </c>
      <c r="G3311" s="4">
        <v>128</v>
      </c>
      <c r="H3311" s="43">
        <v>841472</v>
      </c>
      <c r="I3311" s="4">
        <v>128</v>
      </c>
      <c r="J3311" s="43">
        <v>2537564</v>
      </c>
      <c r="K3311" s="50">
        <v>386</v>
      </c>
    </row>
    <row r="3312" spans="1:11" x14ac:dyDescent="0.3">
      <c r="A3312" s="27"/>
      <c r="B3312" s="27"/>
      <c r="C3312" s="28" t="s">
        <v>225</v>
      </c>
      <c r="D3312" s="43">
        <v>206025</v>
      </c>
      <c r="E3312" s="4">
        <v>25</v>
      </c>
      <c r="F3312" s="43">
        <v>148338</v>
      </c>
      <c r="G3312" s="4">
        <v>18</v>
      </c>
      <c r="H3312" s="43">
        <v>148338</v>
      </c>
      <c r="I3312" s="4">
        <v>18</v>
      </c>
      <c r="J3312" s="43">
        <v>502701</v>
      </c>
      <c r="K3312" s="50">
        <v>61</v>
      </c>
    </row>
    <row r="3313" spans="1:11" x14ac:dyDescent="0.3">
      <c r="A3313" s="27"/>
      <c r="B3313" s="27"/>
      <c r="C3313" s="28" t="s">
        <v>226</v>
      </c>
      <c r="D3313" s="43">
        <v>8611</v>
      </c>
      <c r="E3313" s="4">
        <v>1</v>
      </c>
      <c r="F3313" s="43">
        <v>43055</v>
      </c>
      <c r="G3313" s="4">
        <v>5</v>
      </c>
      <c r="H3313" s="43">
        <v>60277</v>
      </c>
      <c r="I3313" s="4">
        <v>7</v>
      </c>
      <c r="J3313" s="43">
        <v>111943</v>
      </c>
      <c r="K3313" s="50">
        <v>13</v>
      </c>
    </row>
    <row r="3314" spans="1:11" x14ac:dyDescent="0.3">
      <c r="A3314" s="27"/>
      <c r="B3314" s="27"/>
      <c r="C3314" s="28" t="s">
        <v>227</v>
      </c>
      <c r="D3314" s="43">
        <v>18704</v>
      </c>
      <c r="E3314" s="4">
        <v>2</v>
      </c>
      <c r="F3314" s="43">
        <v>37408</v>
      </c>
      <c r="G3314" s="4">
        <v>4</v>
      </c>
      <c r="H3314" s="43">
        <v>18704</v>
      </c>
      <c r="I3314" s="4">
        <v>2</v>
      </c>
      <c r="J3314" s="43">
        <v>74816</v>
      </c>
      <c r="K3314" s="50">
        <v>8</v>
      </c>
    </row>
    <row r="3315" spans="1:11" x14ac:dyDescent="0.3">
      <c r="A3315" s="27"/>
      <c r="B3315" s="27"/>
      <c r="C3315" s="28" t="s">
        <v>228</v>
      </c>
      <c r="D3315" s="43">
        <v>9352</v>
      </c>
      <c r="E3315" s="4">
        <v>1</v>
      </c>
      <c r="F3315" s="43">
        <v>9352</v>
      </c>
      <c r="G3315" s="4">
        <v>1</v>
      </c>
      <c r="H3315" s="43">
        <v>28056</v>
      </c>
      <c r="I3315" s="4">
        <v>3</v>
      </c>
      <c r="J3315" s="43">
        <v>46760</v>
      </c>
      <c r="K3315" s="50">
        <v>5</v>
      </c>
    </row>
    <row r="3316" spans="1:11" x14ac:dyDescent="0.3">
      <c r="A3316" s="27"/>
      <c r="B3316" s="27"/>
      <c r="C3316" s="28" t="s">
        <v>229</v>
      </c>
      <c r="D3316" s="43">
        <v>10926</v>
      </c>
      <c r="E3316" s="4">
        <v>1</v>
      </c>
      <c r="F3316" s="43"/>
      <c r="G3316" s="4"/>
      <c r="H3316" s="43"/>
      <c r="I3316" s="4"/>
      <c r="J3316" s="43">
        <v>10926</v>
      </c>
      <c r="K3316" s="50">
        <v>1</v>
      </c>
    </row>
    <row r="3317" spans="1:11" x14ac:dyDescent="0.3">
      <c r="A3317" s="27"/>
      <c r="B3317" s="27"/>
      <c r="C3317" s="28" t="s">
        <v>230</v>
      </c>
      <c r="D3317" s="43">
        <v>16666</v>
      </c>
      <c r="E3317" s="4">
        <v>2</v>
      </c>
      <c r="F3317" s="43">
        <v>8333</v>
      </c>
      <c r="G3317" s="4">
        <v>1</v>
      </c>
      <c r="H3317" s="43">
        <v>16666</v>
      </c>
      <c r="I3317" s="4">
        <v>2</v>
      </c>
      <c r="J3317" s="43">
        <v>41665</v>
      </c>
      <c r="K3317" s="50">
        <v>5</v>
      </c>
    </row>
    <row r="3318" spans="1:11" x14ac:dyDescent="0.3">
      <c r="A3318" s="27"/>
      <c r="B3318" s="27"/>
      <c r="C3318" s="28" t="s">
        <v>231</v>
      </c>
      <c r="D3318" s="43">
        <v>49998</v>
      </c>
      <c r="E3318" s="4">
        <v>6</v>
      </c>
      <c r="F3318" s="43">
        <v>33332</v>
      </c>
      <c r="G3318" s="4">
        <v>4</v>
      </c>
      <c r="H3318" s="43">
        <v>16666</v>
      </c>
      <c r="I3318" s="4">
        <v>2</v>
      </c>
      <c r="J3318" s="43">
        <v>99996</v>
      </c>
      <c r="K3318" s="50">
        <v>12</v>
      </c>
    </row>
    <row r="3319" spans="1:11" x14ac:dyDescent="0.3">
      <c r="A3319" s="27"/>
      <c r="B3319" s="27"/>
      <c r="C3319" s="28" t="s">
        <v>232</v>
      </c>
      <c r="D3319" s="43"/>
      <c r="E3319" s="4"/>
      <c r="F3319" s="43">
        <v>19814</v>
      </c>
      <c r="G3319" s="4">
        <v>2</v>
      </c>
      <c r="H3319" s="43">
        <v>69350</v>
      </c>
      <c r="I3319" s="4">
        <v>7</v>
      </c>
      <c r="J3319" s="43">
        <v>89164</v>
      </c>
      <c r="K3319" s="50">
        <v>9</v>
      </c>
    </row>
    <row r="3320" spans="1:11" x14ac:dyDescent="0.3">
      <c r="A3320" s="27"/>
      <c r="B3320" s="27"/>
      <c r="C3320" s="28" t="s">
        <v>233</v>
      </c>
      <c r="D3320" s="43"/>
      <c r="E3320" s="4"/>
      <c r="F3320" s="43">
        <v>32964</v>
      </c>
      <c r="G3320" s="4">
        <v>4</v>
      </c>
      <c r="H3320" s="43">
        <v>16482</v>
      </c>
      <c r="I3320" s="4">
        <v>2</v>
      </c>
      <c r="J3320" s="43">
        <v>49446</v>
      </c>
      <c r="K3320" s="50">
        <v>6</v>
      </c>
    </row>
    <row r="3321" spans="1:11" x14ac:dyDescent="0.3">
      <c r="A3321" s="27"/>
      <c r="B3321" s="27"/>
      <c r="C3321" s="28" t="s">
        <v>235</v>
      </c>
      <c r="D3321" s="43">
        <v>38425</v>
      </c>
      <c r="E3321" s="4">
        <v>5</v>
      </c>
      <c r="F3321" s="43">
        <v>23055</v>
      </c>
      <c r="G3321" s="4">
        <v>3</v>
      </c>
      <c r="H3321" s="43">
        <v>30740</v>
      </c>
      <c r="I3321" s="4">
        <v>4</v>
      </c>
      <c r="J3321" s="43">
        <v>92220</v>
      </c>
      <c r="K3321" s="50">
        <v>12</v>
      </c>
    </row>
    <row r="3322" spans="1:11" x14ac:dyDescent="0.3">
      <c r="A3322" s="27"/>
      <c r="B3322" s="27"/>
      <c r="C3322" s="28" t="s">
        <v>236</v>
      </c>
      <c r="D3322" s="43"/>
      <c r="E3322" s="4"/>
      <c r="F3322" s="43">
        <v>8241</v>
      </c>
      <c r="G3322" s="4">
        <v>1</v>
      </c>
      <c r="H3322" s="43">
        <v>8241</v>
      </c>
      <c r="I3322" s="4">
        <v>1</v>
      </c>
      <c r="J3322" s="43">
        <v>16482</v>
      </c>
      <c r="K3322" s="50">
        <v>2</v>
      </c>
    </row>
    <row r="3323" spans="1:11" x14ac:dyDescent="0.3">
      <c r="A3323" s="27"/>
      <c r="B3323" s="27"/>
      <c r="C3323" s="28" t="s">
        <v>237</v>
      </c>
      <c r="D3323" s="43"/>
      <c r="E3323" s="4"/>
      <c r="F3323" s="43">
        <v>20926</v>
      </c>
      <c r="G3323" s="4">
        <v>2</v>
      </c>
      <c r="H3323" s="43">
        <v>10463</v>
      </c>
      <c r="I3323" s="4">
        <v>1</v>
      </c>
      <c r="J3323" s="43">
        <v>31389</v>
      </c>
      <c r="K3323" s="50">
        <v>3</v>
      </c>
    </row>
    <row r="3324" spans="1:11" x14ac:dyDescent="0.3">
      <c r="A3324" s="27"/>
      <c r="B3324" s="27"/>
      <c r="C3324" s="28" t="s">
        <v>238</v>
      </c>
      <c r="D3324" s="43">
        <v>15370</v>
      </c>
      <c r="E3324" s="4">
        <v>2</v>
      </c>
      <c r="F3324" s="43">
        <v>30740</v>
      </c>
      <c r="G3324" s="4">
        <v>4</v>
      </c>
      <c r="H3324" s="43">
        <v>15370</v>
      </c>
      <c r="I3324" s="4">
        <v>2</v>
      </c>
      <c r="J3324" s="43">
        <v>61480</v>
      </c>
      <c r="K3324" s="50">
        <v>8</v>
      </c>
    </row>
    <row r="3325" spans="1:11" x14ac:dyDescent="0.3">
      <c r="A3325" s="27"/>
      <c r="B3325" s="27"/>
      <c r="C3325" s="28" t="s">
        <v>239</v>
      </c>
      <c r="D3325" s="43">
        <v>16296</v>
      </c>
      <c r="E3325" s="4">
        <v>2</v>
      </c>
      <c r="F3325" s="43"/>
      <c r="G3325" s="4"/>
      <c r="H3325" s="43"/>
      <c r="I3325" s="4"/>
      <c r="J3325" s="43">
        <v>16296</v>
      </c>
      <c r="K3325" s="50">
        <v>2</v>
      </c>
    </row>
    <row r="3326" spans="1:11" x14ac:dyDescent="0.3">
      <c r="A3326" s="27"/>
      <c r="B3326" s="27"/>
      <c r="C3326" s="28" t="s">
        <v>241</v>
      </c>
      <c r="D3326" s="43">
        <v>222507</v>
      </c>
      <c r="E3326" s="4">
        <v>27</v>
      </c>
      <c r="F3326" s="43">
        <v>173061</v>
      </c>
      <c r="G3326" s="4">
        <v>21</v>
      </c>
      <c r="H3326" s="43">
        <v>189543</v>
      </c>
      <c r="I3326" s="4">
        <v>23</v>
      </c>
      <c r="J3326" s="43">
        <v>585111</v>
      </c>
      <c r="K3326" s="50">
        <v>71</v>
      </c>
    </row>
    <row r="3327" spans="1:11" x14ac:dyDescent="0.3">
      <c r="A3327" s="27"/>
      <c r="B3327" s="27"/>
      <c r="C3327" s="28" t="s">
        <v>242</v>
      </c>
      <c r="D3327" s="43">
        <v>8611</v>
      </c>
      <c r="E3327" s="4">
        <v>1</v>
      </c>
      <c r="F3327" s="43">
        <v>51666</v>
      </c>
      <c r="G3327" s="4">
        <v>6</v>
      </c>
      <c r="H3327" s="43">
        <v>60277</v>
      </c>
      <c r="I3327" s="4">
        <v>7</v>
      </c>
      <c r="J3327" s="43">
        <v>120554</v>
      </c>
      <c r="K3327" s="50">
        <v>14</v>
      </c>
    </row>
    <row r="3328" spans="1:11" x14ac:dyDescent="0.3">
      <c r="A3328" s="27"/>
      <c r="B3328" s="27"/>
      <c r="C3328" s="28" t="s">
        <v>243</v>
      </c>
      <c r="D3328" s="43">
        <v>1051092</v>
      </c>
      <c r="E3328" s="4">
        <v>172</v>
      </c>
      <c r="F3328" s="43">
        <v>977760</v>
      </c>
      <c r="G3328" s="4">
        <v>160</v>
      </c>
      <c r="H3328" s="43">
        <v>1191645</v>
      </c>
      <c r="I3328" s="4">
        <v>195</v>
      </c>
      <c r="J3328" s="43">
        <v>3220497</v>
      </c>
      <c r="K3328" s="50">
        <v>527</v>
      </c>
    </row>
    <row r="3329" spans="1:11" x14ac:dyDescent="0.3">
      <c r="A3329" s="27"/>
      <c r="B3329" s="27"/>
      <c r="C3329" s="28" t="s">
        <v>244</v>
      </c>
      <c r="D3329" s="43">
        <v>775732</v>
      </c>
      <c r="E3329" s="4">
        <v>118</v>
      </c>
      <c r="F3329" s="43">
        <v>585086</v>
      </c>
      <c r="G3329" s="4">
        <v>89</v>
      </c>
      <c r="H3329" s="43">
        <v>702629</v>
      </c>
      <c r="I3329" s="4">
        <v>107</v>
      </c>
      <c r="J3329" s="43">
        <v>2063447</v>
      </c>
      <c r="K3329" s="50">
        <v>314</v>
      </c>
    </row>
    <row r="3330" spans="1:11" x14ac:dyDescent="0.3">
      <c r="A3330" s="27"/>
      <c r="B3330" s="27"/>
      <c r="C3330" s="28" t="s">
        <v>245</v>
      </c>
      <c r="D3330" s="43">
        <v>10093</v>
      </c>
      <c r="E3330" s="4">
        <v>1</v>
      </c>
      <c r="F3330" s="43">
        <v>40372</v>
      </c>
      <c r="G3330" s="4">
        <v>4</v>
      </c>
      <c r="H3330" s="43">
        <v>10093</v>
      </c>
      <c r="I3330" s="4">
        <v>1</v>
      </c>
      <c r="J3330" s="43">
        <v>60558</v>
      </c>
      <c r="K3330" s="50">
        <v>6</v>
      </c>
    </row>
    <row r="3331" spans="1:11" x14ac:dyDescent="0.3">
      <c r="A3331" s="27"/>
      <c r="B3331" s="27"/>
      <c r="C3331" s="28" t="s">
        <v>247</v>
      </c>
      <c r="D3331" s="43">
        <v>57687</v>
      </c>
      <c r="E3331" s="4">
        <v>7</v>
      </c>
      <c r="F3331" s="43">
        <v>49446</v>
      </c>
      <c r="G3331" s="4">
        <v>6</v>
      </c>
      <c r="H3331" s="43">
        <v>24723</v>
      </c>
      <c r="I3331" s="4">
        <v>3</v>
      </c>
      <c r="J3331" s="43">
        <v>131856</v>
      </c>
      <c r="K3331" s="50">
        <v>16</v>
      </c>
    </row>
    <row r="3332" spans="1:11" x14ac:dyDescent="0.3">
      <c r="A3332" s="27"/>
      <c r="B3332" s="27"/>
      <c r="C3332" s="28" t="s">
        <v>248</v>
      </c>
      <c r="D3332" s="43">
        <v>47220</v>
      </c>
      <c r="E3332" s="4">
        <v>5</v>
      </c>
      <c r="F3332" s="43">
        <v>9444</v>
      </c>
      <c r="G3332" s="4">
        <v>1</v>
      </c>
      <c r="H3332" s="43">
        <v>18888</v>
      </c>
      <c r="I3332" s="4">
        <v>2</v>
      </c>
      <c r="J3332" s="43">
        <v>75552</v>
      </c>
      <c r="K3332" s="50">
        <v>8</v>
      </c>
    </row>
    <row r="3333" spans="1:11" x14ac:dyDescent="0.3">
      <c r="A3333" s="27"/>
      <c r="B3333" s="27"/>
      <c r="C3333" s="28" t="s">
        <v>249</v>
      </c>
      <c r="D3333" s="43">
        <v>24723</v>
      </c>
      <c r="E3333" s="4">
        <v>3</v>
      </c>
      <c r="F3333" s="43"/>
      <c r="G3333" s="4"/>
      <c r="H3333" s="43"/>
      <c r="I3333" s="4"/>
      <c r="J3333" s="43">
        <v>24723</v>
      </c>
      <c r="K3333" s="50">
        <v>3</v>
      </c>
    </row>
    <row r="3334" spans="1:11" x14ac:dyDescent="0.3">
      <c r="A3334" s="27"/>
      <c r="B3334" s="27"/>
      <c r="C3334" s="28" t="s">
        <v>251</v>
      </c>
      <c r="D3334" s="43">
        <v>30740</v>
      </c>
      <c r="E3334" s="4">
        <v>4</v>
      </c>
      <c r="F3334" s="43">
        <v>23055</v>
      </c>
      <c r="G3334" s="4">
        <v>3</v>
      </c>
      <c r="H3334" s="43">
        <v>15370</v>
      </c>
      <c r="I3334" s="4">
        <v>2</v>
      </c>
      <c r="J3334" s="43">
        <v>69165</v>
      </c>
      <c r="K3334" s="50">
        <v>9</v>
      </c>
    </row>
    <row r="3335" spans="1:11" x14ac:dyDescent="0.3">
      <c r="A3335" s="27"/>
      <c r="B3335" s="27"/>
      <c r="C3335" s="28" t="s">
        <v>253</v>
      </c>
      <c r="D3335" s="43">
        <v>8241</v>
      </c>
      <c r="E3335" s="4">
        <v>1</v>
      </c>
      <c r="F3335" s="43"/>
      <c r="G3335" s="4"/>
      <c r="H3335" s="43"/>
      <c r="I3335" s="4"/>
      <c r="J3335" s="43">
        <v>8241</v>
      </c>
      <c r="K3335" s="50">
        <v>1</v>
      </c>
    </row>
    <row r="3336" spans="1:11" x14ac:dyDescent="0.3">
      <c r="A3336" s="27"/>
      <c r="B3336" s="27"/>
      <c r="C3336" s="28" t="s">
        <v>254</v>
      </c>
      <c r="D3336" s="43">
        <v>7685</v>
      </c>
      <c r="E3336" s="4">
        <v>1</v>
      </c>
      <c r="F3336" s="43">
        <v>7685</v>
      </c>
      <c r="G3336" s="4">
        <v>1</v>
      </c>
      <c r="H3336" s="43"/>
      <c r="I3336" s="4"/>
      <c r="J3336" s="43">
        <v>15370</v>
      </c>
      <c r="K3336" s="50">
        <v>2</v>
      </c>
    </row>
    <row r="3337" spans="1:11" x14ac:dyDescent="0.3">
      <c r="A3337" s="27"/>
      <c r="B3337" s="27"/>
      <c r="C3337" s="28" t="s">
        <v>258</v>
      </c>
      <c r="D3337" s="43">
        <v>16482</v>
      </c>
      <c r="E3337" s="4">
        <v>2</v>
      </c>
      <c r="F3337" s="43">
        <v>24723</v>
      </c>
      <c r="G3337" s="4">
        <v>3</v>
      </c>
      <c r="H3337" s="43">
        <v>32964</v>
      </c>
      <c r="I3337" s="4">
        <v>4</v>
      </c>
      <c r="J3337" s="43">
        <v>74169</v>
      </c>
      <c r="K3337" s="50">
        <v>9</v>
      </c>
    </row>
    <row r="3338" spans="1:11" x14ac:dyDescent="0.3">
      <c r="A3338" s="27"/>
      <c r="B3338" s="27"/>
      <c r="C3338" s="28" t="s">
        <v>259</v>
      </c>
      <c r="D3338" s="43"/>
      <c r="E3338" s="4"/>
      <c r="F3338" s="43">
        <v>8241</v>
      </c>
      <c r="G3338" s="4">
        <v>1</v>
      </c>
      <c r="H3338" s="43">
        <v>24723</v>
      </c>
      <c r="I3338" s="4">
        <v>3</v>
      </c>
      <c r="J3338" s="43">
        <v>32964</v>
      </c>
      <c r="K3338" s="50">
        <v>4</v>
      </c>
    </row>
    <row r="3339" spans="1:11" x14ac:dyDescent="0.3">
      <c r="A3339" s="27"/>
      <c r="B3339" s="27"/>
      <c r="C3339" s="28" t="s">
        <v>260</v>
      </c>
      <c r="D3339" s="43"/>
      <c r="E3339" s="4"/>
      <c r="F3339" s="43"/>
      <c r="G3339" s="4"/>
      <c r="H3339" s="43">
        <v>10463</v>
      </c>
      <c r="I3339" s="4">
        <v>1</v>
      </c>
      <c r="J3339" s="43">
        <v>10463</v>
      </c>
      <c r="K3339" s="50">
        <v>1</v>
      </c>
    </row>
    <row r="3340" spans="1:11" x14ac:dyDescent="0.3">
      <c r="A3340" s="27"/>
      <c r="B3340" s="27"/>
      <c r="C3340" s="28" t="s">
        <v>261</v>
      </c>
      <c r="D3340" s="43">
        <v>115276</v>
      </c>
      <c r="E3340" s="4">
        <v>15</v>
      </c>
      <c r="F3340" s="43">
        <v>92220</v>
      </c>
      <c r="G3340" s="4">
        <v>12</v>
      </c>
      <c r="H3340" s="43">
        <v>161385</v>
      </c>
      <c r="I3340" s="4">
        <v>21</v>
      </c>
      <c r="J3340" s="43">
        <v>368881</v>
      </c>
      <c r="K3340" s="50">
        <v>48</v>
      </c>
    </row>
    <row r="3341" spans="1:11" x14ac:dyDescent="0.3">
      <c r="A3341" s="27"/>
      <c r="B3341" s="27"/>
      <c r="C3341" s="28" t="s">
        <v>262</v>
      </c>
      <c r="D3341" s="43">
        <v>69165</v>
      </c>
      <c r="E3341" s="4">
        <v>9</v>
      </c>
      <c r="F3341" s="43"/>
      <c r="G3341" s="4"/>
      <c r="H3341" s="43">
        <v>99906</v>
      </c>
      <c r="I3341" s="4">
        <v>13</v>
      </c>
      <c r="J3341" s="43">
        <v>169071</v>
      </c>
      <c r="K3341" s="50">
        <v>22</v>
      </c>
    </row>
    <row r="3342" spans="1:11" x14ac:dyDescent="0.3">
      <c r="A3342" s="27"/>
      <c r="B3342" s="27"/>
      <c r="C3342" s="28" t="s">
        <v>263</v>
      </c>
      <c r="D3342" s="43"/>
      <c r="E3342" s="4"/>
      <c r="F3342" s="43">
        <v>20926</v>
      </c>
      <c r="G3342" s="4">
        <v>2</v>
      </c>
      <c r="H3342" s="43"/>
      <c r="I3342" s="4"/>
      <c r="J3342" s="43">
        <v>20926</v>
      </c>
      <c r="K3342" s="50">
        <v>2</v>
      </c>
    </row>
    <row r="3343" spans="1:11" x14ac:dyDescent="0.3">
      <c r="A3343" s="27"/>
      <c r="B3343" s="27"/>
      <c r="C3343" s="28" t="s">
        <v>264</v>
      </c>
      <c r="D3343" s="43">
        <v>10278</v>
      </c>
      <c r="E3343" s="4">
        <v>1</v>
      </c>
      <c r="F3343" s="43"/>
      <c r="G3343" s="4"/>
      <c r="H3343" s="43">
        <v>10278</v>
      </c>
      <c r="I3343" s="4">
        <v>1</v>
      </c>
      <c r="J3343" s="43">
        <v>20556</v>
      </c>
      <c r="K3343" s="50">
        <v>2</v>
      </c>
    </row>
    <row r="3344" spans="1:11" x14ac:dyDescent="0.3">
      <c r="A3344" s="27"/>
      <c r="B3344" s="27"/>
      <c r="C3344" s="28" t="s">
        <v>265</v>
      </c>
      <c r="D3344" s="43">
        <v>189442</v>
      </c>
      <c r="E3344" s="4">
        <v>22</v>
      </c>
      <c r="F3344" s="43">
        <v>68888</v>
      </c>
      <c r="G3344" s="4">
        <v>8</v>
      </c>
      <c r="H3344" s="43">
        <v>111943</v>
      </c>
      <c r="I3344" s="4">
        <v>13</v>
      </c>
      <c r="J3344" s="43">
        <v>370273</v>
      </c>
      <c r="K3344" s="50">
        <v>43</v>
      </c>
    </row>
    <row r="3345" spans="1:11" x14ac:dyDescent="0.3">
      <c r="A3345" s="27"/>
      <c r="B3345" s="27"/>
      <c r="C3345" s="28" t="s">
        <v>266</v>
      </c>
      <c r="D3345" s="43">
        <v>111943</v>
      </c>
      <c r="E3345" s="4">
        <v>13</v>
      </c>
      <c r="F3345" s="43">
        <v>68888</v>
      </c>
      <c r="G3345" s="4">
        <v>8</v>
      </c>
      <c r="H3345" s="43">
        <v>110910</v>
      </c>
      <c r="I3345" s="4">
        <v>13</v>
      </c>
      <c r="J3345" s="43">
        <v>291741</v>
      </c>
      <c r="K3345" s="50">
        <v>34</v>
      </c>
    </row>
    <row r="3346" spans="1:11" x14ac:dyDescent="0.3">
      <c r="A3346" s="27"/>
      <c r="B3346" s="27"/>
      <c r="C3346" s="28" t="s">
        <v>267</v>
      </c>
      <c r="D3346" s="43">
        <v>346401</v>
      </c>
      <c r="E3346" s="4">
        <v>43</v>
      </c>
      <c r="F3346" s="43">
        <v>167242</v>
      </c>
      <c r="G3346" s="4">
        <v>21</v>
      </c>
      <c r="H3346" s="43">
        <v>402795</v>
      </c>
      <c r="I3346" s="4">
        <v>50</v>
      </c>
      <c r="J3346" s="43">
        <v>916438</v>
      </c>
      <c r="K3346" s="50">
        <v>114</v>
      </c>
    </row>
    <row r="3347" spans="1:11" x14ac:dyDescent="0.3">
      <c r="A3347" s="27"/>
      <c r="B3347" s="27"/>
      <c r="C3347" s="28" t="s">
        <v>268</v>
      </c>
      <c r="D3347" s="43">
        <v>125188</v>
      </c>
      <c r="E3347" s="4">
        <v>13</v>
      </c>
      <c r="F3347" s="43">
        <v>48150</v>
      </c>
      <c r="G3347" s="4">
        <v>5</v>
      </c>
      <c r="H3347" s="43">
        <v>86668</v>
      </c>
      <c r="I3347" s="4">
        <v>9</v>
      </c>
      <c r="J3347" s="43">
        <v>260006</v>
      </c>
      <c r="K3347" s="50">
        <v>27</v>
      </c>
    </row>
    <row r="3348" spans="1:11" x14ac:dyDescent="0.3">
      <c r="A3348" s="27"/>
      <c r="B3348" s="27"/>
      <c r="C3348" s="28" t="s">
        <v>269</v>
      </c>
      <c r="D3348" s="43">
        <v>378625</v>
      </c>
      <c r="E3348" s="4">
        <v>47</v>
      </c>
      <c r="F3348" s="43">
        <v>217509</v>
      </c>
      <c r="G3348" s="4">
        <v>27</v>
      </c>
      <c r="H3348" s="43">
        <v>273899</v>
      </c>
      <c r="I3348" s="4">
        <v>34</v>
      </c>
      <c r="J3348" s="43">
        <v>870033</v>
      </c>
      <c r="K3348" s="50">
        <v>108</v>
      </c>
    </row>
    <row r="3349" spans="1:11" x14ac:dyDescent="0.3">
      <c r="A3349" s="27"/>
      <c r="B3349" s="27"/>
      <c r="C3349" s="28" t="s">
        <v>270</v>
      </c>
      <c r="D3349" s="43">
        <v>448896</v>
      </c>
      <c r="E3349" s="4">
        <v>48</v>
      </c>
      <c r="F3349" s="43">
        <v>317968</v>
      </c>
      <c r="G3349" s="4">
        <v>34</v>
      </c>
      <c r="H3349" s="43">
        <v>438422</v>
      </c>
      <c r="I3349" s="4">
        <v>47</v>
      </c>
      <c r="J3349" s="43">
        <v>1205286</v>
      </c>
      <c r="K3349" s="50">
        <v>129</v>
      </c>
    </row>
    <row r="3350" spans="1:11" x14ac:dyDescent="0.3">
      <c r="A3350" s="27"/>
      <c r="B3350" s="27"/>
      <c r="C3350" s="28" t="s">
        <v>271</v>
      </c>
      <c r="D3350" s="43">
        <v>391662</v>
      </c>
      <c r="E3350" s="4">
        <v>42</v>
      </c>
      <c r="F3350" s="43">
        <v>196392</v>
      </c>
      <c r="G3350" s="4">
        <v>21</v>
      </c>
      <c r="H3350" s="43">
        <v>392784</v>
      </c>
      <c r="I3350" s="4">
        <v>42</v>
      </c>
      <c r="J3350" s="43">
        <v>980838</v>
      </c>
      <c r="K3350" s="50">
        <v>105</v>
      </c>
    </row>
    <row r="3351" spans="1:11" x14ac:dyDescent="0.3">
      <c r="A3351" s="27"/>
      <c r="B3351" s="27"/>
      <c r="C3351" s="28" t="s">
        <v>272</v>
      </c>
      <c r="D3351" s="43">
        <v>54630</v>
      </c>
      <c r="E3351" s="4">
        <v>5</v>
      </c>
      <c r="F3351" s="43">
        <v>54630</v>
      </c>
      <c r="G3351" s="4">
        <v>5</v>
      </c>
      <c r="H3351" s="43">
        <v>163890</v>
      </c>
      <c r="I3351" s="4">
        <v>15</v>
      </c>
      <c r="J3351" s="43">
        <v>273150</v>
      </c>
      <c r="K3351" s="50">
        <v>25</v>
      </c>
    </row>
    <row r="3352" spans="1:11" x14ac:dyDescent="0.3">
      <c r="A3352" s="27"/>
      <c r="B3352" s="52" t="s">
        <v>318</v>
      </c>
      <c r="C3352" s="53"/>
      <c r="D3352" s="54">
        <v>6950446</v>
      </c>
      <c r="E3352" s="55">
        <v>974</v>
      </c>
      <c r="F3352" s="54">
        <v>5639073</v>
      </c>
      <c r="G3352" s="55">
        <v>808</v>
      </c>
      <c r="H3352" s="54">
        <v>6957780</v>
      </c>
      <c r="I3352" s="55">
        <v>972</v>
      </c>
      <c r="J3352" s="54">
        <v>19547299</v>
      </c>
      <c r="K3352" s="56">
        <v>2754</v>
      </c>
    </row>
    <row r="3353" spans="1:11" x14ac:dyDescent="0.3">
      <c r="A3353" s="27"/>
      <c r="B3353" s="1" t="s">
        <v>78</v>
      </c>
      <c r="C3353" s="1" t="s">
        <v>223</v>
      </c>
      <c r="D3353" s="22">
        <v>1008315</v>
      </c>
      <c r="E3353" s="8">
        <v>165</v>
      </c>
      <c r="F3353" s="22">
        <v>952583</v>
      </c>
      <c r="G3353" s="8">
        <v>156</v>
      </c>
      <c r="H3353" s="22">
        <v>922761</v>
      </c>
      <c r="I3353" s="8">
        <v>151</v>
      </c>
      <c r="J3353" s="22">
        <v>2883659</v>
      </c>
      <c r="K3353" s="49">
        <v>472</v>
      </c>
    </row>
    <row r="3354" spans="1:11" x14ac:dyDescent="0.3">
      <c r="A3354" s="27"/>
      <c r="B3354" s="27"/>
      <c r="C3354" s="28" t="s">
        <v>224</v>
      </c>
      <c r="D3354" s="43">
        <v>674755</v>
      </c>
      <c r="E3354" s="4">
        <v>103</v>
      </c>
      <c r="F3354" s="43">
        <v>714988</v>
      </c>
      <c r="G3354" s="4">
        <v>109</v>
      </c>
      <c r="H3354" s="43">
        <v>828324</v>
      </c>
      <c r="I3354" s="4">
        <v>126</v>
      </c>
      <c r="J3354" s="43">
        <v>2218067</v>
      </c>
      <c r="K3354" s="50">
        <v>338</v>
      </c>
    </row>
    <row r="3355" spans="1:11" x14ac:dyDescent="0.3">
      <c r="A3355" s="27"/>
      <c r="B3355" s="27"/>
      <c r="C3355" s="28" t="s">
        <v>225</v>
      </c>
      <c r="D3355" s="43">
        <v>189542</v>
      </c>
      <c r="E3355" s="4">
        <v>23</v>
      </c>
      <c r="F3355" s="43">
        <v>131856</v>
      </c>
      <c r="G3355" s="4">
        <v>16</v>
      </c>
      <c r="H3355" s="43">
        <v>222506</v>
      </c>
      <c r="I3355" s="4">
        <v>27</v>
      </c>
      <c r="J3355" s="43">
        <v>543904</v>
      </c>
      <c r="K3355" s="50">
        <v>66</v>
      </c>
    </row>
    <row r="3356" spans="1:11" x14ac:dyDescent="0.3">
      <c r="A3356" s="27"/>
      <c r="B3356" s="27"/>
      <c r="C3356" s="28" t="s">
        <v>226</v>
      </c>
      <c r="D3356" s="43">
        <v>34444</v>
      </c>
      <c r="E3356" s="4">
        <v>4</v>
      </c>
      <c r="F3356" s="43">
        <v>86110</v>
      </c>
      <c r="G3356" s="4">
        <v>10</v>
      </c>
      <c r="H3356" s="43">
        <v>51666</v>
      </c>
      <c r="I3356" s="4">
        <v>6</v>
      </c>
      <c r="J3356" s="43">
        <v>172220</v>
      </c>
      <c r="K3356" s="50">
        <v>20</v>
      </c>
    </row>
    <row r="3357" spans="1:11" x14ac:dyDescent="0.3">
      <c r="A3357" s="27"/>
      <c r="B3357" s="27"/>
      <c r="C3357" s="28" t="s">
        <v>227</v>
      </c>
      <c r="D3357" s="43">
        <v>0</v>
      </c>
      <c r="E3357" s="4">
        <v>0</v>
      </c>
      <c r="F3357" s="43"/>
      <c r="G3357" s="4"/>
      <c r="H3357" s="43">
        <v>9352</v>
      </c>
      <c r="I3357" s="4">
        <v>1</v>
      </c>
      <c r="J3357" s="43">
        <v>9352</v>
      </c>
      <c r="K3357" s="50">
        <v>1</v>
      </c>
    </row>
    <row r="3358" spans="1:11" x14ac:dyDescent="0.3">
      <c r="A3358" s="27"/>
      <c r="B3358" s="27"/>
      <c r="C3358" s="28" t="s">
        <v>228</v>
      </c>
      <c r="D3358" s="43">
        <v>37408</v>
      </c>
      <c r="E3358" s="4">
        <v>4</v>
      </c>
      <c r="F3358" s="43">
        <v>18704</v>
      </c>
      <c r="G3358" s="4">
        <v>2</v>
      </c>
      <c r="H3358" s="43">
        <v>37408</v>
      </c>
      <c r="I3358" s="4">
        <v>4</v>
      </c>
      <c r="J3358" s="43">
        <v>93520</v>
      </c>
      <c r="K3358" s="50">
        <v>10</v>
      </c>
    </row>
    <row r="3359" spans="1:11" x14ac:dyDescent="0.3">
      <c r="A3359" s="27"/>
      <c r="B3359" s="27"/>
      <c r="C3359" s="28" t="s">
        <v>229</v>
      </c>
      <c r="D3359" s="43">
        <v>21852</v>
      </c>
      <c r="E3359" s="4">
        <v>2</v>
      </c>
      <c r="F3359" s="43">
        <v>10926</v>
      </c>
      <c r="G3359" s="4">
        <v>1</v>
      </c>
      <c r="H3359" s="43">
        <v>21852</v>
      </c>
      <c r="I3359" s="4">
        <v>2</v>
      </c>
      <c r="J3359" s="43">
        <v>54630</v>
      </c>
      <c r="K3359" s="50">
        <v>5</v>
      </c>
    </row>
    <row r="3360" spans="1:11" x14ac:dyDescent="0.3">
      <c r="A3360" s="27"/>
      <c r="B3360" s="27"/>
      <c r="C3360" s="28" t="s">
        <v>230</v>
      </c>
      <c r="D3360" s="43">
        <v>16666</v>
      </c>
      <c r="E3360" s="4">
        <v>2</v>
      </c>
      <c r="F3360" s="43">
        <v>16666</v>
      </c>
      <c r="G3360" s="4">
        <v>2</v>
      </c>
      <c r="H3360" s="43">
        <v>33332</v>
      </c>
      <c r="I3360" s="4">
        <v>4</v>
      </c>
      <c r="J3360" s="43">
        <v>66664</v>
      </c>
      <c r="K3360" s="50">
        <v>8</v>
      </c>
    </row>
    <row r="3361" spans="1:11" x14ac:dyDescent="0.3">
      <c r="A3361" s="27"/>
      <c r="B3361" s="27"/>
      <c r="C3361" s="28" t="s">
        <v>231</v>
      </c>
      <c r="D3361" s="43">
        <v>8333</v>
      </c>
      <c r="E3361" s="4">
        <v>1</v>
      </c>
      <c r="F3361" s="43">
        <v>8333</v>
      </c>
      <c r="G3361" s="4">
        <v>1</v>
      </c>
      <c r="H3361" s="43">
        <v>33332</v>
      </c>
      <c r="I3361" s="4">
        <v>4</v>
      </c>
      <c r="J3361" s="43">
        <v>49998</v>
      </c>
      <c r="K3361" s="50">
        <v>6</v>
      </c>
    </row>
    <row r="3362" spans="1:11" x14ac:dyDescent="0.3">
      <c r="A3362" s="27"/>
      <c r="B3362" s="27"/>
      <c r="C3362" s="28" t="s">
        <v>232</v>
      </c>
      <c r="D3362" s="43">
        <v>49535</v>
      </c>
      <c r="E3362" s="4">
        <v>5</v>
      </c>
      <c r="F3362" s="43">
        <v>69349</v>
      </c>
      <c r="G3362" s="4">
        <v>7</v>
      </c>
      <c r="H3362" s="43">
        <v>19814</v>
      </c>
      <c r="I3362" s="4">
        <v>2</v>
      </c>
      <c r="J3362" s="43">
        <v>138698</v>
      </c>
      <c r="K3362" s="50">
        <v>14</v>
      </c>
    </row>
    <row r="3363" spans="1:11" x14ac:dyDescent="0.3">
      <c r="A3363" s="27"/>
      <c r="B3363" s="27"/>
      <c r="C3363" s="28" t="s">
        <v>233</v>
      </c>
      <c r="D3363" s="43">
        <v>8241</v>
      </c>
      <c r="E3363" s="4">
        <v>1</v>
      </c>
      <c r="F3363" s="43"/>
      <c r="G3363" s="4"/>
      <c r="H3363" s="43">
        <v>8241</v>
      </c>
      <c r="I3363" s="4">
        <v>1</v>
      </c>
      <c r="J3363" s="43">
        <v>16482</v>
      </c>
      <c r="K3363" s="50">
        <v>2</v>
      </c>
    </row>
    <row r="3364" spans="1:11" x14ac:dyDescent="0.3">
      <c r="A3364" s="27"/>
      <c r="B3364" s="27"/>
      <c r="C3364" s="28" t="s">
        <v>234</v>
      </c>
      <c r="D3364" s="43"/>
      <c r="E3364" s="4"/>
      <c r="F3364" s="43"/>
      <c r="G3364" s="4"/>
      <c r="H3364" s="43">
        <v>20926</v>
      </c>
      <c r="I3364" s="4">
        <v>2</v>
      </c>
      <c r="J3364" s="43">
        <v>20926</v>
      </c>
      <c r="K3364" s="50">
        <v>2</v>
      </c>
    </row>
    <row r="3365" spans="1:11" x14ac:dyDescent="0.3">
      <c r="A3365" s="27"/>
      <c r="B3365" s="27"/>
      <c r="C3365" s="28" t="s">
        <v>235</v>
      </c>
      <c r="D3365" s="43">
        <v>23055</v>
      </c>
      <c r="E3365" s="4">
        <v>3</v>
      </c>
      <c r="F3365" s="43">
        <v>45188</v>
      </c>
      <c r="G3365" s="4">
        <v>6</v>
      </c>
      <c r="H3365" s="43">
        <v>69165</v>
      </c>
      <c r="I3365" s="4">
        <v>9</v>
      </c>
      <c r="J3365" s="43">
        <v>137408</v>
      </c>
      <c r="K3365" s="50">
        <v>18</v>
      </c>
    </row>
    <row r="3366" spans="1:11" x14ac:dyDescent="0.3">
      <c r="A3366" s="27"/>
      <c r="B3366" s="27"/>
      <c r="C3366" s="28" t="s">
        <v>236</v>
      </c>
      <c r="D3366" s="43">
        <v>8241</v>
      </c>
      <c r="E3366" s="4">
        <v>1</v>
      </c>
      <c r="F3366" s="43">
        <v>8241</v>
      </c>
      <c r="G3366" s="4">
        <v>1</v>
      </c>
      <c r="H3366" s="43">
        <v>32964</v>
      </c>
      <c r="I3366" s="4">
        <v>4</v>
      </c>
      <c r="J3366" s="43">
        <v>49446</v>
      </c>
      <c r="K3366" s="50">
        <v>6</v>
      </c>
    </row>
    <row r="3367" spans="1:11" x14ac:dyDescent="0.3">
      <c r="A3367" s="27"/>
      <c r="B3367" s="27"/>
      <c r="C3367" s="28" t="s">
        <v>237</v>
      </c>
      <c r="D3367" s="43"/>
      <c r="E3367" s="4"/>
      <c r="F3367" s="43"/>
      <c r="G3367" s="4"/>
      <c r="H3367" s="43">
        <v>20926</v>
      </c>
      <c r="I3367" s="4">
        <v>2</v>
      </c>
      <c r="J3367" s="43">
        <v>20926</v>
      </c>
      <c r="K3367" s="50">
        <v>2</v>
      </c>
    </row>
    <row r="3368" spans="1:11" x14ac:dyDescent="0.3">
      <c r="A3368" s="27"/>
      <c r="B3368" s="27"/>
      <c r="C3368" s="28" t="s">
        <v>238</v>
      </c>
      <c r="D3368" s="43">
        <v>30740</v>
      </c>
      <c r="E3368" s="4">
        <v>4</v>
      </c>
      <c r="F3368" s="43">
        <v>7685</v>
      </c>
      <c r="G3368" s="4">
        <v>1</v>
      </c>
      <c r="H3368" s="43">
        <v>15370</v>
      </c>
      <c r="I3368" s="4">
        <v>2</v>
      </c>
      <c r="J3368" s="43">
        <v>53795</v>
      </c>
      <c r="K3368" s="50">
        <v>7</v>
      </c>
    </row>
    <row r="3369" spans="1:11" x14ac:dyDescent="0.3">
      <c r="A3369" s="27"/>
      <c r="B3369" s="27"/>
      <c r="C3369" s="28" t="s">
        <v>240</v>
      </c>
      <c r="D3369" s="43"/>
      <c r="E3369" s="4"/>
      <c r="F3369" s="43"/>
      <c r="G3369" s="4"/>
      <c r="H3369" s="43">
        <v>16296</v>
      </c>
      <c r="I3369" s="4">
        <v>2</v>
      </c>
      <c r="J3369" s="43">
        <v>16296</v>
      </c>
      <c r="K3369" s="50">
        <v>2</v>
      </c>
    </row>
    <row r="3370" spans="1:11" x14ac:dyDescent="0.3">
      <c r="A3370" s="27"/>
      <c r="B3370" s="27"/>
      <c r="C3370" s="28" t="s">
        <v>241</v>
      </c>
      <c r="D3370" s="43">
        <v>163831</v>
      </c>
      <c r="E3370" s="4">
        <v>20</v>
      </c>
      <c r="F3370" s="43">
        <v>90651</v>
      </c>
      <c r="G3370" s="4">
        <v>11</v>
      </c>
      <c r="H3370" s="43">
        <v>173061</v>
      </c>
      <c r="I3370" s="4">
        <v>21</v>
      </c>
      <c r="J3370" s="43">
        <v>427543</v>
      </c>
      <c r="K3370" s="50">
        <v>52</v>
      </c>
    </row>
    <row r="3371" spans="1:11" x14ac:dyDescent="0.3">
      <c r="A3371" s="27"/>
      <c r="B3371" s="27"/>
      <c r="C3371" s="28" t="s">
        <v>242</v>
      </c>
      <c r="D3371" s="43">
        <v>25833</v>
      </c>
      <c r="E3371" s="4">
        <v>3</v>
      </c>
      <c r="F3371" s="43">
        <v>25833</v>
      </c>
      <c r="G3371" s="4">
        <v>3</v>
      </c>
      <c r="H3371" s="43">
        <v>94721</v>
      </c>
      <c r="I3371" s="4">
        <v>11</v>
      </c>
      <c r="J3371" s="43">
        <v>146387</v>
      </c>
      <c r="K3371" s="50">
        <v>17</v>
      </c>
    </row>
    <row r="3372" spans="1:11" x14ac:dyDescent="0.3">
      <c r="A3372" s="27"/>
      <c r="B3372" s="27"/>
      <c r="C3372" s="28" t="s">
        <v>243</v>
      </c>
      <c r="D3372" s="43">
        <v>928872</v>
      </c>
      <c r="E3372" s="4">
        <v>152</v>
      </c>
      <c r="F3372" s="43">
        <v>727209</v>
      </c>
      <c r="G3372" s="4">
        <v>119</v>
      </c>
      <c r="H3372" s="43">
        <v>816675</v>
      </c>
      <c r="I3372" s="4">
        <v>134</v>
      </c>
      <c r="J3372" s="43">
        <v>2472756</v>
      </c>
      <c r="K3372" s="50">
        <v>405</v>
      </c>
    </row>
    <row r="3373" spans="1:11" x14ac:dyDescent="0.3">
      <c r="A3373" s="27"/>
      <c r="B3373" s="27"/>
      <c r="C3373" s="28" t="s">
        <v>244</v>
      </c>
      <c r="D3373" s="43">
        <v>834898</v>
      </c>
      <c r="E3373" s="4">
        <v>127</v>
      </c>
      <c r="F3373" s="43">
        <v>539068</v>
      </c>
      <c r="G3373" s="4">
        <v>82</v>
      </c>
      <c r="H3373" s="43">
        <v>670548</v>
      </c>
      <c r="I3373" s="4">
        <v>102</v>
      </c>
      <c r="J3373" s="43">
        <v>2044514</v>
      </c>
      <c r="K3373" s="50">
        <v>311</v>
      </c>
    </row>
    <row r="3374" spans="1:11" x14ac:dyDescent="0.3">
      <c r="A3374" s="27"/>
      <c r="B3374" s="27"/>
      <c r="C3374" s="28" t="s">
        <v>245</v>
      </c>
      <c r="D3374" s="43">
        <v>10093</v>
      </c>
      <c r="E3374" s="4">
        <v>1</v>
      </c>
      <c r="F3374" s="43">
        <v>20186</v>
      </c>
      <c r="G3374" s="4">
        <v>2</v>
      </c>
      <c r="H3374" s="43">
        <v>20186</v>
      </c>
      <c r="I3374" s="4">
        <v>2</v>
      </c>
      <c r="J3374" s="43">
        <v>50465</v>
      </c>
      <c r="K3374" s="50">
        <v>5</v>
      </c>
    </row>
    <row r="3375" spans="1:11" x14ac:dyDescent="0.3">
      <c r="A3375" s="27"/>
      <c r="B3375" s="27"/>
      <c r="C3375" s="28" t="s">
        <v>246</v>
      </c>
      <c r="D3375" s="43"/>
      <c r="E3375" s="4"/>
      <c r="F3375" s="43"/>
      <c r="G3375" s="4"/>
      <c r="H3375" s="43">
        <v>33333</v>
      </c>
      <c r="I3375" s="4">
        <v>3</v>
      </c>
      <c r="J3375" s="43">
        <v>33333</v>
      </c>
      <c r="K3375" s="50">
        <v>3</v>
      </c>
    </row>
    <row r="3376" spans="1:11" x14ac:dyDescent="0.3">
      <c r="A3376" s="27"/>
      <c r="B3376" s="27"/>
      <c r="C3376" s="28" t="s">
        <v>247</v>
      </c>
      <c r="D3376" s="43">
        <v>131856</v>
      </c>
      <c r="E3376" s="4">
        <v>16</v>
      </c>
      <c r="F3376" s="43">
        <v>74169</v>
      </c>
      <c r="G3376" s="4">
        <v>9</v>
      </c>
      <c r="H3376" s="43">
        <v>57687</v>
      </c>
      <c r="I3376" s="4">
        <v>7</v>
      </c>
      <c r="J3376" s="43">
        <v>263712</v>
      </c>
      <c r="K3376" s="50">
        <v>32</v>
      </c>
    </row>
    <row r="3377" spans="1:11" x14ac:dyDescent="0.3">
      <c r="A3377" s="27"/>
      <c r="B3377" s="27"/>
      <c r="C3377" s="28" t="s">
        <v>248</v>
      </c>
      <c r="D3377" s="43">
        <v>47220</v>
      </c>
      <c r="E3377" s="4">
        <v>5</v>
      </c>
      <c r="F3377" s="43">
        <v>66109</v>
      </c>
      <c r="G3377" s="4">
        <v>7</v>
      </c>
      <c r="H3377" s="43">
        <v>84996</v>
      </c>
      <c r="I3377" s="4">
        <v>9</v>
      </c>
      <c r="J3377" s="43">
        <v>198325</v>
      </c>
      <c r="K3377" s="50">
        <v>21</v>
      </c>
    </row>
    <row r="3378" spans="1:11" x14ac:dyDescent="0.3">
      <c r="A3378" s="27"/>
      <c r="B3378" s="27"/>
      <c r="C3378" s="28" t="s">
        <v>249</v>
      </c>
      <c r="D3378" s="43">
        <v>8241</v>
      </c>
      <c r="E3378" s="4">
        <v>1</v>
      </c>
      <c r="F3378" s="43">
        <v>8241</v>
      </c>
      <c r="G3378" s="4">
        <v>1</v>
      </c>
      <c r="H3378" s="43">
        <v>16482</v>
      </c>
      <c r="I3378" s="4">
        <v>2</v>
      </c>
      <c r="J3378" s="43">
        <v>32964</v>
      </c>
      <c r="K3378" s="50">
        <v>4</v>
      </c>
    </row>
    <row r="3379" spans="1:11" x14ac:dyDescent="0.3">
      <c r="A3379" s="27"/>
      <c r="B3379" s="27"/>
      <c r="C3379" s="28" t="s">
        <v>250</v>
      </c>
      <c r="D3379" s="43">
        <v>10463</v>
      </c>
      <c r="E3379" s="4">
        <v>1</v>
      </c>
      <c r="F3379" s="43"/>
      <c r="G3379" s="4"/>
      <c r="H3379" s="43"/>
      <c r="I3379" s="4"/>
      <c r="J3379" s="43">
        <v>10463</v>
      </c>
      <c r="K3379" s="50">
        <v>1</v>
      </c>
    </row>
    <row r="3380" spans="1:11" x14ac:dyDescent="0.3">
      <c r="A3380" s="27"/>
      <c r="B3380" s="27"/>
      <c r="C3380" s="28" t="s">
        <v>251</v>
      </c>
      <c r="D3380" s="43">
        <v>15370</v>
      </c>
      <c r="E3380" s="4">
        <v>2</v>
      </c>
      <c r="F3380" s="43">
        <v>30740</v>
      </c>
      <c r="G3380" s="4">
        <v>4</v>
      </c>
      <c r="H3380" s="43">
        <v>23055</v>
      </c>
      <c r="I3380" s="4">
        <v>3</v>
      </c>
      <c r="J3380" s="43">
        <v>69165</v>
      </c>
      <c r="K3380" s="50">
        <v>9</v>
      </c>
    </row>
    <row r="3381" spans="1:11" x14ac:dyDescent="0.3">
      <c r="A3381" s="27"/>
      <c r="B3381" s="27"/>
      <c r="C3381" s="28" t="s">
        <v>253</v>
      </c>
      <c r="D3381" s="43">
        <v>8241</v>
      </c>
      <c r="E3381" s="4">
        <v>1</v>
      </c>
      <c r="F3381" s="43"/>
      <c r="G3381" s="4"/>
      <c r="H3381" s="43">
        <v>8241</v>
      </c>
      <c r="I3381" s="4">
        <v>1</v>
      </c>
      <c r="J3381" s="43">
        <v>16482</v>
      </c>
      <c r="K3381" s="50">
        <v>2</v>
      </c>
    </row>
    <row r="3382" spans="1:11" x14ac:dyDescent="0.3">
      <c r="A3382" s="27"/>
      <c r="B3382" s="27"/>
      <c r="C3382" s="28" t="s">
        <v>254</v>
      </c>
      <c r="D3382" s="43">
        <v>7685</v>
      </c>
      <c r="E3382" s="4">
        <v>1</v>
      </c>
      <c r="F3382" s="43"/>
      <c r="G3382" s="4"/>
      <c r="H3382" s="43">
        <v>30740</v>
      </c>
      <c r="I3382" s="4">
        <v>4</v>
      </c>
      <c r="J3382" s="43">
        <v>38425</v>
      </c>
      <c r="K3382" s="50">
        <v>5</v>
      </c>
    </row>
    <row r="3383" spans="1:11" x14ac:dyDescent="0.3">
      <c r="A3383" s="27"/>
      <c r="B3383" s="27"/>
      <c r="C3383" s="28" t="s">
        <v>258</v>
      </c>
      <c r="D3383" s="43">
        <v>32964</v>
      </c>
      <c r="E3383" s="4">
        <v>4</v>
      </c>
      <c r="F3383" s="43">
        <v>16482</v>
      </c>
      <c r="G3383" s="4">
        <v>2</v>
      </c>
      <c r="H3383" s="43">
        <v>32964</v>
      </c>
      <c r="I3383" s="4">
        <v>4</v>
      </c>
      <c r="J3383" s="43">
        <v>82410</v>
      </c>
      <c r="K3383" s="50">
        <v>10</v>
      </c>
    </row>
    <row r="3384" spans="1:11" x14ac:dyDescent="0.3">
      <c r="A3384" s="27"/>
      <c r="B3384" s="27"/>
      <c r="C3384" s="28" t="s">
        <v>259</v>
      </c>
      <c r="D3384" s="43">
        <v>32964</v>
      </c>
      <c r="E3384" s="4">
        <v>4</v>
      </c>
      <c r="F3384" s="43"/>
      <c r="G3384" s="4"/>
      <c r="H3384" s="43">
        <v>74169</v>
      </c>
      <c r="I3384" s="4">
        <v>9</v>
      </c>
      <c r="J3384" s="43">
        <v>107133</v>
      </c>
      <c r="K3384" s="50">
        <v>13</v>
      </c>
    </row>
    <row r="3385" spans="1:11" x14ac:dyDescent="0.3">
      <c r="A3385" s="27"/>
      <c r="B3385" s="27"/>
      <c r="C3385" s="28" t="s">
        <v>260</v>
      </c>
      <c r="D3385" s="43">
        <v>20926</v>
      </c>
      <c r="E3385" s="4">
        <v>2</v>
      </c>
      <c r="F3385" s="43"/>
      <c r="G3385" s="4"/>
      <c r="H3385" s="43"/>
      <c r="I3385" s="4"/>
      <c r="J3385" s="43">
        <v>20926</v>
      </c>
      <c r="K3385" s="50">
        <v>2</v>
      </c>
    </row>
    <row r="3386" spans="1:11" x14ac:dyDescent="0.3">
      <c r="A3386" s="27"/>
      <c r="B3386" s="27"/>
      <c r="C3386" s="28" t="s">
        <v>261</v>
      </c>
      <c r="D3386" s="43">
        <v>92220</v>
      </c>
      <c r="E3386" s="4">
        <v>12</v>
      </c>
      <c r="F3386" s="43">
        <v>84535</v>
      </c>
      <c r="G3386" s="4">
        <v>11</v>
      </c>
      <c r="H3386" s="43">
        <v>130646</v>
      </c>
      <c r="I3386" s="4">
        <v>17</v>
      </c>
      <c r="J3386" s="43">
        <v>307401</v>
      </c>
      <c r="K3386" s="50">
        <v>40</v>
      </c>
    </row>
    <row r="3387" spans="1:11" x14ac:dyDescent="0.3">
      <c r="A3387" s="27"/>
      <c r="B3387" s="27"/>
      <c r="C3387" s="28" t="s">
        <v>262</v>
      </c>
      <c r="D3387" s="43">
        <v>53795</v>
      </c>
      <c r="E3387" s="4">
        <v>7</v>
      </c>
      <c r="F3387" s="43">
        <v>69165</v>
      </c>
      <c r="G3387" s="4">
        <v>9</v>
      </c>
      <c r="H3387" s="43">
        <v>69165</v>
      </c>
      <c r="I3387" s="4">
        <v>9</v>
      </c>
      <c r="J3387" s="43">
        <v>192125</v>
      </c>
      <c r="K3387" s="50">
        <v>25</v>
      </c>
    </row>
    <row r="3388" spans="1:11" x14ac:dyDescent="0.3">
      <c r="A3388" s="27"/>
      <c r="B3388" s="27"/>
      <c r="C3388" s="28" t="s">
        <v>264</v>
      </c>
      <c r="D3388" s="43">
        <v>20556</v>
      </c>
      <c r="E3388" s="4">
        <v>2</v>
      </c>
      <c r="F3388" s="43">
        <v>20556</v>
      </c>
      <c r="G3388" s="4">
        <v>2</v>
      </c>
      <c r="H3388" s="43">
        <v>41112</v>
      </c>
      <c r="I3388" s="4">
        <v>4</v>
      </c>
      <c r="J3388" s="43">
        <v>82224</v>
      </c>
      <c r="K3388" s="50">
        <v>8</v>
      </c>
    </row>
    <row r="3389" spans="1:11" x14ac:dyDescent="0.3">
      <c r="A3389" s="27"/>
      <c r="B3389" s="27"/>
      <c r="C3389" s="28" t="s">
        <v>265</v>
      </c>
      <c r="D3389" s="43">
        <v>77499</v>
      </c>
      <c r="E3389" s="4">
        <v>9</v>
      </c>
      <c r="F3389" s="43">
        <v>129165</v>
      </c>
      <c r="G3389" s="4">
        <v>15</v>
      </c>
      <c r="H3389" s="43">
        <v>146387</v>
      </c>
      <c r="I3389" s="4">
        <v>17</v>
      </c>
      <c r="J3389" s="43">
        <v>353051</v>
      </c>
      <c r="K3389" s="50">
        <v>41</v>
      </c>
    </row>
    <row r="3390" spans="1:11" x14ac:dyDescent="0.3">
      <c r="A3390" s="27"/>
      <c r="B3390" s="27"/>
      <c r="C3390" s="28" t="s">
        <v>266</v>
      </c>
      <c r="D3390" s="43">
        <v>93688</v>
      </c>
      <c r="E3390" s="4">
        <v>11</v>
      </c>
      <c r="F3390" s="43">
        <v>34444</v>
      </c>
      <c r="G3390" s="4">
        <v>4</v>
      </c>
      <c r="H3390" s="43">
        <v>60277</v>
      </c>
      <c r="I3390" s="4">
        <v>7</v>
      </c>
      <c r="J3390" s="43">
        <v>188409</v>
      </c>
      <c r="K3390" s="50">
        <v>22</v>
      </c>
    </row>
    <row r="3391" spans="1:11" x14ac:dyDescent="0.3">
      <c r="A3391" s="27"/>
      <c r="B3391" s="27"/>
      <c r="C3391" s="28" t="s">
        <v>267</v>
      </c>
      <c r="D3391" s="43">
        <v>225564</v>
      </c>
      <c r="E3391" s="4">
        <v>28</v>
      </c>
      <c r="F3391" s="43">
        <v>161119</v>
      </c>
      <c r="G3391" s="4">
        <v>20</v>
      </c>
      <c r="H3391" s="43">
        <v>209453</v>
      </c>
      <c r="I3391" s="4">
        <v>26</v>
      </c>
      <c r="J3391" s="43">
        <v>596136</v>
      </c>
      <c r="K3391" s="50">
        <v>74</v>
      </c>
    </row>
    <row r="3392" spans="1:11" x14ac:dyDescent="0.3">
      <c r="A3392" s="27"/>
      <c r="B3392" s="27"/>
      <c r="C3392" s="28" t="s">
        <v>268</v>
      </c>
      <c r="D3392" s="43">
        <v>172180</v>
      </c>
      <c r="E3392" s="4">
        <v>18</v>
      </c>
      <c r="F3392" s="43">
        <v>134818</v>
      </c>
      <c r="G3392" s="4">
        <v>14</v>
      </c>
      <c r="H3392" s="43">
        <v>105929</v>
      </c>
      <c r="I3392" s="4">
        <v>11</v>
      </c>
      <c r="J3392" s="43">
        <v>412927</v>
      </c>
      <c r="K3392" s="50">
        <v>43</v>
      </c>
    </row>
    <row r="3393" spans="1:11" x14ac:dyDescent="0.3">
      <c r="A3393" s="27"/>
      <c r="B3393" s="27"/>
      <c r="C3393" s="28" t="s">
        <v>269</v>
      </c>
      <c r="D3393" s="43">
        <v>225564</v>
      </c>
      <c r="E3393" s="4">
        <v>28</v>
      </c>
      <c r="F3393" s="43">
        <v>239740</v>
      </c>
      <c r="G3393" s="4">
        <v>30</v>
      </c>
      <c r="H3393" s="43">
        <v>273902</v>
      </c>
      <c r="I3393" s="4">
        <v>34</v>
      </c>
      <c r="J3393" s="43">
        <v>739206</v>
      </c>
      <c r="K3393" s="50">
        <v>92</v>
      </c>
    </row>
    <row r="3394" spans="1:11" x14ac:dyDescent="0.3">
      <c r="A3394" s="27"/>
      <c r="B3394" s="27"/>
      <c r="C3394" s="28" t="s">
        <v>270</v>
      </c>
      <c r="D3394" s="43">
        <v>418596</v>
      </c>
      <c r="E3394" s="4">
        <v>45</v>
      </c>
      <c r="F3394" s="43">
        <v>231556</v>
      </c>
      <c r="G3394" s="4">
        <v>25</v>
      </c>
      <c r="H3394" s="43">
        <v>350886</v>
      </c>
      <c r="I3394" s="4">
        <v>38</v>
      </c>
      <c r="J3394" s="43">
        <v>1001038</v>
      </c>
      <c r="K3394" s="50">
        <v>108</v>
      </c>
    </row>
    <row r="3395" spans="1:11" x14ac:dyDescent="0.3">
      <c r="A3395" s="27"/>
      <c r="B3395" s="27"/>
      <c r="C3395" s="28" t="s">
        <v>271</v>
      </c>
      <c r="D3395" s="43">
        <v>474708</v>
      </c>
      <c r="E3395" s="4">
        <v>51</v>
      </c>
      <c r="F3395" s="43">
        <v>233800</v>
      </c>
      <c r="G3395" s="4">
        <v>25</v>
      </c>
      <c r="H3395" s="43">
        <v>242030</v>
      </c>
      <c r="I3395" s="4">
        <v>26</v>
      </c>
      <c r="J3395" s="43">
        <v>950538</v>
      </c>
      <c r="K3395" s="50">
        <v>102</v>
      </c>
    </row>
    <row r="3396" spans="1:11" x14ac:dyDescent="0.3">
      <c r="A3396" s="27"/>
      <c r="B3396" s="27"/>
      <c r="C3396" s="28" t="s">
        <v>272</v>
      </c>
      <c r="D3396" s="43">
        <v>86097</v>
      </c>
      <c r="E3396" s="4">
        <v>8</v>
      </c>
      <c r="F3396" s="43">
        <v>97023</v>
      </c>
      <c r="G3396" s="4">
        <v>9</v>
      </c>
      <c r="H3396" s="43">
        <v>43704</v>
      </c>
      <c r="I3396" s="4">
        <v>4</v>
      </c>
      <c r="J3396" s="43">
        <v>226824</v>
      </c>
      <c r="K3396" s="50">
        <v>21</v>
      </c>
    </row>
    <row r="3397" spans="1:11" x14ac:dyDescent="0.3">
      <c r="A3397" s="27"/>
      <c r="B3397" s="52" t="s">
        <v>319</v>
      </c>
      <c r="C3397" s="53"/>
      <c r="D3397" s="54">
        <v>6331051</v>
      </c>
      <c r="E3397" s="55">
        <v>877</v>
      </c>
      <c r="F3397" s="54">
        <v>5105238</v>
      </c>
      <c r="G3397" s="55">
        <v>716</v>
      </c>
      <c r="H3397" s="54">
        <v>6174584</v>
      </c>
      <c r="I3397" s="55">
        <v>854</v>
      </c>
      <c r="J3397" s="54">
        <v>17610873</v>
      </c>
      <c r="K3397" s="56">
        <v>2447</v>
      </c>
    </row>
    <row r="3398" spans="1:11" x14ac:dyDescent="0.3">
      <c r="A3398" s="27"/>
      <c r="B3398" s="1" t="s">
        <v>79</v>
      </c>
      <c r="C3398" s="1" t="s">
        <v>223</v>
      </c>
      <c r="D3398" s="22">
        <v>6667</v>
      </c>
      <c r="E3398" s="8">
        <v>1</v>
      </c>
      <c r="F3398" s="22">
        <v>13334</v>
      </c>
      <c r="G3398" s="8">
        <v>2</v>
      </c>
      <c r="H3398" s="22">
        <v>6667</v>
      </c>
      <c r="I3398" s="8">
        <v>1</v>
      </c>
      <c r="J3398" s="22">
        <v>26668</v>
      </c>
      <c r="K3398" s="49">
        <v>4</v>
      </c>
    </row>
    <row r="3399" spans="1:11" x14ac:dyDescent="0.3">
      <c r="A3399" s="27"/>
      <c r="B3399" s="27"/>
      <c r="C3399" s="28" t="s">
        <v>224</v>
      </c>
      <c r="D3399" s="43">
        <v>2659553</v>
      </c>
      <c r="E3399" s="4">
        <v>378</v>
      </c>
      <c r="F3399" s="43">
        <v>2574530</v>
      </c>
      <c r="G3399" s="4">
        <v>366</v>
      </c>
      <c r="H3399" s="43">
        <v>2765541</v>
      </c>
      <c r="I3399" s="4">
        <v>393</v>
      </c>
      <c r="J3399" s="43">
        <v>7999624</v>
      </c>
      <c r="K3399" s="50">
        <v>1137</v>
      </c>
    </row>
    <row r="3400" spans="1:11" x14ac:dyDescent="0.3">
      <c r="A3400" s="27"/>
      <c r="B3400" s="27"/>
      <c r="C3400" s="28" t="s">
        <v>225</v>
      </c>
      <c r="D3400" s="43">
        <v>1433692</v>
      </c>
      <c r="E3400" s="4">
        <v>158</v>
      </c>
      <c r="F3400" s="43">
        <v>1959984</v>
      </c>
      <c r="G3400" s="4">
        <v>216</v>
      </c>
      <c r="H3400" s="43">
        <v>1597024</v>
      </c>
      <c r="I3400" s="4">
        <v>176</v>
      </c>
      <c r="J3400" s="43">
        <v>4990700</v>
      </c>
      <c r="K3400" s="50">
        <v>550</v>
      </c>
    </row>
    <row r="3401" spans="1:11" x14ac:dyDescent="0.3">
      <c r="A3401" s="27"/>
      <c r="B3401" s="27"/>
      <c r="C3401" s="28" t="s">
        <v>226</v>
      </c>
      <c r="D3401" s="43">
        <v>411488</v>
      </c>
      <c r="E3401" s="4">
        <v>44</v>
      </c>
      <c r="F3401" s="43">
        <v>682696</v>
      </c>
      <c r="G3401" s="4">
        <v>73</v>
      </c>
      <c r="H3401" s="43">
        <v>598528</v>
      </c>
      <c r="I3401" s="4">
        <v>64</v>
      </c>
      <c r="J3401" s="43">
        <v>1692712</v>
      </c>
      <c r="K3401" s="50">
        <v>181</v>
      </c>
    </row>
    <row r="3402" spans="1:11" x14ac:dyDescent="0.3">
      <c r="A3402" s="27"/>
      <c r="B3402" s="27"/>
      <c r="C3402" s="28" t="s">
        <v>227</v>
      </c>
      <c r="D3402" s="43">
        <v>130000</v>
      </c>
      <c r="E3402" s="4">
        <v>13</v>
      </c>
      <c r="F3402" s="43">
        <v>250000</v>
      </c>
      <c r="G3402" s="4">
        <v>25</v>
      </c>
      <c r="H3402" s="43">
        <v>190000</v>
      </c>
      <c r="I3402" s="4">
        <v>19</v>
      </c>
      <c r="J3402" s="43">
        <v>570000</v>
      </c>
      <c r="K3402" s="50">
        <v>57</v>
      </c>
    </row>
    <row r="3403" spans="1:11" x14ac:dyDescent="0.3">
      <c r="A3403" s="27"/>
      <c r="B3403" s="27"/>
      <c r="C3403" s="28" t="s">
        <v>228</v>
      </c>
      <c r="D3403" s="43">
        <v>70000</v>
      </c>
      <c r="E3403" s="4">
        <v>7</v>
      </c>
      <c r="F3403" s="43">
        <v>100000</v>
      </c>
      <c r="G3403" s="4">
        <v>10</v>
      </c>
      <c r="H3403" s="43">
        <v>120000</v>
      </c>
      <c r="I3403" s="4">
        <v>12</v>
      </c>
      <c r="J3403" s="43">
        <v>290000</v>
      </c>
      <c r="K3403" s="50">
        <v>29</v>
      </c>
    </row>
    <row r="3404" spans="1:11" x14ac:dyDescent="0.3">
      <c r="A3404" s="27"/>
      <c r="B3404" s="27"/>
      <c r="C3404" s="28" t="s">
        <v>229</v>
      </c>
      <c r="D3404" s="43">
        <v>150462</v>
      </c>
      <c r="E3404" s="4">
        <v>13</v>
      </c>
      <c r="F3404" s="43">
        <v>277776</v>
      </c>
      <c r="G3404" s="4">
        <v>24</v>
      </c>
      <c r="H3404" s="43">
        <v>208332</v>
      </c>
      <c r="I3404" s="4">
        <v>18</v>
      </c>
      <c r="J3404" s="43">
        <v>636570</v>
      </c>
      <c r="K3404" s="50">
        <v>55</v>
      </c>
    </row>
    <row r="3405" spans="1:11" x14ac:dyDescent="0.3">
      <c r="A3405" s="27"/>
      <c r="B3405" s="27"/>
      <c r="C3405" s="28" t="s">
        <v>230</v>
      </c>
      <c r="D3405" s="43">
        <v>248892</v>
      </c>
      <c r="E3405" s="4">
        <v>28</v>
      </c>
      <c r="F3405" s="43">
        <v>213336</v>
      </c>
      <c r="G3405" s="4">
        <v>24</v>
      </c>
      <c r="H3405" s="43">
        <v>275559</v>
      </c>
      <c r="I3405" s="4">
        <v>31</v>
      </c>
      <c r="J3405" s="43">
        <v>737787</v>
      </c>
      <c r="K3405" s="50">
        <v>83</v>
      </c>
    </row>
    <row r="3406" spans="1:11" x14ac:dyDescent="0.3">
      <c r="A3406" s="27"/>
      <c r="B3406" s="27"/>
      <c r="C3406" s="28" t="s">
        <v>231</v>
      </c>
      <c r="D3406" s="43">
        <v>35556</v>
      </c>
      <c r="E3406" s="4">
        <v>4</v>
      </c>
      <c r="F3406" s="43">
        <v>106668</v>
      </c>
      <c r="G3406" s="4">
        <v>12</v>
      </c>
      <c r="H3406" s="43">
        <v>124446</v>
      </c>
      <c r="I3406" s="4">
        <v>14</v>
      </c>
      <c r="J3406" s="43">
        <v>266670</v>
      </c>
      <c r="K3406" s="50">
        <v>30</v>
      </c>
    </row>
    <row r="3407" spans="1:11" x14ac:dyDescent="0.3">
      <c r="A3407" s="27"/>
      <c r="B3407" s="27"/>
      <c r="C3407" s="28" t="s">
        <v>232</v>
      </c>
      <c r="D3407" s="43">
        <v>177871</v>
      </c>
      <c r="E3407" s="4">
        <v>17</v>
      </c>
      <c r="F3407" s="43">
        <v>188334</v>
      </c>
      <c r="G3407" s="4">
        <v>18</v>
      </c>
      <c r="H3407" s="43">
        <v>240649</v>
      </c>
      <c r="I3407" s="4">
        <v>23</v>
      </c>
      <c r="J3407" s="43">
        <v>606854</v>
      </c>
      <c r="K3407" s="50">
        <v>58</v>
      </c>
    </row>
    <row r="3408" spans="1:11" x14ac:dyDescent="0.3">
      <c r="A3408" s="27"/>
      <c r="B3408" s="27"/>
      <c r="C3408" s="28" t="s">
        <v>233</v>
      </c>
      <c r="D3408" s="43">
        <v>268514</v>
      </c>
      <c r="E3408" s="4">
        <v>29</v>
      </c>
      <c r="F3408" s="43">
        <v>166663</v>
      </c>
      <c r="G3408" s="4">
        <v>18</v>
      </c>
      <c r="H3408" s="43">
        <v>157404</v>
      </c>
      <c r="I3408" s="4">
        <v>17</v>
      </c>
      <c r="J3408" s="43">
        <v>592581</v>
      </c>
      <c r="K3408" s="50">
        <v>64</v>
      </c>
    </row>
    <row r="3409" spans="1:11" x14ac:dyDescent="0.3">
      <c r="A3409" s="27"/>
      <c r="B3409" s="27"/>
      <c r="C3409" s="28" t="s">
        <v>234</v>
      </c>
      <c r="D3409" s="43">
        <v>44444</v>
      </c>
      <c r="E3409" s="4">
        <v>4</v>
      </c>
      <c r="F3409" s="43">
        <v>22222</v>
      </c>
      <c r="G3409" s="4">
        <v>2</v>
      </c>
      <c r="H3409" s="43">
        <v>88888</v>
      </c>
      <c r="I3409" s="4">
        <v>8</v>
      </c>
      <c r="J3409" s="43">
        <v>155554</v>
      </c>
      <c r="K3409" s="50">
        <v>14</v>
      </c>
    </row>
    <row r="3410" spans="1:11" x14ac:dyDescent="0.3">
      <c r="A3410" s="27"/>
      <c r="B3410" s="27"/>
      <c r="C3410" s="28" t="s">
        <v>235</v>
      </c>
      <c r="D3410" s="43">
        <v>214266</v>
      </c>
      <c r="E3410" s="4">
        <v>26</v>
      </c>
      <c r="F3410" s="43">
        <v>123615</v>
      </c>
      <c r="G3410" s="4">
        <v>15</v>
      </c>
      <c r="H3410" s="43">
        <v>123615</v>
      </c>
      <c r="I3410" s="4">
        <v>15</v>
      </c>
      <c r="J3410" s="43">
        <v>461496</v>
      </c>
      <c r="K3410" s="50">
        <v>56</v>
      </c>
    </row>
    <row r="3411" spans="1:11" x14ac:dyDescent="0.3">
      <c r="A3411" s="27"/>
      <c r="B3411" s="27"/>
      <c r="C3411" s="28" t="s">
        <v>236</v>
      </c>
      <c r="D3411" s="43">
        <v>9259</v>
      </c>
      <c r="E3411" s="4">
        <v>1</v>
      </c>
      <c r="F3411" s="43">
        <v>9259</v>
      </c>
      <c r="G3411" s="4">
        <v>1</v>
      </c>
      <c r="H3411" s="43"/>
      <c r="I3411" s="4"/>
      <c r="J3411" s="43">
        <v>18518</v>
      </c>
      <c r="K3411" s="50">
        <v>2</v>
      </c>
    </row>
    <row r="3412" spans="1:11" x14ac:dyDescent="0.3">
      <c r="A3412" s="27"/>
      <c r="B3412" s="27"/>
      <c r="C3412" s="28" t="s">
        <v>237</v>
      </c>
      <c r="D3412" s="43"/>
      <c r="E3412" s="4"/>
      <c r="F3412" s="43"/>
      <c r="G3412" s="4"/>
      <c r="H3412" s="43">
        <v>11111</v>
      </c>
      <c r="I3412" s="4">
        <v>1</v>
      </c>
      <c r="J3412" s="43">
        <v>11111</v>
      </c>
      <c r="K3412" s="50">
        <v>1</v>
      </c>
    </row>
    <row r="3413" spans="1:11" x14ac:dyDescent="0.3">
      <c r="A3413" s="27"/>
      <c r="B3413" s="27"/>
      <c r="C3413" s="28" t="s">
        <v>238</v>
      </c>
      <c r="D3413" s="43">
        <v>8241</v>
      </c>
      <c r="E3413" s="4">
        <v>1</v>
      </c>
      <c r="F3413" s="43">
        <v>16482</v>
      </c>
      <c r="G3413" s="4">
        <v>2</v>
      </c>
      <c r="H3413" s="43"/>
      <c r="I3413" s="4"/>
      <c r="J3413" s="43">
        <v>24723</v>
      </c>
      <c r="K3413" s="50">
        <v>3</v>
      </c>
    </row>
    <row r="3414" spans="1:11" x14ac:dyDescent="0.3">
      <c r="A3414" s="27"/>
      <c r="B3414" s="27"/>
      <c r="C3414" s="28" t="s">
        <v>239</v>
      </c>
      <c r="D3414" s="43">
        <v>26112</v>
      </c>
      <c r="E3414" s="4">
        <v>3</v>
      </c>
      <c r="F3414" s="43">
        <v>17408</v>
      </c>
      <c r="G3414" s="4">
        <v>2</v>
      </c>
      <c r="H3414" s="43">
        <v>43519</v>
      </c>
      <c r="I3414" s="4">
        <v>5</v>
      </c>
      <c r="J3414" s="43">
        <v>87039</v>
      </c>
      <c r="K3414" s="50">
        <v>10</v>
      </c>
    </row>
    <row r="3415" spans="1:11" x14ac:dyDescent="0.3">
      <c r="A3415" s="27"/>
      <c r="B3415" s="27"/>
      <c r="C3415" s="28" t="s">
        <v>240</v>
      </c>
      <c r="D3415" s="43">
        <v>17408</v>
      </c>
      <c r="E3415" s="4">
        <v>2</v>
      </c>
      <c r="F3415" s="43">
        <v>34816</v>
      </c>
      <c r="G3415" s="4">
        <v>4</v>
      </c>
      <c r="H3415" s="43">
        <v>87039</v>
      </c>
      <c r="I3415" s="4">
        <v>10</v>
      </c>
      <c r="J3415" s="43">
        <v>139263</v>
      </c>
      <c r="K3415" s="50">
        <v>16</v>
      </c>
    </row>
    <row r="3416" spans="1:11" x14ac:dyDescent="0.3">
      <c r="A3416" s="27"/>
      <c r="B3416" s="27"/>
      <c r="C3416" s="28" t="s">
        <v>241</v>
      </c>
      <c r="D3416" s="43">
        <v>317590</v>
      </c>
      <c r="E3416" s="4">
        <v>35</v>
      </c>
      <c r="F3416" s="43">
        <v>281294</v>
      </c>
      <c r="G3416" s="4">
        <v>31</v>
      </c>
      <c r="H3416" s="43">
        <v>453700</v>
      </c>
      <c r="I3416" s="4">
        <v>50</v>
      </c>
      <c r="J3416" s="43">
        <v>1052584</v>
      </c>
      <c r="K3416" s="50">
        <v>116</v>
      </c>
    </row>
    <row r="3417" spans="1:11" x14ac:dyDescent="0.3">
      <c r="A3417" s="27"/>
      <c r="B3417" s="27"/>
      <c r="C3417" s="28" t="s">
        <v>242</v>
      </c>
      <c r="D3417" s="43">
        <v>121576</v>
      </c>
      <c r="E3417" s="4">
        <v>13</v>
      </c>
      <c r="F3417" s="43">
        <v>93520</v>
      </c>
      <c r="G3417" s="4">
        <v>10</v>
      </c>
      <c r="H3417" s="43">
        <v>177688</v>
      </c>
      <c r="I3417" s="4">
        <v>19</v>
      </c>
      <c r="J3417" s="43">
        <v>392784</v>
      </c>
      <c r="K3417" s="50">
        <v>42</v>
      </c>
    </row>
    <row r="3418" spans="1:11" x14ac:dyDescent="0.3">
      <c r="A3418" s="27"/>
      <c r="B3418" s="27"/>
      <c r="C3418" s="28" t="s">
        <v>243</v>
      </c>
      <c r="D3418" s="43"/>
      <c r="E3418" s="4"/>
      <c r="F3418" s="43">
        <v>6667</v>
      </c>
      <c r="G3418" s="4">
        <v>1</v>
      </c>
      <c r="H3418" s="43"/>
      <c r="I3418" s="4"/>
      <c r="J3418" s="43">
        <v>6667</v>
      </c>
      <c r="K3418" s="50">
        <v>1</v>
      </c>
    </row>
    <row r="3419" spans="1:11" x14ac:dyDescent="0.3">
      <c r="A3419" s="27"/>
      <c r="B3419" s="27"/>
      <c r="C3419" s="28" t="s">
        <v>244</v>
      </c>
      <c r="D3419" s="43">
        <v>668515</v>
      </c>
      <c r="E3419" s="4">
        <v>95</v>
      </c>
      <c r="F3419" s="43">
        <v>619256</v>
      </c>
      <c r="G3419" s="4">
        <v>88</v>
      </c>
      <c r="H3419" s="43">
        <v>605182</v>
      </c>
      <c r="I3419" s="4">
        <v>86</v>
      </c>
      <c r="J3419" s="43">
        <v>1892953</v>
      </c>
      <c r="K3419" s="50">
        <v>269</v>
      </c>
    </row>
    <row r="3420" spans="1:11" x14ac:dyDescent="0.3">
      <c r="A3420" s="27"/>
      <c r="B3420" s="27"/>
      <c r="C3420" s="28" t="s">
        <v>245</v>
      </c>
      <c r="D3420" s="43">
        <v>242397</v>
      </c>
      <c r="E3420" s="4">
        <v>22</v>
      </c>
      <c r="F3420" s="43">
        <v>253416</v>
      </c>
      <c r="G3420" s="4">
        <v>23</v>
      </c>
      <c r="H3420" s="43">
        <v>253416</v>
      </c>
      <c r="I3420" s="4">
        <v>23</v>
      </c>
      <c r="J3420" s="43">
        <v>749229</v>
      </c>
      <c r="K3420" s="50">
        <v>68</v>
      </c>
    </row>
    <row r="3421" spans="1:11" x14ac:dyDescent="0.3">
      <c r="A3421" s="27"/>
      <c r="B3421" s="27"/>
      <c r="C3421" s="28" t="s">
        <v>246</v>
      </c>
      <c r="D3421" s="43">
        <v>142224</v>
      </c>
      <c r="E3421" s="4">
        <v>12</v>
      </c>
      <c r="F3421" s="43">
        <v>201484</v>
      </c>
      <c r="G3421" s="4">
        <v>17</v>
      </c>
      <c r="H3421" s="43">
        <v>154076</v>
      </c>
      <c r="I3421" s="4">
        <v>13</v>
      </c>
      <c r="J3421" s="43">
        <v>497784</v>
      </c>
      <c r="K3421" s="50">
        <v>42</v>
      </c>
    </row>
    <row r="3422" spans="1:11" x14ac:dyDescent="0.3">
      <c r="A3422" s="27"/>
      <c r="B3422" s="27"/>
      <c r="C3422" s="28" t="s">
        <v>247</v>
      </c>
      <c r="D3422" s="43"/>
      <c r="E3422" s="4"/>
      <c r="F3422" s="43"/>
      <c r="G3422" s="4"/>
      <c r="H3422" s="43">
        <v>9259</v>
      </c>
      <c r="I3422" s="4">
        <v>1</v>
      </c>
      <c r="J3422" s="43">
        <v>9259</v>
      </c>
      <c r="K3422" s="50">
        <v>1</v>
      </c>
    </row>
    <row r="3423" spans="1:11" x14ac:dyDescent="0.3">
      <c r="A3423" s="27"/>
      <c r="B3423" s="27"/>
      <c r="C3423" s="28" t="s">
        <v>248</v>
      </c>
      <c r="D3423" s="43">
        <v>451490</v>
      </c>
      <c r="E3423" s="4">
        <v>46</v>
      </c>
      <c r="F3423" s="43">
        <v>569270</v>
      </c>
      <c r="G3423" s="4">
        <v>58</v>
      </c>
      <c r="H3423" s="43">
        <v>412229</v>
      </c>
      <c r="I3423" s="4">
        <v>42</v>
      </c>
      <c r="J3423" s="43">
        <v>1432989</v>
      </c>
      <c r="K3423" s="50">
        <v>146</v>
      </c>
    </row>
    <row r="3424" spans="1:11" x14ac:dyDescent="0.3">
      <c r="A3424" s="27"/>
      <c r="B3424" s="27"/>
      <c r="C3424" s="28" t="s">
        <v>249</v>
      </c>
      <c r="D3424" s="43">
        <v>83331</v>
      </c>
      <c r="E3424" s="4">
        <v>9</v>
      </c>
      <c r="F3424" s="43">
        <v>74073</v>
      </c>
      <c r="G3424" s="4">
        <v>8</v>
      </c>
      <c r="H3424" s="43">
        <v>46295</v>
      </c>
      <c r="I3424" s="4">
        <v>5</v>
      </c>
      <c r="J3424" s="43">
        <v>203699</v>
      </c>
      <c r="K3424" s="50">
        <v>22</v>
      </c>
    </row>
    <row r="3425" spans="1:11" x14ac:dyDescent="0.3">
      <c r="A3425" s="27"/>
      <c r="B3425" s="27"/>
      <c r="C3425" s="28" t="s">
        <v>250</v>
      </c>
      <c r="D3425" s="43">
        <v>22222</v>
      </c>
      <c r="E3425" s="4">
        <v>2</v>
      </c>
      <c r="F3425" s="43">
        <v>11111</v>
      </c>
      <c r="G3425" s="4">
        <v>1</v>
      </c>
      <c r="H3425" s="43">
        <v>33333</v>
      </c>
      <c r="I3425" s="4">
        <v>3</v>
      </c>
      <c r="J3425" s="43">
        <v>66666</v>
      </c>
      <c r="K3425" s="50">
        <v>6</v>
      </c>
    </row>
    <row r="3426" spans="1:11" x14ac:dyDescent="0.3">
      <c r="A3426" s="27"/>
      <c r="B3426" s="27"/>
      <c r="C3426" s="28" t="s">
        <v>251</v>
      </c>
      <c r="D3426" s="43">
        <v>82410</v>
      </c>
      <c r="E3426" s="4">
        <v>10</v>
      </c>
      <c r="F3426" s="43">
        <v>57687</v>
      </c>
      <c r="G3426" s="4">
        <v>7</v>
      </c>
      <c r="H3426" s="43">
        <v>32964</v>
      </c>
      <c r="I3426" s="4">
        <v>4</v>
      </c>
      <c r="J3426" s="43">
        <v>173061</v>
      </c>
      <c r="K3426" s="50">
        <v>21</v>
      </c>
    </row>
    <row r="3427" spans="1:11" x14ac:dyDescent="0.3">
      <c r="A3427" s="27"/>
      <c r="B3427" s="27"/>
      <c r="C3427" s="28" t="s">
        <v>253</v>
      </c>
      <c r="D3427" s="43">
        <v>37036</v>
      </c>
      <c r="E3427" s="4">
        <v>4</v>
      </c>
      <c r="F3427" s="43">
        <v>9259</v>
      </c>
      <c r="G3427" s="4">
        <v>1</v>
      </c>
      <c r="H3427" s="43"/>
      <c r="I3427" s="4"/>
      <c r="J3427" s="43">
        <v>46295</v>
      </c>
      <c r="K3427" s="50">
        <v>5</v>
      </c>
    </row>
    <row r="3428" spans="1:11" x14ac:dyDescent="0.3">
      <c r="A3428" s="27"/>
      <c r="B3428" s="27"/>
      <c r="C3428" s="28" t="s">
        <v>254</v>
      </c>
      <c r="D3428" s="43">
        <v>8241</v>
      </c>
      <c r="E3428" s="4">
        <v>1</v>
      </c>
      <c r="F3428" s="43"/>
      <c r="G3428" s="4"/>
      <c r="H3428" s="43">
        <v>8241</v>
      </c>
      <c r="I3428" s="4">
        <v>1</v>
      </c>
      <c r="J3428" s="43">
        <v>16482</v>
      </c>
      <c r="K3428" s="50">
        <v>2</v>
      </c>
    </row>
    <row r="3429" spans="1:11" x14ac:dyDescent="0.3">
      <c r="A3429" s="27"/>
      <c r="B3429" s="27"/>
      <c r="C3429" s="28" t="s">
        <v>255</v>
      </c>
      <c r="D3429" s="43">
        <v>8611</v>
      </c>
      <c r="E3429" s="4">
        <v>1</v>
      </c>
      <c r="F3429" s="43"/>
      <c r="G3429" s="4"/>
      <c r="H3429" s="43"/>
      <c r="I3429" s="4"/>
      <c r="J3429" s="43">
        <v>8611</v>
      </c>
      <c r="K3429" s="50">
        <v>1</v>
      </c>
    </row>
    <row r="3430" spans="1:11" x14ac:dyDescent="0.3">
      <c r="A3430" s="27"/>
      <c r="B3430" s="27"/>
      <c r="C3430" s="28" t="s">
        <v>256</v>
      </c>
      <c r="D3430" s="43"/>
      <c r="E3430" s="4"/>
      <c r="F3430" s="43">
        <v>7315</v>
      </c>
      <c r="G3430" s="4">
        <v>1</v>
      </c>
      <c r="H3430" s="43"/>
      <c r="I3430" s="4"/>
      <c r="J3430" s="43">
        <v>7315</v>
      </c>
      <c r="K3430" s="50">
        <v>1</v>
      </c>
    </row>
    <row r="3431" spans="1:11" x14ac:dyDescent="0.3">
      <c r="A3431" s="27"/>
      <c r="B3431" s="27"/>
      <c r="C3431" s="28" t="s">
        <v>257</v>
      </c>
      <c r="D3431" s="43"/>
      <c r="E3431" s="4"/>
      <c r="F3431" s="43">
        <v>17592</v>
      </c>
      <c r="G3431" s="4">
        <v>2</v>
      </c>
      <c r="H3431" s="43"/>
      <c r="I3431" s="4"/>
      <c r="J3431" s="43">
        <v>17592</v>
      </c>
      <c r="K3431" s="50">
        <v>2</v>
      </c>
    </row>
    <row r="3432" spans="1:11" x14ac:dyDescent="0.3">
      <c r="A3432" s="27"/>
      <c r="B3432" s="27"/>
      <c r="C3432" s="28" t="s">
        <v>258</v>
      </c>
      <c r="D3432" s="43">
        <v>296288</v>
      </c>
      <c r="E3432" s="4">
        <v>32</v>
      </c>
      <c r="F3432" s="43">
        <v>324065</v>
      </c>
      <c r="G3432" s="4">
        <v>35</v>
      </c>
      <c r="H3432" s="43">
        <v>351842</v>
      </c>
      <c r="I3432" s="4">
        <v>38</v>
      </c>
      <c r="J3432" s="43">
        <v>972195</v>
      </c>
      <c r="K3432" s="50">
        <v>105</v>
      </c>
    </row>
    <row r="3433" spans="1:11" x14ac:dyDescent="0.3">
      <c r="A3433" s="27"/>
      <c r="B3433" s="27"/>
      <c r="C3433" s="28" t="s">
        <v>259</v>
      </c>
      <c r="D3433" s="43">
        <v>18518</v>
      </c>
      <c r="E3433" s="4">
        <v>2</v>
      </c>
      <c r="F3433" s="43">
        <v>18518</v>
      </c>
      <c r="G3433" s="4">
        <v>2</v>
      </c>
      <c r="H3433" s="43">
        <v>9259</v>
      </c>
      <c r="I3433" s="4">
        <v>1</v>
      </c>
      <c r="J3433" s="43">
        <v>46295</v>
      </c>
      <c r="K3433" s="50">
        <v>5</v>
      </c>
    </row>
    <row r="3434" spans="1:11" x14ac:dyDescent="0.3">
      <c r="A3434" s="27"/>
      <c r="B3434" s="27"/>
      <c r="C3434" s="28" t="s">
        <v>260</v>
      </c>
      <c r="D3434" s="43">
        <v>99999</v>
      </c>
      <c r="E3434" s="4">
        <v>9</v>
      </c>
      <c r="F3434" s="43">
        <v>144443</v>
      </c>
      <c r="G3434" s="4">
        <v>13</v>
      </c>
      <c r="H3434" s="43">
        <v>144443</v>
      </c>
      <c r="I3434" s="4">
        <v>13</v>
      </c>
      <c r="J3434" s="43">
        <v>388885</v>
      </c>
      <c r="K3434" s="50">
        <v>35</v>
      </c>
    </row>
    <row r="3435" spans="1:11" x14ac:dyDescent="0.3">
      <c r="A3435" s="27"/>
      <c r="B3435" s="27"/>
      <c r="C3435" s="28" t="s">
        <v>261</v>
      </c>
      <c r="D3435" s="43">
        <v>280194</v>
      </c>
      <c r="E3435" s="4">
        <v>34</v>
      </c>
      <c r="F3435" s="43">
        <v>354363</v>
      </c>
      <c r="G3435" s="4">
        <v>43</v>
      </c>
      <c r="H3435" s="43">
        <v>296675</v>
      </c>
      <c r="I3435" s="4">
        <v>36</v>
      </c>
      <c r="J3435" s="43">
        <v>931232</v>
      </c>
      <c r="K3435" s="50">
        <v>113</v>
      </c>
    </row>
    <row r="3436" spans="1:11" x14ac:dyDescent="0.3">
      <c r="A3436" s="27"/>
      <c r="B3436" s="27"/>
      <c r="C3436" s="28" t="s">
        <v>262</v>
      </c>
      <c r="D3436" s="43">
        <v>16482</v>
      </c>
      <c r="E3436" s="4">
        <v>2</v>
      </c>
      <c r="F3436" s="43">
        <v>32964</v>
      </c>
      <c r="G3436" s="4">
        <v>4</v>
      </c>
      <c r="H3436" s="43">
        <v>32964</v>
      </c>
      <c r="I3436" s="4">
        <v>4</v>
      </c>
      <c r="J3436" s="43">
        <v>82410</v>
      </c>
      <c r="K3436" s="50">
        <v>10</v>
      </c>
    </row>
    <row r="3437" spans="1:11" x14ac:dyDescent="0.3">
      <c r="A3437" s="27"/>
      <c r="B3437" s="27"/>
      <c r="C3437" s="28" t="s">
        <v>263</v>
      </c>
      <c r="D3437" s="43">
        <v>44228</v>
      </c>
      <c r="E3437" s="4">
        <v>4</v>
      </c>
      <c r="F3437" s="43">
        <v>11111</v>
      </c>
      <c r="G3437" s="4">
        <v>1</v>
      </c>
      <c r="H3437" s="43"/>
      <c r="I3437" s="4"/>
      <c r="J3437" s="43">
        <v>55339</v>
      </c>
      <c r="K3437" s="50">
        <v>5</v>
      </c>
    </row>
    <row r="3438" spans="1:11" x14ac:dyDescent="0.3">
      <c r="A3438" s="27"/>
      <c r="B3438" s="27"/>
      <c r="C3438" s="28" t="s">
        <v>264</v>
      </c>
      <c r="D3438" s="43">
        <v>315005</v>
      </c>
      <c r="E3438" s="4">
        <v>27</v>
      </c>
      <c r="F3438" s="43">
        <v>443342</v>
      </c>
      <c r="G3438" s="4">
        <v>38</v>
      </c>
      <c r="H3438" s="43">
        <v>326674</v>
      </c>
      <c r="I3438" s="4">
        <v>28</v>
      </c>
      <c r="J3438" s="43">
        <v>1085021</v>
      </c>
      <c r="K3438" s="50">
        <v>93</v>
      </c>
    </row>
    <row r="3439" spans="1:11" x14ac:dyDescent="0.3">
      <c r="A3439" s="27"/>
      <c r="B3439" s="27"/>
      <c r="C3439" s="28" t="s">
        <v>265</v>
      </c>
      <c r="D3439" s="43">
        <v>230000</v>
      </c>
      <c r="E3439" s="4">
        <v>23</v>
      </c>
      <c r="F3439" s="43">
        <v>280000</v>
      </c>
      <c r="G3439" s="4">
        <v>28</v>
      </c>
      <c r="H3439" s="43">
        <v>280000</v>
      </c>
      <c r="I3439" s="4">
        <v>28</v>
      </c>
      <c r="J3439" s="43">
        <v>790000</v>
      </c>
      <c r="K3439" s="50">
        <v>79</v>
      </c>
    </row>
    <row r="3440" spans="1:11" x14ac:dyDescent="0.3">
      <c r="A3440" s="27"/>
      <c r="B3440" s="27"/>
      <c r="C3440" s="28" t="s">
        <v>266</v>
      </c>
      <c r="D3440" s="43">
        <v>700000</v>
      </c>
      <c r="E3440" s="4">
        <v>70</v>
      </c>
      <c r="F3440" s="43">
        <v>780000</v>
      </c>
      <c r="G3440" s="4">
        <v>78</v>
      </c>
      <c r="H3440" s="43">
        <v>630000</v>
      </c>
      <c r="I3440" s="4">
        <v>63</v>
      </c>
      <c r="J3440" s="43">
        <v>2110000</v>
      </c>
      <c r="K3440" s="50">
        <v>211</v>
      </c>
    </row>
    <row r="3441" spans="1:11" x14ac:dyDescent="0.3">
      <c r="A3441" s="27"/>
      <c r="B3441" s="27"/>
      <c r="C3441" s="28" t="s">
        <v>267</v>
      </c>
      <c r="D3441" s="43">
        <v>1028278</v>
      </c>
      <c r="E3441" s="4">
        <v>110</v>
      </c>
      <c r="F3441" s="43">
        <v>766642</v>
      </c>
      <c r="G3441" s="4">
        <v>82</v>
      </c>
      <c r="H3441" s="43">
        <v>654640</v>
      </c>
      <c r="I3441" s="4">
        <v>70</v>
      </c>
      <c r="J3441" s="43">
        <v>2449560</v>
      </c>
      <c r="K3441" s="50">
        <v>262</v>
      </c>
    </row>
    <row r="3442" spans="1:11" x14ac:dyDescent="0.3">
      <c r="A3442" s="27"/>
      <c r="B3442" s="27"/>
      <c r="C3442" s="28" t="s">
        <v>268</v>
      </c>
      <c r="D3442" s="43">
        <v>382410</v>
      </c>
      <c r="E3442" s="4">
        <v>35</v>
      </c>
      <c r="F3442" s="43">
        <v>338706</v>
      </c>
      <c r="G3442" s="4">
        <v>31</v>
      </c>
      <c r="H3442" s="43">
        <v>316854</v>
      </c>
      <c r="I3442" s="4">
        <v>29</v>
      </c>
      <c r="J3442" s="43">
        <v>1037970</v>
      </c>
      <c r="K3442" s="50">
        <v>95</v>
      </c>
    </row>
    <row r="3443" spans="1:11" x14ac:dyDescent="0.3">
      <c r="A3443" s="27"/>
      <c r="B3443" s="27"/>
      <c r="C3443" s="28" t="s">
        <v>269</v>
      </c>
      <c r="D3443" s="43">
        <v>308616</v>
      </c>
      <c r="E3443" s="4">
        <v>33</v>
      </c>
      <c r="F3443" s="43">
        <v>233800</v>
      </c>
      <c r="G3443" s="4">
        <v>25</v>
      </c>
      <c r="H3443" s="43">
        <v>411488</v>
      </c>
      <c r="I3443" s="4">
        <v>44</v>
      </c>
      <c r="J3443" s="43">
        <v>953904</v>
      </c>
      <c r="K3443" s="50">
        <v>102</v>
      </c>
    </row>
    <row r="3444" spans="1:11" x14ac:dyDescent="0.3">
      <c r="A3444" s="27"/>
      <c r="B3444" s="27"/>
      <c r="C3444" s="28" t="s">
        <v>270</v>
      </c>
      <c r="D3444" s="43">
        <v>371484</v>
      </c>
      <c r="E3444" s="4">
        <v>34</v>
      </c>
      <c r="F3444" s="43">
        <v>262224</v>
      </c>
      <c r="G3444" s="4">
        <v>24</v>
      </c>
      <c r="H3444" s="43">
        <v>316854</v>
      </c>
      <c r="I3444" s="4">
        <v>29</v>
      </c>
      <c r="J3444" s="43">
        <v>950562</v>
      </c>
      <c r="K3444" s="50">
        <v>87</v>
      </c>
    </row>
    <row r="3445" spans="1:11" x14ac:dyDescent="0.3">
      <c r="A3445" s="27"/>
      <c r="B3445" s="27"/>
      <c r="C3445" s="28" t="s">
        <v>271</v>
      </c>
      <c r="D3445" s="43">
        <v>928710</v>
      </c>
      <c r="E3445" s="4">
        <v>85</v>
      </c>
      <c r="F3445" s="43">
        <v>885006</v>
      </c>
      <c r="G3445" s="4">
        <v>81</v>
      </c>
      <c r="H3445" s="43">
        <v>568152</v>
      </c>
      <c r="I3445" s="4">
        <v>52</v>
      </c>
      <c r="J3445" s="43">
        <v>2381868</v>
      </c>
      <c r="K3445" s="50">
        <v>218</v>
      </c>
    </row>
    <row r="3446" spans="1:11" x14ac:dyDescent="0.3">
      <c r="A3446" s="27"/>
      <c r="B3446" s="27"/>
      <c r="C3446" s="28" t="s">
        <v>272</v>
      </c>
      <c r="D3446" s="43">
        <v>377788</v>
      </c>
      <c r="E3446" s="4">
        <v>30</v>
      </c>
      <c r="F3446" s="43">
        <v>327416</v>
      </c>
      <c r="G3446" s="4">
        <v>26</v>
      </c>
      <c r="H3446" s="43">
        <v>239267</v>
      </c>
      <c r="I3446" s="4">
        <v>19</v>
      </c>
      <c r="J3446" s="43">
        <v>944471</v>
      </c>
      <c r="K3446" s="50">
        <v>75</v>
      </c>
    </row>
    <row r="3447" spans="1:11" x14ac:dyDescent="0.3">
      <c r="A3447" s="27"/>
      <c r="B3447" s="52" t="s">
        <v>320</v>
      </c>
      <c r="C3447" s="53"/>
      <c r="D3447" s="54">
        <v>13496068</v>
      </c>
      <c r="E3447" s="55">
        <v>1509</v>
      </c>
      <c r="F3447" s="54">
        <v>14161667</v>
      </c>
      <c r="G3447" s="55">
        <v>1573</v>
      </c>
      <c r="H3447" s="54">
        <v>13403817</v>
      </c>
      <c r="I3447" s="55">
        <v>1508</v>
      </c>
      <c r="J3447" s="54">
        <v>41061552</v>
      </c>
      <c r="K3447" s="56">
        <v>4590</v>
      </c>
    </row>
    <row r="3448" spans="1:11" x14ac:dyDescent="0.3">
      <c r="A3448" s="27"/>
      <c r="B3448" s="1" t="s">
        <v>80</v>
      </c>
      <c r="C3448" s="1" t="s">
        <v>225</v>
      </c>
      <c r="D3448" s="22">
        <v>6482</v>
      </c>
      <c r="E3448" s="8">
        <v>1</v>
      </c>
      <c r="F3448" s="22"/>
      <c r="G3448" s="8"/>
      <c r="H3448" s="22"/>
      <c r="I3448" s="8"/>
      <c r="J3448" s="22">
        <v>6482</v>
      </c>
      <c r="K3448" s="49">
        <v>1</v>
      </c>
    </row>
    <row r="3449" spans="1:11" x14ac:dyDescent="0.3">
      <c r="A3449" s="27"/>
      <c r="B3449" s="27"/>
      <c r="C3449" s="28" t="s">
        <v>230</v>
      </c>
      <c r="D3449" s="43">
        <v>16666</v>
      </c>
      <c r="E3449" s="4">
        <v>2</v>
      </c>
      <c r="F3449" s="43">
        <v>8333</v>
      </c>
      <c r="G3449" s="4">
        <v>1</v>
      </c>
      <c r="H3449" s="43">
        <v>49998</v>
      </c>
      <c r="I3449" s="4">
        <v>6</v>
      </c>
      <c r="J3449" s="43">
        <v>74997</v>
      </c>
      <c r="K3449" s="50">
        <v>9</v>
      </c>
    </row>
    <row r="3450" spans="1:11" x14ac:dyDescent="0.3">
      <c r="A3450" s="27"/>
      <c r="B3450" s="27"/>
      <c r="C3450" s="28" t="s">
        <v>231</v>
      </c>
      <c r="D3450" s="43">
        <v>7315</v>
      </c>
      <c r="E3450" s="4">
        <v>1</v>
      </c>
      <c r="F3450" s="43"/>
      <c r="G3450" s="4"/>
      <c r="H3450" s="43"/>
      <c r="I3450" s="4"/>
      <c r="J3450" s="43">
        <v>7315</v>
      </c>
      <c r="K3450" s="50">
        <v>1</v>
      </c>
    </row>
    <row r="3451" spans="1:11" x14ac:dyDescent="0.3">
      <c r="A3451" s="27"/>
      <c r="B3451" s="27"/>
      <c r="C3451" s="28" t="s">
        <v>232</v>
      </c>
      <c r="D3451" s="43">
        <v>29722</v>
      </c>
      <c r="E3451" s="4">
        <v>3</v>
      </c>
      <c r="F3451" s="43">
        <v>69349</v>
      </c>
      <c r="G3451" s="4">
        <v>7</v>
      </c>
      <c r="H3451" s="43">
        <v>39628</v>
      </c>
      <c r="I3451" s="4">
        <v>4</v>
      </c>
      <c r="J3451" s="43">
        <v>138699</v>
      </c>
      <c r="K3451" s="50">
        <v>14</v>
      </c>
    </row>
    <row r="3452" spans="1:11" x14ac:dyDescent="0.3">
      <c r="A3452" s="27"/>
      <c r="B3452" s="27"/>
      <c r="C3452" s="28" t="s">
        <v>261</v>
      </c>
      <c r="D3452" s="43">
        <v>6482</v>
      </c>
      <c r="E3452" s="4">
        <v>1</v>
      </c>
      <c r="F3452" s="43"/>
      <c r="G3452" s="4"/>
      <c r="H3452" s="43"/>
      <c r="I3452" s="4"/>
      <c r="J3452" s="43">
        <v>6482</v>
      </c>
      <c r="K3452" s="50">
        <v>1</v>
      </c>
    </row>
    <row r="3453" spans="1:11" x14ac:dyDescent="0.3">
      <c r="A3453" s="27"/>
      <c r="B3453" s="27"/>
      <c r="C3453" s="28" t="s">
        <v>266</v>
      </c>
      <c r="D3453" s="43"/>
      <c r="E3453" s="4"/>
      <c r="F3453" s="43">
        <v>25833</v>
      </c>
      <c r="G3453" s="4">
        <v>3</v>
      </c>
      <c r="H3453" s="43">
        <v>154999</v>
      </c>
      <c r="I3453" s="4">
        <v>18</v>
      </c>
      <c r="J3453" s="43">
        <v>180832</v>
      </c>
      <c r="K3453" s="50">
        <v>21</v>
      </c>
    </row>
    <row r="3454" spans="1:11" x14ac:dyDescent="0.3">
      <c r="A3454" s="27"/>
      <c r="B3454" s="27"/>
      <c r="C3454" s="28" t="s">
        <v>267</v>
      </c>
      <c r="D3454" s="43">
        <v>112783</v>
      </c>
      <c r="E3454" s="4">
        <v>14</v>
      </c>
      <c r="F3454" s="43">
        <v>509773</v>
      </c>
      <c r="G3454" s="4">
        <v>64</v>
      </c>
      <c r="H3454" s="43">
        <v>296133</v>
      </c>
      <c r="I3454" s="4">
        <v>37</v>
      </c>
      <c r="J3454" s="43">
        <v>918689</v>
      </c>
      <c r="K3454" s="50">
        <v>115</v>
      </c>
    </row>
    <row r="3455" spans="1:11" x14ac:dyDescent="0.3">
      <c r="A3455" s="27"/>
      <c r="B3455" s="27"/>
      <c r="C3455" s="28" t="s">
        <v>268</v>
      </c>
      <c r="D3455" s="43"/>
      <c r="E3455" s="4"/>
      <c r="F3455" s="43">
        <v>202226</v>
      </c>
      <c r="G3455" s="4">
        <v>21</v>
      </c>
      <c r="H3455" s="43">
        <v>201071</v>
      </c>
      <c r="I3455" s="4">
        <v>21</v>
      </c>
      <c r="J3455" s="43">
        <v>403297</v>
      </c>
      <c r="K3455" s="50">
        <v>42</v>
      </c>
    </row>
    <row r="3456" spans="1:11" x14ac:dyDescent="0.3">
      <c r="A3456" s="27"/>
      <c r="B3456" s="27"/>
      <c r="C3456" s="28" t="s">
        <v>269</v>
      </c>
      <c r="D3456" s="43">
        <v>7593</v>
      </c>
      <c r="E3456" s="4">
        <v>1</v>
      </c>
      <c r="F3456" s="43"/>
      <c r="G3456" s="4"/>
      <c r="H3456" s="43"/>
      <c r="I3456" s="4"/>
      <c r="J3456" s="43">
        <v>7593</v>
      </c>
      <c r="K3456" s="50">
        <v>1</v>
      </c>
    </row>
    <row r="3457" spans="1:11" x14ac:dyDescent="0.3">
      <c r="A3457" s="27"/>
      <c r="B3457" s="27"/>
      <c r="C3457" s="28" t="s">
        <v>270</v>
      </c>
      <c r="D3457" s="43">
        <v>18334</v>
      </c>
      <c r="E3457" s="4">
        <v>2</v>
      </c>
      <c r="F3457" s="43"/>
      <c r="G3457" s="4"/>
      <c r="H3457" s="43"/>
      <c r="I3457" s="4"/>
      <c r="J3457" s="43">
        <v>18334</v>
      </c>
      <c r="K3457" s="50">
        <v>2</v>
      </c>
    </row>
    <row r="3458" spans="1:11" x14ac:dyDescent="0.3">
      <c r="A3458" s="27"/>
      <c r="B3458" s="27"/>
      <c r="C3458" s="28" t="s">
        <v>271</v>
      </c>
      <c r="D3458" s="43">
        <v>242030</v>
      </c>
      <c r="E3458" s="4">
        <v>26</v>
      </c>
      <c r="F3458" s="43">
        <v>661748</v>
      </c>
      <c r="G3458" s="4">
        <v>71</v>
      </c>
      <c r="H3458" s="43">
        <v>441039</v>
      </c>
      <c r="I3458" s="4">
        <v>48</v>
      </c>
      <c r="J3458" s="43">
        <v>1344817</v>
      </c>
      <c r="K3458" s="50">
        <v>145</v>
      </c>
    </row>
    <row r="3459" spans="1:11" x14ac:dyDescent="0.3">
      <c r="A3459" s="27"/>
      <c r="B3459" s="27"/>
      <c r="C3459" s="28" t="s">
        <v>272</v>
      </c>
      <c r="D3459" s="43">
        <v>21482</v>
      </c>
      <c r="E3459" s="4">
        <v>2</v>
      </c>
      <c r="F3459" s="43"/>
      <c r="G3459" s="4"/>
      <c r="H3459" s="43"/>
      <c r="I3459" s="4"/>
      <c r="J3459" s="43">
        <v>21482</v>
      </c>
      <c r="K3459" s="50">
        <v>2</v>
      </c>
    </row>
    <row r="3460" spans="1:11" x14ac:dyDescent="0.3">
      <c r="A3460" s="27"/>
      <c r="B3460" s="52" t="s">
        <v>321</v>
      </c>
      <c r="C3460" s="53"/>
      <c r="D3460" s="54">
        <v>468889</v>
      </c>
      <c r="E3460" s="55">
        <v>53</v>
      </c>
      <c r="F3460" s="54">
        <v>1477262</v>
      </c>
      <c r="G3460" s="55">
        <v>167</v>
      </c>
      <c r="H3460" s="54">
        <v>1182868</v>
      </c>
      <c r="I3460" s="55">
        <v>134</v>
      </c>
      <c r="J3460" s="54">
        <v>3129019</v>
      </c>
      <c r="K3460" s="56">
        <v>354</v>
      </c>
    </row>
    <row r="3461" spans="1:11" x14ac:dyDescent="0.3">
      <c r="A3461" s="1" t="s">
        <v>130</v>
      </c>
      <c r="B3461" s="2"/>
      <c r="C3461" s="2"/>
      <c r="D3461" s="22">
        <v>223040567</v>
      </c>
      <c r="E3461" s="8">
        <v>27526</v>
      </c>
      <c r="F3461" s="22">
        <v>197327591</v>
      </c>
      <c r="G3461" s="8">
        <v>24119</v>
      </c>
      <c r="H3461" s="22">
        <v>220646166</v>
      </c>
      <c r="I3461" s="8">
        <v>26880</v>
      </c>
      <c r="J3461" s="22">
        <v>641014324</v>
      </c>
      <c r="K3461" s="49">
        <v>78525</v>
      </c>
    </row>
    <row r="3462" spans="1:11" x14ac:dyDescent="0.3">
      <c r="A3462" s="1" t="s">
        <v>131</v>
      </c>
      <c r="B3462" s="1" t="s">
        <v>47</v>
      </c>
      <c r="C3462" s="1" t="s">
        <v>273</v>
      </c>
      <c r="D3462" s="22">
        <v>698096</v>
      </c>
      <c r="E3462" s="8">
        <v>116</v>
      </c>
      <c r="F3462" s="22">
        <v>439323</v>
      </c>
      <c r="G3462" s="8">
        <v>73</v>
      </c>
      <c r="H3462" s="22">
        <v>589774</v>
      </c>
      <c r="I3462" s="8">
        <v>98</v>
      </c>
      <c r="J3462" s="22">
        <v>1727193</v>
      </c>
      <c r="K3462" s="49">
        <v>287</v>
      </c>
    </row>
    <row r="3463" spans="1:11" x14ac:dyDescent="0.3">
      <c r="A3463" s="27"/>
      <c r="B3463" s="27"/>
      <c r="C3463" s="28" t="s">
        <v>274</v>
      </c>
      <c r="D3463" s="43">
        <v>9722</v>
      </c>
      <c r="E3463" s="4">
        <v>1</v>
      </c>
      <c r="F3463" s="43">
        <v>126386</v>
      </c>
      <c r="G3463" s="4">
        <v>13</v>
      </c>
      <c r="H3463" s="43">
        <v>87499</v>
      </c>
      <c r="I3463" s="4">
        <v>9</v>
      </c>
      <c r="J3463" s="43">
        <v>223607</v>
      </c>
      <c r="K3463" s="50">
        <v>23</v>
      </c>
    </row>
    <row r="3464" spans="1:11" x14ac:dyDescent="0.3">
      <c r="A3464" s="27"/>
      <c r="B3464" s="27"/>
      <c r="C3464" s="28" t="s">
        <v>275</v>
      </c>
      <c r="D3464" s="43">
        <v>131856</v>
      </c>
      <c r="E3464" s="4">
        <v>16</v>
      </c>
      <c r="F3464" s="43">
        <v>107133</v>
      </c>
      <c r="G3464" s="4">
        <v>13</v>
      </c>
      <c r="H3464" s="43">
        <v>107133</v>
      </c>
      <c r="I3464" s="4">
        <v>13</v>
      </c>
      <c r="J3464" s="43">
        <v>346122</v>
      </c>
      <c r="K3464" s="50">
        <v>42</v>
      </c>
    </row>
    <row r="3465" spans="1:11" x14ac:dyDescent="0.3">
      <c r="A3465" s="27"/>
      <c r="B3465" s="27"/>
      <c r="C3465" s="28" t="s">
        <v>276</v>
      </c>
      <c r="D3465" s="43">
        <v>134811</v>
      </c>
      <c r="E3465" s="4">
        <v>13</v>
      </c>
      <c r="F3465" s="43">
        <v>145182</v>
      </c>
      <c r="G3465" s="4">
        <v>14</v>
      </c>
      <c r="H3465" s="43">
        <v>383694</v>
      </c>
      <c r="I3465" s="4">
        <v>37</v>
      </c>
      <c r="J3465" s="43">
        <v>663687</v>
      </c>
      <c r="K3465" s="50">
        <v>64</v>
      </c>
    </row>
    <row r="3466" spans="1:11" x14ac:dyDescent="0.3">
      <c r="A3466" s="27"/>
      <c r="B3466" s="27"/>
      <c r="C3466" s="28" t="s">
        <v>277</v>
      </c>
      <c r="D3466" s="43">
        <v>226936</v>
      </c>
      <c r="E3466" s="4">
        <v>19</v>
      </c>
      <c r="F3466" s="43">
        <v>394157</v>
      </c>
      <c r="G3466" s="4">
        <v>33</v>
      </c>
      <c r="H3466" s="43">
        <v>238882</v>
      </c>
      <c r="I3466" s="4">
        <v>20</v>
      </c>
      <c r="J3466" s="43">
        <v>859975</v>
      </c>
      <c r="K3466" s="50">
        <v>72</v>
      </c>
    </row>
    <row r="3467" spans="1:11" x14ac:dyDescent="0.3">
      <c r="A3467" s="27"/>
      <c r="B3467" s="27"/>
      <c r="C3467" s="28" t="s">
        <v>278</v>
      </c>
      <c r="D3467" s="43">
        <v>329640</v>
      </c>
      <c r="E3467" s="4">
        <v>40</v>
      </c>
      <c r="F3467" s="43">
        <v>329639</v>
      </c>
      <c r="G3467" s="4">
        <v>40</v>
      </c>
      <c r="H3467" s="43">
        <v>346122</v>
      </c>
      <c r="I3467" s="4">
        <v>42</v>
      </c>
      <c r="J3467" s="43">
        <v>1005401</v>
      </c>
      <c r="K3467" s="50">
        <v>122</v>
      </c>
    </row>
    <row r="3468" spans="1:11" x14ac:dyDescent="0.3">
      <c r="A3468" s="27"/>
      <c r="B3468" s="27"/>
      <c r="C3468" s="28" t="s">
        <v>279</v>
      </c>
      <c r="D3468" s="43">
        <v>419301</v>
      </c>
      <c r="E3468" s="4">
        <v>51</v>
      </c>
      <c r="F3468" s="43">
        <v>313158</v>
      </c>
      <c r="G3468" s="4">
        <v>38</v>
      </c>
      <c r="H3468" s="43">
        <v>189543</v>
      </c>
      <c r="I3468" s="4">
        <v>23</v>
      </c>
      <c r="J3468" s="43">
        <v>922002</v>
      </c>
      <c r="K3468" s="50">
        <v>112</v>
      </c>
    </row>
    <row r="3469" spans="1:11" x14ac:dyDescent="0.3">
      <c r="A3469" s="27"/>
      <c r="B3469" s="27"/>
      <c r="C3469" s="28" t="s">
        <v>280</v>
      </c>
      <c r="D3469" s="43">
        <v>997159</v>
      </c>
      <c r="E3469" s="4">
        <v>121</v>
      </c>
      <c r="F3469" s="43">
        <v>618075</v>
      </c>
      <c r="G3469" s="4">
        <v>75</v>
      </c>
      <c r="H3469" s="43">
        <v>1046606</v>
      </c>
      <c r="I3469" s="4">
        <v>127</v>
      </c>
      <c r="J3469" s="43">
        <v>2661840</v>
      </c>
      <c r="K3469" s="50">
        <v>323</v>
      </c>
    </row>
    <row r="3470" spans="1:11" x14ac:dyDescent="0.3">
      <c r="A3470" s="27"/>
      <c r="B3470" s="27"/>
      <c r="C3470" s="28" t="s">
        <v>281</v>
      </c>
      <c r="D3470" s="43">
        <v>49446</v>
      </c>
      <c r="E3470" s="4">
        <v>6</v>
      </c>
      <c r="F3470" s="43">
        <v>247229</v>
      </c>
      <c r="G3470" s="4">
        <v>30</v>
      </c>
      <c r="H3470" s="43">
        <v>238988</v>
      </c>
      <c r="I3470" s="4">
        <v>29</v>
      </c>
      <c r="J3470" s="43">
        <v>535663</v>
      </c>
      <c r="K3470" s="50">
        <v>65</v>
      </c>
    </row>
    <row r="3471" spans="1:11" x14ac:dyDescent="0.3">
      <c r="A3471" s="27"/>
      <c r="B3471" s="27"/>
      <c r="C3471" s="28" t="s">
        <v>282</v>
      </c>
      <c r="D3471" s="43">
        <v>866654</v>
      </c>
      <c r="E3471" s="4">
        <v>80</v>
      </c>
      <c r="F3471" s="43">
        <v>518691</v>
      </c>
      <c r="G3471" s="4">
        <v>48</v>
      </c>
      <c r="H3471" s="43">
        <v>766552</v>
      </c>
      <c r="I3471" s="4">
        <v>71</v>
      </c>
      <c r="J3471" s="43">
        <v>2151897</v>
      </c>
      <c r="K3471" s="50">
        <v>199</v>
      </c>
    </row>
    <row r="3472" spans="1:11" x14ac:dyDescent="0.3">
      <c r="A3472" s="27"/>
      <c r="B3472" s="27"/>
      <c r="C3472" s="28" t="s">
        <v>283</v>
      </c>
      <c r="D3472" s="43">
        <v>612500</v>
      </c>
      <c r="E3472" s="4">
        <v>49</v>
      </c>
      <c r="F3472" s="43">
        <v>445500</v>
      </c>
      <c r="G3472" s="4">
        <v>36</v>
      </c>
      <c r="H3472" s="43">
        <v>425000</v>
      </c>
      <c r="I3472" s="4">
        <v>34</v>
      </c>
      <c r="J3472" s="43">
        <v>1483000</v>
      </c>
      <c r="K3472" s="50">
        <v>119</v>
      </c>
    </row>
    <row r="3473" spans="1:11" x14ac:dyDescent="0.3">
      <c r="A3473" s="27"/>
      <c r="B3473" s="27"/>
      <c r="C3473" s="28" t="s">
        <v>284</v>
      </c>
      <c r="D3473" s="43">
        <v>345949</v>
      </c>
      <c r="E3473" s="4">
        <v>27</v>
      </c>
      <c r="F3473" s="43">
        <v>781989</v>
      </c>
      <c r="G3473" s="4">
        <v>61</v>
      </c>
      <c r="H3473" s="43">
        <v>1409542</v>
      </c>
      <c r="I3473" s="4">
        <v>110</v>
      </c>
      <c r="J3473" s="43">
        <v>2537480</v>
      </c>
      <c r="K3473" s="50">
        <v>198</v>
      </c>
    </row>
    <row r="3474" spans="1:11" x14ac:dyDescent="0.3">
      <c r="A3474" s="27"/>
      <c r="B3474" s="52" t="s">
        <v>286</v>
      </c>
      <c r="C3474" s="53"/>
      <c r="D3474" s="54">
        <v>4822070</v>
      </c>
      <c r="E3474" s="55">
        <v>539</v>
      </c>
      <c r="F3474" s="54">
        <v>4466462</v>
      </c>
      <c r="G3474" s="55">
        <v>474</v>
      </c>
      <c r="H3474" s="54">
        <v>5829335</v>
      </c>
      <c r="I3474" s="55">
        <v>613</v>
      </c>
      <c r="J3474" s="54">
        <v>15117867</v>
      </c>
      <c r="K3474" s="56">
        <v>1626</v>
      </c>
    </row>
    <row r="3475" spans="1:11" x14ac:dyDescent="0.3">
      <c r="A3475" s="27"/>
      <c r="B3475" s="1" t="s">
        <v>48</v>
      </c>
      <c r="C3475" s="1" t="s">
        <v>273</v>
      </c>
      <c r="D3475" s="22">
        <v>115002</v>
      </c>
      <c r="E3475" s="8">
        <v>18</v>
      </c>
      <c r="F3475" s="22">
        <v>134169</v>
      </c>
      <c r="G3475" s="8">
        <v>21</v>
      </c>
      <c r="H3475" s="22">
        <v>44723</v>
      </c>
      <c r="I3475" s="8">
        <v>7</v>
      </c>
      <c r="J3475" s="22">
        <v>293894</v>
      </c>
      <c r="K3475" s="49">
        <v>46</v>
      </c>
    </row>
    <row r="3476" spans="1:11" x14ac:dyDescent="0.3">
      <c r="A3476" s="27"/>
      <c r="B3476" s="27"/>
      <c r="C3476" s="28" t="s">
        <v>274</v>
      </c>
      <c r="D3476" s="43">
        <v>72222</v>
      </c>
      <c r="E3476" s="4">
        <v>6</v>
      </c>
      <c r="F3476" s="43">
        <v>36111</v>
      </c>
      <c r="G3476" s="4">
        <v>3</v>
      </c>
      <c r="H3476" s="43">
        <v>24074</v>
      </c>
      <c r="I3476" s="4">
        <v>2</v>
      </c>
      <c r="J3476" s="43">
        <v>132407</v>
      </c>
      <c r="K3476" s="50">
        <v>11</v>
      </c>
    </row>
    <row r="3477" spans="1:11" x14ac:dyDescent="0.3">
      <c r="A3477" s="27"/>
      <c r="B3477" s="27"/>
      <c r="C3477" s="28" t="s">
        <v>275</v>
      </c>
      <c r="D3477" s="43">
        <v>104446</v>
      </c>
      <c r="E3477" s="4">
        <v>12</v>
      </c>
      <c r="F3477" s="43">
        <v>52223</v>
      </c>
      <c r="G3477" s="4">
        <v>6</v>
      </c>
      <c r="H3477" s="43">
        <v>43520</v>
      </c>
      <c r="I3477" s="4">
        <v>5</v>
      </c>
      <c r="J3477" s="43">
        <v>200189</v>
      </c>
      <c r="K3477" s="50">
        <v>23</v>
      </c>
    </row>
    <row r="3478" spans="1:11" x14ac:dyDescent="0.3">
      <c r="A3478" s="27"/>
      <c r="B3478" s="27"/>
      <c r="C3478" s="28" t="s">
        <v>276</v>
      </c>
      <c r="D3478" s="43">
        <v>46668</v>
      </c>
      <c r="E3478" s="4">
        <v>4</v>
      </c>
      <c r="F3478" s="43">
        <v>58335</v>
      </c>
      <c r="G3478" s="4">
        <v>5</v>
      </c>
      <c r="H3478" s="43">
        <v>46668</v>
      </c>
      <c r="I3478" s="4">
        <v>4</v>
      </c>
      <c r="J3478" s="43">
        <v>151671</v>
      </c>
      <c r="K3478" s="50">
        <v>13</v>
      </c>
    </row>
    <row r="3479" spans="1:11" x14ac:dyDescent="0.3">
      <c r="A3479" s="27"/>
      <c r="B3479" s="27"/>
      <c r="C3479" s="28" t="s">
        <v>277</v>
      </c>
      <c r="D3479" s="43">
        <v>111663</v>
      </c>
      <c r="E3479" s="4">
        <v>9</v>
      </c>
      <c r="F3479" s="43">
        <v>86850</v>
      </c>
      <c r="G3479" s="4">
        <v>7</v>
      </c>
      <c r="H3479" s="43">
        <v>86850</v>
      </c>
      <c r="I3479" s="4">
        <v>7</v>
      </c>
      <c r="J3479" s="43">
        <v>285363</v>
      </c>
      <c r="K3479" s="50">
        <v>23</v>
      </c>
    </row>
    <row r="3480" spans="1:11" x14ac:dyDescent="0.3">
      <c r="A3480" s="27"/>
      <c r="B3480" s="27"/>
      <c r="C3480" s="28" t="s">
        <v>278</v>
      </c>
      <c r="D3480" s="43">
        <v>8426</v>
      </c>
      <c r="E3480" s="4">
        <v>1</v>
      </c>
      <c r="F3480" s="43"/>
      <c r="G3480" s="4"/>
      <c r="H3480" s="43"/>
      <c r="I3480" s="4"/>
      <c r="J3480" s="43">
        <v>8426</v>
      </c>
      <c r="K3480" s="50">
        <v>1</v>
      </c>
    </row>
    <row r="3481" spans="1:11" x14ac:dyDescent="0.3">
      <c r="A3481" s="27"/>
      <c r="B3481" s="27"/>
      <c r="C3481" s="28" t="s">
        <v>279</v>
      </c>
      <c r="D3481" s="43">
        <v>134816</v>
      </c>
      <c r="E3481" s="4">
        <v>16</v>
      </c>
      <c r="F3481" s="43">
        <v>84260</v>
      </c>
      <c r="G3481" s="4">
        <v>10</v>
      </c>
      <c r="H3481" s="43"/>
      <c r="I3481" s="4"/>
      <c r="J3481" s="43">
        <v>219076</v>
      </c>
      <c r="K3481" s="50">
        <v>26</v>
      </c>
    </row>
    <row r="3482" spans="1:11" x14ac:dyDescent="0.3">
      <c r="A3482" s="27"/>
      <c r="B3482" s="27"/>
      <c r="C3482" s="28" t="s">
        <v>280</v>
      </c>
      <c r="D3482" s="43"/>
      <c r="E3482" s="4"/>
      <c r="F3482" s="43">
        <v>25278</v>
      </c>
      <c r="G3482" s="4">
        <v>3</v>
      </c>
      <c r="H3482" s="43">
        <v>126390</v>
      </c>
      <c r="I3482" s="4">
        <v>15</v>
      </c>
      <c r="J3482" s="43">
        <v>151668</v>
      </c>
      <c r="K3482" s="50">
        <v>18</v>
      </c>
    </row>
    <row r="3483" spans="1:11" x14ac:dyDescent="0.3">
      <c r="A3483" s="27"/>
      <c r="B3483" s="27"/>
      <c r="C3483" s="28" t="s">
        <v>281</v>
      </c>
      <c r="D3483" s="43">
        <v>33704</v>
      </c>
      <c r="E3483" s="4">
        <v>4</v>
      </c>
      <c r="F3483" s="43">
        <v>101112</v>
      </c>
      <c r="G3483" s="4">
        <v>12</v>
      </c>
      <c r="H3483" s="43">
        <v>92686</v>
      </c>
      <c r="I3483" s="4">
        <v>11</v>
      </c>
      <c r="J3483" s="43">
        <v>227502</v>
      </c>
      <c r="K3483" s="50">
        <v>27</v>
      </c>
    </row>
    <row r="3484" spans="1:11" x14ac:dyDescent="0.3">
      <c r="A3484" s="27"/>
      <c r="B3484" s="27"/>
      <c r="C3484" s="28" t="s">
        <v>282</v>
      </c>
      <c r="D3484" s="43">
        <v>233339</v>
      </c>
      <c r="E3484" s="4">
        <v>20</v>
      </c>
      <c r="F3484" s="43">
        <v>210004</v>
      </c>
      <c r="G3484" s="4">
        <v>18</v>
      </c>
      <c r="H3484" s="43">
        <v>81668</v>
      </c>
      <c r="I3484" s="4">
        <v>7</v>
      </c>
      <c r="J3484" s="43">
        <v>525011</v>
      </c>
      <c r="K3484" s="50">
        <v>45</v>
      </c>
    </row>
    <row r="3485" spans="1:11" x14ac:dyDescent="0.3">
      <c r="A3485" s="27"/>
      <c r="B3485" s="27"/>
      <c r="C3485" s="28" t="s">
        <v>283</v>
      </c>
      <c r="D3485" s="43">
        <v>77220</v>
      </c>
      <c r="E3485" s="4">
        <v>6</v>
      </c>
      <c r="F3485" s="43">
        <v>38610</v>
      </c>
      <c r="G3485" s="4">
        <v>3</v>
      </c>
      <c r="H3485" s="43">
        <v>167312</v>
      </c>
      <c r="I3485" s="4">
        <v>13</v>
      </c>
      <c r="J3485" s="43">
        <v>283142</v>
      </c>
      <c r="K3485" s="50">
        <v>22</v>
      </c>
    </row>
    <row r="3486" spans="1:11" x14ac:dyDescent="0.3">
      <c r="A3486" s="27"/>
      <c r="B3486" s="27"/>
      <c r="C3486" s="28" t="s">
        <v>284</v>
      </c>
      <c r="D3486" s="43">
        <v>88332</v>
      </c>
      <c r="E3486" s="4">
        <v>6</v>
      </c>
      <c r="F3486" s="43">
        <v>132498</v>
      </c>
      <c r="G3486" s="4">
        <v>9</v>
      </c>
      <c r="H3486" s="43">
        <v>88332</v>
      </c>
      <c r="I3486" s="4">
        <v>6</v>
      </c>
      <c r="J3486" s="43">
        <v>309162</v>
      </c>
      <c r="K3486" s="50">
        <v>21</v>
      </c>
    </row>
    <row r="3487" spans="1:11" x14ac:dyDescent="0.3">
      <c r="A3487" s="27"/>
      <c r="B3487" s="52" t="s">
        <v>287</v>
      </c>
      <c r="C3487" s="53"/>
      <c r="D3487" s="54">
        <v>1025838</v>
      </c>
      <c r="E3487" s="55">
        <v>102</v>
      </c>
      <c r="F3487" s="54">
        <v>959450</v>
      </c>
      <c r="G3487" s="55">
        <v>97</v>
      </c>
      <c r="H3487" s="54">
        <v>802223</v>
      </c>
      <c r="I3487" s="55">
        <v>77</v>
      </c>
      <c r="J3487" s="54">
        <v>2787511</v>
      </c>
      <c r="K3487" s="56">
        <v>276</v>
      </c>
    </row>
    <row r="3488" spans="1:11" x14ac:dyDescent="0.3">
      <c r="A3488" s="27"/>
      <c r="B3488" s="1" t="s">
        <v>104</v>
      </c>
      <c r="C3488" s="1" t="s">
        <v>273</v>
      </c>
      <c r="D3488" s="22"/>
      <c r="E3488" s="8"/>
      <c r="F3488" s="22"/>
      <c r="G3488" s="8"/>
      <c r="H3488" s="22">
        <v>233342</v>
      </c>
      <c r="I3488" s="8">
        <v>35</v>
      </c>
      <c r="J3488" s="22">
        <v>233342</v>
      </c>
      <c r="K3488" s="49">
        <v>35</v>
      </c>
    </row>
    <row r="3489" spans="1:11" x14ac:dyDescent="0.3">
      <c r="A3489" s="27"/>
      <c r="B3489" s="27"/>
      <c r="C3489" s="28" t="s">
        <v>274</v>
      </c>
      <c r="D3489" s="43"/>
      <c r="E3489" s="4"/>
      <c r="F3489" s="43"/>
      <c r="G3489" s="4"/>
      <c r="H3489" s="43">
        <v>205852</v>
      </c>
      <c r="I3489" s="4">
        <v>16</v>
      </c>
      <c r="J3489" s="43">
        <v>205852</v>
      </c>
      <c r="K3489" s="50">
        <v>16</v>
      </c>
    </row>
    <row r="3490" spans="1:11" x14ac:dyDescent="0.3">
      <c r="A3490" s="27"/>
      <c r="B3490" s="27"/>
      <c r="C3490" s="28" t="s">
        <v>275</v>
      </c>
      <c r="D3490" s="43"/>
      <c r="E3490" s="4"/>
      <c r="F3490" s="43"/>
      <c r="G3490" s="4"/>
      <c r="H3490" s="43">
        <v>420840</v>
      </c>
      <c r="I3490" s="4">
        <v>45</v>
      </c>
      <c r="J3490" s="43">
        <v>420840</v>
      </c>
      <c r="K3490" s="50">
        <v>45</v>
      </c>
    </row>
    <row r="3491" spans="1:11" x14ac:dyDescent="0.3">
      <c r="A3491" s="27"/>
      <c r="B3491" s="27"/>
      <c r="C3491" s="28" t="s">
        <v>276</v>
      </c>
      <c r="D3491" s="43"/>
      <c r="E3491" s="4"/>
      <c r="F3491" s="43"/>
      <c r="G3491" s="4"/>
      <c r="H3491" s="43">
        <v>365194</v>
      </c>
      <c r="I3491" s="4">
        <v>29</v>
      </c>
      <c r="J3491" s="43">
        <v>365194</v>
      </c>
      <c r="K3491" s="50">
        <v>29</v>
      </c>
    </row>
    <row r="3492" spans="1:11" x14ac:dyDescent="0.3">
      <c r="A3492" s="27"/>
      <c r="B3492" s="27"/>
      <c r="C3492" s="28" t="s">
        <v>277</v>
      </c>
      <c r="D3492" s="43"/>
      <c r="E3492" s="4"/>
      <c r="F3492" s="43"/>
      <c r="G3492" s="4"/>
      <c r="H3492" s="43">
        <v>248328</v>
      </c>
      <c r="I3492" s="4">
        <v>18</v>
      </c>
      <c r="J3492" s="43">
        <v>248328</v>
      </c>
      <c r="K3492" s="50">
        <v>18</v>
      </c>
    </row>
    <row r="3493" spans="1:11" x14ac:dyDescent="0.3">
      <c r="A3493" s="27"/>
      <c r="B3493" s="27"/>
      <c r="C3493" s="28" t="s">
        <v>278</v>
      </c>
      <c r="D3493" s="43"/>
      <c r="E3493" s="4"/>
      <c r="F3493" s="43"/>
      <c r="G3493" s="4"/>
      <c r="H3493" s="43">
        <v>140000</v>
      </c>
      <c r="I3493" s="4">
        <v>14</v>
      </c>
      <c r="J3493" s="43">
        <v>140000</v>
      </c>
      <c r="K3493" s="50">
        <v>14</v>
      </c>
    </row>
    <row r="3494" spans="1:11" x14ac:dyDescent="0.3">
      <c r="A3494" s="27"/>
      <c r="B3494" s="27"/>
      <c r="C3494" s="28" t="s">
        <v>279</v>
      </c>
      <c r="D3494" s="43"/>
      <c r="E3494" s="4"/>
      <c r="F3494" s="43"/>
      <c r="G3494" s="4"/>
      <c r="H3494" s="43">
        <v>270000</v>
      </c>
      <c r="I3494" s="4">
        <v>27</v>
      </c>
      <c r="J3494" s="43">
        <v>270000</v>
      </c>
      <c r="K3494" s="50">
        <v>27</v>
      </c>
    </row>
    <row r="3495" spans="1:11" x14ac:dyDescent="0.3">
      <c r="A3495" s="27"/>
      <c r="B3495" s="27"/>
      <c r="C3495" s="28" t="s">
        <v>280</v>
      </c>
      <c r="D3495" s="43"/>
      <c r="E3495" s="4"/>
      <c r="F3495" s="43"/>
      <c r="G3495" s="4"/>
      <c r="H3495" s="43">
        <v>258800</v>
      </c>
      <c r="I3495" s="4">
        <v>26</v>
      </c>
      <c r="J3495" s="43">
        <v>258800</v>
      </c>
      <c r="K3495" s="50">
        <v>26</v>
      </c>
    </row>
    <row r="3496" spans="1:11" x14ac:dyDescent="0.3">
      <c r="A3496" s="27"/>
      <c r="B3496" s="27"/>
      <c r="C3496" s="28" t="s">
        <v>281</v>
      </c>
      <c r="D3496" s="43"/>
      <c r="E3496" s="4"/>
      <c r="F3496" s="43"/>
      <c r="G3496" s="4"/>
      <c r="H3496" s="43">
        <v>110000</v>
      </c>
      <c r="I3496" s="4">
        <v>11</v>
      </c>
      <c r="J3496" s="43">
        <v>110000</v>
      </c>
      <c r="K3496" s="50">
        <v>11</v>
      </c>
    </row>
    <row r="3497" spans="1:11" x14ac:dyDescent="0.3">
      <c r="A3497" s="27"/>
      <c r="B3497" s="27"/>
      <c r="C3497" s="28" t="s">
        <v>282</v>
      </c>
      <c r="D3497" s="43"/>
      <c r="E3497" s="4"/>
      <c r="F3497" s="43"/>
      <c r="G3497" s="4"/>
      <c r="H3497" s="43">
        <v>862500</v>
      </c>
      <c r="I3497" s="4">
        <v>69</v>
      </c>
      <c r="J3497" s="43">
        <v>862500</v>
      </c>
      <c r="K3497" s="50">
        <v>69</v>
      </c>
    </row>
    <row r="3498" spans="1:11" x14ac:dyDescent="0.3">
      <c r="A3498" s="27"/>
      <c r="B3498" s="27"/>
      <c r="C3498" s="28" t="s">
        <v>283</v>
      </c>
      <c r="D3498" s="43"/>
      <c r="E3498" s="4"/>
      <c r="F3498" s="43"/>
      <c r="G3498" s="4"/>
      <c r="H3498" s="43">
        <v>1424626</v>
      </c>
      <c r="I3498" s="4">
        <v>98</v>
      </c>
      <c r="J3498" s="43">
        <v>1424626</v>
      </c>
      <c r="K3498" s="50">
        <v>98</v>
      </c>
    </row>
    <row r="3499" spans="1:11" x14ac:dyDescent="0.3">
      <c r="A3499" s="27"/>
      <c r="B3499" s="27"/>
      <c r="C3499" s="28" t="s">
        <v>284</v>
      </c>
      <c r="D3499" s="43"/>
      <c r="E3499" s="4"/>
      <c r="F3499" s="43"/>
      <c r="G3499" s="4"/>
      <c r="H3499" s="43">
        <v>122500</v>
      </c>
      <c r="I3499" s="4">
        <v>7</v>
      </c>
      <c r="J3499" s="43">
        <v>122500</v>
      </c>
      <c r="K3499" s="50">
        <v>7</v>
      </c>
    </row>
    <row r="3500" spans="1:11" x14ac:dyDescent="0.3">
      <c r="A3500" s="27"/>
      <c r="B3500" s="52" t="s">
        <v>288</v>
      </c>
      <c r="C3500" s="53"/>
      <c r="D3500" s="54"/>
      <c r="E3500" s="55"/>
      <c r="F3500" s="54"/>
      <c r="G3500" s="55"/>
      <c r="H3500" s="54">
        <v>4661982</v>
      </c>
      <c r="I3500" s="55">
        <v>395</v>
      </c>
      <c r="J3500" s="54">
        <v>4661982</v>
      </c>
      <c r="K3500" s="56">
        <v>395</v>
      </c>
    </row>
    <row r="3501" spans="1:11" x14ac:dyDescent="0.3">
      <c r="A3501" s="27"/>
      <c r="B3501" s="1" t="s">
        <v>49</v>
      </c>
      <c r="C3501" s="1" t="s">
        <v>273</v>
      </c>
      <c r="D3501" s="22">
        <v>496619</v>
      </c>
      <c r="E3501" s="8">
        <v>83</v>
      </c>
      <c r="F3501" s="22">
        <v>246743</v>
      </c>
      <c r="G3501" s="8">
        <v>41</v>
      </c>
      <c r="H3501" s="22">
        <v>451358</v>
      </c>
      <c r="I3501" s="8">
        <v>75</v>
      </c>
      <c r="J3501" s="22">
        <v>1194720</v>
      </c>
      <c r="K3501" s="49">
        <v>199</v>
      </c>
    </row>
    <row r="3502" spans="1:11" x14ac:dyDescent="0.3">
      <c r="A3502" s="27"/>
      <c r="B3502" s="27"/>
      <c r="C3502" s="28" t="s">
        <v>274</v>
      </c>
      <c r="D3502" s="43">
        <v>505544</v>
      </c>
      <c r="E3502" s="4">
        <v>52</v>
      </c>
      <c r="F3502" s="43">
        <v>165274</v>
      </c>
      <c r="G3502" s="4">
        <v>17</v>
      </c>
      <c r="H3502" s="43">
        <v>359715</v>
      </c>
      <c r="I3502" s="4">
        <v>37</v>
      </c>
      <c r="J3502" s="43">
        <v>1030533</v>
      </c>
      <c r="K3502" s="50">
        <v>106</v>
      </c>
    </row>
    <row r="3503" spans="1:11" x14ac:dyDescent="0.3">
      <c r="A3503" s="27"/>
      <c r="B3503" s="27"/>
      <c r="C3503" s="28" t="s">
        <v>275</v>
      </c>
      <c r="D3503" s="43">
        <v>420290</v>
      </c>
      <c r="E3503" s="4">
        <v>51</v>
      </c>
      <c r="F3503" s="43">
        <v>238989</v>
      </c>
      <c r="G3503" s="4">
        <v>29</v>
      </c>
      <c r="H3503" s="43">
        <v>255471</v>
      </c>
      <c r="I3503" s="4">
        <v>31</v>
      </c>
      <c r="J3503" s="43">
        <v>914750</v>
      </c>
      <c r="K3503" s="50">
        <v>111</v>
      </c>
    </row>
    <row r="3504" spans="1:11" x14ac:dyDescent="0.3">
      <c r="A3504" s="27"/>
      <c r="B3504" s="27"/>
      <c r="C3504" s="28" t="s">
        <v>276</v>
      </c>
      <c r="D3504" s="43">
        <v>591096</v>
      </c>
      <c r="E3504" s="4">
        <v>57</v>
      </c>
      <c r="F3504" s="43">
        <v>176294</v>
      </c>
      <c r="G3504" s="4">
        <v>17</v>
      </c>
      <c r="H3504" s="43">
        <v>508135</v>
      </c>
      <c r="I3504" s="4">
        <v>49</v>
      </c>
      <c r="J3504" s="43">
        <v>1275525</v>
      </c>
      <c r="K3504" s="50">
        <v>123</v>
      </c>
    </row>
    <row r="3505" spans="1:11" x14ac:dyDescent="0.3">
      <c r="A3505" s="27"/>
      <c r="B3505" s="27"/>
      <c r="C3505" s="28" t="s">
        <v>277</v>
      </c>
      <c r="D3505" s="43">
        <v>167218</v>
      </c>
      <c r="E3505" s="4">
        <v>14</v>
      </c>
      <c r="F3505" s="43">
        <v>155274</v>
      </c>
      <c r="G3505" s="4">
        <v>13</v>
      </c>
      <c r="H3505" s="43">
        <v>203049</v>
      </c>
      <c r="I3505" s="4">
        <v>17</v>
      </c>
      <c r="J3505" s="43">
        <v>525541</v>
      </c>
      <c r="K3505" s="50">
        <v>44</v>
      </c>
    </row>
    <row r="3506" spans="1:11" x14ac:dyDescent="0.3">
      <c r="A3506" s="27"/>
      <c r="B3506" s="27"/>
      <c r="C3506" s="28" t="s">
        <v>278</v>
      </c>
      <c r="D3506" s="43">
        <v>41205</v>
      </c>
      <c r="E3506" s="4">
        <v>5</v>
      </c>
      <c r="F3506" s="43">
        <v>41205</v>
      </c>
      <c r="G3506" s="4">
        <v>5</v>
      </c>
      <c r="H3506" s="43">
        <v>164818</v>
      </c>
      <c r="I3506" s="4">
        <v>20</v>
      </c>
      <c r="J3506" s="43">
        <v>247228</v>
      </c>
      <c r="K3506" s="50">
        <v>30</v>
      </c>
    </row>
    <row r="3507" spans="1:11" x14ac:dyDescent="0.3">
      <c r="A3507" s="27"/>
      <c r="B3507" s="27"/>
      <c r="C3507" s="28" t="s">
        <v>279</v>
      </c>
      <c r="D3507" s="43">
        <v>107133</v>
      </c>
      <c r="E3507" s="4">
        <v>13</v>
      </c>
      <c r="F3507" s="43">
        <v>24723</v>
      </c>
      <c r="G3507" s="4">
        <v>3</v>
      </c>
      <c r="H3507" s="43">
        <v>280193</v>
      </c>
      <c r="I3507" s="4">
        <v>34</v>
      </c>
      <c r="J3507" s="43">
        <v>412049</v>
      </c>
      <c r="K3507" s="50">
        <v>50</v>
      </c>
    </row>
    <row r="3508" spans="1:11" x14ac:dyDescent="0.3">
      <c r="A3508" s="27"/>
      <c r="B3508" s="27"/>
      <c r="C3508" s="28" t="s">
        <v>280</v>
      </c>
      <c r="D3508" s="43">
        <v>667520</v>
      </c>
      <c r="E3508" s="4">
        <v>81</v>
      </c>
      <c r="F3508" s="43">
        <v>395566</v>
      </c>
      <c r="G3508" s="4">
        <v>48</v>
      </c>
      <c r="H3508" s="43">
        <v>263712</v>
      </c>
      <c r="I3508" s="4">
        <v>32</v>
      </c>
      <c r="J3508" s="43">
        <v>1326798</v>
      </c>
      <c r="K3508" s="50">
        <v>161</v>
      </c>
    </row>
    <row r="3509" spans="1:11" x14ac:dyDescent="0.3">
      <c r="A3509" s="27"/>
      <c r="B3509" s="27"/>
      <c r="C3509" s="28" t="s">
        <v>281</v>
      </c>
      <c r="D3509" s="43">
        <v>280193</v>
      </c>
      <c r="E3509" s="4">
        <v>34</v>
      </c>
      <c r="F3509" s="43">
        <v>82410</v>
      </c>
      <c r="G3509" s="4">
        <v>10</v>
      </c>
      <c r="H3509" s="43">
        <v>115374</v>
      </c>
      <c r="I3509" s="4">
        <v>14</v>
      </c>
      <c r="J3509" s="43">
        <v>477977</v>
      </c>
      <c r="K3509" s="50">
        <v>58</v>
      </c>
    </row>
    <row r="3510" spans="1:11" x14ac:dyDescent="0.3">
      <c r="A3510" s="27"/>
      <c r="B3510" s="27"/>
      <c r="C3510" s="28" t="s">
        <v>282</v>
      </c>
      <c r="D3510" s="43">
        <v>909985</v>
      </c>
      <c r="E3510" s="4">
        <v>84</v>
      </c>
      <c r="F3510" s="43">
        <v>464522</v>
      </c>
      <c r="G3510" s="4">
        <v>43</v>
      </c>
      <c r="H3510" s="43">
        <v>649987</v>
      </c>
      <c r="I3510" s="4">
        <v>60</v>
      </c>
      <c r="J3510" s="43">
        <v>2024494</v>
      </c>
      <c r="K3510" s="50">
        <v>187</v>
      </c>
    </row>
    <row r="3511" spans="1:11" x14ac:dyDescent="0.3">
      <c r="A3511" s="27"/>
      <c r="B3511" s="27"/>
      <c r="C3511" s="28" t="s">
        <v>283</v>
      </c>
      <c r="D3511" s="43">
        <v>487500</v>
      </c>
      <c r="E3511" s="4">
        <v>39</v>
      </c>
      <c r="F3511" s="43">
        <v>236000</v>
      </c>
      <c r="G3511" s="4">
        <v>19</v>
      </c>
      <c r="H3511" s="43">
        <v>361000</v>
      </c>
      <c r="I3511" s="4">
        <v>29</v>
      </c>
      <c r="J3511" s="43">
        <v>1084500</v>
      </c>
      <c r="K3511" s="50">
        <v>87</v>
      </c>
    </row>
    <row r="3512" spans="1:11" x14ac:dyDescent="0.3">
      <c r="A3512" s="27"/>
      <c r="B3512" s="27"/>
      <c r="C3512" s="28" t="s">
        <v>284</v>
      </c>
      <c r="D3512" s="43">
        <v>682119</v>
      </c>
      <c r="E3512" s="4">
        <v>53</v>
      </c>
      <c r="F3512" s="43">
        <v>308882</v>
      </c>
      <c r="G3512" s="4">
        <v>24</v>
      </c>
      <c r="H3512" s="43">
        <v>128700</v>
      </c>
      <c r="I3512" s="4">
        <v>10</v>
      </c>
      <c r="J3512" s="43">
        <v>1119701</v>
      </c>
      <c r="K3512" s="50">
        <v>87</v>
      </c>
    </row>
    <row r="3513" spans="1:11" x14ac:dyDescent="0.3">
      <c r="A3513" s="27"/>
      <c r="B3513" s="52" t="s">
        <v>289</v>
      </c>
      <c r="C3513" s="53"/>
      <c r="D3513" s="54">
        <v>5356422</v>
      </c>
      <c r="E3513" s="55">
        <v>566</v>
      </c>
      <c r="F3513" s="54">
        <v>2535882</v>
      </c>
      <c r="G3513" s="55">
        <v>269</v>
      </c>
      <c r="H3513" s="54">
        <v>3741512</v>
      </c>
      <c r="I3513" s="55">
        <v>408</v>
      </c>
      <c r="J3513" s="54">
        <v>11633816</v>
      </c>
      <c r="K3513" s="56">
        <v>1243</v>
      </c>
    </row>
    <row r="3514" spans="1:11" x14ac:dyDescent="0.3">
      <c r="A3514" s="27"/>
      <c r="B3514" s="1" t="s">
        <v>50</v>
      </c>
      <c r="C3514" s="1" t="s">
        <v>273</v>
      </c>
      <c r="D3514" s="22">
        <v>1533388</v>
      </c>
      <c r="E3514" s="8">
        <v>230</v>
      </c>
      <c r="F3514" s="22">
        <v>1373383</v>
      </c>
      <c r="G3514" s="8">
        <v>206</v>
      </c>
      <c r="H3514" s="22">
        <v>1526719</v>
      </c>
      <c r="I3514" s="8">
        <v>229</v>
      </c>
      <c r="J3514" s="22">
        <v>4433490</v>
      </c>
      <c r="K3514" s="49">
        <v>665</v>
      </c>
    </row>
    <row r="3515" spans="1:11" x14ac:dyDescent="0.3">
      <c r="A3515" s="27"/>
      <c r="B3515" s="27"/>
      <c r="C3515" s="28" t="s">
        <v>274</v>
      </c>
      <c r="D3515" s="43">
        <v>790743</v>
      </c>
      <c r="E3515" s="4">
        <v>61</v>
      </c>
      <c r="F3515" s="43">
        <v>816669</v>
      </c>
      <c r="G3515" s="4">
        <v>63</v>
      </c>
      <c r="H3515" s="43">
        <v>985188</v>
      </c>
      <c r="I3515" s="4">
        <v>76</v>
      </c>
      <c r="J3515" s="43">
        <v>2592600</v>
      </c>
      <c r="K3515" s="50">
        <v>200</v>
      </c>
    </row>
    <row r="3516" spans="1:11" x14ac:dyDescent="0.3">
      <c r="A3516" s="27"/>
      <c r="B3516" s="27"/>
      <c r="C3516" s="28" t="s">
        <v>275</v>
      </c>
      <c r="D3516" s="43">
        <v>710752</v>
      </c>
      <c r="E3516" s="4">
        <v>76</v>
      </c>
      <c r="F3516" s="43">
        <v>738808</v>
      </c>
      <c r="G3516" s="4">
        <v>79</v>
      </c>
      <c r="H3516" s="43">
        <v>505008</v>
      </c>
      <c r="I3516" s="4">
        <v>54</v>
      </c>
      <c r="J3516" s="43">
        <v>1954568</v>
      </c>
      <c r="K3516" s="50">
        <v>209</v>
      </c>
    </row>
    <row r="3517" spans="1:11" x14ac:dyDescent="0.3">
      <c r="A3517" s="27"/>
      <c r="B3517" s="27"/>
      <c r="C3517" s="28" t="s">
        <v>276</v>
      </c>
      <c r="D3517" s="43">
        <v>1234100</v>
      </c>
      <c r="E3517" s="4">
        <v>98</v>
      </c>
      <c r="F3517" s="43">
        <v>1045210</v>
      </c>
      <c r="G3517" s="4">
        <v>83</v>
      </c>
      <c r="H3517" s="43">
        <v>931877</v>
      </c>
      <c r="I3517" s="4">
        <v>74</v>
      </c>
      <c r="J3517" s="43">
        <v>3211187</v>
      </c>
      <c r="K3517" s="50">
        <v>255</v>
      </c>
    </row>
    <row r="3518" spans="1:11" x14ac:dyDescent="0.3">
      <c r="A3518" s="27"/>
      <c r="B3518" s="27"/>
      <c r="C3518" s="28" t="s">
        <v>277</v>
      </c>
      <c r="D3518" s="43">
        <v>1072791</v>
      </c>
      <c r="E3518" s="4">
        <v>78</v>
      </c>
      <c r="F3518" s="43">
        <v>731193</v>
      </c>
      <c r="G3518" s="4">
        <v>53</v>
      </c>
      <c r="H3518" s="43">
        <v>1379611</v>
      </c>
      <c r="I3518" s="4">
        <v>100</v>
      </c>
      <c r="J3518" s="43">
        <v>3183595</v>
      </c>
      <c r="K3518" s="50">
        <v>231</v>
      </c>
    </row>
    <row r="3519" spans="1:11" x14ac:dyDescent="0.3">
      <c r="A3519" s="27"/>
      <c r="B3519" s="27"/>
      <c r="C3519" s="28" t="s">
        <v>278</v>
      </c>
      <c r="D3519" s="43">
        <v>620000</v>
      </c>
      <c r="E3519" s="4">
        <v>62</v>
      </c>
      <c r="F3519" s="43">
        <v>430000</v>
      </c>
      <c r="G3519" s="4">
        <v>43</v>
      </c>
      <c r="H3519" s="43">
        <v>670000</v>
      </c>
      <c r="I3519" s="4">
        <v>67</v>
      </c>
      <c r="J3519" s="43">
        <v>1720000</v>
      </c>
      <c r="K3519" s="50">
        <v>172</v>
      </c>
    </row>
    <row r="3520" spans="1:11" x14ac:dyDescent="0.3">
      <c r="A3520" s="27"/>
      <c r="B3520" s="27"/>
      <c r="C3520" s="28" t="s">
        <v>279</v>
      </c>
      <c r="D3520" s="43">
        <v>948800</v>
      </c>
      <c r="E3520" s="4">
        <v>95</v>
      </c>
      <c r="F3520" s="43">
        <v>1028800</v>
      </c>
      <c r="G3520" s="4">
        <v>103</v>
      </c>
      <c r="H3520" s="43">
        <v>1160000</v>
      </c>
      <c r="I3520" s="4">
        <v>116</v>
      </c>
      <c r="J3520" s="43">
        <v>3137600</v>
      </c>
      <c r="K3520" s="50">
        <v>314</v>
      </c>
    </row>
    <row r="3521" spans="1:11" x14ac:dyDescent="0.3">
      <c r="A3521" s="27"/>
      <c r="B3521" s="27"/>
      <c r="C3521" s="28" t="s">
        <v>280</v>
      </c>
      <c r="D3521" s="43">
        <v>1420000</v>
      </c>
      <c r="E3521" s="4">
        <v>142</v>
      </c>
      <c r="F3521" s="43">
        <v>1037600</v>
      </c>
      <c r="G3521" s="4">
        <v>104</v>
      </c>
      <c r="H3521" s="43">
        <v>1520000</v>
      </c>
      <c r="I3521" s="4">
        <v>152</v>
      </c>
      <c r="J3521" s="43">
        <v>3977600</v>
      </c>
      <c r="K3521" s="50">
        <v>398</v>
      </c>
    </row>
    <row r="3522" spans="1:11" x14ac:dyDescent="0.3">
      <c r="A3522" s="27"/>
      <c r="B3522" s="27"/>
      <c r="C3522" s="28" t="s">
        <v>281</v>
      </c>
      <c r="D3522" s="43">
        <v>1060000</v>
      </c>
      <c r="E3522" s="4">
        <v>106</v>
      </c>
      <c r="F3522" s="43">
        <v>600000</v>
      </c>
      <c r="G3522" s="4">
        <v>60</v>
      </c>
      <c r="H3522" s="43">
        <v>580000</v>
      </c>
      <c r="I3522" s="4">
        <v>58</v>
      </c>
      <c r="J3522" s="43">
        <v>2240000</v>
      </c>
      <c r="K3522" s="50">
        <v>224</v>
      </c>
    </row>
    <row r="3523" spans="1:11" x14ac:dyDescent="0.3">
      <c r="A3523" s="27"/>
      <c r="B3523" s="27"/>
      <c r="C3523" s="28" t="s">
        <v>282</v>
      </c>
      <c r="D3523" s="43">
        <v>1522000</v>
      </c>
      <c r="E3523" s="4">
        <v>122</v>
      </c>
      <c r="F3523" s="43">
        <v>1298500</v>
      </c>
      <c r="G3523" s="4">
        <v>104</v>
      </c>
      <c r="H3523" s="43">
        <v>1386000</v>
      </c>
      <c r="I3523" s="4">
        <v>111</v>
      </c>
      <c r="J3523" s="43">
        <v>4206500</v>
      </c>
      <c r="K3523" s="50">
        <v>337</v>
      </c>
    </row>
    <row r="3524" spans="1:11" x14ac:dyDescent="0.3">
      <c r="A3524" s="27"/>
      <c r="B3524" s="27"/>
      <c r="C3524" s="28" t="s">
        <v>283</v>
      </c>
      <c r="D3524" s="43">
        <v>566943</v>
      </c>
      <c r="E3524" s="4">
        <v>39</v>
      </c>
      <c r="F3524" s="43">
        <v>492514</v>
      </c>
      <c r="G3524" s="4">
        <v>34</v>
      </c>
      <c r="H3524" s="43">
        <v>319814</v>
      </c>
      <c r="I3524" s="4">
        <v>22</v>
      </c>
      <c r="J3524" s="43">
        <v>1379271</v>
      </c>
      <c r="K3524" s="50">
        <v>95</v>
      </c>
    </row>
    <row r="3525" spans="1:11" x14ac:dyDescent="0.3">
      <c r="A3525" s="27"/>
      <c r="B3525" s="27"/>
      <c r="C3525" s="28" t="s">
        <v>284</v>
      </c>
      <c r="D3525" s="43">
        <v>1820000</v>
      </c>
      <c r="E3525" s="4">
        <v>104</v>
      </c>
      <c r="F3525" s="43">
        <v>490000</v>
      </c>
      <c r="G3525" s="4">
        <v>28</v>
      </c>
      <c r="H3525" s="43">
        <v>1100400</v>
      </c>
      <c r="I3525" s="4">
        <v>63</v>
      </c>
      <c r="J3525" s="43">
        <v>3410400</v>
      </c>
      <c r="K3525" s="50">
        <v>195</v>
      </c>
    </row>
    <row r="3526" spans="1:11" x14ac:dyDescent="0.3">
      <c r="A3526" s="27"/>
      <c r="B3526" s="52" t="s">
        <v>290</v>
      </c>
      <c r="C3526" s="53"/>
      <c r="D3526" s="54">
        <v>13299517</v>
      </c>
      <c r="E3526" s="55">
        <v>1213</v>
      </c>
      <c r="F3526" s="54">
        <v>10082677</v>
      </c>
      <c r="G3526" s="55">
        <v>960</v>
      </c>
      <c r="H3526" s="54">
        <v>12064617</v>
      </c>
      <c r="I3526" s="55">
        <v>1122</v>
      </c>
      <c r="J3526" s="54">
        <v>35446811</v>
      </c>
      <c r="K3526" s="56">
        <v>3295</v>
      </c>
    </row>
    <row r="3527" spans="1:11" x14ac:dyDescent="0.3">
      <c r="A3527" s="27"/>
      <c r="B3527" s="1" t="s">
        <v>51</v>
      </c>
      <c r="C3527" s="1" t="s">
        <v>273</v>
      </c>
      <c r="D3527" s="22">
        <v>157737</v>
      </c>
      <c r="E3527" s="8">
        <v>24</v>
      </c>
      <c r="F3527" s="22">
        <v>178674</v>
      </c>
      <c r="G3527" s="8">
        <v>27</v>
      </c>
      <c r="H3527" s="22">
        <v>258010</v>
      </c>
      <c r="I3527" s="8">
        <v>39</v>
      </c>
      <c r="J3527" s="22">
        <v>594421</v>
      </c>
      <c r="K3527" s="49">
        <v>90</v>
      </c>
    </row>
    <row r="3528" spans="1:11" x14ac:dyDescent="0.3">
      <c r="A3528" s="27"/>
      <c r="B3528" s="27"/>
      <c r="C3528" s="28" t="s">
        <v>274</v>
      </c>
      <c r="D3528" s="43">
        <v>38889</v>
      </c>
      <c r="E3528" s="4">
        <v>3</v>
      </c>
      <c r="F3528" s="43">
        <v>51852</v>
      </c>
      <c r="G3528" s="4">
        <v>4</v>
      </c>
      <c r="H3528" s="43">
        <v>115371</v>
      </c>
      <c r="I3528" s="4">
        <v>9</v>
      </c>
      <c r="J3528" s="43">
        <v>206112</v>
      </c>
      <c r="K3528" s="50">
        <v>16</v>
      </c>
    </row>
    <row r="3529" spans="1:11" x14ac:dyDescent="0.3">
      <c r="A3529" s="27"/>
      <c r="B3529" s="27"/>
      <c r="C3529" s="28" t="s">
        <v>275</v>
      </c>
      <c r="D3529" s="43">
        <v>84168</v>
      </c>
      <c r="E3529" s="4">
        <v>9</v>
      </c>
      <c r="F3529" s="43">
        <v>84168</v>
      </c>
      <c r="G3529" s="4">
        <v>9</v>
      </c>
      <c r="H3529" s="43">
        <v>102872</v>
      </c>
      <c r="I3529" s="4">
        <v>11</v>
      </c>
      <c r="J3529" s="43">
        <v>271208</v>
      </c>
      <c r="K3529" s="50">
        <v>29</v>
      </c>
    </row>
    <row r="3530" spans="1:11" x14ac:dyDescent="0.3">
      <c r="A3530" s="27"/>
      <c r="B3530" s="27"/>
      <c r="C3530" s="28" t="s">
        <v>276</v>
      </c>
      <c r="D3530" s="43">
        <v>37779</v>
      </c>
      <c r="E3530" s="4">
        <v>3</v>
      </c>
      <c r="F3530" s="43">
        <v>148596</v>
      </c>
      <c r="G3530" s="4">
        <v>12</v>
      </c>
      <c r="H3530" s="43">
        <v>214079</v>
      </c>
      <c r="I3530" s="4">
        <v>17</v>
      </c>
      <c r="J3530" s="43">
        <v>400454</v>
      </c>
      <c r="K3530" s="50">
        <v>32</v>
      </c>
    </row>
    <row r="3531" spans="1:11" x14ac:dyDescent="0.3">
      <c r="A3531" s="27"/>
      <c r="B3531" s="27"/>
      <c r="C3531" s="28" t="s">
        <v>277</v>
      </c>
      <c r="D3531" s="43">
        <v>82776</v>
      </c>
      <c r="E3531" s="4">
        <v>6</v>
      </c>
      <c r="F3531" s="43">
        <v>96572</v>
      </c>
      <c r="G3531" s="4">
        <v>7</v>
      </c>
      <c r="H3531" s="43">
        <v>124164</v>
      </c>
      <c r="I3531" s="4">
        <v>9</v>
      </c>
      <c r="J3531" s="43">
        <v>303512</v>
      </c>
      <c r="K3531" s="50">
        <v>22</v>
      </c>
    </row>
    <row r="3532" spans="1:11" x14ac:dyDescent="0.3">
      <c r="A3532" s="27"/>
      <c r="B3532" s="27"/>
      <c r="C3532" s="28" t="s">
        <v>278</v>
      </c>
      <c r="D3532" s="43">
        <v>10000</v>
      </c>
      <c r="E3532" s="4">
        <v>1</v>
      </c>
      <c r="F3532" s="43">
        <v>50000</v>
      </c>
      <c r="G3532" s="4">
        <v>5</v>
      </c>
      <c r="H3532" s="43">
        <v>110000</v>
      </c>
      <c r="I3532" s="4">
        <v>11</v>
      </c>
      <c r="J3532" s="43">
        <v>170000</v>
      </c>
      <c r="K3532" s="50">
        <v>17</v>
      </c>
    </row>
    <row r="3533" spans="1:11" x14ac:dyDescent="0.3">
      <c r="A3533" s="27"/>
      <c r="B3533" s="27"/>
      <c r="C3533" s="28" t="s">
        <v>279</v>
      </c>
      <c r="D3533" s="43">
        <v>10000</v>
      </c>
      <c r="E3533" s="4">
        <v>1</v>
      </c>
      <c r="F3533" s="43">
        <v>60000</v>
      </c>
      <c r="G3533" s="4">
        <v>6</v>
      </c>
      <c r="H3533" s="43">
        <v>10000</v>
      </c>
      <c r="I3533" s="4">
        <v>1</v>
      </c>
      <c r="J3533" s="43">
        <v>80000</v>
      </c>
      <c r="K3533" s="50">
        <v>8</v>
      </c>
    </row>
    <row r="3534" spans="1:11" x14ac:dyDescent="0.3">
      <c r="A3534" s="27"/>
      <c r="B3534" s="27"/>
      <c r="C3534" s="28" t="s">
        <v>280</v>
      </c>
      <c r="D3534" s="43">
        <v>180000</v>
      </c>
      <c r="E3534" s="4">
        <v>18</v>
      </c>
      <c r="F3534" s="43">
        <v>259000</v>
      </c>
      <c r="G3534" s="4">
        <v>26</v>
      </c>
      <c r="H3534" s="43">
        <v>489000</v>
      </c>
      <c r="I3534" s="4">
        <v>49</v>
      </c>
      <c r="J3534" s="43">
        <v>928000</v>
      </c>
      <c r="K3534" s="50">
        <v>93</v>
      </c>
    </row>
    <row r="3535" spans="1:11" x14ac:dyDescent="0.3">
      <c r="A3535" s="27"/>
      <c r="B3535" s="27"/>
      <c r="C3535" s="28" t="s">
        <v>281</v>
      </c>
      <c r="D3535" s="43">
        <v>30000</v>
      </c>
      <c r="E3535" s="4">
        <v>3</v>
      </c>
      <c r="F3535" s="43">
        <v>100000</v>
      </c>
      <c r="G3535" s="4">
        <v>10</v>
      </c>
      <c r="H3535" s="43">
        <v>119000</v>
      </c>
      <c r="I3535" s="4">
        <v>12</v>
      </c>
      <c r="J3535" s="43">
        <v>249000</v>
      </c>
      <c r="K3535" s="50">
        <v>25</v>
      </c>
    </row>
    <row r="3536" spans="1:11" x14ac:dyDescent="0.3">
      <c r="A3536" s="27"/>
      <c r="B3536" s="27"/>
      <c r="C3536" s="28" t="s">
        <v>282</v>
      </c>
      <c r="D3536" s="43">
        <v>350000</v>
      </c>
      <c r="E3536" s="4">
        <v>28</v>
      </c>
      <c r="F3536" s="43">
        <v>385000</v>
      </c>
      <c r="G3536" s="4">
        <v>31</v>
      </c>
      <c r="H3536" s="43">
        <v>300000</v>
      </c>
      <c r="I3536" s="4">
        <v>24</v>
      </c>
      <c r="J3536" s="43">
        <v>1035000</v>
      </c>
      <c r="K3536" s="50">
        <v>83</v>
      </c>
    </row>
    <row r="3537" spans="1:11" x14ac:dyDescent="0.3">
      <c r="A3537" s="27"/>
      <c r="B3537" s="27"/>
      <c r="C3537" s="28" t="s">
        <v>283</v>
      </c>
      <c r="D3537" s="43">
        <v>145370</v>
      </c>
      <c r="E3537" s="4">
        <v>10</v>
      </c>
      <c r="F3537" s="43">
        <v>58148</v>
      </c>
      <c r="G3537" s="4">
        <v>4</v>
      </c>
      <c r="H3537" s="43">
        <v>203518</v>
      </c>
      <c r="I3537" s="4">
        <v>14</v>
      </c>
      <c r="J3537" s="43">
        <v>407036</v>
      </c>
      <c r="K3537" s="50">
        <v>28</v>
      </c>
    </row>
    <row r="3538" spans="1:11" x14ac:dyDescent="0.3">
      <c r="A3538" s="27"/>
      <c r="B3538" s="27"/>
      <c r="C3538" s="28" t="s">
        <v>284</v>
      </c>
      <c r="D3538" s="43">
        <v>210000</v>
      </c>
      <c r="E3538" s="4">
        <v>12</v>
      </c>
      <c r="F3538" s="43">
        <v>586852</v>
      </c>
      <c r="G3538" s="4">
        <v>34</v>
      </c>
      <c r="H3538" s="43">
        <v>717500</v>
      </c>
      <c r="I3538" s="4">
        <v>41</v>
      </c>
      <c r="J3538" s="43">
        <v>1514352</v>
      </c>
      <c r="K3538" s="50">
        <v>87</v>
      </c>
    </row>
    <row r="3539" spans="1:11" x14ac:dyDescent="0.3">
      <c r="A3539" s="27"/>
      <c r="B3539" s="27"/>
      <c r="C3539" s="28" t="s">
        <v>285</v>
      </c>
      <c r="D3539" s="43"/>
      <c r="E3539" s="4"/>
      <c r="F3539" s="43">
        <v>9167</v>
      </c>
      <c r="G3539" s="4">
        <v>1</v>
      </c>
      <c r="H3539" s="43"/>
      <c r="I3539" s="4"/>
      <c r="J3539" s="43">
        <v>9167</v>
      </c>
      <c r="K3539" s="50">
        <v>1</v>
      </c>
    </row>
    <row r="3540" spans="1:11" x14ac:dyDescent="0.3">
      <c r="A3540" s="27"/>
      <c r="B3540" s="52" t="s">
        <v>291</v>
      </c>
      <c r="C3540" s="53"/>
      <c r="D3540" s="54">
        <v>1336719</v>
      </c>
      <c r="E3540" s="55">
        <v>118</v>
      </c>
      <c r="F3540" s="54">
        <v>2068029</v>
      </c>
      <c r="G3540" s="55">
        <v>176</v>
      </c>
      <c r="H3540" s="54">
        <v>2763514</v>
      </c>
      <c r="I3540" s="55">
        <v>237</v>
      </c>
      <c r="J3540" s="54">
        <v>6168262</v>
      </c>
      <c r="K3540" s="56">
        <v>531</v>
      </c>
    </row>
    <row r="3541" spans="1:11" x14ac:dyDescent="0.3">
      <c r="A3541" s="27"/>
      <c r="B3541" s="1" t="s">
        <v>52</v>
      </c>
      <c r="C3541" s="1" t="s">
        <v>273</v>
      </c>
      <c r="D3541" s="22">
        <v>343030</v>
      </c>
      <c r="E3541" s="8">
        <v>57</v>
      </c>
      <c r="F3541" s="22">
        <v>155748</v>
      </c>
      <c r="G3541" s="8">
        <v>26</v>
      </c>
      <c r="H3541" s="22">
        <v>318960</v>
      </c>
      <c r="I3541" s="8">
        <v>53</v>
      </c>
      <c r="J3541" s="22">
        <v>817738</v>
      </c>
      <c r="K3541" s="49">
        <v>136</v>
      </c>
    </row>
    <row r="3542" spans="1:11" x14ac:dyDescent="0.3">
      <c r="A3542" s="27"/>
      <c r="B3542" s="27"/>
      <c r="C3542" s="28" t="s">
        <v>274</v>
      </c>
      <c r="D3542" s="43">
        <v>97220</v>
      </c>
      <c r="E3542" s="4">
        <v>10</v>
      </c>
      <c r="F3542" s="43">
        <v>58332</v>
      </c>
      <c r="G3542" s="4">
        <v>6</v>
      </c>
      <c r="H3542" s="43">
        <v>97220</v>
      </c>
      <c r="I3542" s="4">
        <v>10</v>
      </c>
      <c r="J3542" s="43">
        <v>252772</v>
      </c>
      <c r="K3542" s="50">
        <v>26</v>
      </c>
    </row>
    <row r="3543" spans="1:11" x14ac:dyDescent="0.3">
      <c r="A3543" s="27"/>
      <c r="B3543" s="27"/>
      <c r="C3543" s="28" t="s">
        <v>275</v>
      </c>
      <c r="D3543" s="43">
        <v>107133</v>
      </c>
      <c r="E3543" s="4">
        <v>13</v>
      </c>
      <c r="F3543" s="43">
        <v>98891</v>
      </c>
      <c r="G3543" s="4">
        <v>12</v>
      </c>
      <c r="H3543" s="43">
        <v>49446</v>
      </c>
      <c r="I3543" s="4">
        <v>6</v>
      </c>
      <c r="J3543" s="43">
        <v>255470</v>
      </c>
      <c r="K3543" s="50">
        <v>31</v>
      </c>
    </row>
    <row r="3544" spans="1:11" x14ac:dyDescent="0.3">
      <c r="A3544" s="27"/>
      <c r="B3544" s="27"/>
      <c r="C3544" s="28" t="s">
        <v>276</v>
      </c>
      <c r="D3544" s="43">
        <v>228143</v>
      </c>
      <c r="E3544" s="4">
        <v>22</v>
      </c>
      <c r="F3544" s="43">
        <v>103701</v>
      </c>
      <c r="G3544" s="4">
        <v>10</v>
      </c>
      <c r="H3544" s="43">
        <v>134810</v>
      </c>
      <c r="I3544" s="4">
        <v>13</v>
      </c>
      <c r="J3544" s="43">
        <v>466654</v>
      </c>
      <c r="K3544" s="50">
        <v>45</v>
      </c>
    </row>
    <row r="3545" spans="1:11" x14ac:dyDescent="0.3">
      <c r="A3545" s="27"/>
      <c r="B3545" s="27"/>
      <c r="C3545" s="28" t="s">
        <v>277</v>
      </c>
      <c r="D3545" s="43">
        <v>83609</v>
      </c>
      <c r="E3545" s="4">
        <v>7</v>
      </c>
      <c r="F3545" s="43">
        <v>143329</v>
      </c>
      <c r="G3545" s="4">
        <v>12</v>
      </c>
      <c r="H3545" s="43">
        <v>59720</v>
      </c>
      <c r="I3545" s="4">
        <v>5</v>
      </c>
      <c r="J3545" s="43">
        <v>286658</v>
      </c>
      <c r="K3545" s="50">
        <v>24</v>
      </c>
    </row>
    <row r="3546" spans="1:11" x14ac:dyDescent="0.3">
      <c r="A3546" s="27"/>
      <c r="B3546" s="27"/>
      <c r="C3546" s="28" t="s">
        <v>278</v>
      </c>
      <c r="D3546" s="43">
        <v>8241</v>
      </c>
      <c r="E3546" s="4">
        <v>1</v>
      </c>
      <c r="F3546" s="43"/>
      <c r="G3546" s="4"/>
      <c r="H3546" s="43">
        <v>24723</v>
      </c>
      <c r="I3546" s="4">
        <v>3</v>
      </c>
      <c r="J3546" s="43">
        <v>32964</v>
      </c>
      <c r="K3546" s="50">
        <v>4</v>
      </c>
    </row>
    <row r="3547" spans="1:11" x14ac:dyDescent="0.3">
      <c r="A3547" s="27"/>
      <c r="B3547" s="27"/>
      <c r="C3547" s="28" t="s">
        <v>279</v>
      </c>
      <c r="D3547" s="43">
        <v>57687</v>
      </c>
      <c r="E3547" s="4">
        <v>7</v>
      </c>
      <c r="F3547" s="43">
        <v>123615</v>
      </c>
      <c r="G3547" s="4">
        <v>15</v>
      </c>
      <c r="H3547" s="43">
        <v>123615</v>
      </c>
      <c r="I3547" s="4">
        <v>15</v>
      </c>
      <c r="J3547" s="43">
        <v>304917</v>
      </c>
      <c r="K3547" s="50">
        <v>37</v>
      </c>
    </row>
    <row r="3548" spans="1:11" x14ac:dyDescent="0.3">
      <c r="A3548" s="27"/>
      <c r="B3548" s="27"/>
      <c r="C3548" s="28" t="s">
        <v>280</v>
      </c>
      <c r="D3548" s="43">
        <v>321399</v>
      </c>
      <c r="E3548" s="4">
        <v>39</v>
      </c>
      <c r="F3548" s="43">
        <v>255470</v>
      </c>
      <c r="G3548" s="4">
        <v>31</v>
      </c>
      <c r="H3548" s="43">
        <v>254481</v>
      </c>
      <c r="I3548" s="4">
        <v>31</v>
      </c>
      <c r="J3548" s="43">
        <v>831350</v>
      </c>
      <c r="K3548" s="50">
        <v>101</v>
      </c>
    </row>
    <row r="3549" spans="1:11" x14ac:dyDescent="0.3">
      <c r="A3549" s="27"/>
      <c r="B3549" s="27"/>
      <c r="C3549" s="28" t="s">
        <v>281</v>
      </c>
      <c r="D3549" s="43">
        <v>263711</v>
      </c>
      <c r="E3549" s="4">
        <v>32</v>
      </c>
      <c r="F3549" s="43">
        <v>107133</v>
      </c>
      <c r="G3549" s="4">
        <v>13</v>
      </c>
      <c r="H3549" s="43">
        <v>280194</v>
      </c>
      <c r="I3549" s="4">
        <v>34</v>
      </c>
      <c r="J3549" s="43">
        <v>651038</v>
      </c>
      <c r="K3549" s="50">
        <v>79</v>
      </c>
    </row>
    <row r="3550" spans="1:11" x14ac:dyDescent="0.3">
      <c r="A3550" s="27"/>
      <c r="B3550" s="27"/>
      <c r="C3550" s="28" t="s">
        <v>282</v>
      </c>
      <c r="D3550" s="43">
        <v>530824</v>
      </c>
      <c r="E3550" s="4">
        <v>49</v>
      </c>
      <c r="F3550" s="43">
        <v>227495</v>
      </c>
      <c r="G3550" s="4">
        <v>21</v>
      </c>
      <c r="H3550" s="43">
        <v>216662</v>
      </c>
      <c r="I3550" s="4">
        <v>20</v>
      </c>
      <c r="J3550" s="43">
        <v>974981</v>
      </c>
      <c r="K3550" s="50">
        <v>90</v>
      </c>
    </row>
    <row r="3551" spans="1:11" x14ac:dyDescent="0.3">
      <c r="A3551" s="27"/>
      <c r="B3551" s="27"/>
      <c r="C3551" s="28" t="s">
        <v>283</v>
      </c>
      <c r="D3551" s="43">
        <v>137500</v>
      </c>
      <c r="E3551" s="4">
        <v>11</v>
      </c>
      <c r="F3551" s="43">
        <v>87500</v>
      </c>
      <c r="G3551" s="4">
        <v>7</v>
      </c>
      <c r="H3551" s="43">
        <v>161000</v>
      </c>
      <c r="I3551" s="4">
        <v>13</v>
      </c>
      <c r="J3551" s="43">
        <v>386000</v>
      </c>
      <c r="K3551" s="50">
        <v>31</v>
      </c>
    </row>
    <row r="3552" spans="1:11" x14ac:dyDescent="0.3">
      <c r="A3552" s="27"/>
      <c r="B3552" s="27"/>
      <c r="C3552" s="28" t="s">
        <v>284</v>
      </c>
      <c r="D3552" s="43">
        <v>257402</v>
      </c>
      <c r="E3552" s="4">
        <v>20</v>
      </c>
      <c r="F3552" s="43">
        <v>90090</v>
      </c>
      <c r="G3552" s="4">
        <v>7</v>
      </c>
      <c r="H3552" s="43">
        <v>90091</v>
      </c>
      <c r="I3552" s="4">
        <v>7</v>
      </c>
      <c r="J3552" s="43">
        <v>437583</v>
      </c>
      <c r="K3552" s="50">
        <v>34</v>
      </c>
    </row>
    <row r="3553" spans="1:11" x14ac:dyDescent="0.3">
      <c r="A3553" s="27"/>
      <c r="B3553" s="52" t="s">
        <v>292</v>
      </c>
      <c r="C3553" s="53"/>
      <c r="D3553" s="54">
        <v>2435899</v>
      </c>
      <c r="E3553" s="55">
        <v>268</v>
      </c>
      <c r="F3553" s="54">
        <v>1451304</v>
      </c>
      <c r="G3553" s="55">
        <v>160</v>
      </c>
      <c r="H3553" s="54">
        <v>1810922</v>
      </c>
      <c r="I3553" s="55">
        <v>210</v>
      </c>
      <c r="J3553" s="54">
        <v>5698125</v>
      </c>
      <c r="K3553" s="56">
        <v>638</v>
      </c>
    </row>
    <row r="3554" spans="1:11" x14ac:dyDescent="0.3">
      <c r="A3554" s="27"/>
      <c r="B3554" s="1" t="s">
        <v>53</v>
      </c>
      <c r="C3554" s="1" t="s">
        <v>273</v>
      </c>
      <c r="D3554" s="22">
        <v>338617</v>
      </c>
      <c r="E3554" s="8">
        <v>53</v>
      </c>
      <c r="F3554" s="22">
        <v>311271</v>
      </c>
      <c r="G3554" s="8">
        <v>48</v>
      </c>
      <c r="H3554" s="22">
        <v>256068</v>
      </c>
      <c r="I3554" s="8">
        <v>38</v>
      </c>
      <c r="J3554" s="22">
        <v>905956</v>
      </c>
      <c r="K3554" s="49">
        <v>139</v>
      </c>
    </row>
    <row r="3555" spans="1:11" x14ac:dyDescent="0.3">
      <c r="A3555" s="27"/>
      <c r="B3555" s="27"/>
      <c r="C3555" s="28" t="s">
        <v>274</v>
      </c>
      <c r="D3555" s="43">
        <v>156481</v>
      </c>
      <c r="E3555" s="4">
        <v>13</v>
      </c>
      <c r="F3555" s="43">
        <v>121333</v>
      </c>
      <c r="G3555" s="4">
        <v>10</v>
      </c>
      <c r="H3555" s="43">
        <v>64037</v>
      </c>
      <c r="I3555" s="4">
        <v>5</v>
      </c>
      <c r="J3555" s="43">
        <v>341851</v>
      </c>
      <c r="K3555" s="50">
        <v>28</v>
      </c>
    </row>
    <row r="3556" spans="1:11" x14ac:dyDescent="0.3">
      <c r="A3556" s="27"/>
      <c r="B3556" s="27"/>
      <c r="C3556" s="28" t="s">
        <v>275</v>
      </c>
      <c r="D3556" s="43">
        <v>130559</v>
      </c>
      <c r="E3556" s="4">
        <v>15</v>
      </c>
      <c r="F3556" s="43">
        <v>201582</v>
      </c>
      <c r="G3556" s="4">
        <v>23</v>
      </c>
      <c r="H3556" s="43">
        <v>109320</v>
      </c>
      <c r="I3556" s="4">
        <v>12</v>
      </c>
      <c r="J3556" s="43">
        <v>441461</v>
      </c>
      <c r="K3556" s="50">
        <v>50</v>
      </c>
    </row>
    <row r="3557" spans="1:11" x14ac:dyDescent="0.3">
      <c r="A3557" s="27"/>
      <c r="B3557" s="27"/>
      <c r="C3557" s="28" t="s">
        <v>276</v>
      </c>
      <c r="D3557" s="43">
        <v>140002</v>
      </c>
      <c r="E3557" s="4">
        <v>12</v>
      </c>
      <c r="F3557" s="43">
        <v>131136</v>
      </c>
      <c r="G3557" s="4">
        <v>11</v>
      </c>
      <c r="H3557" s="43">
        <v>167069</v>
      </c>
      <c r="I3557" s="4">
        <v>14</v>
      </c>
      <c r="J3557" s="43">
        <v>438207</v>
      </c>
      <c r="K3557" s="50">
        <v>37</v>
      </c>
    </row>
    <row r="3558" spans="1:11" x14ac:dyDescent="0.3">
      <c r="A3558" s="27"/>
      <c r="B3558" s="27"/>
      <c r="C3558" s="28" t="s">
        <v>277</v>
      </c>
      <c r="D3558" s="43">
        <v>235734</v>
      </c>
      <c r="E3558" s="4">
        <v>19</v>
      </c>
      <c r="F3558" s="43">
        <v>212906</v>
      </c>
      <c r="G3558" s="4">
        <v>17</v>
      </c>
      <c r="H3558" s="43">
        <v>327056</v>
      </c>
      <c r="I3558" s="4">
        <v>25</v>
      </c>
      <c r="J3558" s="43">
        <v>775696</v>
      </c>
      <c r="K3558" s="50">
        <v>61</v>
      </c>
    </row>
    <row r="3559" spans="1:11" x14ac:dyDescent="0.3">
      <c r="A3559" s="27"/>
      <c r="B3559" s="27"/>
      <c r="C3559" s="28" t="s">
        <v>278</v>
      </c>
      <c r="D3559" s="43">
        <v>8426</v>
      </c>
      <c r="E3559" s="4">
        <v>1</v>
      </c>
      <c r="F3559" s="43">
        <v>87630</v>
      </c>
      <c r="G3559" s="4">
        <v>10</v>
      </c>
      <c r="H3559" s="43">
        <v>196156</v>
      </c>
      <c r="I3559" s="4">
        <v>22</v>
      </c>
      <c r="J3559" s="43">
        <v>292212</v>
      </c>
      <c r="K3559" s="50">
        <v>33</v>
      </c>
    </row>
    <row r="3560" spans="1:11" x14ac:dyDescent="0.3">
      <c r="A3560" s="27"/>
      <c r="B3560" s="27"/>
      <c r="C3560" s="28" t="s">
        <v>279</v>
      </c>
      <c r="D3560" s="43"/>
      <c r="E3560" s="4"/>
      <c r="F3560" s="43">
        <v>104482</v>
      </c>
      <c r="G3560" s="4">
        <v>12</v>
      </c>
      <c r="H3560" s="43">
        <v>144252</v>
      </c>
      <c r="I3560" s="4">
        <v>16</v>
      </c>
      <c r="J3560" s="43">
        <v>248734</v>
      </c>
      <c r="K3560" s="50">
        <v>28</v>
      </c>
    </row>
    <row r="3561" spans="1:11" x14ac:dyDescent="0.3">
      <c r="A3561" s="27"/>
      <c r="B3561" s="27"/>
      <c r="C3561" s="28" t="s">
        <v>280</v>
      </c>
      <c r="D3561" s="43">
        <v>463430</v>
      </c>
      <c r="E3561" s="4">
        <v>55</v>
      </c>
      <c r="F3561" s="43">
        <v>177620</v>
      </c>
      <c r="G3561" s="4">
        <v>21</v>
      </c>
      <c r="H3561" s="43">
        <v>351868</v>
      </c>
      <c r="I3561" s="4">
        <v>40</v>
      </c>
      <c r="J3561" s="43">
        <v>992918</v>
      </c>
      <c r="K3561" s="50">
        <v>116</v>
      </c>
    </row>
    <row r="3562" spans="1:11" x14ac:dyDescent="0.3">
      <c r="A3562" s="27"/>
      <c r="B3562" s="27"/>
      <c r="C3562" s="28" t="s">
        <v>281</v>
      </c>
      <c r="D3562" s="43">
        <v>556116</v>
      </c>
      <c r="E3562" s="4">
        <v>66</v>
      </c>
      <c r="F3562" s="43">
        <v>295584</v>
      </c>
      <c r="G3562" s="4">
        <v>35</v>
      </c>
      <c r="H3562" s="43">
        <v>247386</v>
      </c>
      <c r="I3562" s="4">
        <v>28</v>
      </c>
      <c r="J3562" s="43">
        <v>1099086</v>
      </c>
      <c r="K3562" s="50">
        <v>129</v>
      </c>
    </row>
    <row r="3563" spans="1:11" x14ac:dyDescent="0.3">
      <c r="A3563" s="27"/>
      <c r="B3563" s="27"/>
      <c r="C3563" s="28" t="s">
        <v>282</v>
      </c>
      <c r="D3563" s="43">
        <v>455008</v>
      </c>
      <c r="E3563" s="4">
        <v>39</v>
      </c>
      <c r="F3563" s="43">
        <v>245472</v>
      </c>
      <c r="G3563" s="4">
        <v>21</v>
      </c>
      <c r="H3563" s="43">
        <v>339737</v>
      </c>
      <c r="I3563" s="4">
        <v>28</v>
      </c>
      <c r="J3563" s="43">
        <v>1040217</v>
      </c>
      <c r="K3563" s="50">
        <v>88</v>
      </c>
    </row>
    <row r="3564" spans="1:11" x14ac:dyDescent="0.3">
      <c r="A3564" s="27"/>
      <c r="B3564" s="27"/>
      <c r="C3564" s="28" t="s">
        <v>283</v>
      </c>
      <c r="D3564" s="43">
        <v>128701</v>
      </c>
      <c r="E3564" s="4">
        <v>10</v>
      </c>
      <c r="F3564" s="43">
        <v>142086</v>
      </c>
      <c r="G3564" s="4">
        <v>11</v>
      </c>
      <c r="H3564" s="43">
        <v>117891</v>
      </c>
      <c r="I3564" s="4">
        <v>9</v>
      </c>
      <c r="J3564" s="43">
        <v>388678</v>
      </c>
      <c r="K3564" s="50">
        <v>30</v>
      </c>
    </row>
    <row r="3565" spans="1:11" x14ac:dyDescent="0.3">
      <c r="A3565" s="27"/>
      <c r="B3565" s="27"/>
      <c r="C3565" s="28" t="s">
        <v>284</v>
      </c>
      <c r="D3565" s="43">
        <v>721378</v>
      </c>
      <c r="E3565" s="4">
        <v>49</v>
      </c>
      <c r="F3565" s="43">
        <v>270886</v>
      </c>
      <c r="G3565" s="4">
        <v>18</v>
      </c>
      <c r="H3565" s="43">
        <v>811484</v>
      </c>
      <c r="I3565" s="4">
        <v>53</v>
      </c>
      <c r="J3565" s="43">
        <v>1803748</v>
      </c>
      <c r="K3565" s="50">
        <v>120</v>
      </c>
    </row>
    <row r="3566" spans="1:11" x14ac:dyDescent="0.3">
      <c r="A3566" s="27"/>
      <c r="B3566" s="52" t="s">
        <v>293</v>
      </c>
      <c r="C3566" s="53"/>
      <c r="D3566" s="54">
        <v>3334452</v>
      </c>
      <c r="E3566" s="55">
        <v>332</v>
      </c>
      <c r="F3566" s="54">
        <v>2301988</v>
      </c>
      <c r="G3566" s="55">
        <v>237</v>
      </c>
      <c r="H3566" s="54">
        <v>3132324</v>
      </c>
      <c r="I3566" s="55">
        <v>290</v>
      </c>
      <c r="J3566" s="54">
        <v>8768764</v>
      </c>
      <c r="K3566" s="56">
        <v>859</v>
      </c>
    </row>
    <row r="3567" spans="1:11" x14ac:dyDescent="0.3">
      <c r="A3567" s="27"/>
      <c r="B3567" s="1" t="s">
        <v>54</v>
      </c>
      <c r="C3567" s="1" t="s">
        <v>273</v>
      </c>
      <c r="D3567" s="22">
        <v>429916</v>
      </c>
      <c r="E3567" s="8">
        <v>68</v>
      </c>
      <c r="F3567" s="22">
        <v>408896</v>
      </c>
      <c r="G3567" s="8">
        <v>64</v>
      </c>
      <c r="H3567" s="22">
        <v>466397</v>
      </c>
      <c r="I3567" s="8">
        <v>73</v>
      </c>
      <c r="J3567" s="22">
        <v>1305209</v>
      </c>
      <c r="K3567" s="49">
        <v>205</v>
      </c>
    </row>
    <row r="3568" spans="1:11" x14ac:dyDescent="0.3">
      <c r="A3568" s="27"/>
      <c r="B3568" s="27"/>
      <c r="C3568" s="28" t="s">
        <v>274</v>
      </c>
      <c r="D3568" s="43">
        <v>427219</v>
      </c>
      <c r="E3568" s="4">
        <v>36</v>
      </c>
      <c r="F3568" s="43">
        <v>337036</v>
      </c>
      <c r="G3568" s="4">
        <v>28</v>
      </c>
      <c r="H3568" s="43">
        <v>385184</v>
      </c>
      <c r="I3568" s="4">
        <v>32</v>
      </c>
      <c r="J3568" s="43">
        <v>1149439</v>
      </c>
      <c r="K3568" s="50">
        <v>96</v>
      </c>
    </row>
    <row r="3569" spans="1:11" x14ac:dyDescent="0.3">
      <c r="A3569" s="27"/>
      <c r="B3569" s="27"/>
      <c r="C3569" s="28" t="s">
        <v>275</v>
      </c>
      <c r="D3569" s="43">
        <v>278526</v>
      </c>
      <c r="E3569" s="4">
        <v>32</v>
      </c>
      <c r="F3569" s="43">
        <v>243711</v>
      </c>
      <c r="G3569" s="4">
        <v>28</v>
      </c>
      <c r="H3569" s="43">
        <v>426492</v>
      </c>
      <c r="I3569" s="4">
        <v>49</v>
      </c>
      <c r="J3569" s="43">
        <v>948729</v>
      </c>
      <c r="K3569" s="50">
        <v>109</v>
      </c>
    </row>
    <row r="3570" spans="1:11" x14ac:dyDescent="0.3">
      <c r="A3570" s="27"/>
      <c r="B3570" s="27"/>
      <c r="C3570" s="28" t="s">
        <v>276</v>
      </c>
      <c r="D3570" s="43">
        <v>510289</v>
      </c>
      <c r="E3570" s="4">
        <v>44</v>
      </c>
      <c r="F3570" s="43">
        <v>385009</v>
      </c>
      <c r="G3570" s="4">
        <v>33</v>
      </c>
      <c r="H3570" s="43">
        <v>513346</v>
      </c>
      <c r="I3570" s="4">
        <v>44</v>
      </c>
      <c r="J3570" s="43">
        <v>1408644</v>
      </c>
      <c r="K3570" s="50">
        <v>121</v>
      </c>
    </row>
    <row r="3571" spans="1:11" x14ac:dyDescent="0.3">
      <c r="A3571" s="27"/>
      <c r="B3571" s="27"/>
      <c r="C3571" s="28" t="s">
        <v>277</v>
      </c>
      <c r="D3571" s="43">
        <v>545080</v>
      </c>
      <c r="E3571" s="4">
        <v>44</v>
      </c>
      <c r="F3571" s="43">
        <v>297768</v>
      </c>
      <c r="G3571" s="4">
        <v>24</v>
      </c>
      <c r="H3571" s="43">
        <v>434248</v>
      </c>
      <c r="I3571" s="4">
        <v>35</v>
      </c>
      <c r="J3571" s="43">
        <v>1277096</v>
      </c>
      <c r="K3571" s="50">
        <v>103</v>
      </c>
    </row>
    <row r="3572" spans="1:11" x14ac:dyDescent="0.3">
      <c r="A3572" s="27"/>
      <c r="B3572" s="27"/>
      <c r="C3572" s="28" t="s">
        <v>278</v>
      </c>
      <c r="D3572" s="43">
        <v>520189</v>
      </c>
      <c r="E3572" s="4">
        <v>62</v>
      </c>
      <c r="F3572" s="43">
        <v>420289</v>
      </c>
      <c r="G3572" s="4">
        <v>50</v>
      </c>
      <c r="H3572" s="43">
        <v>387596</v>
      </c>
      <c r="I3572" s="4">
        <v>46</v>
      </c>
      <c r="J3572" s="43">
        <v>1328074</v>
      </c>
      <c r="K3572" s="50">
        <v>158</v>
      </c>
    </row>
    <row r="3573" spans="1:11" x14ac:dyDescent="0.3">
      <c r="A3573" s="27"/>
      <c r="B3573" s="27"/>
      <c r="C3573" s="28" t="s">
        <v>279</v>
      </c>
      <c r="D3573" s="43">
        <v>770280</v>
      </c>
      <c r="E3573" s="4">
        <v>93</v>
      </c>
      <c r="F3573" s="43">
        <v>825748</v>
      </c>
      <c r="G3573" s="4">
        <v>98</v>
      </c>
      <c r="H3573" s="43">
        <v>387596</v>
      </c>
      <c r="I3573" s="4">
        <v>46</v>
      </c>
      <c r="J3573" s="43">
        <v>1983624</v>
      </c>
      <c r="K3573" s="50">
        <v>237</v>
      </c>
    </row>
    <row r="3574" spans="1:11" x14ac:dyDescent="0.3">
      <c r="A3574" s="27"/>
      <c r="B3574" s="27"/>
      <c r="C3574" s="28" t="s">
        <v>280</v>
      </c>
      <c r="D3574" s="43">
        <v>34445</v>
      </c>
      <c r="E3574" s="4">
        <v>4</v>
      </c>
      <c r="F3574" s="43">
        <v>58982</v>
      </c>
      <c r="G3574" s="4">
        <v>7</v>
      </c>
      <c r="H3574" s="43">
        <v>235928</v>
      </c>
      <c r="I3574" s="4">
        <v>28</v>
      </c>
      <c r="J3574" s="43">
        <v>329355</v>
      </c>
      <c r="K3574" s="50">
        <v>39</v>
      </c>
    </row>
    <row r="3575" spans="1:11" x14ac:dyDescent="0.3">
      <c r="A3575" s="27"/>
      <c r="B3575" s="27"/>
      <c r="C3575" s="28" t="s">
        <v>281</v>
      </c>
      <c r="D3575" s="43">
        <v>57500</v>
      </c>
      <c r="E3575" s="4">
        <v>7</v>
      </c>
      <c r="F3575" s="43">
        <v>33704</v>
      </c>
      <c r="G3575" s="4">
        <v>4</v>
      </c>
      <c r="H3575" s="43">
        <v>168520</v>
      </c>
      <c r="I3575" s="4">
        <v>20</v>
      </c>
      <c r="J3575" s="43">
        <v>259724</v>
      </c>
      <c r="K3575" s="50">
        <v>31</v>
      </c>
    </row>
    <row r="3576" spans="1:11" x14ac:dyDescent="0.3">
      <c r="A3576" s="27"/>
      <c r="B3576" s="27"/>
      <c r="C3576" s="28" t="s">
        <v>282</v>
      </c>
      <c r="D3576" s="43">
        <v>803056</v>
      </c>
      <c r="E3576" s="4">
        <v>70</v>
      </c>
      <c r="F3576" s="43">
        <v>513346</v>
      </c>
      <c r="G3576" s="4">
        <v>44</v>
      </c>
      <c r="H3576" s="43">
        <v>630014</v>
      </c>
      <c r="I3576" s="4">
        <v>54</v>
      </c>
      <c r="J3576" s="43">
        <v>1946416</v>
      </c>
      <c r="K3576" s="50">
        <v>168</v>
      </c>
    </row>
    <row r="3577" spans="1:11" x14ac:dyDescent="0.3">
      <c r="A3577" s="27"/>
      <c r="B3577" s="27"/>
      <c r="C3577" s="28" t="s">
        <v>283</v>
      </c>
      <c r="D3577" s="43">
        <v>140644</v>
      </c>
      <c r="E3577" s="4">
        <v>11</v>
      </c>
      <c r="F3577" s="43">
        <v>592027</v>
      </c>
      <c r="G3577" s="4">
        <v>46</v>
      </c>
      <c r="H3577" s="43">
        <v>656373</v>
      </c>
      <c r="I3577" s="4">
        <v>51</v>
      </c>
      <c r="J3577" s="43">
        <v>1389044</v>
      </c>
      <c r="K3577" s="50">
        <v>108</v>
      </c>
    </row>
    <row r="3578" spans="1:11" x14ac:dyDescent="0.3">
      <c r="A3578" s="27"/>
      <c r="B3578" s="27"/>
      <c r="C3578" s="28" t="s">
        <v>284</v>
      </c>
      <c r="D3578" s="43">
        <v>323884</v>
      </c>
      <c r="E3578" s="4">
        <v>22</v>
      </c>
      <c r="F3578" s="43">
        <v>103054</v>
      </c>
      <c r="G3578" s="4">
        <v>7</v>
      </c>
      <c r="H3578" s="43">
        <v>58888</v>
      </c>
      <c r="I3578" s="4">
        <v>4</v>
      </c>
      <c r="J3578" s="43">
        <v>485826</v>
      </c>
      <c r="K3578" s="50">
        <v>33</v>
      </c>
    </row>
    <row r="3579" spans="1:11" x14ac:dyDescent="0.3">
      <c r="A3579" s="27"/>
      <c r="B3579" s="52" t="s">
        <v>294</v>
      </c>
      <c r="C3579" s="53"/>
      <c r="D3579" s="54">
        <v>4841028</v>
      </c>
      <c r="E3579" s="55">
        <v>493</v>
      </c>
      <c r="F3579" s="54">
        <v>4219570</v>
      </c>
      <c r="G3579" s="55">
        <v>433</v>
      </c>
      <c r="H3579" s="54">
        <v>4750582</v>
      </c>
      <c r="I3579" s="55">
        <v>482</v>
      </c>
      <c r="J3579" s="54">
        <v>13811180</v>
      </c>
      <c r="K3579" s="56">
        <v>1408</v>
      </c>
    </row>
    <row r="3580" spans="1:11" x14ac:dyDescent="0.3">
      <c r="A3580" s="27"/>
      <c r="B3580" s="1" t="s">
        <v>55</v>
      </c>
      <c r="C3580" s="1" t="s">
        <v>273</v>
      </c>
      <c r="D3580" s="22">
        <v>186805</v>
      </c>
      <c r="E3580" s="8">
        <v>32</v>
      </c>
      <c r="F3580" s="22">
        <v>124936</v>
      </c>
      <c r="G3580" s="8">
        <v>21</v>
      </c>
      <c r="H3580" s="22">
        <v>182954</v>
      </c>
      <c r="I3580" s="8">
        <v>31</v>
      </c>
      <c r="J3580" s="22">
        <v>494695</v>
      </c>
      <c r="K3580" s="49">
        <v>84</v>
      </c>
    </row>
    <row r="3581" spans="1:11" x14ac:dyDescent="0.3">
      <c r="A3581" s="27"/>
      <c r="B3581" s="27"/>
      <c r="C3581" s="28" t="s">
        <v>274</v>
      </c>
      <c r="D3581" s="43">
        <v>76296</v>
      </c>
      <c r="E3581" s="4">
        <v>8</v>
      </c>
      <c r="F3581" s="43">
        <v>143055</v>
      </c>
      <c r="G3581" s="4">
        <v>15</v>
      </c>
      <c r="H3581" s="43">
        <v>133518</v>
      </c>
      <c r="I3581" s="4">
        <v>14</v>
      </c>
      <c r="J3581" s="43">
        <v>352869</v>
      </c>
      <c r="K3581" s="50">
        <v>37</v>
      </c>
    </row>
    <row r="3582" spans="1:11" x14ac:dyDescent="0.3">
      <c r="A3582" s="27"/>
      <c r="B3582" s="27"/>
      <c r="C3582" s="28" t="s">
        <v>275</v>
      </c>
      <c r="D3582" s="43">
        <v>230748</v>
      </c>
      <c r="E3582" s="4">
        <v>28</v>
      </c>
      <c r="F3582" s="43">
        <v>98892</v>
      </c>
      <c r="G3582" s="4">
        <v>12</v>
      </c>
      <c r="H3582" s="43">
        <v>123615</v>
      </c>
      <c r="I3582" s="4">
        <v>15</v>
      </c>
      <c r="J3582" s="43">
        <v>453255</v>
      </c>
      <c r="K3582" s="50">
        <v>55</v>
      </c>
    </row>
    <row r="3583" spans="1:11" x14ac:dyDescent="0.3">
      <c r="A3583" s="27"/>
      <c r="B3583" s="27"/>
      <c r="C3583" s="28" t="s">
        <v>276</v>
      </c>
      <c r="D3583" s="43">
        <v>103700</v>
      </c>
      <c r="E3583" s="4">
        <v>10</v>
      </c>
      <c r="F3583" s="43">
        <v>51852</v>
      </c>
      <c r="G3583" s="4">
        <v>5</v>
      </c>
      <c r="H3583" s="43">
        <v>72591</v>
      </c>
      <c r="I3583" s="4">
        <v>7</v>
      </c>
      <c r="J3583" s="43">
        <v>228143</v>
      </c>
      <c r="K3583" s="50">
        <v>22</v>
      </c>
    </row>
    <row r="3584" spans="1:11" x14ac:dyDescent="0.3">
      <c r="A3584" s="27"/>
      <c r="B3584" s="27"/>
      <c r="C3584" s="28" t="s">
        <v>277</v>
      </c>
      <c r="D3584" s="43">
        <v>35832</v>
      </c>
      <c r="E3584" s="4">
        <v>3</v>
      </c>
      <c r="F3584" s="43">
        <v>23888</v>
      </c>
      <c r="G3584" s="4">
        <v>2</v>
      </c>
      <c r="H3584" s="43">
        <v>83609</v>
      </c>
      <c r="I3584" s="4">
        <v>7</v>
      </c>
      <c r="J3584" s="43">
        <v>143329</v>
      </c>
      <c r="K3584" s="50">
        <v>12</v>
      </c>
    </row>
    <row r="3585" spans="1:11" x14ac:dyDescent="0.3">
      <c r="A3585" s="27"/>
      <c r="B3585" s="27"/>
      <c r="C3585" s="28" t="s">
        <v>278</v>
      </c>
      <c r="D3585" s="43">
        <v>41205</v>
      </c>
      <c r="E3585" s="4">
        <v>5</v>
      </c>
      <c r="F3585" s="43">
        <v>49446</v>
      </c>
      <c r="G3585" s="4">
        <v>6</v>
      </c>
      <c r="H3585" s="43">
        <v>97903</v>
      </c>
      <c r="I3585" s="4">
        <v>12</v>
      </c>
      <c r="J3585" s="43">
        <v>188554</v>
      </c>
      <c r="K3585" s="50">
        <v>23</v>
      </c>
    </row>
    <row r="3586" spans="1:11" x14ac:dyDescent="0.3">
      <c r="A3586" s="27"/>
      <c r="B3586" s="27"/>
      <c r="C3586" s="28" t="s">
        <v>279</v>
      </c>
      <c r="D3586" s="43">
        <v>65928</v>
      </c>
      <c r="E3586" s="4">
        <v>8</v>
      </c>
      <c r="F3586" s="43">
        <v>8241</v>
      </c>
      <c r="G3586" s="4">
        <v>1</v>
      </c>
      <c r="H3586" s="43">
        <v>8241</v>
      </c>
      <c r="I3586" s="4">
        <v>1</v>
      </c>
      <c r="J3586" s="43">
        <v>82410</v>
      </c>
      <c r="K3586" s="50">
        <v>10</v>
      </c>
    </row>
    <row r="3587" spans="1:11" x14ac:dyDescent="0.3">
      <c r="A3587" s="27"/>
      <c r="B3587" s="27"/>
      <c r="C3587" s="28" t="s">
        <v>280</v>
      </c>
      <c r="D3587" s="43">
        <v>99905</v>
      </c>
      <c r="E3587" s="4">
        <v>13</v>
      </c>
      <c r="F3587" s="43">
        <v>53795</v>
      </c>
      <c r="G3587" s="4">
        <v>7</v>
      </c>
      <c r="H3587" s="43">
        <v>84535</v>
      </c>
      <c r="I3587" s="4">
        <v>11</v>
      </c>
      <c r="J3587" s="43">
        <v>238235</v>
      </c>
      <c r="K3587" s="50">
        <v>31</v>
      </c>
    </row>
    <row r="3588" spans="1:11" x14ac:dyDescent="0.3">
      <c r="A3588" s="27"/>
      <c r="B3588" s="27"/>
      <c r="C3588" s="28" t="s">
        <v>281</v>
      </c>
      <c r="D3588" s="43">
        <v>30740</v>
      </c>
      <c r="E3588" s="4">
        <v>4</v>
      </c>
      <c r="F3588" s="43">
        <v>38425</v>
      </c>
      <c r="G3588" s="4">
        <v>5</v>
      </c>
      <c r="H3588" s="43">
        <v>7685</v>
      </c>
      <c r="I3588" s="4">
        <v>1</v>
      </c>
      <c r="J3588" s="43">
        <v>76850</v>
      </c>
      <c r="K3588" s="50">
        <v>10</v>
      </c>
    </row>
    <row r="3589" spans="1:11" x14ac:dyDescent="0.3">
      <c r="A3589" s="27"/>
      <c r="B3589" s="27"/>
      <c r="C3589" s="28" t="s">
        <v>282</v>
      </c>
      <c r="D3589" s="43">
        <v>411119</v>
      </c>
      <c r="E3589" s="4">
        <v>40</v>
      </c>
      <c r="F3589" s="43">
        <v>267228</v>
      </c>
      <c r="G3589" s="4">
        <v>26</v>
      </c>
      <c r="H3589" s="43">
        <v>318616</v>
      </c>
      <c r="I3589" s="4">
        <v>31</v>
      </c>
      <c r="J3589" s="43">
        <v>996963</v>
      </c>
      <c r="K3589" s="50">
        <v>97</v>
      </c>
    </row>
    <row r="3590" spans="1:11" x14ac:dyDescent="0.3">
      <c r="A3590" s="27"/>
      <c r="B3590" s="27"/>
      <c r="C3590" s="28" t="s">
        <v>283</v>
      </c>
      <c r="D3590" s="43">
        <v>128702</v>
      </c>
      <c r="E3590" s="4">
        <v>10</v>
      </c>
      <c r="F3590" s="43">
        <v>75676</v>
      </c>
      <c r="G3590" s="4">
        <v>6</v>
      </c>
      <c r="H3590" s="43">
        <v>141570</v>
      </c>
      <c r="I3590" s="4">
        <v>11</v>
      </c>
      <c r="J3590" s="43">
        <v>345948</v>
      </c>
      <c r="K3590" s="50">
        <v>27</v>
      </c>
    </row>
    <row r="3591" spans="1:11" x14ac:dyDescent="0.3">
      <c r="A3591" s="27"/>
      <c r="B3591" s="27"/>
      <c r="C3591" s="28" t="s">
        <v>284</v>
      </c>
      <c r="D3591" s="43">
        <v>180181</v>
      </c>
      <c r="E3591" s="4">
        <v>14</v>
      </c>
      <c r="F3591" s="43">
        <v>167312</v>
      </c>
      <c r="G3591" s="4">
        <v>13</v>
      </c>
      <c r="H3591" s="43">
        <v>296011</v>
      </c>
      <c r="I3591" s="4">
        <v>23</v>
      </c>
      <c r="J3591" s="43">
        <v>643504</v>
      </c>
      <c r="K3591" s="50">
        <v>50</v>
      </c>
    </row>
    <row r="3592" spans="1:11" x14ac:dyDescent="0.3">
      <c r="A3592" s="27"/>
      <c r="B3592" s="52" t="s">
        <v>295</v>
      </c>
      <c r="C3592" s="53"/>
      <c r="D3592" s="54">
        <v>1591161</v>
      </c>
      <c r="E3592" s="55">
        <v>175</v>
      </c>
      <c r="F3592" s="54">
        <v>1102746</v>
      </c>
      <c r="G3592" s="55">
        <v>119</v>
      </c>
      <c r="H3592" s="54">
        <v>1550848</v>
      </c>
      <c r="I3592" s="55">
        <v>164</v>
      </c>
      <c r="J3592" s="54">
        <v>4244755</v>
      </c>
      <c r="K3592" s="56">
        <v>458</v>
      </c>
    </row>
    <row r="3593" spans="1:11" x14ac:dyDescent="0.3">
      <c r="A3593" s="27"/>
      <c r="B3593" s="1" t="s">
        <v>56</v>
      </c>
      <c r="C3593" s="1" t="s">
        <v>273</v>
      </c>
      <c r="D3593" s="22">
        <v>300182</v>
      </c>
      <c r="E3593" s="8">
        <v>50</v>
      </c>
      <c r="F3593" s="22">
        <v>162491</v>
      </c>
      <c r="G3593" s="8">
        <v>27</v>
      </c>
      <c r="H3593" s="22">
        <v>298741</v>
      </c>
      <c r="I3593" s="8">
        <v>50</v>
      </c>
      <c r="J3593" s="22">
        <v>761414</v>
      </c>
      <c r="K3593" s="49">
        <v>127</v>
      </c>
    </row>
    <row r="3594" spans="1:11" x14ac:dyDescent="0.3">
      <c r="A3594" s="27"/>
      <c r="B3594" s="27"/>
      <c r="C3594" s="28" t="s">
        <v>274</v>
      </c>
      <c r="D3594" s="43">
        <v>219351</v>
      </c>
      <c r="E3594" s="4">
        <v>23</v>
      </c>
      <c r="F3594" s="43">
        <v>66759</v>
      </c>
      <c r="G3594" s="4">
        <v>7</v>
      </c>
      <c r="H3594" s="43">
        <v>123981</v>
      </c>
      <c r="I3594" s="4">
        <v>13</v>
      </c>
      <c r="J3594" s="43">
        <v>410091</v>
      </c>
      <c r="K3594" s="50">
        <v>43</v>
      </c>
    </row>
    <row r="3595" spans="1:11" x14ac:dyDescent="0.3">
      <c r="A3595" s="27"/>
      <c r="B3595" s="27"/>
      <c r="C3595" s="28" t="s">
        <v>275</v>
      </c>
      <c r="D3595" s="43">
        <v>181302</v>
      </c>
      <c r="E3595" s="4">
        <v>22</v>
      </c>
      <c r="F3595" s="43">
        <v>98892</v>
      </c>
      <c r="G3595" s="4">
        <v>12</v>
      </c>
      <c r="H3595" s="43">
        <v>148338</v>
      </c>
      <c r="I3595" s="4">
        <v>18</v>
      </c>
      <c r="J3595" s="43">
        <v>428532</v>
      </c>
      <c r="K3595" s="50">
        <v>52</v>
      </c>
    </row>
    <row r="3596" spans="1:11" x14ac:dyDescent="0.3">
      <c r="A3596" s="27"/>
      <c r="B3596" s="27"/>
      <c r="C3596" s="28" t="s">
        <v>276</v>
      </c>
      <c r="D3596" s="43">
        <v>134813</v>
      </c>
      <c r="E3596" s="4">
        <v>13</v>
      </c>
      <c r="F3596" s="43">
        <v>134811</v>
      </c>
      <c r="G3596" s="4">
        <v>13</v>
      </c>
      <c r="H3596" s="43">
        <v>124440</v>
      </c>
      <c r="I3596" s="4">
        <v>12</v>
      </c>
      <c r="J3596" s="43">
        <v>394064</v>
      </c>
      <c r="K3596" s="50">
        <v>38</v>
      </c>
    </row>
    <row r="3597" spans="1:11" x14ac:dyDescent="0.3">
      <c r="A3597" s="27"/>
      <c r="B3597" s="27"/>
      <c r="C3597" s="28" t="s">
        <v>277</v>
      </c>
      <c r="D3597" s="43">
        <v>71664</v>
      </c>
      <c r="E3597" s="4">
        <v>6</v>
      </c>
      <c r="F3597" s="43">
        <v>59720</v>
      </c>
      <c r="G3597" s="4">
        <v>5</v>
      </c>
      <c r="H3597" s="43">
        <v>71664</v>
      </c>
      <c r="I3597" s="4">
        <v>6</v>
      </c>
      <c r="J3597" s="43">
        <v>203048</v>
      </c>
      <c r="K3597" s="50">
        <v>17</v>
      </c>
    </row>
    <row r="3598" spans="1:11" x14ac:dyDescent="0.3">
      <c r="A3598" s="27"/>
      <c r="B3598" s="27"/>
      <c r="C3598" s="28" t="s">
        <v>278</v>
      </c>
      <c r="D3598" s="43">
        <v>49446</v>
      </c>
      <c r="E3598" s="4">
        <v>6</v>
      </c>
      <c r="F3598" s="43">
        <v>8241</v>
      </c>
      <c r="G3598" s="4">
        <v>1</v>
      </c>
      <c r="H3598" s="43">
        <v>24723</v>
      </c>
      <c r="I3598" s="4">
        <v>3</v>
      </c>
      <c r="J3598" s="43">
        <v>82410</v>
      </c>
      <c r="K3598" s="50">
        <v>10</v>
      </c>
    </row>
    <row r="3599" spans="1:11" x14ac:dyDescent="0.3">
      <c r="A3599" s="27"/>
      <c r="B3599" s="27"/>
      <c r="C3599" s="28" t="s">
        <v>279</v>
      </c>
      <c r="D3599" s="43">
        <v>123615</v>
      </c>
      <c r="E3599" s="4">
        <v>15</v>
      </c>
      <c r="F3599" s="43">
        <v>32964</v>
      </c>
      <c r="G3599" s="4">
        <v>4</v>
      </c>
      <c r="H3599" s="43">
        <v>16482</v>
      </c>
      <c r="I3599" s="4">
        <v>2</v>
      </c>
      <c r="J3599" s="43">
        <v>173061</v>
      </c>
      <c r="K3599" s="50">
        <v>21</v>
      </c>
    </row>
    <row r="3600" spans="1:11" x14ac:dyDescent="0.3">
      <c r="A3600" s="27"/>
      <c r="B3600" s="27"/>
      <c r="C3600" s="28" t="s">
        <v>280</v>
      </c>
      <c r="D3600" s="43">
        <v>115275</v>
      </c>
      <c r="E3600" s="4">
        <v>15</v>
      </c>
      <c r="F3600" s="43">
        <v>146015</v>
      </c>
      <c r="G3600" s="4">
        <v>19</v>
      </c>
      <c r="H3600" s="43">
        <v>115276</v>
      </c>
      <c r="I3600" s="4">
        <v>15</v>
      </c>
      <c r="J3600" s="43">
        <v>376566</v>
      </c>
      <c r="K3600" s="50">
        <v>49</v>
      </c>
    </row>
    <row r="3601" spans="1:11" x14ac:dyDescent="0.3">
      <c r="A3601" s="27"/>
      <c r="B3601" s="27"/>
      <c r="C3601" s="28" t="s">
        <v>281</v>
      </c>
      <c r="D3601" s="43">
        <v>84535</v>
      </c>
      <c r="E3601" s="4">
        <v>11</v>
      </c>
      <c r="F3601" s="43">
        <v>69165</v>
      </c>
      <c r="G3601" s="4">
        <v>9</v>
      </c>
      <c r="H3601" s="43">
        <v>84535</v>
      </c>
      <c r="I3601" s="4">
        <v>11</v>
      </c>
      <c r="J3601" s="43">
        <v>238235</v>
      </c>
      <c r="K3601" s="50">
        <v>31</v>
      </c>
    </row>
    <row r="3602" spans="1:11" x14ac:dyDescent="0.3">
      <c r="A3602" s="27"/>
      <c r="B3602" s="27"/>
      <c r="C3602" s="28" t="s">
        <v>282</v>
      </c>
      <c r="D3602" s="43">
        <v>411120</v>
      </c>
      <c r="E3602" s="4">
        <v>40</v>
      </c>
      <c r="F3602" s="43">
        <v>328896</v>
      </c>
      <c r="G3602" s="4">
        <v>32</v>
      </c>
      <c r="H3602" s="43">
        <v>524177</v>
      </c>
      <c r="I3602" s="4">
        <v>51</v>
      </c>
      <c r="J3602" s="43">
        <v>1264193</v>
      </c>
      <c r="K3602" s="50">
        <v>123</v>
      </c>
    </row>
    <row r="3603" spans="1:11" x14ac:dyDescent="0.3">
      <c r="A3603" s="27"/>
      <c r="B3603" s="27"/>
      <c r="C3603" s="28" t="s">
        <v>283</v>
      </c>
      <c r="D3603" s="43">
        <v>283142</v>
      </c>
      <c r="E3603" s="4">
        <v>22</v>
      </c>
      <c r="F3603" s="43">
        <v>257404</v>
      </c>
      <c r="G3603" s="4">
        <v>20</v>
      </c>
      <c r="H3603" s="43">
        <v>334621</v>
      </c>
      <c r="I3603" s="4">
        <v>26</v>
      </c>
      <c r="J3603" s="43">
        <v>875167</v>
      </c>
      <c r="K3603" s="50">
        <v>68</v>
      </c>
    </row>
    <row r="3604" spans="1:11" x14ac:dyDescent="0.3">
      <c r="A3604" s="27"/>
      <c r="B3604" s="27"/>
      <c r="C3604" s="28" t="s">
        <v>284</v>
      </c>
      <c r="D3604" s="43">
        <v>193052</v>
      </c>
      <c r="E3604" s="4">
        <v>15</v>
      </c>
      <c r="F3604" s="43">
        <v>128702</v>
      </c>
      <c r="G3604" s="4">
        <v>10</v>
      </c>
      <c r="H3604" s="43">
        <v>244532</v>
      </c>
      <c r="I3604" s="4">
        <v>19</v>
      </c>
      <c r="J3604" s="43">
        <v>566286</v>
      </c>
      <c r="K3604" s="50">
        <v>44</v>
      </c>
    </row>
    <row r="3605" spans="1:11" x14ac:dyDescent="0.3">
      <c r="A3605" s="27"/>
      <c r="B3605" s="52" t="s">
        <v>296</v>
      </c>
      <c r="C3605" s="53"/>
      <c r="D3605" s="54">
        <v>2167497</v>
      </c>
      <c r="E3605" s="55">
        <v>238</v>
      </c>
      <c r="F3605" s="54">
        <v>1494060</v>
      </c>
      <c r="G3605" s="55">
        <v>159</v>
      </c>
      <c r="H3605" s="54">
        <v>2111510</v>
      </c>
      <c r="I3605" s="55">
        <v>226</v>
      </c>
      <c r="J3605" s="54">
        <v>5773067</v>
      </c>
      <c r="K3605" s="56">
        <v>623</v>
      </c>
    </row>
    <row r="3606" spans="1:11" x14ac:dyDescent="0.3">
      <c r="A3606" s="27"/>
      <c r="B3606" s="1" t="s">
        <v>57</v>
      </c>
      <c r="C3606" s="1" t="s">
        <v>273</v>
      </c>
      <c r="D3606" s="22">
        <v>421266</v>
      </c>
      <c r="E3606" s="8">
        <v>70</v>
      </c>
      <c r="F3606" s="22">
        <v>270815</v>
      </c>
      <c r="G3606" s="8">
        <v>45</v>
      </c>
      <c r="H3606" s="22">
        <v>306923</v>
      </c>
      <c r="I3606" s="8">
        <v>51</v>
      </c>
      <c r="J3606" s="22">
        <v>999004</v>
      </c>
      <c r="K3606" s="49">
        <v>166</v>
      </c>
    </row>
    <row r="3607" spans="1:11" x14ac:dyDescent="0.3">
      <c r="A3607" s="27"/>
      <c r="B3607" s="27"/>
      <c r="C3607" s="28" t="s">
        <v>274</v>
      </c>
      <c r="D3607" s="43">
        <v>184718</v>
      </c>
      <c r="E3607" s="4">
        <v>19</v>
      </c>
      <c r="F3607" s="43">
        <v>126386</v>
      </c>
      <c r="G3607" s="4">
        <v>13</v>
      </c>
      <c r="H3607" s="43">
        <v>126386</v>
      </c>
      <c r="I3607" s="4">
        <v>13</v>
      </c>
      <c r="J3607" s="43">
        <v>437490</v>
      </c>
      <c r="K3607" s="50">
        <v>45</v>
      </c>
    </row>
    <row r="3608" spans="1:11" x14ac:dyDescent="0.3">
      <c r="A3608" s="27"/>
      <c r="B3608" s="27"/>
      <c r="C3608" s="28" t="s">
        <v>275</v>
      </c>
      <c r="D3608" s="43">
        <v>107132</v>
      </c>
      <c r="E3608" s="4">
        <v>13</v>
      </c>
      <c r="F3608" s="43">
        <v>115374</v>
      </c>
      <c r="G3608" s="4">
        <v>14</v>
      </c>
      <c r="H3608" s="43">
        <v>123614</v>
      </c>
      <c r="I3608" s="4">
        <v>15</v>
      </c>
      <c r="J3608" s="43">
        <v>346120</v>
      </c>
      <c r="K3608" s="50">
        <v>42</v>
      </c>
    </row>
    <row r="3609" spans="1:11" x14ac:dyDescent="0.3">
      <c r="A3609" s="27"/>
      <c r="B3609" s="27"/>
      <c r="C3609" s="28" t="s">
        <v>276</v>
      </c>
      <c r="D3609" s="43">
        <v>248882</v>
      </c>
      <c r="E3609" s="4">
        <v>24</v>
      </c>
      <c r="F3609" s="43">
        <v>103702</v>
      </c>
      <c r="G3609" s="4">
        <v>10</v>
      </c>
      <c r="H3609" s="43">
        <v>103700</v>
      </c>
      <c r="I3609" s="4">
        <v>10</v>
      </c>
      <c r="J3609" s="43">
        <v>456284</v>
      </c>
      <c r="K3609" s="50">
        <v>44</v>
      </c>
    </row>
    <row r="3610" spans="1:11" x14ac:dyDescent="0.3">
      <c r="A3610" s="27"/>
      <c r="B3610" s="27"/>
      <c r="C3610" s="28" t="s">
        <v>277</v>
      </c>
      <c r="D3610" s="43">
        <v>83609</v>
      </c>
      <c r="E3610" s="4">
        <v>7</v>
      </c>
      <c r="F3610" s="43">
        <v>71665</v>
      </c>
      <c r="G3610" s="4">
        <v>6</v>
      </c>
      <c r="H3610" s="43">
        <v>47776</v>
      </c>
      <c r="I3610" s="4">
        <v>4</v>
      </c>
      <c r="J3610" s="43">
        <v>203050</v>
      </c>
      <c r="K3610" s="50">
        <v>17</v>
      </c>
    </row>
    <row r="3611" spans="1:11" x14ac:dyDescent="0.3">
      <c r="A3611" s="27"/>
      <c r="B3611" s="27"/>
      <c r="C3611" s="28" t="s">
        <v>278</v>
      </c>
      <c r="D3611" s="43">
        <v>41205</v>
      </c>
      <c r="E3611" s="4">
        <v>5</v>
      </c>
      <c r="F3611" s="43">
        <v>16482</v>
      </c>
      <c r="G3611" s="4">
        <v>2</v>
      </c>
      <c r="H3611" s="43">
        <v>40216</v>
      </c>
      <c r="I3611" s="4">
        <v>5</v>
      </c>
      <c r="J3611" s="43">
        <v>97903</v>
      </c>
      <c r="K3611" s="50">
        <v>12</v>
      </c>
    </row>
    <row r="3612" spans="1:11" x14ac:dyDescent="0.3">
      <c r="A3612" s="27"/>
      <c r="B3612" s="27"/>
      <c r="C3612" s="28" t="s">
        <v>279</v>
      </c>
      <c r="D3612" s="43">
        <v>148338</v>
      </c>
      <c r="E3612" s="4">
        <v>18</v>
      </c>
      <c r="F3612" s="43">
        <v>49446</v>
      </c>
      <c r="G3612" s="4">
        <v>6</v>
      </c>
      <c r="H3612" s="43">
        <v>48457</v>
      </c>
      <c r="I3612" s="4">
        <v>6</v>
      </c>
      <c r="J3612" s="43">
        <v>246241</v>
      </c>
      <c r="K3612" s="50">
        <v>30</v>
      </c>
    </row>
    <row r="3613" spans="1:11" x14ac:dyDescent="0.3">
      <c r="A3613" s="27"/>
      <c r="B3613" s="27"/>
      <c r="C3613" s="28" t="s">
        <v>280</v>
      </c>
      <c r="D3613" s="43">
        <v>469737</v>
      </c>
      <c r="E3613" s="4">
        <v>57</v>
      </c>
      <c r="F3613" s="43">
        <v>303928</v>
      </c>
      <c r="G3613" s="4">
        <v>37</v>
      </c>
      <c r="H3613" s="43">
        <v>288435</v>
      </c>
      <c r="I3613" s="4">
        <v>35</v>
      </c>
      <c r="J3613" s="43">
        <v>1062100</v>
      </c>
      <c r="K3613" s="50">
        <v>129</v>
      </c>
    </row>
    <row r="3614" spans="1:11" x14ac:dyDescent="0.3">
      <c r="A3614" s="27"/>
      <c r="B3614" s="27"/>
      <c r="C3614" s="28" t="s">
        <v>281</v>
      </c>
      <c r="D3614" s="43">
        <v>32964</v>
      </c>
      <c r="E3614" s="4">
        <v>4</v>
      </c>
      <c r="F3614" s="43">
        <v>41205</v>
      </c>
      <c r="G3614" s="4">
        <v>5</v>
      </c>
      <c r="H3614" s="43"/>
      <c r="I3614" s="4"/>
      <c r="J3614" s="43">
        <v>74169</v>
      </c>
      <c r="K3614" s="50">
        <v>9</v>
      </c>
    </row>
    <row r="3615" spans="1:11" x14ac:dyDescent="0.3">
      <c r="A3615" s="27"/>
      <c r="B3615" s="27"/>
      <c r="C3615" s="28" t="s">
        <v>282</v>
      </c>
      <c r="D3615" s="43">
        <v>725819</v>
      </c>
      <c r="E3615" s="4">
        <v>67</v>
      </c>
      <c r="F3615" s="43">
        <v>574156</v>
      </c>
      <c r="G3615" s="4">
        <v>53</v>
      </c>
      <c r="H3615" s="43">
        <v>444160</v>
      </c>
      <c r="I3615" s="4">
        <v>41</v>
      </c>
      <c r="J3615" s="43">
        <v>1744135</v>
      </c>
      <c r="K3615" s="50">
        <v>161</v>
      </c>
    </row>
    <row r="3616" spans="1:11" x14ac:dyDescent="0.3">
      <c r="A3616" s="27"/>
      <c r="B3616" s="27"/>
      <c r="C3616" s="28" t="s">
        <v>283</v>
      </c>
      <c r="D3616" s="43">
        <v>275000</v>
      </c>
      <c r="E3616" s="4">
        <v>22</v>
      </c>
      <c r="F3616" s="43">
        <v>162500</v>
      </c>
      <c r="G3616" s="4">
        <v>13</v>
      </c>
      <c r="H3616" s="43">
        <v>125000</v>
      </c>
      <c r="I3616" s="4">
        <v>10</v>
      </c>
      <c r="J3616" s="43">
        <v>562500</v>
      </c>
      <c r="K3616" s="50">
        <v>45</v>
      </c>
    </row>
    <row r="3617" spans="1:11" x14ac:dyDescent="0.3">
      <c r="A3617" s="27"/>
      <c r="B3617" s="27"/>
      <c r="C3617" s="28" t="s">
        <v>284</v>
      </c>
      <c r="D3617" s="43">
        <v>463321</v>
      </c>
      <c r="E3617" s="4">
        <v>36</v>
      </c>
      <c r="F3617" s="43">
        <v>270271</v>
      </c>
      <c r="G3617" s="4">
        <v>21</v>
      </c>
      <c r="H3617" s="43">
        <v>141571</v>
      </c>
      <c r="I3617" s="4">
        <v>11</v>
      </c>
      <c r="J3617" s="43">
        <v>875163</v>
      </c>
      <c r="K3617" s="50">
        <v>68</v>
      </c>
    </row>
    <row r="3618" spans="1:11" x14ac:dyDescent="0.3">
      <c r="A3618" s="27"/>
      <c r="B3618" s="52" t="s">
        <v>297</v>
      </c>
      <c r="C3618" s="53"/>
      <c r="D3618" s="54">
        <v>3201991</v>
      </c>
      <c r="E3618" s="55">
        <v>342</v>
      </c>
      <c r="F3618" s="54">
        <v>2105930</v>
      </c>
      <c r="G3618" s="55">
        <v>225</v>
      </c>
      <c r="H3618" s="54">
        <v>1796238</v>
      </c>
      <c r="I3618" s="55">
        <v>201</v>
      </c>
      <c r="J3618" s="54">
        <v>7104159</v>
      </c>
      <c r="K3618" s="56">
        <v>768</v>
      </c>
    </row>
    <row r="3619" spans="1:11" x14ac:dyDescent="0.3">
      <c r="A3619" s="27"/>
      <c r="B3619" s="1" t="s">
        <v>58</v>
      </c>
      <c r="C3619" s="1" t="s">
        <v>273</v>
      </c>
      <c r="D3619" s="22">
        <v>505531</v>
      </c>
      <c r="E3619" s="8">
        <v>84</v>
      </c>
      <c r="F3619" s="22">
        <v>306927</v>
      </c>
      <c r="G3619" s="8">
        <v>51</v>
      </c>
      <c r="H3619" s="22">
        <v>415255</v>
      </c>
      <c r="I3619" s="8">
        <v>69</v>
      </c>
      <c r="J3619" s="22">
        <v>1227713</v>
      </c>
      <c r="K3619" s="49">
        <v>204</v>
      </c>
    </row>
    <row r="3620" spans="1:11" x14ac:dyDescent="0.3">
      <c r="A3620" s="27"/>
      <c r="B3620" s="27"/>
      <c r="C3620" s="28" t="s">
        <v>274</v>
      </c>
      <c r="D3620" s="43">
        <v>340272</v>
      </c>
      <c r="E3620" s="4">
        <v>35</v>
      </c>
      <c r="F3620" s="43">
        <v>77776</v>
      </c>
      <c r="G3620" s="4">
        <v>8</v>
      </c>
      <c r="H3620" s="43">
        <v>213884</v>
      </c>
      <c r="I3620" s="4">
        <v>22</v>
      </c>
      <c r="J3620" s="43">
        <v>631932</v>
      </c>
      <c r="K3620" s="50">
        <v>65</v>
      </c>
    </row>
    <row r="3621" spans="1:11" x14ac:dyDescent="0.3">
      <c r="A3621" s="27"/>
      <c r="B3621" s="27"/>
      <c r="C3621" s="28" t="s">
        <v>275</v>
      </c>
      <c r="D3621" s="43">
        <v>155590</v>
      </c>
      <c r="E3621" s="4">
        <v>19</v>
      </c>
      <c r="F3621" s="43">
        <v>74169</v>
      </c>
      <c r="G3621" s="4">
        <v>9</v>
      </c>
      <c r="H3621" s="43">
        <v>189542</v>
      </c>
      <c r="I3621" s="4">
        <v>23</v>
      </c>
      <c r="J3621" s="43">
        <v>419301</v>
      </c>
      <c r="K3621" s="50">
        <v>51</v>
      </c>
    </row>
    <row r="3622" spans="1:11" x14ac:dyDescent="0.3">
      <c r="A3622" s="27"/>
      <c r="B3622" s="27"/>
      <c r="C3622" s="28" t="s">
        <v>276</v>
      </c>
      <c r="D3622" s="43">
        <v>290366</v>
      </c>
      <c r="E3622" s="4">
        <v>28</v>
      </c>
      <c r="F3622" s="43">
        <v>134812</v>
      </c>
      <c r="G3622" s="4">
        <v>13</v>
      </c>
      <c r="H3622" s="43">
        <v>228142</v>
      </c>
      <c r="I3622" s="4">
        <v>22</v>
      </c>
      <c r="J3622" s="43">
        <v>653320</v>
      </c>
      <c r="K3622" s="50">
        <v>63</v>
      </c>
    </row>
    <row r="3623" spans="1:11" x14ac:dyDescent="0.3">
      <c r="A3623" s="27"/>
      <c r="B3623" s="27"/>
      <c r="C3623" s="28" t="s">
        <v>277</v>
      </c>
      <c r="D3623" s="43">
        <v>95553</v>
      </c>
      <c r="E3623" s="4">
        <v>8</v>
      </c>
      <c r="F3623" s="43">
        <v>71664</v>
      </c>
      <c r="G3623" s="4">
        <v>6</v>
      </c>
      <c r="H3623" s="43">
        <v>59720</v>
      </c>
      <c r="I3623" s="4">
        <v>5</v>
      </c>
      <c r="J3623" s="43">
        <v>226937</v>
      </c>
      <c r="K3623" s="50">
        <v>19</v>
      </c>
    </row>
    <row r="3624" spans="1:11" x14ac:dyDescent="0.3">
      <c r="A3624" s="27"/>
      <c r="B3624" s="27"/>
      <c r="C3624" s="28" t="s">
        <v>278</v>
      </c>
      <c r="D3624" s="43">
        <v>24723</v>
      </c>
      <c r="E3624" s="4">
        <v>3</v>
      </c>
      <c r="F3624" s="43"/>
      <c r="G3624" s="4"/>
      <c r="H3624" s="43">
        <v>8241</v>
      </c>
      <c r="I3624" s="4">
        <v>1</v>
      </c>
      <c r="J3624" s="43">
        <v>32964</v>
      </c>
      <c r="K3624" s="50">
        <v>4</v>
      </c>
    </row>
    <row r="3625" spans="1:11" x14ac:dyDescent="0.3">
      <c r="A3625" s="27"/>
      <c r="B3625" s="27"/>
      <c r="C3625" s="28" t="s">
        <v>279</v>
      </c>
      <c r="D3625" s="43">
        <v>57687</v>
      </c>
      <c r="E3625" s="4">
        <v>7</v>
      </c>
      <c r="F3625" s="43">
        <v>8241</v>
      </c>
      <c r="G3625" s="4">
        <v>1</v>
      </c>
      <c r="H3625" s="43"/>
      <c r="I3625" s="4"/>
      <c r="J3625" s="43">
        <v>65928</v>
      </c>
      <c r="K3625" s="50">
        <v>8</v>
      </c>
    </row>
    <row r="3626" spans="1:11" x14ac:dyDescent="0.3">
      <c r="A3626" s="27"/>
      <c r="B3626" s="27"/>
      <c r="C3626" s="28" t="s">
        <v>280</v>
      </c>
      <c r="D3626" s="43">
        <v>519183</v>
      </c>
      <c r="E3626" s="4">
        <v>63</v>
      </c>
      <c r="F3626" s="43">
        <v>296675</v>
      </c>
      <c r="G3626" s="4">
        <v>36</v>
      </c>
      <c r="H3626" s="43">
        <v>543904</v>
      </c>
      <c r="I3626" s="4">
        <v>66</v>
      </c>
      <c r="J3626" s="43">
        <v>1359762</v>
      </c>
      <c r="K3626" s="50">
        <v>165</v>
      </c>
    </row>
    <row r="3627" spans="1:11" x14ac:dyDescent="0.3">
      <c r="A3627" s="27"/>
      <c r="B3627" s="27"/>
      <c r="C3627" s="28" t="s">
        <v>281</v>
      </c>
      <c r="D3627" s="43">
        <v>107132</v>
      </c>
      <c r="E3627" s="4">
        <v>13</v>
      </c>
      <c r="F3627" s="43">
        <v>131856</v>
      </c>
      <c r="G3627" s="4">
        <v>16</v>
      </c>
      <c r="H3627" s="43">
        <v>98892</v>
      </c>
      <c r="I3627" s="4">
        <v>12</v>
      </c>
      <c r="J3627" s="43">
        <v>337880</v>
      </c>
      <c r="K3627" s="50">
        <v>41</v>
      </c>
    </row>
    <row r="3628" spans="1:11" x14ac:dyDescent="0.3">
      <c r="A3628" s="27"/>
      <c r="B3628" s="27"/>
      <c r="C3628" s="28" t="s">
        <v>282</v>
      </c>
      <c r="D3628" s="43">
        <v>1159144</v>
      </c>
      <c r="E3628" s="4">
        <v>107</v>
      </c>
      <c r="F3628" s="43">
        <v>595821</v>
      </c>
      <c r="G3628" s="4">
        <v>55</v>
      </c>
      <c r="H3628" s="43">
        <v>866653</v>
      </c>
      <c r="I3628" s="4">
        <v>80</v>
      </c>
      <c r="J3628" s="43">
        <v>2621618</v>
      </c>
      <c r="K3628" s="50">
        <v>242</v>
      </c>
    </row>
    <row r="3629" spans="1:11" x14ac:dyDescent="0.3">
      <c r="A3629" s="27"/>
      <c r="B3629" s="27"/>
      <c r="C3629" s="28" t="s">
        <v>283</v>
      </c>
      <c r="D3629" s="43">
        <v>450000</v>
      </c>
      <c r="E3629" s="4">
        <v>36</v>
      </c>
      <c r="F3629" s="43">
        <v>398500</v>
      </c>
      <c r="G3629" s="4">
        <v>32</v>
      </c>
      <c r="H3629" s="43">
        <v>500000</v>
      </c>
      <c r="I3629" s="4">
        <v>40</v>
      </c>
      <c r="J3629" s="43">
        <v>1348500</v>
      </c>
      <c r="K3629" s="50">
        <v>108</v>
      </c>
    </row>
    <row r="3630" spans="1:11" x14ac:dyDescent="0.3">
      <c r="A3630" s="27"/>
      <c r="B3630" s="27"/>
      <c r="C3630" s="28" t="s">
        <v>284</v>
      </c>
      <c r="D3630" s="43">
        <v>539000</v>
      </c>
      <c r="E3630" s="4">
        <v>42</v>
      </c>
      <c r="F3630" s="43">
        <v>231662</v>
      </c>
      <c r="G3630" s="4">
        <v>18</v>
      </c>
      <c r="H3630" s="43">
        <v>115831</v>
      </c>
      <c r="I3630" s="4">
        <v>9</v>
      </c>
      <c r="J3630" s="43">
        <v>886493</v>
      </c>
      <c r="K3630" s="50">
        <v>69</v>
      </c>
    </row>
    <row r="3631" spans="1:11" x14ac:dyDescent="0.3">
      <c r="A3631" s="27"/>
      <c r="B3631" s="52" t="s">
        <v>298</v>
      </c>
      <c r="C3631" s="53"/>
      <c r="D3631" s="54">
        <v>4244181</v>
      </c>
      <c r="E3631" s="55">
        <v>445</v>
      </c>
      <c r="F3631" s="54">
        <v>2328103</v>
      </c>
      <c r="G3631" s="55">
        <v>245</v>
      </c>
      <c r="H3631" s="54">
        <v>3240064</v>
      </c>
      <c r="I3631" s="55">
        <v>349</v>
      </c>
      <c r="J3631" s="54">
        <v>9812348</v>
      </c>
      <c r="K3631" s="56">
        <v>1039</v>
      </c>
    </row>
    <row r="3632" spans="1:11" x14ac:dyDescent="0.3">
      <c r="A3632" s="27"/>
      <c r="B3632" s="1" t="s">
        <v>59</v>
      </c>
      <c r="C3632" s="1" t="s">
        <v>273</v>
      </c>
      <c r="D3632" s="22"/>
      <c r="E3632" s="8"/>
      <c r="F3632" s="22"/>
      <c r="G3632" s="8"/>
      <c r="H3632" s="22">
        <v>71497</v>
      </c>
      <c r="I3632" s="8">
        <v>12</v>
      </c>
      <c r="J3632" s="22">
        <v>71497</v>
      </c>
      <c r="K3632" s="49">
        <v>12</v>
      </c>
    </row>
    <row r="3633" spans="1:11" x14ac:dyDescent="0.3">
      <c r="A3633" s="27"/>
      <c r="B3633" s="27"/>
      <c r="C3633" s="28" t="s">
        <v>274</v>
      </c>
      <c r="D3633" s="43"/>
      <c r="E3633" s="4"/>
      <c r="F3633" s="43"/>
      <c r="G3633" s="4"/>
      <c r="H3633" s="43">
        <v>9722</v>
      </c>
      <c r="I3633" s="4">
        <v>1</v>
      </c>
      <c r="J3633" s="43">
        <v>9722</v>
      </c>
      <c r="K3633" s="50">
        <v>1</v>
      </c>
    </row>
    <row r="3634" spans="1:11" x14ac:dyDescent="0.3">
      <c r="A3634" s="27"/>
      <c r="B3634" s="27"/>
      <c r="C3634" s="28" t="s">
        <v>275</v>
      </c>
      <c r="D3634" s="43"/>
      <c r="E3634" s="4"/>
      <c r="F3634" s="43"/>
      <c r="G3634" s="4"/>
      <c r="H3634" s="43">
        <v>16482</v>
      </c>
      <c r="I3634" s="4">
        <v>2</v>
      </c>
      <c r="J3634" s="43">
        <v>16482</v>
      </c>
      <c r="K3634" s="50">
        <v>2</v>
      </c>
    </row>
    <row r="3635" spans="1:11" x14ac:dyDescent="0.3">
      <c r="A3635" s="27"/>
      <c r="B3635" s="27"/>
      <c r="C3635" s="28" t="s">
        <v>276</v>
      </c>
      <c r="D3635" s="43"/>
      <c r="E3635" s="4"/>
      <c r="F3635" s="43"/>
      <c r="G3635" s="4"/>
      <c r="H3635" s="43">
        <v>10370</v>
      </c>
      <c r="I3635" s="4">
        <v>1</v>
      </c>
      <c r="J3635" s="43">
        <v>10370</v>
      </c>
      <c r="K3635" s="50">
        <v>1</v>
      </c>
    </row>
    <row r="3636" spans="1:11" x14ac:dyDescent="0.3">
      <c r="A3636" s="27"/>
      <c r="B3636" s="27"/>
      <c r="C3636" s="28" t="s">
        <v>277</v>
      </c>
      <c r="D3636" s="43"/>
      <c r="E3636" s="4"/>
      <c r="F3636" s="43"/>
      <c r="G3636" s="4"/>
      <c r="H3636" s="43">
        <v>47777</v>
      </c>
      <c r="I3636" s="4">
        <v>4</v>
      </c>
      <c r="J3636" s="43">
        <v>47777</v>
      </c>
      <c r="K3636" s="50">
        <v>4</v>
      </c>
    </row>
    <row r="3637" spans="1:11" x14ac:dyDescent="0.3">
      <c r="A3637" s="27"/>
      <c r="B3637" s="27"/>
      <c r="C3637" s="28" t="s">
        <v>279</v>
      </c>
      <c r="D3637" s="43"/>
      <c r="E3637" s="4"/>
      <c r="F3637" s="43"/>
      <c r="G3637" s="4"/>
      <c r="H3637" s="43">
        <v>57687</v>
      </c>
      <c r="I3637" s="4">
        <v>7</v>
      </c>
      <c r="J3637" s="43">
        <v>57687</v>
      </c>
      <c r="K3637" s="50">
        <v>7</v>
      </c>
    </row>
    <row r="3638" spans="1:11" x14ac:dyDescent="0.3">
      <c r="A3638" s="27"/>
      <c r="B3638" s="27"/>
      <c r="C3638" s="28" t="s">
        <v>280</v>
      </c>
      <c r="D3638" s="43"/>
      <c r="E3638" s="4"/>
      <c r="F3638" s="43"/>
      <c r="G3638" s="4"/>
      <c r="H3638" s="43">
        <v>65927</v>
      </c>
      <c r="I3638" s="4">
        <v>8</v>
      </c>
      <c r="J3638" s="43">
        <v>65927</v>
      </c>
      <c r="K3638" s="50">
        <v>8</v>
      </c>
    </row>
    <row r="3639" spans="1:11" x14ac:dyDescent="0.3">
      <c r="A3639" s="27"/>
      <c r="B3639" s="27"/>
      <c r="C3639" s="28" t="s">
        <v>284</v>
      </c>
      <c r="D3639" s="43"/>
      <c r="E3639" s="4"/>
      <c r="F3639" s="43"/>
      <c r="G3639" s="4"/>
      <c r="H3639" s="43">
        <v>64351</v>
      </c>
      <c r="I3639" s="4">
        <v>5</v>
      </c>
      <c r="J3639" s="43">
        <v>64351</v>
      </c>
      <c r="K3639" s="50">
        <v>5</v>
      </c>
    </row>
    <row r="3640" spans="1:11" x14ac:dyDescent="0.3">
      <c r="A3640" s="27"/>
      <c r="B3640" s="52" t="s">
        <v>299</v>
      </c>
      <c r="C3640" s="53"/>
      <c r="D3640" s="54"/>
      <c r="E3640" s="55"/>
      <c r="F3640" s="54"/>
      <c r="G3640" s="55"/>
      <c r="H3640" s="54">
        <v>343813</v>
      </c>
      <c r="I3640" s="55">
        <v>40</v>
      </c>
      <c r="J3640" s="54">
        <v>343813</v>
      </c>
      <c r="K3640" s="56">
        <v>40</v>
      </c>
    </row>
    <row r="3641" spans="1:11" x14ac:dyDescent="0.3">
      <c r="A3641" s="27"/>
      <c r="B3641" s="1" t="s">
        <v>60</v>
      </c>
      <c r="C3641" s="1" t="s">
        <v>273</v>
      </c>
      <c r="D3641" s="22">
        <v>373127</v>
      </c>
      <c r="E3641" s="8">
        <v>62</v>
      </c>
      <c r="F3641" s="22">
        <v>300908</v>
      </c>
      <c r="G3641" s="8">
        <v>50</v>
      </c>
      <c r="H3641" s="22">
        <v>589779</v>
      </c>
      <c r="I3641" s="8">
        <v>98</v>
      </c>
      <c r="J3641" s="22">
        <v>1263814</v>
      </c>
      <c r="K3641" s="49">
        <v>210</v>
      </c>
    </row>
    <row r="3642" spans="1:11" x14ac:dyDescent="0.3">
      <c r="A3642" s="27"/>
      <c r="B3642" s="27"/>
      <c r="C3642" s="28" t="s">
        <v>274</v>
      </c>
      <c r="D3642" s="43">
        <v>87498</v>
      </c>
      <c r="E3642" s="4">
        <v>9</v>
      </c>
      <c r="F3642" s="43">
        <v>136108</v>
      </c>
      <c r="G3642" s="4">
        <v>14</v>
      </c>
      <c r="H3642" s="43">
        <v>165274</v>
      </c>
      <c r="I3642" s="4">
        <v>17</v>
      </c>
      <c r="J3642" s="43">
        <v>388880</v>
      </c>
      <c r="K3642" s="50">
        <v>40</v>
      </c>
    </row>
    <row r="3643" spans="1:11" x14ac:dyDescent="0.3">
      <c r="A3643" s="27"/>
      <c r="B3643" s="27"/>
      <c r="C3643" s="28" t="s">
        <v>275</v>
      </c>
      <c r="D3643" s="43">
        <v>115374</v>
      </c>
      <c r="E3643" s="4">
        <v>14</v>
      </c>
      <c r="F3643" s="43">
        <v>82410</v>
      </c>
      <c r="G3643" s="4">
        <v>10</v>
      </c>
      <c r="H3643" s="43">
        <v>131856</v>
      </c>
      <c r="I3643" s="4">
        <v>16</v>
      </c>
      <c r="J3643" s="43">
        <v>329640</v>
      </c>
      <c r="K3643" s="50">
        <v>40</v>
      </c>
    </row>
    <row r="3644" spans="1:11" x14ac:dyDescent="0.3">
      <c r="A3644" s="27"/>
      <c r="B3644" s="27"/>
      <c r="C3644" s="28" t="s">
        <v>276</v>
      </c>
      <c r="D3644" s="43">
        <v>207402</v>
      </c>
      <c r="E3644" s="4">
        <v>20</v>
      </c>
      <c r="F3644" s="43">
        <v>134812</v>
      </c>
      <c r="G3644" s="4">
        <v>13</v>
      </c>
      <c r="H3644" s="43">
        <v>287876</v>
      </c>
      <c r="I3644" s="4">
        <v>28</v>
      </c>
      <c r="J3644" s="43">
        <v>630090</v>
      </c>
      <c r="K3644" s="50">
        <v>61</v>
      </c>
    </row>
    <row r="3645" spans="1:11" x14ac:dyDescent="0.3">
      <c r="A3645" s="27"/>
      <c r="B3645" s="27"/>
      <c r="C3645" s="28" t="s">
        <v>277</v>
      </c>
      <c r="D3645" s="43">
        <v>274714</v>
      </c>
      <c r="E3645" s="4">
        <v>23</v>
      </c>
      <c r="F3645" s="43">
        <v>250827</v>
      </c>
      <c r="G3645" s="4">
        <v>21</v>
      </c>
      <c r="H3645" s="43">
        <v>334434</v>
      </c>
      <c r="I3645" s="4">
        <v>28</v>
      </c>
      <c r="J3645" s="43">
        <v>859975</v>
      </c>
      <c r="K3645" s="50">
        <v>72</v>
      </c>
    </row>
    <row r="3646" spans="1:11" x14ac:dyDescent="0.3">
      <c r="A3646" s="27"/>
      <c r="B3646" s="27"/>
      <c r="C3646" s="28" t="s">
        <v>278</v>
      </c>
      <c r="D3646" s="43">
        <v>304916</v>
      </c>
      <c r="E3646" s="4">
        <v>37</v>
      </c>
      <c r="F3646" s="43">
        <v>296676</v>
      </c>
      <c r="G3646" s="4">
        <v>36</v>
      </c>
      <c r="H3646" s="43">
        <v>403808</v>
      </c>
      <c r="I3646" s="4">
        <v>49</v>
      </c>
      <c r="J3646" s="43">
        <v>1005400</v>
      </c>
      <c r="K3646" s="50">
        <v>122</v>
      </c>
    </row>
    <row r="3647" spans="1:11" x14ac:dyDescent="0.3">
      <c r="A3647" s="27"/>
      <c r="B3647" s="27"/>
      <c r="C3647" s="28" t="s">
        <v>279</v>
      </c>
      <c r="D3647" s="43">
        <v>403809</v>
      </c>
      <c r="E3647" s="4">
        <v>49</v>
      </c>
      <c r="F3647" s="43">
        <v>173061</v>
      </c>
      <c r="G3647" s="4">
        <v>21</v>
      </c>
      <c r="H3647" s="43">
        <v>280193</v>
      </c>
      <c r="I3647" s="4">
        <v>34</v>
      </c>
      <c r="J3647" s="43">
        <v>857063</v>
      </c>
      <c r="K3647" s="50">
        <v>104</v>
      </c>
    </row>
    <row r="3648" spans="1:11" x14ac:dyDescent="0.3">
      <c r="A3648" s="27"/>
      <c r="B3648" s="27"/>
      <c r="C3648" s="28" t="s">
        <v>280</v>
      </c>
      <c r="D3648" s="43">
        <v>164820</v>
      </c>
      <c r="E3648" s="4">
        <v>20</v>
      </c>
      <c r="F3648" s="43">
        <v>107133</v>
      </c>
      <c r="G3648" s="4">
        <v>13</v>
      </c>
      <c r="H3648" s="43">
        <v>197784</v>
      </c>
      <c r="I3648" s="4">
        <v>24</v>
      </c>
      <c r="J3648" s="43">
        <v>469737</v>
      </c>
      <c r="K3648" s="50">
        <v>57</v>
      </c>
    </row>
    <row r="3649" spans="1:11" x14ac:dyDescent="0.3">
      <c r="A3649" s="27"/>
      <c r="B3649" s="27"/>
      <c r="C3649" s="28" t="s">
        <v>281</v>
      </c>
      <c r="D3649" s="43">
        <v>24723</v>
      </c>
      <c r="E3649" s="4">
        <v>3</v>
      </c>
      <c r="F3649" s="43">
        <v>24723</v>
      </c>
      <c r="G3649" s="4">
        <v>3</v>
      </c>
      <c r="H3649" s="43">
        <v>123615</v>
      </c>
      <c r="I3649" s="4">
        <v>15</v>
      </c>
      <c r="J3649" s="43">
        <v>173061</v>
      </c>
      <c r="K3649" s="50">
        <v>21</v>
      </c>
    </row>
    <row r="3650" spans="1:11" x14ac:dyDescent="0.3">
      <c r="A3650" s="27"/>
      <c r="B3650" s="27"/>
      <c r="C3650" s="28" t="s">
        <v>282</v>
      </c>
      <c r="D3650" s="43">
        <v>411659</v>
      </c>
      <c r="E3650" s="4">
        <v>38</v>
      </c>
      <c r="F3650" s="43">
        <v>194994</v>
      </c>
      <c r="G3650" s="4">
        <v>18</v>
      </c>
      <c r="H3650" s="43">
        <v>379158</v>
      </c>
      <c r="I3650" s="4">
        <v>35</v>
      </c>
      <c r="J3650" s="43">
        <v>985811</v>
      </c>
      <c r="K3650" s="50">
        <v>91</v>
      </c>
    </row>
    <row r="3651" spans="1:11" x14ac:dyDescent="0.3">
      <c r="A3651" s="27"/>
      <c r="B3651" s="27"/>
      <c r="C3651" s="28" t="s">
        <v>283</v>
      </c>
      <c r="D3651" s="43">
        <v>448500</v>
      </c>
      <c r="E3651" s="4">
        <v>36</v>
      </c>
      <c r="F3651" s="43">
        <v>225000</v>
      </c>
      <c r="G3651" s="4">
        <v>18</v>
      </c>
      <c r="H3651" s="43">
        <v>425000</v>
      </c>
      <c r="I3651" s="4">
        <v>34</v>
      </c>
      <c r="J3651" s="43">
        <v>1098500</v>
      </c>
      <c r="K3651" s="50">
        <v>88</v>
      </c>
    </row>
    <row r="3652" spans="1:11" x14ac:dyDescent="0.3">
      <c r="A3652" s="27"/>
      <c r="B3652" s="27"/>
      <c r="C3652" s="28" t="s">
        <v>284</v>
      </c>
      <c r="D3652" s="43">
        <v>218791</v>
      </c>
      <c r="E3652" s="4">
        <v>17</v>
      </c>
      <c r="F3652" s="43">
        <v>476193</v>
      </c>
      <c r="G3652" s="4">
        <v>37</v>
      </c>
      <c r="H3652" s="43">
        <v>617763</v>
      </c>
      <c r="I3652" s="4">
        <v>48</v>
      </c>
      <c r="J3652" s="43">
        <v>1312747</v>
      </c>
      <c r="K3652" s="50">
        <v>102</v>
      </c>
    </row>
    <row r="3653" spans="1:11" x14ac:dyDescent="0.3">
      <c r="A3653" s="27"/>
      <c r="B3653" s="52" t="s">
        <v>300</v>
      </c>
      <c r="C3653" s="53"/>
      <c r="D3653" s="54">
        <v>3035333</v>
      </c>
      <c r="E3653" s="55">
        <v>328</v>
      </c>
      <c r="F3653" s="54">
        <v>2402845</v>
      </c>
      <c r="G3653" s="55">
        <v>254</v>
      </c>
      <c r="H3653" s="54">
        <v>3936540</v>
      </c>
      <c r="I3653" s="55">
        <v>426</v>
      </c>
      <c r="J3653" s="54">
        <v>9374718</v>
      </c>
      <c r="K3653" s="56">
        <v>1008</v>
      </c>
    </row>
    <row r="3654" spans="1:11" x14ac:dyDescent="0.3">
      <c r="A3654" s="27"/>
      <c r="B3654" s="1" t="s">
        <v>61</v>
      </c>
      <c r="C3654" s="1" t="s">
        <v>273</v>
      </c>
      <c r="D3654" s="22">
        <v>72218</v>
      </c>
      <c r="E3654" s="8">
        <v>12</v>
      </c>
      <c r="F3654" s="22">
        <v>42126</v>
      </c>
      <c r="G3654" s="8">
        <v>7</v>
      </c>
      <c r="H3654" s="22">
        <v>30090</v>
      </c>
      <c r="I3654" s="8">
        <v>5</v>
      </c>
      <c r="J3654" s="22">
        <v>144434</v>
      </c>
      <c r="K3654" s="49">
        <v>24</v>
      </c>
    </row>
    <row r="3655" spans="1:11" x14ac:dyDescent="0.3">
      <c r="A3655" s="27"/>
      <c r="B3655" s="27"/>
      <c r="C3655" s="28" t="s">
        <v>274</v>
      </c>
      <c r="D3655" s="43">
        <v>9722</v>
      </c>
      <c r="E3655" s="4">
        <v>1</v>
      </c>
      <c r="F3655" s="43">
        <v>19444</v>
      </c>
      <c r="G3655" s="4">
        <v>2</v>
      </c>
      <c r="H3655" s="43"/>
      <c r="I3655" s="4"/>
      <c r="J3655" s="43">
        <v>29166</v>
      </c>
      <c r="K3655" s="50">
        <v>3</v>
      </c>
    </row>
    <row r="3656" spans="1:11" x14ac:dyDescent="0.3">
      <c r="A3656" s="27"/>
      <c r="B3656" s="27"/>
      <c r="C3656" s="28" t="s">
        <v>275</v>
      </c>
      <c r="D3656" s="43">
        <v>24723</v>
      </c>
      <c r="E3656" s="4">
        <v>3</v>
      </c>
      <c r="F3656" s="43">
        <v>8241</v>
      </c>
      <c r="G3656" s="4">
        <v>1</v>
      </c>
      <c r="H3656" s="43"/>
      <c r="I3656" s="4"/>
      <c r="J3656" s="43">
        <v>32964</v>
      </c>
      <c r="K3656" s="50">
        <v>4</v>
      </c>
    </row>
    <row r="3657" spans="1:11" x14ac:dyDescent="0.3">
      <c r="A3657" s="27"/>
      <c r="B3657" s="27"/>
      <c r="C3657" s="28" t="s">
        <v>276</v>
      </c>
      <c r="D3657" s="43">
        <v>10370</v>
      </c>
      <c r="E3657" s="4">
        <v>1</v>
      </c>
      <c r="F3657" s="43">
        <v>20740</v>
      </c>
      <c r="G3657" s="4">
        <v>2</v>
      </c>
      <c r="H3657" s="43"/>
      <c r="I3657" s="4"/>
      <c r="J3657" s="43">
        <v>31110</v>
      </c>
      <c r="K3657" s="50">
        <v>3</v>
      </c>
    </row>
    <row r="3658" spans="1:11" x14ac:dyDescent="0.3">
      <c r="A3658" s="27"/>
      <c r="B3658" s="27"/>
      <c r="C3658" s="28" t="s">
        <v>277</v>
      </c>
      <c r="D3658" s="43">
        <v>23889</v>
      </c>
      <c r="E3658" s="4">
        <v>2</v>
      </c>
      <c r="F3658" s="43"/>
      <c r="G3658" s="4"/>
      <c r="H3658" s="43"/>
      <c r="I3658" s="4"/>
      <c r="J3658" s="43">
        <v>23889</v>
      </c>
      <c r="K3658" s="50">
        <v>2</v>
      </c>
    </row>
    <row r="3659" spans="1:11" x14ac:dyDescent="0.3">
      <c r="A3659" s="27"/>
      <c r="B3659" s="27"/>
      <c r="C3659" s="28" t="s">
        <v>278</v>
      </c>
      <c r="D3659" s="43">
        <v>8241</v>
      </c>
      <c r="E3659" s="4">
        <v>1</v>
      </c>
      <c r="F3659" s="43"/>
      <c r="G3659" s="4"/>
      <c r="H3659" s="43"/>
      <c r="I3659" s="4"/>
      <c r="J3659" s="43">
        <v>8241</v>
      </c>
      <c r="K3659" s="50">
        <v>1</v>
      </c>
    </row>
    <row r="3660" spans="1:11" x14ac:dyDescent="0.3">
      <c r="A3660" s="27"/>
      <c r="B3660" s="27"/>
      <c r="C3660" s="28" t="s">
        <v>279</v>
      </c>
      <c r="D3660" s="43">
        <v>24723</v>
      </c>
      <c r="E3660" s="4">
        <v>3</v>
      </c>
      <c r="F3660" s="43">
        <v>8241</v>
      </c>
      <c r="G3660" s="4">
        <v>1</v>
      </c>
      <c r="H3660" s="43"/>
      <c r="I3660" s="4"/>
      <c r="J3660" s="43">
        <v>32964</v>
      </c>
      <c r="K3660" s="50">
        <v>4</v>
      </c>
    </row>
    <row r="3661" spans="1:11" x14ac:dyDescent="0.3">
      <c r="A3661" s="27"/>
      <c r="B3661" s="27"/>
      <c r="C3661" s="28" t="s">
        <v>280</v>
      </c>
      <c r="D3661" s="43">
        <v>24723</v>
      </c>
      <c r="E3661" s="4">
        <v>3</v>
      </c>
      <c r="F3661" s="43">
        <v>49446</v>
      </c>
      <c r="G3661" s="4">
        <v>6</v>
      </c>
      <c r="H3661" s="43">
        <v>8241</v>
      </c>
      <c r="I3661" s="4">
        <v>1</v>
      </c>
      <c r="J3661" s="43">
        <v>82410</v>
      </c>
      <c r="K3661" s="50">
        <v>10</v>
      </c>
    </row>
    <row r="3662" spans="1:11" x14ac:dyDescent="0.3">
      <c r="A3662" s="27"/>
      <c r="B3662" s="27"/>
      <c r="C3662" s="28" t="s">
        <v>281</v>
      </c>
      <c r="D3662" s="43">
        <v>16482</v>
      </c>
      <c r="E3662" s="4">
        <v>2</v>
      </c>
      <c r="F3662" s="43"/>
      <c r="G3662" s="4"/>
      <c r="H3662" s="43">
        <v>8241</v>
      </c>
      <c r="I3662" s="4">
        <v>1</v>
      </c>
      <c r="J3662" s="43">
        <v>24723</v>
      </c>
      <c r="K3662" s="50">
        <v>3</v>
      </c>
    </row>
    <row r="3663" spans="1:11" x14ac:dyDescent="0.3">
      <c r="A3663" s="27"/>
      <c r="B3663" s="52" t="s">
        <v>301</v>
      </c>
      <c r="C3663" s="53"/>
      <c r="D3663" s="54">
        <v>215091</v>
      </c>
      <c r="E3663" s="55">
        <v>28</v>
      </c>
      <c r="F3663" s="54">
        <v>148238</v>
      </c>
      <c r="G3663" s="55">
        <v>19</v>
      </c>
      <c r="H3663" s="54">
        <v>46572</v>
      </c>
      <c r="I3663" s="55">
        <v>7</v>
      </c>
      <c r="J3663" s="54">
        <v>409901</v>
      </c>
      <c r="K3663" s="56">
        <v>54</v>
      </c>
    </row>
    <row r="3664" spans="1:11" x14ac:dyDescent="0.3">
      <c r="A3664" s="27"/>
      <c r="B3664" s="1" t="s">
        <v>62</v>
      </c>
      <c r="C3664" s="1" t="s">
        <v>273</v>
      </c>
      <c r="D3664" s="22">
        <v>115002</v>
      </c>
      <c r="E3664" s="8">
        <v>18</v>
      </c>
      <c r="F3664" s="22">
        <v>108613</v>
      </c>
      <c r="G3664" s="8">
        <v>17</v>
      </c>
      <c r="H3664" s="22">
        <v>25556</v>
      </c>
      <c r="I3664" s="8">
        <v>4</v>
      </c>
      <c r="J3664" s="22">
        <v>249171</v>
      </c>
      <c r="K3664" s="49">
        <v>39</v>
      </c>
    </row>
    <row r="3665" spans="1:11" x14ac:dyDescent="0.3">
      <c r="A3665" s="27"/>
      <c r="B3665" s="27"/>
      <c r="C3665" s="28" t="s">
        <v>274</v>
      </c>
      <c r="D3665" s="43">
        <v>48148</v>
      </c>
      <c r="E3665" s="4">
        <v>4</v>
      </c>
      <c r="F3665" s="43">
        <v>36111</v>
      </c>
      <c r="G3665" s="4">
        <v>3</v>
      </c>
      <c r="H3665" s="43">
        <v>48148</v>
      </c>
      <c r="I3665" s="4">
        <v>4</v>
      </c>
      <c r="J3665" s="43">
        <v>132407</v>
      </c>
      <c r="K3665" s="50">
        <v>11</v>
      </c>
    </row>
    <row r="3666" spans="1:11" x14ac:dyDescent="0.3">
      <c r="A3666" s="27"/>
      <c r="B3666" s="27"/>
      <c r="C3666" s="28" t="s">
        <v>275</v>
      </c>
      <c r="D3666" s="43">
        <v>43520</v>
      </c>
      <c r="E3666" s="4">
        <v>5</v>
      </c>
      <c r="F3666" s="43">
        <v>69632</v>
      </c>
      <c r="G3666" s="4">
        <v>8</v>
      </c>
      <c r="H3666" s="43">
        <v>17408</v>
      </c>
      <c r="I3666" s="4">
        <v>2</v>
      </c>
      <c r="J3666" s="43">
        <v>130560</v>
      </c>
      <c r="K3666" s="50">
        <v>15</v>
      </c>
    </row>
    <row r="3667" spans="1:11" x14ac:dyDescent="0.3">
      <c r="A3667" s="27"/>
      <c r="B3667" s="27"/>
      <c r="C3667" s="28" t="s">
        <v>276</v>
      </c>
      <c r="D3667" s="43">
        <v>46668</v>
      </c>
      <c r="E3667" s="4">
        <v>4</v>
      </c>
      <c r="F3667" s="43">
        <v>81669</v>
      </c>
      <c r="G3667" s="4">
        <v>7</v>
      </c>
      <c r="H3667" s="43"/>
      <c r="I3667" s="4"/>
      <c r="J3667" s="43">
        <v>128337</v>
      </c>
      <c r="K3667" s="50">
        <v>11</v>
      </c>
    </row>
    <row r="3668" spans="1:11" x14ac:dyDescent="0.3">
      <c r="A3668" s="27"/>
      <c r="B3668" s="27"/>
      <c r="C3668" s="28" t="s">
        <v>277</v>
      </c>
      <c r="D3668" s="43">
        <v>12407</v>
      </c>
      <c r="E3668" s="4">
        <v>1</v>
      </c>
      <c r="F3668" s="43">
        <v>12407</v>
      </c>
      <c r="G3668" s="4">
        <v>1</v>
      </c>
      <c r="H3668" s="43">
        <v>12407</v>
      </c>
      <c r="I3668" s="4">
        <v>1</v>
      </c>
      <c r="J3668" s="43">
        <v>37221</v>
      </c>
      <c r="K3668" s="50">
        <v>3</v>
      </c>
    </row>
    <row r="3669" spans="1:11" x14ac:dyDescent="0.3">
      <c r="A3669" s="27"/>
      <c r="B3669" s="27"/>
      <c r="C3669" s="28" t="s">
        <v>279</v>
      </c>
      <c r="D3669" s="43"/>
      <c r="E3669" s="4"/>
      <c r="F3669" s="43">
        <v>33704</v>
      </c>
      <c r="G3669" s="4">
        <v>4</v>
      </c>
      <c r="H3669" s="43">
        <v>25278</v>
      </c>
      <c r="I3669" s="4">
        <v>3</v>
      </c>
      <c r="J3669" s="43">
        <v>58982</v>
      </c>
      <c r="K3669" s="50">
        <v>7</v>
      </c>
    </row>
    <row r="3670" spans="1:11" x14ac:dyDescent="0.3">
      <c r="A3670" s="27"/>
      <c r="B3670" s="27"/>
      <c r="C3670" s="28" t="s">
        <v>280</v>
      </c>
      <c r="D3670" s="43">
        <v>117964</v>
      </c>
      <c r="E3670" s="4">
        <v>14</v>
      </c>
      <c r="F3670" s="43">
        <v>117964</v>
      </c>
      <c r="G3670" s="4">
        <v>14</v>
      </c>
      <c r="H3670" s="43">
        <v>16852</v>
      </c>
      <c r="I3670" s="4">
        <v>2</v>
      </c>
      <c r="J3670" s="43">
        <v>252780</v>
      </c>
      <c r="K3670" s="50">
        <v>30</v>
      </c>
    </row>
    <row r="3671" spans="1:11" x14ac:dyDescent="0.3">
      <c r="A3671" s="27"/>
      <c r="B3671" s="27"/>
      <c r="C3671" s="28" t="s">
        <v>281</v>
      </c>
      <c r="D3671" s="43">
        <v>16852</v>
      </c>
      <c r="E3671" s="4">
        <v>2</v>
      </c>
      <c r="F3671" s="43"/>
      <c r="G3671" s="4"/>
      <c r="H3671" s="43"/>
      <c r="I3671" s="4"/>
      <c r="J3671" s="43">
        <v>16852</v>
      </c>
      <c r="K3671" s="50">
        <v>2</v>
      </c>
    </row>
    <row r="3672" spans="1:11" x14ac:dyDescent="0.3">
      <c r="A3672" s="27"/>
      <c r="B3672" s="27"/>
      <c r="C3672" s="28" t="s">
        <v>282</v>
      </c>
      <c r="D3672" s="43">
        <v>150269</v>
      </c>
      <c r="E3672" s="4">
        <v>13</v>
      </c>
      <c r="F3672" s="43">
        <v>116669</v>
      </c>
      <c r="G3672" s="4">
        <v>10</v>
      </c>
      <c r="H3672" s="43">
        <v>116669</v>
      </c>
      <c r="I3672" s="4">
        <v>10</v>
      </c>
      <c r="J3672" s="43">
        <v>383607</v>
      </c>
      <c r="K3672" s="50">
        <v>33</v>
      </c>
    </row>
    <row r="3673" spans="1:11" x14ac:dyDescent="0.3">
      <c r="A3673" s="27"/>
      <c r="B3673" s="27"/>
      <c r="C3673" s="28" t="s">
        <v>283</v>
      </c>
      <c r="D3673" s="43">
        <v>62806</v>
      </c>
      <c r="E3673" s="4">
        <v>5</v>
      </c>
      <c r="F3673" s="43">
        <v>51480</v>
      </c>
      <c r="G3673" s="4">
        <v>4</v>
      </c>
      <c r="H3673" s="43">
        <v>62806</v>
      </c>
      <c r="I3673" s="4">
        <v>5</v>
      </c>
      <c r="J3673" s="43">
        <v>177092</v>
      </c>
      <c r="K3673" s="50">
        <v>14</v>
      </c>
    </row>
    <row r="3674" spans="1:11" x14ac:dyDescent="0.3">
      <c r="A3674" s="27"/>
      <c r="B3674" s="27"/>
      <c r="C3674" s="28" t="s">
        <v>284</v>
      </c>
      <c r="D3674" s="43">
        <v>279718</v>
      </c>
      <c r="E3674" s="4">
        <v>19</v>
      </c>
      <c r="F3674" s="43">
        <v>103054</v>
      </c>
      <c r="G3674" s="4">
        <v>7</v>
      </c>
      <c r="H3674" s="43">
        <v>29444</v>
      </c>
      <c r="I3674" s="4">
        <v>2</v>
      </c>
      <c r="J3674" s="43">
        <v>412216</v>
      </c>
      <c r="K3674" s="50">
        <v>28</v>
      </c>
    </row>
    <row r="3675" spans="1:11" x14ac:dyDescent="0.3">
      <c r="A3675" s="27"/>
      <c r="B3675" s="52" t="s">
        <v>302</v>
      </c>
      <c r="C3675" s="53"/>
      <c r="D3675" s="54">
        <v>893354</v>
      </c>
      <c r="E3675" s="55">
        <v>85</v>
      </c>
      <c r="F3675" s="54">
        <v>731303</v>
      </c>
      <c r="G3675" s="55">
        <v>75</v>
      </c>
      <c r="H3675" s="54">
        <v>354568</v>
      </c>
      <c r="I3675" s="55">
        <v>33</v>
      </c>
      <c r="J3675" s="54">
        <v>1979225</v>
      </c>
      <c r="K3675" s="56">
        <v>193</v>
      </c>
    </row>
    <row r="3676" spans="1:11" x14ac:dyDescent="0.3">
      <c r="A3676" s="27"/>
      <c r="B3676" s="1" t="s">
        <v>100</v>
      </c>
      <c r="C3676" s="1" t="s">
        <v>273</v>
      </c>
      <c r="D3676" s="22"/>
      <c r="E3676" s="8"/>
      <c r="F3676" s="22"/>
      <c r="G3676" s="8"/>
      <c r="H3676" s="22">
        <v>0</v>
      </c>
      <c r="I3676" s="8">
        <v>0</v>
      </c>
      <c r="J3676" s="22">
        <v>0</v>
      </c>
      <c r="K3676" s="49">
        <v>0</v>
      </c>
    </row>
    <row r="3677" spans="1:11" x14ac:dyDescent="0.3">
      <c r="A3677" s="27"/>
      <c r="B3677" s="52" t="s">
        <v>303</v>
      </c>
      <c r="C3677" s="53"/>
      <c r="D3677" s="54"/>
      <c r="E3677" s="55"/>
      <c r="F3677" s="54"/>
      <c r="G3677" s="55"/>
      <c r="H3677" s="54">
        <v>0</v>
      </c>
      <c r="I3677" s="55">
        <v>0</v>
      </c>
      <c r="J3677" s="54">
        <v>0</v>
      </c>
      <c r="K3677" s="56">
        <v>0</v>
      </c>
    </row>
    <row r="3678" spans="1:11" x14ac:dyDescent="0.3">
      <c r="A3678" s="27"/>
      <c r="B3678" s="1" t="s">
        <v>63</v>
      </c>
      <c r="C3678" s="1" t="s">
        <v>273</v>
      </c>
      <c r="D3678" s="22">
        <v>5296</v>
      </c>
      <c r="E3678" s="8">
        <v>1</v>
      </c>
      <c r="F3678" s="22">
        <v>10592</v>
      </c>
      <c r="G3678" s="8">
        <v>2</v>
      </c>
      <c r="H3678" s="22"/>
      <c r="I3678" s="8"/>
      <c r="J3678" s="22">
        <v>15888</v>
      </c>
      <c r="K3678" s="49">
        <v>3</v>
      </c>
    </row>
    <row r="3679" spans="1:11" x14ac:dyDescent="0.3">
      <c r="A3679" s="27"/>
      <c r="B3679" s="27"/>
      <c r="C3679" s="28" t="s">
        <v>274</v>
      </c>
      <c r="D3679" s="43"/>
      <c r="E3679" s="4"/>
      <c r="F3679" s="43">
        <v>9722</v>
      </c>
      <c r="G3679" s="4">
        <v>1</v>
      </c>
      <c r="H3679" s="43"/>
      <c r="I3679" s="4"/>
      <c r="J3679" s="43">
        <v>9722</v>
      </c>
      <c r="K3679" s="50">
        <v>1</v>
      </c>
    </row>
    <row r="3680" spans="1:11" x14ac:dyDescent="0.3">
      <c r="A3680" s="27"/>
      <c r="B3680" s="27"/>
      <c r="C3680" s="28" t="s">
        <v>275</v>
      </c>
      <c r="D3680" s="43"/>
      <c r="E3680" s="4"/>
      <c r="F3680" s="43">
        <v>7252</v>
      </c>
      <c r="G3680" s="4">
        <v>1</v>
      </c>
      <c r="H3680" s="43"/>
      <c r="I3680" s="4"/>
      <c r="J3680" s="43">
        <v>7252</v>
      </c>
      <c r="K3680" s="50">
        <v>1</v>
      </c>
    </row>
    <row r="3681" spans="1:11" x14ac:dyDescent="0.3">
      <c r="A3681" s="27"/>
      <c r="B3681" s="27"/>
      <c r="C3681" s="28" t="s">
        <v>276</v>
      </c>
      <c r="D3681" s="43">
        <v>27378</v>
      </c>
      <c r="E3681" s="4">
        <v>3</v>
      </c>
      <c r="F3681" s="43"/>
      <c r="G3681" s="4"/>
      <c r="H3681" s="43">
        <v>27378</v>
      </c>
      <c r="I3681" s="4">
        <v>3</v>
      </c>
      <c r="J3681" s="43">
        <v>54756</v>
      </c>
      <c r="K3681" s="50">
        <v>6</v>
      </c>
    </row>
    <row r="3682" spans="1:11" x14ac:dyDescent="0.3">
      <c r="A3682" s="27"/>
      <c r="B3682" s="27"/>
      <c r="C3682" s="28" t="s">
        <v>277</v>
      </c>
      <c r="D3682" s="43">
        <v>21022</v>
      </c>
      <c r="E3682" s="4">
        <v>2</v>
      </c>
      <c r="F3682" s="43"/>
      <c r="G3682" s="4"/>
      <c r="H3682" s="43"/>
      <c r="I3682" s="4"/>
      <c r="J3682" s="43">
        <v>21022</v>
      </c>
      <c r="K3682" s="50">
        <v>2</v>
      </c>
    </row>
    <row r="3683" spans="1:11" x14ac:dyDescent="0.3">
      <c r="A3683" s="27"/>
      <c r="B3683" s="27"/>
      <c r="C3683" s="28" t="s">
        <v>279</v>
      </c>
      <c r="D3683" s="43">
        <v>8241</v>
      </c>
      <c r="E3683" s="4">
        <v>1</v>
      </c>
      <c r="F3683" s="43">
        <v>7252</v>
      </c>
      <c r="G3683" s="4">
        <v>1</v>
      </c>
      <c r="H3683" s="43">
        <v>14504</v>
      </c>
      <c r="I3683" s="4">
        <v>2</v>
      </c>
      <c r="J3683" s="43">
        <v>29997</v>
      </c>
      <c r="K3683" s="50">
        <v>4</v>
      </c>
    </row>
    <row r="3684" spans="1:11" x14ac:dyDescent="0.3">
      <c r="A3684" s="27"/>
      <c r="B3684" s="27"/>
      <c r="C3684" s="28" t="s">
        <v>280</v>
      </c>
      <c r="D3684" s="43">
        <v>8241</v>
      </c>
      <c r="E3684" s="4">
        <v>1</v>
      </c>
      <c r="F3684" s="43">
        <v>7252</v>
      </c>
      <c r="G3684" s="4">
        <v>1</v>
      </c>
      <c r="H3684" s="43">
        <v>15493</v>
      </c>
      <c r="I3684" s="4">
        <v>2</v>
      </c>
      <c r="J3684" s="43">
        <v>30986</v>
      </c>
      <c r="K3684" s="50">
        <v>4</v>
      </c>
    </row>
    <row r="3685" spans="1:11" x14ac:dyDescent="0.3">
      <c r="A3685" s="27"/>
      <c r="B3685" s="27"/>
      <c r="C3685" s="28" t="s">
        <v>282</v>
      </c>
      <c r="D3685" s="43">
        <v>57199</v>
      </c>
      <c r="E3685" s="4">
        <v>6</v>
      </c>
      <c r="F3685" s="43">
        <v>104863</v>
      </c>
      <c r="G3685" s="4">
        <v>11</v>
      </c>
      <c r="H3685" s="43">
        <v>85798</v>
      </c>
      <c r="I3685" s="4">
        <v>9</v>
      </c>
      <c r="J3685" s="43">
        <v>247860</v>
      </c>
      <c r="K3685" s="50">
        <v>26</v>
      </c>
    </row>
    <row r="3686" spans="1:11" x14ac:dyDescent="0.3">
      <c r="A3686" s="27"/>
      <c r="B3686" s="27"/>
      <c r="C3686" s="28" t="s">
        <v>283</v>
      </c>
      <c r="D3686" s="43">
        <v>77000</v>
      </c>
      <c r="E3686" s="4">
        <v>7</v>
      </c>
      <c r="F3686" s="43">
        <v>77000</v>
      </c>
      <c r="G3686" s="4">
        <v>7</v>
      </c>
      <c r="H3686" s="43">
        <v>99000</v>
      </c>
      <c r="I3686" s="4">
        <v>9</v>
      </c>
      <c r="J3686" s="43">
        <v>253000</v>
      </c>
      <c r="K3686" s="50">
        <v>23</v>
      </c>
    </row>
    <row r="3687" spans="1:11" x14ac:dyDescent="0.3">
      <c r="A3687" s="27"/>
      <c r="B3687" s="27"/>
      <c r="C3687" s="28" t="s">
        <v>284</v>
      </c>
      <c r="D3687" s="43">
        <v>80826</v>
      </c>
      <c r="E3687" s="4">
        <v>7</v>
      </c>
      <c r="F3687" s="43">
        <v>33978</v>
      </c>
      <c r="G3687" s="4">
        <v>3</v>
      </c>
      <c r="H3687" s="43">
        <v>11326</v>
      </c>
      <c r="I3687" s="4">
        <v>1</v>
      </c>
      <c r="J3687" s="43">
        <v>126130</v>
      </c>
      <c r="K3687" s="50">
        <v>11</v>
      </c>
    </row>
    <row r="3688" spans="1:11" x14ac:dyDescent="0.3">
      <c r="A3688" s="27"/>
      <c r="B3688" s="52" t="s">
        <v>304</v>
      </c>
      <c r="C3688" s="53"/>
      <c r="D3688" s="54">
        <v>285203</v>
      </c>
      <c r="E3688" s="55">
        <v>28</v>
      </c>
      <c r="F3688" s="54">
        <v>257911</v>
      </c>
      <c r="G3688" s="55">
        <v>27</v>
      </c>
      <c r="H3688" s="54">
        <v>253499</v>
      </c>
      <c r="I3688" s="55">
        <v>26</v>
      </c>
      <c r="J3688" s="54">
        <v>796613</v>
      </c>
      <c r="K3688" s="56">
        <v>81</v>
      </c>
    </row>
    <row r="3689" spans="1:11" x14ac:dyDescent="0.3">
      <c r="A3689" s="27"/>
      <c r="B3689" s="1" t="s">
        <v>64</v>
      </c>
      <c r="C3689" s="1" t="s">
        <v>273</v>
      </c>
      <c r="D3689" s="22">
        <v>868904</v>
      </c>
      <c r="E3689" s="8">
        <v>136</v>
      </c>
      <c r="F3689" s="22">
        <v>766680</v>
      </c>
      <c r="G3689" s="8">
        <v>120</v>
      </c>
      <c r="H3689" s="22">
        <v>1118075</v>
      </c>
      <c r="I3689" s="8">
        <v>175</v>
      </c>
      <c r="J3689" s="22">
        <v>2753659</v>
      </c>
      <c r="K3689" s="49">
        <v>431</v>
      </c>
    </row>
    <row r="3690" spans="1:11" x14ac:dyDescent="0.3">
      <c r="A3690" s="27"/>
      <c r="B3690" s="27"/>
      <c r="C3690" s="28" t="s">
        <v>274</v>
      </c>
      <c r="D3690" s="43">
        <v>577776</v>
      </c>
      <c r="E3690" s="4">
        <v>48</v>
      </c>
      <c r="F3690" s="43">
        <v>421295</v>
      </c>
      <c r="G3690" s="4">
        <v>35</v>
      </c>
      <c r="H3690" s="43">
        <v>505554</v>
      </c>
      <c r="I3690" s="4">
        <v>42</v>
      </c>
      <c r="J3690" s="43">
        <v>1504625</v>
      </c>
      <c r="K3690" s="50">
        <v>125</v>
      </c>
    </row>
    <row r="3691" spans="1:11" x14ac:dyDescent="0.3">
      <c r="A3691" s="27"/>
      <c r="B3691" s="27"/>
      <c r="C3691" s="28" t="s">
        <v>275</v>
      </c>
      <c r="D3691" s="43">
        <v>470010</v>
      </c>
      <c r="E3691" s="4">
        <v>54</v>
      </c>
      <c r="F3691" s="43">
        <v>304640</v>
      </c>
      <c r="G3691" s="4">
        <v>35</v>
      </c>
      <c r="H3691" s="43">
        <v>452601</v>
      </c>
      <c r="I3691" s="4">
        <v>52</v>
      </c>
      <c r="J3691" s="43">
        <v>1227251</v>
      </c>
      <c r="K3691" s="50">
        <v>141</v>
      </c>
    </row>
    <row r="3692" spans="1:11" x14ac:dyDescent="0.3">
      <c r="A3692" s="27"/>
      <c r="B3692" s="27"/>
      <c r="C3692" s="28" t="s">
        <v>276</v>
      </c>
      <c r="D3692" s="43">
        <v>420008</v>
      </c>
      <c r="E3692" s="4">
        <v>36</v>
      </c>
      <c r="F3692" s="43">
        <v>560012</v>
      </c>
      <c r="G3692" s="4">
        <v>48</v>
      </c>
      <c r="H3692" s="43">
        <v>816682</v>
      </c>
      <c r="I3692" s="4">
        <v>70</v>
      </c>
      <c r="J3692" s="43">
        <v>1796702</v>
      </c>
      <c r="K3692" s="50">
        <v>154</v>
      </c>
    </row>
    <row r="3693" spans="1:11" x14ac:dyDescent="0.3">
      <c r="A3693" s="27"/>
      <c r="B3693" s="27"/>
      <c r="C3693" s="28" t="s">
        <v>277</v>
      </c>
      <c r="D3693" s="43">
        <v>682389</v>
      </c>
      <c r="E3693" s="4">
        <v>55</v>
      </c>
      <c r="F3693" s="43">
        <v>533507</v>
      </c>
      <c r="G3693" s="4">
        <v>43</v>
      </c>
      <c r="H3693" s="43">
        <v>421840</v>
      </c>
      <c r="I3693" s="4">
        <v>34</v>
      </c>
      <c r="J3693" s="43">
        <v>1637736</v>
      </c>
      <c r="K3693" s="50">
        <v>132</v>
      </c>
    </row>
    <row r="3694" spans="1:11" x14ac:dyDescent="0.3">
      <c r="A3694" s="27"/>
      <c r="B3694" s="27"/>
      <c r="C3694" s="28" t="s">
        <v>278</v>
      </c>
      <c r="D3694" s="43">
        <v>412874</v>
      </c>
      <c r="E3694" s="4">
        <v>49</v>
      </c>
      <c r="F3694" s="43">
        <v>412874</v>
      </c>
      <c r="G3694" s="4">
        <v>49</v>
      </c>
      <c r="H3694" s="43">
        <v>564542</v>
      </c>
      <c r="I3694" s="4">
        <v>67</v>
      </c>
      <c r="J3694" s="43">
        <v>1390290</v>
      </c>
      <c r="K3694" s="50">
        <v>165</v>
      </c>
    </row>
    <row r="3695" spans="1:11" x14ac:dyDescent="0.3">
      <c r="A3695" s="27"/>
      <c r="B3695" s="27"/>
      <c r="C3695" s="28" t="s">
        <v>279</v>
      </c>
      <c r="D3695" s="43">
        <v>404448</v>
      </c>
      <c r="E3695" s="4">
        <v>48</v>
      </c>
      <c r="F3695" s="43">
        <v>210650</v>
      </c>
      <c r="G3695" s="4">
        <v>25</v>
      </c>
      <c r="H3695" s="43">
        <v>244354</v>
      </c>
      <c r="I3695" s="4">
        <v>29</v>
      </c>
      <c r="J3695" s="43">
        <v>859452</v>
      </c>
      <c r="K3695" s="50">
        <v>102</v>
      </c>
    </row>
    <row r="3696" spans="1:11" x14ac:dyDescent="0.3">
      <c r="A3696" s="27"/>
      <c r="B3696" s="27"/>
      <c r="C3696" s="28" t="s">
        <v>280</v>
      </c>
      <c r="D3696" s="43">
        <v>918434</v>
      </c>
      <c r="E3696" s="4">
        <v>109</v>
      </c>
      <c r="F3696" s="43">
        <v>539264</v>
      </c>
      <c r="G3696" s="4">
        <v>64</v>
      </c>
      <c r="H3696" s="43">
        <v>480282</v>
      </c>
      <c r="I3696" s="4">
        <v>57</v>
      </c>
      <c r="J3696" s="43">
        <v>1937980</v>
      </c>
      <c r="K3696" s="50">
        <v>230</v>
      </c>
    </row>
    <row r="3697" spans="1:11" x14ac:dyDescent="0.3">
      <c r="A3697" s="27"/>
      <c r="B3697" s="27"/>
      <c r="C3697" s="28" t="s">
        <v>281</v>
      </c>
      <c r="D3697" s="43">
        <v>471856</v>
      </c>
      <c r="E3697" s="4">
        <v>56</v>
      </c>
      <c r="F3697" s="43">
        <v>522412</v>
      </c>
      <c r="G3697" s="4">
        <v>62</v>
      </c>
      <c r="H3697" s="43">
        <v>800470</v>
      </c>
      <c r="I3697" s="4">
        <v>95</v>
      </c>
      <c r="J3697" s="43">
        <v>1794738</v>
      </c>
      <c r="K3697" s="50">
        <v>213</v>
      </c>
    </row>
    <row r="3698" spans="1:11" x14ac:dyDescent="0.3">
      <c r="A3698" s="27"/>
      <c r="B3698" s="27"/>
      <c r="C3698" s="28" t="s">
        <v>282</v>
      </c>
      <c r="D3698" s="43">
        <v>898353</v>
      </c>
      <c r="E3698" s="4">
        <v>77</v>
      </c>
      <c r="F3698" s="43">
        <v>910015</v>
      </c>
      <c r="G3698" s="4">
        <v>78</v>
      </c>
      <c r="H3698" s="43">
        <v>1015020</v>
      </c>
      <c r="I3698" s="4">
        <v>87</v>
      </c>
      <c r="J3698" s="43">
        <v>2823388</v>
      </c>
      <c r="K3698" s="50">
        <v>242</v>
      </c>
    </row>
    <row r="3699" spans="1:11" x14ac:dyDescent="0.3">
      <c r="A3699" s="27"/>
      <c r="B3699" s="27"/>
      <c r="C3699" s="28" t="s">
        <v>283</v>
      </c>
      <c r="D3699" s="43">
        <v>540542</v>
      </c>
      <c r="E3699" s="4">
        <v>42</v>
      </c>
      <c r="F3699" s="43">
        <v>450453</v>
      </c>
      <c r="G3699" s="4">
        <v>35</v>
      </c>
      <c r="H3699" s="43">
        <v>616221</v>
      </c>
      <c r="I3699" s="4">
        <v>48</v>
      </c>
      <c r="J3699" s="43">
        <v>1607216</v>
      </c>
      <c r="K3699" s="50">
        <v>125</v>
      </c>
    </row>
    <row r="3700" spans="1:11" x14ac:dyDescent="0.3">
      <c r="A3700" s="27"/>
      <c r="B3700" s="27"/>
      <c r="C3700" s="28" t="s">
        <v>284</v>
      </c>
      <c r="D3700" s="43">
        <v>588881</v>
      </c>
      <c r="E3700" s="4">
        <v>40</v>
      </c>
      <c r="F3700" s="43">
        <v>956930</v>
      </c>
      <c r="G3700" s="4">
        <v>65</v>
      </c>
      <c r="H3700" s="43">
        <v>1236648</v>
      </c>
      <c r="I3700" s="4">
        <v>84</v>
      </c>
      <c r="J3700" s="43">
        <v>2782459</v>
      </c>
      <c r="K3700" s="50">
        <v>189</v>
      </c>
    </row>
    <row r="3701" spans="1:11" x14ac:dyDescent="0.3">
      <c r="A3701" s="27"/>
      <c r="B3701" s="52" t="s">
        <v>305</v>
      </c>
      <c r="C3701" s="53"/>
      <c r="D3701" s="54">
        <v>7254475</v>
      </c>
      <c r="E3701" s="55">
        <v>750</v>
      </c>
      <c r="F3701" s="54">
        <v>6588732</v>
      </c>
      <c r="G3701" s="55">
        <v>659</v>
      </c>
      <c r="H3701" s="54">
        <v>8272289</v>
      </c>
      <c r="I3701" s="55">
        <v>840</v>
      </c>
      <c r="J3701" s="54">
        <v>22115496</v>
      </c>
      <c r="K3701" s="56">
        <v>2249</v>
      </c>
    </row>
    <row r="3702" spans="1:11" x14ac:dyDescent="0.3">
      <c r="A3702" s="27"/>
      <c r="B3702" s="1" t="s">
        <v>65</v>
      </c>
      <c r="C3702" s="1" t="s">
        <v>273</v>
      </c>
      <c r="D3702" s="22">
        <v>643943</v>
      </c>
      <c r="E3702" s="8">
        <v>107</v>
      </c>
      <c r="F3702" s="22">
        <v>343032</v>
      </c>
      <c r="G3702" s="8">
        <v>57</v>
      </c>
      <c r="H3702" s="22">
        <v>583759</v>
      </c>
      <c r="I3702" s="8">
        <v>97</v>
      </c>
      <c r="J3702" s="22">
        <v>1570734</v>
      </c>
      <c r="K3702" s="49">
        <v>261</v>
      </c>
    </row>
    <row r="3703" spans="1:11" x14ac:dyDescent="0.3">
      <c r="A3703" s="27"/>
      <c r="B3703" s="27"/>
      <c r="C3703" s="28" t="s">
        <v>274</v>
      </c>
      <c r="D3703" s="43">
        <v>311105</v>
      </c>
      <c r="E3703" s="4">
        <v>32</v>
      </c>
      <c r="F3703" s="43">
        <v>126386</v>
      </c>
      <c r="G3703" s="4">
        <v>13</v>
      </c>
      <c r="H3703" s="43">
        <v>165274</v>
      </c>
      <c r="I3703" s="4">
        <v>17</v>
      </c>
      <c r="J3703" s="43">
        <v>602765</v>
      </c>
      <c r="K3703" s="50">
        <v>62</v>
      </c>
    </row>
    <row r="3704" spans="1:11" x14ac:dyDescent="0.3">
      <c r="A3704" s="27"/>
      <c r="B3704" s="27"/>
      <c r="C3704" s="28" t="s">
        <v>275</v>
      </c>
      <c r="D3704" s="43">
        <v>222507</v>
      </c>
      <c r="E3704" s="4">
        <v>27</v>
      </c>
      <c r="F3704" s="43">
        <v>131856</v>
      </c>
      <c r="G3704" s="4">
        <v>16</v>
      </c>
      <c r="H3704" s="43">
        <v>336890</v>
      </c>
      <c r="I3704" s="4">
        <v>41</v>
      </c>
      <c r="J3704" s="43">
        <v>691253</v>
      </c>
      <c r="K3704" s="50">
        <v>84</v>
      </c>
    </row>
    <row r="3705" spans="1:11" x14ac:dyDescent="0.3">
      <c r="A3705" s="27"/>
      <c r="B3705" s="27"/>
      <c r="C3705" s="28" t="s">
        <v>276</v>
      </c>
      <c r="D3705" s="43">
        <v>290363</v>
      </c>
      <c r="E3705" s="4">
        <v>28</v>
      </c>
      <c r="F3705" s="43">
        <v>176293</v>
      </c>
      <c r="G3705" s="4">
        <v>17</v>
      </c>
      <c r="H3705" s="43">
        <v>299491</v>
      </c>
      <c r="I3705" s="4">
        <v>29</v>
      </c>
      <c r="J3705" s="43">
        <v>766147</v>
      </c>
      <c r="K3705" s="50">
        <v>74</v>
      </c>
    </row>
    <row r="3706" spans="1:11" x14ac:dyDescent="0.3">
      <c r="A3706" s="27"/>
      <c r="B3706" s="27"/>
      <c r="C3706" s="28" t="s">
        <v>277</v>
      </c>
      <c r="D3706" s="43">
        <v>155273</v>
      </c>
      <c r="E3706" s="4">
        <v>13</v>
      </c>
      <c r="F3706" s="43">
        <v>191108</v>
      </c>
      <c r="G3706" s="4">
        <v>16</v>
      </c>
      <c r="H3706" s="43">
        <v>214993</v>
      </c>
      <c r="I3706" s="4">
        <v>18</v>
      </c>
      <c r="J3706" s="43">
        <v>561374</v>
      </c>
      <c r="K3706" s="50">
        <v>47</v>
      </c>
    </row>
    <row r="3707" spans="1:11" x14ac:dyDescent="0.3">
      <c r="A3707" s="27"/>
      <c r="B3707" s="27"/>
      <c r="C3707" s="28" t="s">
        <v>278</v>
      </c>
      <c r="D3707" s="43">
        <v>90650</v>
      </c>
      <c r="E3707" s="4">
        <v>11</v>
      </c>
      <c r="F3707" s="43">
        <v>57687</v>
      </c>
      <c r="G3707" s="4">
        <v>7</v>
      </c>
      <c r="H3707" s="43">
        <v>90651</v>
      </c>
      <c r="I3707" s="4">
        <v>11</v>
      </c>
      <c r="J3707" s="43">
        <v>238988</v>
      </c>
      <c r="K3707" s="50">
        <v>29</v>
      </c>
    </row>
    <row r="3708" spans="1:11" x14ac:dyDescent="0.3">
      <c r="A3708" s="27"/>
      <c r="B3708" s="27"/>
      <c r="C3708" s="28" t="s">
        <v>279</v>
      </c>
      <c r="D3708" s="43">
        <v>131855</v>
      </c>
      <c r="E3708" s="4">
        <v>16</v>
      </c>
      <c r="F3708" s="43">
        <v>107133</v>
      </c>
      <c r="G3708" s="4">
        <v>13</v>
      </c>
      <c r="H3708" s="43">
        <v>294698</v>
      </c>
      <c r="I3708" s="4">
        <v>36</v>
      </c>
      <c r="J3708" s="43">
        <v>533686</v>
      </c>
      <c r="K3708" s="50">
        <v>65</v>
      </c>
    </row>
    <row r="3709" spans="1:11" x14ac:dyDescent="0.3">
      <c r="A3709" s="27"/>
      <c r="B3709" s="27"/>
      <c r="C3709" s="28" t="s">
        <v>280</v>
      </c>
      <c r="D3709" s="43">
        <v>1203181</v>
      </c>
      <c r="E3709" s="4">
        <v>146</v>
      </c>
      <c r="F3709" s="43">
        <v>435783</v>
      </c>
      <c r="G3709" s="4">
        <v>53</v>
      </c>
      <c r="H3709" s="43">
        <v>452264</v>
      </c>
      <c r="I3709" s="4">
        <v>55</v>
      </c>
      <c r="J3709" s="43">
        <v>2091228</v>
      </c>
      <c r="K3709" s="50">
        <v>254</v>
      </c>
    </row>
    <row r="3710" spans="1:11" x14ac:dyDescent="0.3">
      <c r="A3710" s="27"/>
      <c r="B3710" s="27"/>
      <c r="C3710" s="28" t="s">
        <v>281</v>
      </c>
      <c r="D3710" s="43">
        <v>206023</v>
      </c>
      <c r="E3710" s="4">
        <v>25</v>
      </c>
      <c r="F3710" s="43">
        <v>98892</v>
      </c>
      <c r="G3710" s="4">
        <v>12</v>
      </c>
      <c r="H3710" s="43">
        <v>156579</v>
      </c>
      <c r="I3710" s="4">
        <v>19</v>
      </c>
      <c r="J3710" s="43">
        <v>461494</v>
      </c>
      <c r="K3710" s="50">
        <v>56</v>
      </c>
    </row>
    <row r="3711" spans="1:11" x14ac:dyDescent="0.3">
      <c r="A3711" s="27"/>
      <c r="B3711" s="27"/>
      <c r="C3711" s="28" t="s">
        <v>282</v>
      </c>
      <c r="D3711" s="43">
        <v>990148</v>
      </c>
      <c r="E3711" s="4">
        <v>92</v>
      </c>
      <c r="F3711" s="43">
        <v>433326</v>
      </c>
      <c r="G3711" s="4">
        <v>40</v>
      </c>
      <c r="H3711" s="43">
        <v>953316</v>
      </c>
      <c r="I3711" s="4">
        <v>88</v>
      </c>
      <c r="J3711" s="43">
        <v>2376790</v>
      </c>
      <c r="K3711" s="50">
        <v>220</v>
      </c>
    </row>
    <row r="3712" spans="1:11" x14ac:dyDescent="0.3">
      <c r="A3712" s="27"/>
      <c r="B3712" s="27"/>
      <c r="C3712" s="28" t="s">
        <v>283</v>
      </c>
      <c r="D3712" s="43">
        <v>322000</v>
      </c>
      <c r="E3712" s="4">
        <v>26</v>
      </c>
      <c r="F3712" s="43">
        <v>147000</v>
      </c>
      <c r="G3712" s="4">
        <v>12</v>
      </c>
      <c r="H3712" s="43">
        <v>437500</v>
      </c>
      <c r="I3712" s="4">
        <v>35</v>
      </c>
      <c r="J3712" s="43">
        <v>906500</v>
      </c>
      <c r="K3712" s="50">
        <v>73</v>
      </c>
    </row>
    <row r="3713" spans="1:11" x14ac:dyDescent="0.3">
      <c r="A3713" s="27"/>
      <c r="B3713" s="27"/>
      <c r="C3713" s="28" t="s">
        <v>284</v>
      </c>
      <c r="D3713" s="43">
        <v>1698860</v>
      </c>
      <c r="E3713" s="4">
        <v>132</v>
      </c>
      <c r="F3713" s="43">
        <v>757798</v>
      </c>
      <c r="G3713" s="4">
        <v>59</v>
      </c>
      <c r="H3713" s="43">
        <v>386108</v>
      </c>
      <c r="I3713" s="4">
        <v>30</v>
      </c>
      <c r="J3713" s="43">
        <v>2842766</v>
      </c>
      <c r="K3713" s="50">
        <v>221</v>
      </c>
    </row>
    <row r="3714" spans="1:11" x14ac:dyDescent="0.3">
      <c r="A3714" s="27"/>
      <c r="B3714" s="27"/>
      <c r="C3714" s="28" t="s">
        <v>285</v>
      </c>
      <c r="D3714" s="43"/>
      <c r="E3714" s="4"/>
      <c r="F3714" s="43">
        <v>181137</v>
      </c>
      <c r="G3714" s="4">
        <v>20</v>
      </c>
      <c r="H3714" s="43">
        <v>137502</v>
      </c>
      <c r="I3714" s="4">
        <v>15</v>
      </c>
      <c r="J3714" s="43">
        <v>318639</v>
      </c>
      <c r="K3714" s="50">
        <v>35</v>
      </c>
    </row>
    <row r="3715" spans="1:11" x14ac:dyDescent="0.3">
      <c r="A3715" s="27"/>
      <c r="B3715" s="52" t="s">
        <v>306</v>
      </c>
      <c r="C3715" s="53"/>
      <c r="D3715" s="54">
        <v>6265908</v>
      </c>
      <c r="E3715" s="55">
        <v>655</v>
      </c>
      <c r="F3715" s="54">
        <v>3187431</v>
      </c>
      <c r="G3715" s="55">
        <v>335</v>
      </c>
      <c r="H3715" s="54">
        <v>4509025</v>
      </c>
      <c r="I3715" s="55">
        <v>491</v>
      </c>
      <c r="J3715" s="54">
        <v>13962364</v>
      </c>
      <c r="K3715" s="56">
        <v>1481</v>
      </c>
    </row>
    <row r="3716" spans="1:11" x14ac:dyDescent="0.3">
      <c r="A3716" s="27"/>
      <c r="B3716" s="1" t="s">
        <v>66</v>
      </c>
      <c r="C3716" s="1" t="s">
        <v>273</v>
      </c>
      <c r="D3716" s="22">
        <v>312944</v>
      </c>
      <c r="E3716" s="8">
        <v>52</v>
      </c>
      <c r="F3716" s="22">
        <v>198599</v>
      </c>
      <c r="G3716" s="8">
        <v>33</v>
      </c>
      <c r="H3716" s="22">
        <v>240724</v>
      </c>
      <c r="I3716" s="8">
        <v>40</v>
      </c>
      <c r="J3716" s="22">
        <v>752267</v>
      </c>
      <c r="K3716" s="49">
        <v>125</v>
      </c>
    </row>
    <row r="3717" spans="1:11" x14ac:dyDescent="0.3">
      <c r="A3717" s="27"/>
      <c r="B3717" s="27"/>
      <c r="C3717" s="28" t="s">
        <v>274</v>
      </c>
      <c r="D3717" s="43">
        <v>165275</v>
      </c>
      <c r="E3717" s="4">
        <v>17</v>
      </c>
      <c r="F3717" s="43">
        <v>77776</v>
      </c>
      <c r="G3717" s="4">
        <v>8</v>
      </c>
      <c r="H3717" s="43">
        <v>136108</v>
      </c>
      <c r="I3717" s="4">
        <v>14</v>
      </c>
      <c r="J3717" s="43">
        <v>379159</v>
      </c>
      <c r="K3717" s="50">
        <v>39</v>
      </c>
    </row>
    <row r="3718" spans="1:11" x14ac:dyDescent="0.3">
      <c r="A3718" s="27"/>
      <c r="B3718" s="27"/>
      <c r="C3718" s="28" t="s">
        <v>275</v>
      </c>
      <c r="D3718" s="43">
        <v>98892</v>
      </c>
      <c r="E3718" s="4">
        <v>12</v>
      </c>
      <c r="F3718" s="43">
        <v>98892</v>
      </c>
      <c r="G3718" s="4">
        <v>12</v>
      </c>
      <c r="H3718" s="43">
        <v>82409</v>
      </c>
      <c r="I3718" s="4">
        <v>10</v>
      </c>
      <c r="J3718" s="43">
        <v>280193</v>
      </c>
      <c r="K3718" s="50">
        <v>34</v>
      </c>
    </row>
    <row r="3719" spans="1:11" x14ac:dyDescent="0.3">
      <c r="A3719" s="27"/>
      <c r="B3719" s="27"/>
      <c r="C3719" s="28" t="s">
        <v>276</v>
      </c>
      <c r="D3719" s="43">
        <v>279995</v>
      </c>
      <c r="E3719" s="4">
        <v>27</v>
      </c>
      <c r="F3719" s="43">
        <v>165922</v>
      </c>
      <c r="G3719" s="4">
        <v>16</v>
      </c>
      <c r="H3719" s="43">
        <v>155552</v>
      </c>
      <c r="I3719" s="4">
        <v>15</v>
      </c>
      <c r="J3719" s="43">
        <v>601469</v>
      </c>
      <c r="K3719" s="50">
        <v>58</v>
      </c>
    </row>
    <row r="3720" spans="1:11" x14ac:dyDescent="0.3">
      <c r="A3720" s="27"/>
      <c r="B3720" s="27"/>
      <c r="C3720" s="28" t="s">
        <v>277</v>
      </c>
      <c r="D3720" s="43">
        <v>71664</v>
      </c>
      <c r="E3720" s="4">
        <v>6</v>
      </c>
      <c r="F3720" s="43">
        <v>35832</v>
      </c>
      <c r="G3720" s="4">
        <v>3</v>
      </c>
      <c r="H3720" s="43">
        <v>23888</v>
      </c>
      <c r="I3720" s="4">
        <v>2</v>
      </c>
      <c r="J3720" s="43">
        <v>131384</v>
      </c>
      <c r="K3720" s="50">
        <v>11</v>
      </c>
    </row>
    <row r="3721" spans="1:11" x14ac:dyDescent="0.3">
      <c r="A3721" s="27"/>
      <c r="B3721" s="27"/>
      <c r="C3721" s="28" t="s">
        <v>278</v>
      </c>
      <c r="D3721" s="43">
        <v>16482</v>
      </c>
      <c r="E3721" s="4">
        <v>2</v>
      </c>
      <c r="F3721" s="43"/>
      <c r="G3721" s="4"/>
      <c r="H3721" s="43"/>
      <c r="I3721" s="4"/>
      <c r="J3721" s="43">
        <v>16482</v>
      </c>
      <c r="K3721" s="50">
        <v>2</v>
      </c>
    </row>
    <row r="3722" spans="1:11" x14ac:dyDescent="0.3">
      <c r="A3722" s="27"/>
      <c r="B3722" s="27"/>
      <c r="C3722" s="28" t="s">
        <v>279</v>
      </c>
      <c r="D3722" s="43">
        <v>115374</v>
      </c>
      <c r="E3722" s="4">
        <v>14</v>
      </c>
      <c r="F3722" s="43">
        <v>16482</v>
      </c>
      <c r="G3722" s="4">
        <v>2</v>
      </c>
      <c r="H3722" s="43">
        <v>32964</v>
      </c>
      <c r="I3722" s="4">
        <v>4</v>
      </c>
      <c r="J3722" s="43">
        <v>164820</v>
      </c>
      <c r="K3722" s="50">
        <v>20</v>
      </c>
    </row>
    <row r="3723" spans="1:11" x14ac:dyDescent="0.3">
      <c r="A3723" s="27"/>
      <c r="B3723" s="27"/>
      <c r="C3723" s="28" t="s">
        <v>280</v>
      </c>
      <c r="D3723" s="43">
        <v>123615</v>
      </c>
      <c r="E3723" s="4">
        <v>15</v>
      </c>
      <c r="F3723" s="43">
        <v>8241</v>
      </c>
      <c r="G3723" s="4">
        <v>1</v>
      </c>
      <c r="H3723" s="43">
        <v>115373</v>
      </c>
      <c r="I3723" s="4">
        <v>14</v>
      </c>
      <c r="J3723" s="43">
        <v>247229</v>
      </c>
      <c r="K3723" s="50">
        <v>30</v>
      </c>
    </row>
    <row r="3724" spans="1:11" x14ac:dyDescent="0.3">
      <c r="A3724" s="27"/>
      <c r="B3724" s="27"/>
      <c r="C3724" s="28" t="s">
        <v>281</v>
      </c>
      <c r="D3724" s="43">
        <v>337881</v>
      </c>
      <c r="E3724" s="4">
        <v>41</v>
      </c>
      <c r="F3724" s="43">
        <v>329640</v>
      </c>
      <c r="G3724" s="4">
        <v>40</v>
      </c>
      <c r="H3724" s="43">
        <v>370844</v>
      </c>
      <c r="I3724" s="4">
        <v>45</v>
      </c>
      <c r="J3724" s="43">
        <v>1038365</v>
      </c>
      <c r="K3724" s="50">
        <v>126</v>
      </c>
    </row>
    <row r="3725" spans="1:11" x14ac:dyDescent="0.3">
      <c r="A3725" s="27"/>
      <c r="B3725" s="27"/>
      <c r="C3725" s="28" t="s">
        <v>282</v>
      </c>
      <c r="D3725" s="43">
        <v>541663</v>
      </c>
      <c r="E3725" s="4">
        <v>50</v>
      </c>
      <c r="F3725" s="43">
        <v>411660</v>
      </c>
      <c r="G3725" s="4">
        <v>38</v>
      </c>
      <c r="H3725" s="43">
        <v>422491</v>
      </c>
      <c r="I3725" s="4">
        <v>39</v>
      </c>
      <c r="J3725" s="43">
        <v>1375814</v>
      </c>
      <c r="K3725" s="50">
        <v>127</v>
      </c>
    </row>
    <row r="3726" spans="1:11" x14ac:dyDescent="0.3">
      <c r="A3726" s="27"/>
      <c r="B3726" s="27"/>
      <c r="C3726" s="28" t="s">
        <v>283</v>
      </c>
      <c r="D3726" s="43">
        <v>175000</v>
      </c>
      <c r="E3726" s="4">
        <v>14</v>
      </c>
      <c r="F3726" s="43">
        <v>212500</v>
      </c>
      <c r="G3726" s="4">
        <v>17</v>
      </c>
      <c r="H3726" s="43">
        <v>175000</v>
      </c>
      <c r="I3726" s="4">
        <v>14</v>
      </c>
      <c r="J3726" s="43">
        <v>562500</v>
      </c>
      <c r="K3726" s="50">
        <v>45</v>
      </c>
    </row>
    <row r="3727" spans="1:11" x14ac:dyDescent="0.3">
      <c r="A3727" s="27"/>
      <c r="B3727" s="27"/>
      <c r="C3727" s="28" t="s">
        <v>284</v>
      </c>
      <c r="D3727" s="43">
        <v>347492</v>
      </c>
      <c r="E3727" s="4">
        <v>27</v>
      </c>
      <c r="F3727" s="43">
        <v>115831</v>
      </c>
      <c r="G3727" s="4">
        <v>9</v>
      </c>
      <c r="H3727" s="43">
        <v>283146</v>
      </c>
      <c r="I3727" s="4">
        <v>22</v>
      </c>
      <c r="J3727" s="43">
        <v>746469</v>
      </c>
      <c r="K3727" s="50">
        <v>58</v>
      </c>
    </row>
    <row r="3728" spans="1:11" x14ac:dyDescent="0.3">
      <c r="A3728" s="27"/>
      <c r="B3728" s="52" t="s">
        <v>307</v>
      </c>
      <c r="C3728" s="53"/>
      <c r="D3728" s="54">
        <v>2586277</v>
      </c>
      <c r="E3728" s="55">
        <v>277</v>
      </c>
      <c r="F3728" s="54">
        <v>1671375</v>
      </c>
      <c r="G3728" s="55">
        <v>179</v>
      </c>
      <c r="H3728" s="54">
        <v>2038499</v>
      </c>
      <c r="I3728" s="55">
        <v>219</v>
      </c>
      <c r="J3728" s="54">
        <v>6296151</v>
      </c>
      <c r="K3728" s="56">
        <v>675</v>
      </c>
    </row>
    <row r="3729" spans="1:11" x14ac:dyDescent="0.3">
      <c r="A3729" s="27"/>
      <c r="B3729" s="1" t="s">
        <v>67</v>
      </c>
      <c r="C3729" s="1" t="s">
        <v>273</v>
      </c>
      <c r="D3729" s="22">
        <v>18055</v>
      </c>
      <c r="E3729" s="8">
        <v>3</v>
      </c>
      <c r="F3729" s="22"/>
      <c r="G3729" s="8"/>
      <c r="H3729" s="22"/>
      <c r="I3729" s="8"/>
      <c r="J3729" s="22">
        <v>18055</v>
      </c>
      <c r="K3729" s="49">
        <v>3</v>
      </c>
    </row>
    <row r="3730" spans="1:11" x14ac:dyDescent="0.3">
      <c r="A3730" s="27"/>
      <c r="B3730" s="27"/>
      <c r="C3730" s="28" t="s">
        <v>274</v>
      </c>
      <c r="D3730" s="43">
        <v>9722</v>
      </c>
      <c r="E3730" s="4">
        <v>1</v>
      </c>
      <c r="F3730" s="43"/>
      <c r="G3730" s="4"/>
      <c r="H3730" s="43"/>
      <c r="I3730" s="4"/>
      <c r="J3730" s="43">
        <v>9722</v>
      </c>
      <c r="K3730" s="50">
        <v>1</v>
      </c>
    </row>
    <row r="3731" spans="1:11" x14ac:dyDescent="0.3">
      <c r="A3731" s="27"/>
      <c r="B3731" s="27"/>
      <c r="C3731" s="28" t="s">
        <v>275</v>
      </c>
      <c r="D3731" s="43">
        <v>8241</v>
      </c>
      <c r="E3731" s="4">
        <v>1</v>
      </c>
      <c r="F3731" s="43"/>
      <c r="G3731" s="4"/>
      <c r="H3731" s="43"/>
      <c r="I3731" s="4"/>
      <c r="J3731" s="43">
        <v>8241</v>
      </c>
      <c r="K3731" s="50">
        <v>1</v>
      </c>
    </row>
    <row r="3732" spans="1:11" x14ac:dyDescent="0.3">
      <c r="A3732" s="27"/>
      <c r="B3732" s="27"/>
      <c r="C3732" s="28" t="s">
        <v>276</v>
      </c>
      <c r="D3732" s="43">
        <v>10370</v>
      </c>
      <c r="E3732" s="4">
        <v>1</v>
      </c>
      <c r="F3732" s="43"/>
      <c r="G3732" s="4"/>
      <c r="H3732" s="43"/>
      <c r="I3732" s="4"/>
      <c r="J3732" s="43">
        <v>10370</v>
      </c>
      <c r="K3732" s="50">
        <v>1</v>
      </c>
    </row>
    <row r="3733" spans="1:11" x14ac:dyDescent="0.3">
      <c r="A3733" s="27"/>
      <c r="B3733" s="27"/>
      <c r="C3733" s="28" t="s">
        <v>278</v>
      </c>
      <c r="D3733" s="43">
        <v>74169</v>
      </c>
      <c r="E3733" s="4">
        <v>9</v>
      </c>
      <c r="F3733" s="43"/>
      <c r="G3733" s="4"/>
      <c r="H3733" s="43"/>
      <c r="I3733" s="4"/>
      <c r="J3733" s="43">
        <v>74169</v>
      </c>
      <c r="K3733" s="50">
        <v>9</v>
      </c>
    </row>
    <row r="3734" spans="1:11" x14ac:dyDescent="0.3">
      <c r="A3734" s="27"/>
      <c r="B3734" s="27"/>
      <c r="C3734" s="28" t="s">
        <v>279</v>
      </c>
      <c r="D3734" s="43">
        <v>65927</v>
      </c>
      <c r="E3734" s="4">
        <v>8</v>
      </c>
      <c r="F3734" s="43"/>
      <c r="G3734" s="4"/>
      <c r="H3734" s="43"/>
      <c r="I3734" s="4"/>
      <c r="J3734" s="43">
        <v>65927</v>
      </c>
      <c r="K3734" s="50">
        <v>8</v>
      </c>
    </row>
    <row r="3735" spans="1:11" x14ac:dyDescent="0.3">
      <c r="A3735" s="27"/>
      <c r="B3735" s="27"/>
      <c r="C3735" s="28" t="s">
        <v>280</v>
      </c>
      <c r="D3735" s="43">
        <v>32963</v>
      </c>
      <c r="E3735" s="4">
        <v>4</v>
      </c>
      <c r="F3735" s="43"/>
      <c r="G3735" s="4"/>
      <c r="H3735" s="43"/>
      <c r="I3735" s="4"/>
      <c r="J3735" s="43">
        <v>32963</v>
      </c>
      <c r="K3735" s="50">
        <v>4</v>
      </c>
    </row>
    <row r="3736" spans="1:11" x14ac:dyDescent="0.3">
      <c r="A3736" s="27"/>
      <c r="B3736" s="27"/>
      <c r="C3736" s="28" t="s">
        <v>281</v>
      </c>
      <c r="D3736" s="43">
        <v>189539</v>
      </c>
      <c r="E3736" s="4">
        <v>23</v>
      </c>
      <c r="F3736" s="43"/>
      <c r="G3736" s="4"/>
      <c r="H3736" s="43"/>
      <c r="I3736" s="4"/>
      <c r="J3736" s="43">
        <v>189539</v>
      </c>
      <c r="K3736" s="50">
        <v>23</v>
      </c>
    </row>
    <row r="3737" spans="1:11" x14ac:dyDescent="0.3">
      <c r="A3737" s="27"/>
      <c r="B3737" s="27"/>
      <c r="C3737" s="28" t="s">
        <v>283</v>
      </c>
      <c r="D3737" s="43">
        <v>62500</v>
      </c>
      <c r="E3737" s="4">
        <v>5</v>
      </c>
      <c r="F3737" s="43"/>
      <c r="G3737" s="4"/>
      <c r="H3737" s="43"/>
      <c r="I3737" s="4"/>
      <c r="J3737" s="43">
        <v>62500</v>
      </c>
      <c r="K3737" s="50">
        <v>5</v>
      </c>
    </row>
    <row r="3738" spans="1:11" x14ac:dyDescent="0.3">
      <c r="A3738" s="27"/>
      <c r="B3738" s="27"/>
      <c r="C3738" s="28" t="s">
        <v>284</v>
      </c>
      <c r="D3738" s="43">
        <v>12870</v>
      </c>
      <c r="E3738" s="4">
        <v>1</v>
      </c>
      <c r="F3738" s="43"/>
      <c r="G3738" s="4"/>
      <c r="H3738" s="43"/>
      <c r="I3738" s="4"/>
      <c r="J3738" s="43">
        <v>12870</v>
      </c>
      <c r="K3738" s="50">
        <v>1</v>
      </c>
    </row>
    <row r="3739" spans="1:11" x14ac:dyDescent="0.3">
      <c r="A3739" s="27"/>
      <c r="B3739" s="52" t="s">
        <v>308</v>
      </c>
      <c r="C3739" s="53"/>
      <c r="D3739" s="54">
        <v>484356</v>
      </c>
      <c r="E3739" s="55">
        <v>56</v>
      </c>
      <c r="F3739" s="54"/>
      <c r="G3739" s="55"/>
      <c r="H3739" s="54"/>
      <c r="I3739" s="55"/>
      <c r="J3739" s="54">
        <v>484356</v>
      </c>
      <c r="K3739" s="56">
        <v>56</v>
      </c>
    </row>
    <row r="3740" spans="1:11" x14ac:dyDescent="0.3">
      <c r="A3740" s="27"/>
      <c r="B3740" s="1" t="s">
        <v>68</v>
      </c>
      <c r="C3740" s="1" t="s">
        <v>273</v>
      </c>
      <c r="D3740" s="22">
        <v>274726</v>
      </c>
      <c r="E3740" s="8">
        <v>43</v>
      </c>
      <c r="F3740" s="22">
        <v>210837</v>
      </c>
      <c r="G3740" s="8">
        <v>33</v>
      </c>
      <c r="H3740" s="22">
        <v>293894</v>
      </c>
      <c r="I3740" s="8">
        <v>46</v>
      </c>
      <c r="J3740" s="22">
        <v>779457</v>
      </c>
      <c r="K3740" s="49">
        <v>122</v>
      </c>
    </row>
    <row r="3741" spans="1:11" x14ac:dyDescent="0.3">
      <c r="A3741" s="27"/>
      <c r="B3741" s="27"/>
      <c r="C3741" s="28" t="s">
        <v>274</v>
      </c>
      <c r="D3741" s="43">
        <v>48148</v>
      </c>
      <c r="E3741" s="4">
        <v>4</v>
      </c>
      <c r="F3741" s="43">
        <v>48148</v>
      </c>
      <c r="G3741" s="4">
        <v>4</v>
      </c>
      <c r="H3741" s="43">
        <v>36111</v>
      </c>
      <c r="I3741" s="4">
        <v>3</v>
      </c>
      <c r="J3741" s="43">
        <v>132407</v>
      </c>
      <c r="K3741" s="50">
        <v>11</v>
      </c>
    </row>
    <row r="3742" spans="1:11" x14ac:dyDescent="0.3">
      <c r="A3742" s="27"/>
      <c r="B3742" s="27"/>
      <c r="C3742" s="28" t="s">
        <v>275</v>
      </c>
      <c r="D3742" s="43">
        <v>34816</v>
      </c>
      <c r="E3742" s="4">
        <v>4</v>
      </c>
      <c r="F3742" s="43">
        <v>17408</v>
      </c>
      <c r="G3742" s="4">
        <v>2</v>
      </c>
      <c r="H3742" s="43"/>
      <c r="I3742" s="4"/>
      <c r="J3742" s="43">
        <v>52224</v>
      </c>
      <c r="K3742" s="50">
        <v>6</v>
      </c>
    </row>
    <row r="3743" spans="1:11" x14ac:dyDescent="0.3">
      <c r="A3743" s="27"/>
      <c r="B3743" s="27"/>
      <c r="C3743" s="28" t="s">
        <v>276</v>
      </c>
      <c r="D3743" s="43">
        <v>81667</v>
      </c>
      <c r="E3743" s="4">
        <v>7</v>
      </c>
      <c r="F3743" s="43">
        <v>11667</v>
      </c>
      <c r="G3743" s="4">
        <v>1</v>
      </c>
      <c r="H3743" s="43">
        <v>58335</v>
      </c>
      <c r="I3743" s="4">
        <v>5</v>
      </c>
      <c r="J3743" s="43">
        <v>151669</v>
      </c>
      <c r="K3743" s="50">
        <v>13</v>
      </c>
    </row>
    <row r="3744" spans="1:11" x14ac:dyDescent="0.3">
      <c r="A3744" s="27"/>
      <c r="B3744" s="27"/>
      <c r="C3744" s="28" t="s">
        <v>277</v>
      </c>
      <c r="D3744" s="43">
        <v>136477</v>
      </c>
      <c r="E3744" s="4">
        <v>11</v>
      </c>
      <c r="F3744" s="43">
        <v>12407</v>
      </c>
      <c r="G3744" s="4">
        <v>1</v>
      </c>
      <c r="H3744" s="43">
        <v>24814</v>
      </c>
      <c r="I3744" s="4">
        <v>2</v>
      </c>
      <c r="J3744" s="43">
        <v>173698</v>
      </c>
      <c r="K3744" s="50">
        <v>14</v>
      </c>
    </row>
    <row r="3745" spans="1:11" x14ac:dyDescent="0.3">
      <c r="A3745" s="27"/>
      <c r="B3745" s="27"/>
      <c r="C3745" s="28" t="s">
        <v>278</v>
      </c>
      <c r="D3745" s="43"/>
      <c r="E3745" s="4"/>
      <c r="F3745" s="43"/>
      <c r="G3745" s="4"/>
      <c r="H3745" s="43">
        <v>16852</v>
      </c>
      <c r="I3745" s="4">
        <v>2</v>
      </c>
      <c r="J3745" s="43">
        <v>16852</v>
      </c>
      <c r="K3745" s="50">
        <v>2</v>
      </c>
    </row>
    <row r="3746" spans="1:11" x14ac:dyDescent="0.3">
      <c r="A3746" s="27"/>
      <c r="B3746" s="27"/>
      <c r="C3746" s="28" t="s">
        <v>279</v>
      </c>
      <c r="D3746" s="43"/>
      <c r="E3746" s="4"/>
      <c r="F3746" s="43"/>
      <c r="G3746" s="4"/>
      <c r="H3746" s="43">
        <v>75834</v>
      </c>
      <c r="I3746" s="4">
        <v>9</v>
      </c>
      <c r="J3746" s="43">
        <v>75834</v>
      </c>
      <c r="K3746" s="50">
        <v>9</v>
      </c>
    </row>
    <row r="3747" spans="1:11" x14ac:dyDescent="0.3">
      <c r="A3747" s="27"/>
      <c r="B3747" s="27"/>
      <c r="C3747" s="28" t="s">
        <v>280</v>
      </c>
      <c r="D3747" s="43">
        <v>143242</v>
      </c>
      <c r="E3747" s="4">
        <v>17</v>
      </c>
      <c r="F3747" s="43">
        <v>175935</v>
      </c>
      <c r="G3747" s="4">
        <v>21</v>
      </c>
      <c r="H3747" s="43">
        <v>109538</v>
      </c>
      <c r="I3747" s="4">
        <v>13</v>
      </c>
      <c r="J3747" s="43">
        <v>428715</v>
      </c>
      <c r="K3747" s="50">
        <v>51</v>
      </c>
    </row>
    <row r="3748" spans="1:11" x14ac:dyDescent="0.3">
      <c r="A3748" s="27"/>
      <c r="B3748" s="27"/>
      <c r="C3748" s="28" t="s">
        <v>281</v>
      </c>
      <c r="D3748" s="43">
        <v>25278</v>
      </c>
      <c r="E3748" s="4">
        <v>3</v>
      </c>
      <c r="F3748" s="43">
        <v>42130</v>
      </c>
      <c r="G3748" s="4">
        <v>5</v>
      </c>
      <c r="H3748" s="43">
        <v>16852</v>
      </c>
      <c r="I3748" s="4">
        <v>2</v>
      </c>
      <c r="J3748" s="43">
        <v>84260</v>
      </c>
      <c r="K3748" s="50">
        <v>10</v>
      </c>
    </row>
    <row r="3749" spans="1:11" x14ac:dyDescent="0.3">
      <c r="A3749" s="27"/>
      <c r="B3749" s="27"/>
      <c r="C3749" s="28" t="s">
        <v>282</v>
      </c>
      <c r="D3749" s="43">
        <v>140000</v>
      </c>
      <c r="E3749" s="4">
        <v>12</v>
      </c>
      <c r="F3749" s="43">
        <v>46668</v>
      </c>
      <c r="G3749" s="4">
        <v>4</v>
      </c>
      <c r="H3749" s="43">
        <v>46668</v>
      </c>
      <c r="I3749" s="4">
        <v>4</v>
      </c>
      <c r="J3749" s="43">
        <v>233336</v>
      </c>
      <c r="K3749" s="50">
        <v>20</v>
      </c>
    </row>
    <row r="3750" spans="1:11" x14ac:dyDescent="0.3">
      <c r="A3750" s="27"/>
      <c r="B3750" s="27"/>
      <c r="C3750" s="28" t="s">
        <v>283</v>
      </c>
      <c r="D3750" s="43"/>
      <c r="E3750" s="4"/>
      <c r="F3750" s="43">
        <v>38611</v>
      </c>
      <c r="G3750" s="4">
        <v>3</v>
      </c>
      <c r="H3750" s="43">
        <v>25740</v>
      </c>
      <c r="I3750" s="4">
        <v>2</v>
      </c>
      <c r="J3750" s="43">
        <v>64351</v>
      </c>
      <c r="K3750" s="50">
        <v>5</v>
      </c>
    </row>
    <row r="3751" spans="1:11" x14ac:dyDescent="0.3">
      <c r="A3751" s="27"/>
      <c r="B3751" s="27"/>
      <c r="C3751" s="28" t="s">
        <v>284</v>
      </c>
      <c r="D3751" s="43">
        <v>58888</v>
      </c>
      <c r="E3751" s="4">
        <v>4</v>
      </c>
      <c r="F3751" s="43"/>
      <c r="G3751" s="4"/>
      <c r="H3751" s="43">
        <v>14722</v>
      </c>
      <c r="I3751" s="4">
        <v>1</v>
      </c>
      <c r="J3751" s="43">
        <v>73610</v>
      </c>
      <c r="K3751" s="50">
        <v>5</v>
      </c>
    </row>
    <row r="3752" spans="1:11" x14ac:dyDescent="0.3">
      <c r="A3752" s="27"/>
      <c r="B3752" s="52" t="s">
        <v>309</v>
      </c>
      <c r="C3752" s="53"/>
      <c r="D3752" s="54">
        <v>943242</v>
      </c>
      <c r="E3752" s="55">
        <v>105</v>
      </c>
      <c r="F3752" s="54">
        <v>603811</v>
      </c>
      <c r="G3752" s="55">
        <v>74</v>
      </c>
      <c r="H3752" s="54">
        <v>719360</v>
      </c>
      <c r="I3752" s="55">
        <v>89</v>
      </c>
      <c r="J3752" s="54">
        <v>2266413</v>
      </c>
      <c r="K3752" s="56">
        <v>268</v>
      </c>
    </row>
    <row r="3753" spans="1:11" x14ac:dyDescent="0.3">
      <c r="A3753" s="27"/>
      <c r="B3753" s="1" t="s">
        <v>69</v>
      </c>
      <c r="C3753" s="1" t="s">
        <v>273</v>
      </c>
      <c r="D3753" s="22">
        <v>274727</v>
      </c>
      <c r="E3753" s="8">
        <v>43</v>
      </c>
      <c r="F3753" s="22">
        <v>242782</v>
      </c>
      <c r="G3753" s="8">
        <v>38</v>
      </c>
      <c r="H3753" s="22">
        <v>268338</v>
      </c>
      <c r="I3753" s="8">
        <v>42</v>
      </c>
      <c r="J3753" s="22">
        <v>785847</v>
      </c>
      <c r="K3753" s="49">
        <v>123</v>
      </c>
    </row>
    <row r="3754" spans="1:11" x14ac:dyDescent="0.3">
      <c r="A3754" s="27"/>
      <c r="B3754" s="27"/>
      <c r="C3754" s="28" t="s">
        <v>274</v>
      </c>
      <c r="D3754" s="43">
        <v>36111</v>
      </c>
      <c r="E3754" s="4">
        <v>3</v>
      </c>
      <c r="F3754" s="43">
        <v>12037</v>
      </c>
      <c r="G3754" s="4">
        <v>1</v>
      </c>
      <c r="H3754" s="43">
        <v>12037</v>
      </c>
      <c r="I3754" s="4">
        <v>1</v>
      </c>
      <c r="J3754" s="43">
        <v>60185</v>
      </c>
      <c r="K3754" s="50">
        <v>5</v>
      </c>
    </row>
    <row r="3755" spans="1:11" x14ac:dyDescent="0.3">
      <c r="A3755" s="27"/>
      <c r="B3755" s="27"/>
      <c r="C3755" s="28" t="s">
        <v>275</v>
      </c>
      <c r="D3755" s="43">
        <v>8704</v>
      </c>
      <c r="E3755" s="4">
        <v>1</v>
      </c>
      <c r="F3755" s="43"/>
      <c r="G3755" s="4"/>
      <c r="H3755" s="43">
        <v>8704</v>
      </c>
      <c r="I3755" s="4">
        <v>1</v>
      </c>
      <c r="J3755" s="43">
        <v>17408</v>
      </c>
      <c r="K3755" s="50">
        <v>2</v>
      </c>
    </row>
    <row r="3756" spans="1:11" x14ac:dyDescent="0.3">
      <c r="A3756" s="27"/>
      <c r="B3756" s="27"/>
      <c r="C3756" s="28" t="s">
        <v>276</v>
      </c>
      <c r="D3756" s="43">
        <v>11667</v>
      </c>
      <c r="E3756" s="4">
        <v>1</v>
      </c>
      <c r="F3756" s="43">
        <v>46668</v>
      </c>
      <c r="G3756" s="4">
        <v>4</v>
      </c>
      <c r="H3756" s="43">
        <v>116670</v>
      </c>
      <c r="I3756" s="4">
        <v>10</v>
      </c>
      <c r="J3756" s="43">
        <v>175005</v>
      </c>
      <c r="K3756" s="50">
        <v>15</v>
      </c>
    </row>
    <row r="3757" spans="1:11" x14ac:dyDescent="0.3">
      <c r="A3757" s="27"/>
      <c r="B3757" s="27"/>
      <c r="C3757" s="28" t="s">
        <v>277</v>
      </c>
      <c r="D3757" s="43">
        <v>161292</v>
      </c>
      <c r="E3757" s="4">
        <v>13</v>
      </c>
      <c r="F3757" s="43">
        <v>210919</v>
      </c>
      <c r="G3757" s="4">
        <v>17</v>
      </c>
      <c r="H3757" s="43">
        <v>223326</v>
      </c>
      <c r="I3757" s="4">
        <v>18</v>
      </c>
      <c r="J3757" s="43">
        <v>595537</v>
      </c>
      <c r="K3757" s="50">
        <v>48</v>
      </c>
    </row>
    <row r="3758" spans="1:11" x14ac:dyDescent="0.3">
      <c r="A3758" s="27"/>
      <c r="B3758" s="27"/>
      <c r="C3758" s="28" t="s">
        <v>279</v>
      </c>
      <c r="D3758" s="43">
        <v>8426</v>
      </c>
      <c r="E3758" s="4">
        <v>1</v>
      </c>
      <c r="F3758" s="43"/>
      <c r="G3758" s="4"/>
      <c r="H3758" s="43">
        <v>8426</v>
      </c>
      <c r="I3758" s="4">
        <v>1</v>
      </c>
      <c r="J3758" s="43">
        <v>16852</v>
      </c>
      <c r="K3758" s="50">
        <v>2</v>
      </c>
    </row>
    <row r="3759" spans="1:11" x14ac:dyDescent="0.3">
      <c r="A3759" s="27"/>
      <c r="B3759" s="27"/>
      <c r="C3759" s="28" t="s">
        <v>280</v>
      </c>
      <c r="D3759" s="43">
        <v>126390</v>
      </c>
      <c r="E3759" s="4">
        <v>15</v>
      </c>
      <c r="F3759" s="43">
        <v>143242</v>
      </c>
      <c r="G3759" s="4">
        <v>17</v>
      </c>
      <c r="H3759" s="43">
        <v>143242</v>
      </c>
      <c r="I3759" s="4">
        <v>17</v>
      </c>
      <c r="J3759" s="43">
        <v>412874</v>
      </c>
      <c r="K3759" s="50">
        <v>49</v>
      </c>
    </row>
    <row r="3760" spans="1:11" x14ac:dyDescent="0.3">
      <c r="A3760" s="27"/>
      <c r="B3760" s="27"/>
      <c r="C3760" s="28" t="s">
        <v>281</v>
      </c>
      <c r="D3760" s="43">
        <v>109538</v>
      </c>
      <c r="E3760" s="4">
        <v>13</v>
      </c>
      <c r="F3760" s="43">
        <v>286484</v>
      </c>
      <c r="G3760" s="4">
        <v>34</v>
      </c>
      <c r="H3760" s="43">
        <v>412874</v>
      </c>
      <c r="I3760" s="4">
        <v>49</v>
      </c>
      <c r="J3760" s="43">
        <v>808896</v>
      </c>
      <c r="K3760" s="50">
        <v>96</v>
      </c>
    </row>
    <row r="3761" spans="1:11" x14ac:dyDescent="0.3">
      <c r="A3761" s="27"/>
      <c r="B3761" s="27"/>
      <c r="C3761" s="28" t="s">
        <v>282</v>
      </c>
      <c r="D3761" s="43">
        <v>210003</v>
      </c>
      <c r="E3761" s="4">
        <v>18</v>
      </c>
      <c r="F3761" s="43">
        <v>128335</v>
      </c>
      <c r="G3761" s="4">
        <v>11</v>
      </c>
      <c r="H3761" s="43">
        <v>128336</v>
      </c>
      <c r="I3761" s="4">
        <v>11</v>
      </c>
      <c r="J3761" s="43">
        <v>466674</v>
      </c>
      <c r="K3761" s="50">
        <v>40</v>
      </c>
    </row>
    <row r="3762" spans="1:11" x14ac:dyDescent="0.3">
      <c r="A3762" s="27"/>
      <c r="B3762" s="27"/>
      <c r="C3762" s="28" t="s">
        <v>283</v>
      </c>
      <c r="D3762" s="43">
        <v>12870</v>
      </c>
      <c r="E3762" s="4">
        <v>1</v>
      </c>
      <c r="F3762" s="43">
        <v>25740</v>
      </c>
      <c r="G3762" s="4">
        <v>2</v>
      </c>
      <c r="H3762" s="43"/>
      <c r="I3762" s="4"/>
      <c r="J3762" s="43">
        <v>38610</v>
      </c>
      <c r="K3762" s="50">
        <v>3</v>
      </c>
    </row>
    <row r="3763" spans="1:11" x14ac:dyDescent="0.3">
      <c r="A3763" s="27"/>
      <c r="B3763" s="27"/>
      <c r="C3763" s="28" t="s">
        <v>284</v>
      </c>
      <c r="D3763" s="43">
        <v>206108</v>
      </c>
      <c r="E3763" s="4">
        <v>14</v>
      </c>
      <c r="F3763" s="43">
        <v>381476</v>
      </c>
      <c r="G3763" s="4">
        <v>26</v>
      </c>
      <c r="H3763" s="43">
        <v>161942</v>
      </c>
      <c r="I3763" s="4">
        <v>11</v>
      </c>
      <c r="J3763" s="43">
        <v>749526</v>
      </c>
      <c r="K3763" s="50">
        <v>51</v>
      </c>
    </row>
    <row r="3764" spans="1:11" x14ac:dyDescent="0.3">
      <c r="A3764" s="27"/>
      <c r="B3764" s="52" t="s">
        <v>310</v>
      </c>
      <c r="C3764" s="53"/>
      <c r="D3764" s="54">
        <v>1165836</v>
      </c>
      <c r="E3764" s="55">
        <v>123</v>
      </c>
      <c r="F3764" s="54">
        <v>1477683</v>
      </c>
      <c r="G3764" s="55">
        <v>150</v>
      </c>
      <c r="H3764" s="54">
        <v>1483895</v>
      </c>
      <c r="I3764" s="55">
        <v>161</v>
      </c>
      <c r="J3764" s="54">
        <v>4127414</v>
      </c>
      <c r="K3764" s="56">
        <v>434</v>
      </c>
    </row>
    <row r="3765" spans="1:11" x14ac:dyDescent="0.3">
      <c r="A3765" s="27"/>
      <c r="B3765" s="1" t="s">
        <v>70</v>
      </c>
      <c r="C3765" s="1" t="s">
        <v>273</v>
      </c>
      <c r="D3765" s="22">
        <v>553665</v>
      </c>
      <c r="E3765" s="8">
        <v>92</v>
      </c>
      <c r="F3765" s="22">
        <v>421267</v>
      </c>
      <c r="G3765" s="8">
        <v>70</v>
      </c>
      <c r="H3765" s="22">
        <v>613850</v>
      </c>
      <c r="I3765" s="8">
        <v>102</v>
      </c>
      <c r="J3765" s="22">
        <v>1588782</v>
      </c>
      <c r="K3765" s="49">
        <v>264</v>
      </c>
    </row>
    <row r="3766" spans="1:11" x14ac:dyDescent="0.3">
      <c r="A3766" s="27"/>
      <c r="B3766" s="27"/>
      <c r="C3766" s="28" t="s">
        <v>274</v>
      </c>
      <c r="D3766" s="43">
        <v>262494</v>
      </c>
      <c r="E3766" s="4">
        <v>27</v>
      </c>
      <c r="F3766" s="43">
        <v>126386</v>
      </c>
      <c r="G3766" s="4">
        <v>13</v>
      </c>
      <c r="H3766" s="43">
        <v>174996</v>
      </c>
      <c r="I3766" s="4">
        <v>18</v>
      </c>
      <c r="J3766" s="43">
        <v>563876</v>
      </c>
      <c r="K3766" s="50">
        <v>58</v>
      </c>
    </row>
    <row r="3767" spans="1:11" x14ac:dyDescent="0.3">
      <c r="A3767" s="27"/>
      <c r="B3767" s="27"/>
      <c r="C3767" s="28" t="s">
        <v>275</v>
      </c>
      <c r="D3767" s="43">
        <v>214266</v>
      </c>
      <c r="E3767" s="4">
        <v>26</v>
      </c>
      <c r="F3767" s="43">
        <v>197784</v>
      </c>
      <c r="G3767" s="4">
        <v>24</v>
      </c>
      <c r="H3767" s="43">
        <v>189543</v>
      </c>
      <c r="I3767" s="4">
        <v>23</v>
      </c>
      <c r="J3767" s="43">
        <v>601593</v>
      </c>
      <c r="K3767" s="50">
        <v>73</v>
      </c>
    </row>
    <row r="3768" spans="1:11" x14ac:dyDescent="0.3">
      <c r="A3768" s="27"/>
      <c r="B3768" s="27"/>
      <c r="C3768" s="28" t="s">
        <v>276</v>
      </c>
      <c r="D3768" s="43">
        <v>269623</v>
      </c>
      <c r="E3768" s="4">
        <v>26</v>
      </c>
      <c r="F3768" s="43">
        <v>165922</v>
      </c>
      <c r="G3768" s="4">
        <v>16</v>
      </c>
      <c r="H3768" s="43">
        <v>373326</v>
      </c>
      <c r="I3768" s="4">
        <v>36</v>
      </c>
      <c r="J3768" s="43">
        <v>808871</v>
      </c>
      <c r="K3768" s="50">
        <v>78</v>
      </c>
    </row>
    <row r="3769" spans="1:11" x14ac:dyDescent="0.3">
      <c r="A3769" s="27"/>
      <c r="B3769" s="27"/>
      <c r="C3769" s="28" t="s">
        <v>277</v>
      </c>
      <c r="D3769" s="43">
        <v>238886</v>
      </c>
      <c r="E3769" s="4">
        <v>20</v>
      </c>
      <c r="F3769" s="43">
        <v>119440</v>
      </c>
      <c r="G3769" s="4">
        <v>10</v>
      </c>
      <c r="H3769" s="43">
        <v>203050</v>
      </c>
      <c r="I3769" s="4">
        <v>17</v>
      </c>
      <c r="J3769" s="43">
        <v>561376</v>
      </c>
      <c r="K3769" s="50">
        <v>47</v>
      </c>
    </row>
    <row r="3770" spans="1:11" x14ac:dyDescent="0.3">
      <c r="A3770" s="27"/>
      <c r="B3770" s="27"/>
      <c r="C3770" s="28" t="s">
        <v>278</v>
      </c>
      <c r="D3770" s="43">
        <v>140097</v>
      </c>
      <c r="E3770" s="4">
        <v>17</v>
      </c>
      <c r="F3770" s="43">
        <v>74169</v>
      </c>
      <c r="G3770" s="4">
        <v>9</v>
      </c>
      <c r="H3770" s="43">
        <v>90651</v>
      </c>
      <c r="I3770" s="4">
        <v>11</v>
      </c>
      <c r="J3770" s="43">
        <v>304917</v>
      </c>
      <c r="K3770" s="50">
        <v>37</v>
      </c>
    </row>
    <row r="3771" spans="1:11" x14ac:dyDescent="0.3">
      <c r="A3771" s="27"/>
      <c r="B3771" s="27"/>
      <c r="C3771" s="28" t="s">
        <v>279</v>
      </c>
      <c r="D3771" s="43">
        <v>296676</v>
      </c>
      <c r="E3771" s="4">
        <v>36</v>
      </c>
      <c r="F3771" s="43">
        <v>238989</v>
      </c>
      <c r="G3771" s="4">
        <v>29</v>
      </c>
      <c r="H3771" s="43">
        <v>263712</v>
      </c>
      <c r="I3771" s="4">
        <v>32</v>
      </c>
      <c r="J3771" s="43">
        <v>799377</v>
      </c>
      <c r="K3771" s="50">
        <v>97</v>
      </c>
    </row>
    <row r="3772" spans="1:11" x14ac:dyDescent="0.3">
      <c r="A3772" s="27"/>
      <c r="B3772" s="27"/>
      <c r="C3772" s="28" t="s">
        <v>280</v>
      </c>
      <c r="D3772" s="43">
        <v>469736</v>
      </c>
      <c r="E3772" s="4">
        <v>57</v>
      </c>
      <c r="F3772" s="43">
        <v>387327</v>
      </c>
      <c r="G3772" s="4">
        <v>47</v>
      </c>
      <c r="H3772" s="43">
        <v>766413</v>
      </c>
      <c r="I3772" s="4">
        <v>93</v>
      </c>
      <c r="J3772" s="43">
        <v>1623476</v>
      </c>
      <c r="K3772" s="50">
        <v>197</v>
      </c>
    </row>
    <row r="3773" spans="1:11" x14ac:dyDescent="0.3">
      <c r="A3773" s="27"/>
      <c r="B3773" s="27"/>
      <c r="C3773" s="28" t="s">
        <v>281</v>
      </c>
      <c r="D3773" s="43">
        <v>362603</v>
      </c>
      <c r="E3773" s="4">
        <v>44</v>
      </c>
      <c r="F3773" s="43">
        <v>370845</v>
      </c>
      <c r="G3773" s="4">
        <v>45</v>
      </c>
      <c r="H3773" s="43">
        <v>164820</v>
      </c>
      <c r="I3773" s="4">
        <v>20</v>
      </c>
      <c r="J3773" s="43">
        <v>898268</v>
      </c>
      <c r="K3773" s="50">
        <v>109</v>
      </c>
    </row>
    <row r="3774" spans="1:11" x14ac:dyDescent="0.3">
      <c r="A3774" s="27"/>
      <c r="B3774" s="27"/>
      <c r="C3774" s="28" t="s">
        <v>282</v>
      </c>
      <c r="D3774" s="43">
        <v>606653</v>
      </c>
      <c r="E3774" s="4">
        <v>56</v>
      </c>
      <c r="F3774" s="43">
        <v>541653</v>
      </c>
      <c r="G3774" s="4">
        <v>50</v>
      </c>
      <c r="H3774" s="43">
        <v>563325</v>
      </c>
      <c r="I3774" s="4">
        <v>52</v>
      </c>
      <c r="J3774" s="43">
        <v>1711631</v>
      </c>
      <c r="K3774" s="50">
        <v>158</v>
      </c>
    </row>
    <row r="3775" spans="1:11" x14ac:dyDescent="0.3">
      <c r="A3775" s="27"/>
      <c r="B3775" s="27"/>
      <c r="C3775" s="28" t="s">
        <v>283</v>
      </c>
      <c r="D3775" s="43">
        <v>175000</v>
      </c>
      <c r="E3775" s="4">
        <v>14</v>
      </c>
      <c r="F3775" s="43">
        <v>287500</v>
      </c>
      <c r="G3775" s="4">
        <v>23</v>
      </c>
      <c r="H3775" s="43">
        <v>273500</v>
      </c>
      <c r="I3775" s="4">
        <v>22</v>
      </c>
      <c r="J3775" s="43">
        <v>736000</v>
      </c>
      <c r="K3775" s="50">
        <v>59</v>
      </c>
    </row>
    <row r="3776" spans="1:11" x14ac:dyDescent="0.3">
      <c r="A3776" s="27"/>
      <c r="B3776" s="27"/>
      <c r="C3776" s="28" t="s">
        <v>284</v>
      </c>
      <c r="D3776" s="43">
        <v>514802</v>
      </c>
      <c r="E3776" s="4">
        <v>40</v>
      </c>
      <c r="F3776" s="43">
        <v>398972</v>
      </c>
      <c r="G3776" s="4">
        <v>31</v>
      </c>
      <c r="H3776" s="43">
        <v>888039</v>
      </c>
      <c r="I3776" s="4">
        <v>69</v>
      </c>
      <c r="J3776" s="43">
        <v>1801813</v>
      </c>
      <c r="K3776" s="50">
        <v>140</v>
      </c>
    </row>
    <row r="3777" spans="1:11" x14ac:dyDescent="0.3">
      <c r="A3777" s="27"/>
      <c r="B3777" s="52" t="s">
        <v>311</v>
      </c>
      <c r="C3777" s="53"/>
      <c r="D3777" s="54">
        <v>4104501</v>
      </c>
      <c r="E3777" s="55">
        <v>455</v>
      </c>
      <c r="F3777" s="54">
        <v>3330254</v>
      </c>
      <c r="G3777" s="55">
        <v>367</v>
      </c>
      <c r="H3777" s="54">
        <v>4565225</v>
      </c>
      <c r="I3777" s="55">
        <v>495</v>
      </c>
      <c r="J3777" s="54">
        <v>11999980</v>
      </c>
      <c r="K3777" s="56">
        <v>1317</v>
      </c>
    </row>
    <row r="3778" spans="1:11" x14ac:dyDescent="0.3">
      <c r="A3778" s="27"/>
      <c r="B3778" s="1" t="s">
        <v>72</v>
      </c>
      <c r="C3778" s="1" t="s">
        <v>273</v>
      </c>
      <c r="D3778" s="22">
        <v>261949</v>
      </c>
      <c r="E3778" s="8">
        <v>41</v>
      </c>
      <c r="F3778" s="22">
        <v>249171</v>
      </c>
      <c r="G3778" s="8">
        <v>39</v>
      </c>
      <c r="H3778" s="22">
        <v>281116</v>
      </c>
      <c r="I3778" s="8">
        <v>44</v>
      </c>
      <c r="J3778" s="22">
        <v>792236</v>
      </c>
      <c r="K3778" s="49">
        <v>124</v>
      </c>
    </row>
    <row r="3779" spans="1:11" x14ac:dyDescent="0.3">
      <c r="A3779" s="27"/>
      <c r="B3779" s="27"/>
      <c r="C3779" s="28" t="s">
        <v>274</v>
      </c>
      <c r="D3779" s="43">
        <v>180555</v>
      </c>
      <c r="E3779" s="4">
        <v>15</v>
      </c>
      <c r="F3779" s="43">
        <v>84259</v>
      </c>
      <c r="G3779" s="4">
        <v>7</v>
      </c>
      <c r="H3779" s="43">
        <v>120370</v>
      </c>
      <c r="I3779" s="4">
        <v>10</v>
      </c>
      <c r="J3779" s="43">
        <v>385184</v>
      </c>
      <c r="K3779" s="50">
        <v>32</v>
      </c>
    </row>
    <row r="3780" spans="1:11" x14ac:dyDescent="0.3">
      <c r="A3780" s="27"/>
      <c r="B3780" s="27"/>
      <c r="C3780" s="28" t="s">
        <v>275</v>
      </c>
      <c r="D3780" s="43">
        <v>139263</v>
      </c>
      <c r="E3780" s="4">
        <v>16</v>
      </c>
      <c r="F3780" s="43">
        <v>182784</v>
      </c>
      <c r="G3780" s="4">
        <v>21</v>
      </c>
      <c r="H3780" s="43">
        <v>200190</v>
      </c>
      <c r="I3780" s="4">
        <v>23</v>
      </c>
      <c r="J3780" s="43">
        <v>522237</v>
      </c>
      <c r="K3780" s="50">
        <v>60</v>
      </c>
    </row>
    <row r="3781" spans="1:11" x14ac:dyDescent="0.3">
      <c r="A3781" s="27"/>
      <c r="B3781" s="27"/>
      <c r="C3781" s="28" t="s">
        <v>276</v>
      </c>
      <c r="D3781" s="43">
        <v>186669</v>
      </c>
      <c r="E3781" s="4">
        <v>16</v>
      </c>
      <c r="F3781" s="43">
        <v>128337</v>
      </c>
      <c r="G3781" s="4">
        <v>11</v>
      </c>
      <c r="H3781" s="43">
        <v>140002</v>
      </c>
      <c r="I3781" s="4">
        <v>12</v>
      </c>
      <c r="J3781" s="43">
        <v>455008</v>
      </c>
      <c r="K3781" s="50">
        <v>39</v>
      </c>
    </row>
    <row r="3782" spans="1:11" x14ac:dyDescent="0.3">
      <c r="A3782" s="27"/>
      <c r="B3782" s="27"/>
      <c r="C3782" s="28" t="s">
        <v>277</v>
      </c>
      <c r="D3782" s="43">
        <v>24814</v>
      </c>
      <c r="E3782" s="4">
        <v>2</v>
      </c>
      <c r="F3782" s="43">
        <v>12407</v>
      </c>
      <c r="G3782" s="4">
        <v>1</v>
      </c>
      <c r="H3782" s="43">
        <v>24814</v>
      </c>
      <c r="I3782" s="4">
        <v>2</v>
      </c>
      <c r="J3782" s="43">
        <v>62035</v>
      </c>
      <c r="K3782" s="50">
        <v>5</v>
      </c>
    </row>
    <row r="3783" spans="1:11" x14ac:dyDescent="0.3">
      <c r="A3783" s="27"/>
      <c r="B3783" s="27"/>
      <c r="C3783" s="28" t="s">
        <v>278</v>
      </c>
      <c r="D3783" s="43">
        <v>50556</v>
      </c>
      <c r="E3783" s="4">
        <v>6</v>
      </c>
      <c r="F3783" s="43">
        <v>58982</v>
      </c>
      <c r="G3783" s="4">
        <v>7</v>
      </c>
      <c r="H3783" s="43">
        <v>33704</v>
      </c>
      <c r="I3783" s="4">
        <v>4</v>
      </c>
      <c r="J3783" s="43">
        <v>143242</v>
      </c>
      <c r="K3783" s="50">
        <v>17</v>
      </c>
    </row>
    <row r="3784" spans="1:11" x14ac:dyDescent="0.3">
      <c r="A3784" s="27"/>
      <c r="B3784" s="27"/>
      <c r="C3784" s="28" t="s">
        <v>279</v>
      </c>
      <c r="D3784" s="43">
        <v>101112</v>
      </c>
      <c r="E3784" s="4">
        <v>12</v>
      </c>
      <c r="F3784" s="43">
        <v>67408</v>
      </c>
      <c r="G3784" s="4">
        <v>8</v>
      </c>
      <c r="H3784" s="43">
        <v>58982</v>
      </c>
      <c r="I3784" s="4">
        <v>7</v>
      </c>
      <c r="J3784" s="43">
        <v>227502</v>
      </c>
      <c r="K3784" s="50">
        <v>27</v>
      </c>
    </row>
    <row r="3785" spans="1:11" x14ac:dyDescent="0.3">
      <c r="A3785" s="27"/>
      <c r="B3785" s="27"/>
      <c r="C3785" s="28" t="s">
        <v>280</v>
      </c>
      <c r="D3785" s="43">
        <v>235928</v>
      </c>
      <c r="E3785" s="4">
        <v>28</v>
      </c>
      <c r="F3785" s="43">
        <v>210650</v>
      </c>
      <c r="G3785" s="4">
        <v>25</v>
      </c>
      <c r="H3785" s="43">
        <v>219076</v>
      </c>
      <c r="I3785" s="4">
        <v>26</v>
      </c>
      <c r="J3785" s="43">
        <v>665654</v>
      </c>
      <c r="K3785" s="50">
        <v>79</v>
      </c>
    </row>
    <row r="3786" spans="1:11" x14ac:dyDescent="0.3">
      <c r="A3786" s="27"/>
      <c r="B3786" s="27"/>
      <c r="C3786" s="28" t="s">
        <v>281</v>
      </c>
      <c r="D3786" s="43">
        <v>16852</v>
      </c>
      <c r="E3786" s="4">
        <v>2</v>
      </c>
      <c r="F3786" s="43">
        <v>101112</v>
      </c>
      <c r="G3786" s="4">
        <v>12</v>
      </c>
      <c r="H3786" s="43">
        <v>84260</v>
      </c>
      <c r="I3786" s="4">
        <v>10</v>
      </c>
      <c r="J3786" s="43">
        <v>202224</v>
      </c>
      <c r="K3786" s="50">
        <v>24</v>
      </c>
    </row>
    <row r="3787" spans="1:11" x14ac:dyDescent="0.3">
      <c r="A3787" s="27"/>
      <c r="B3787" s="27"/>
      <c r="C3787" s="28" t="s">
        <v>282</v>
      </c>
      <c r="D3787" s="43">
        <v>875015</v>
      </c>
      <c r="E3787" s="4">
        <v>75</v>
      </c>
      <c r="F3787" s="43">
        <v>478343</v>
      </c>
      <c r="G3787" s="4">
        <v>41</v>
      </c>
      <c r="H3787" s="43">
        <v>548344</v>
      </c>
      <c r="I3787" s="4">
        <v>47</v>
      </c>
      <c r="J3787" s="43">
        <v>1901702</v>
      </c>
      <c r="K3787" s="50">
        <v>163</v>
      </c>
    </row>
    <row r="3788" spans="1:11" x14ac:dyDescent="0.3">
      <c r="A3788" s="27"/>
      <c r="B3788" s="27"/>
      <c r="C3788" s="28" t="s">
        <v>283</v>
      </c>
      <c r="D3788" s="43">
        <v>373232</v>
      </c>
      <c r="E3788" s="4">
        <v>29</v>
      </c>
      <c r="F3788" s="43">
        <v>193050</v>
      </c>
      <c r="G3788" s="4">
        <v>15</v>
      </c>
      <c r="H3788" s="43">
        <v>270271</v>
      </c>
      <c r="I3788" s="4">
        <v>21</v>
      </c>
      <c r="J3788" s="43">
        <v>836553</v>
      </c>
      <c r="K3788" s="50">
        <v>65</v>
      </c>
    </row>
    <row r="3789" spans="1:11" x14ac:dyDescent="0.3">
      <c r="A3789" s="27"/>
      <c r="B3789" s="27"/>
      <c r="C3789" s="28" t="s">
        <v>284</v>
      </c>
      <c r="D3789" s="43">
        <v>73610</v>
      </c>
      <c r="E3789" s="4">
        <v>5</v>
      </c>
      <c r="F3789" s="43">
        <v>294440</v>
      </c>
      <c r="G3789" s="4">
        <v>20</v>
      </c>
      <c r="H3789" s="43">
        <v>220830</v>
      </c>
      <c r="I3789" s="4">
        <v>15</v>
      </c>
      <c r="J3789" s="43">
        <v>588880</v>
      </c>
      <c r="K3789" s="50">
        <v>40</v>
      </c>
    </row>
    <row r="3790" spans="1:11" x14ac:dyDescent="0.3">
      <c r="A3790" s="27"/>
      <c r="B3790" s="52" t="s">
        <v>313</v>
      </c>
      <c r="C3790" s="53"/>
      <c r="D3790" s="54">
        <v>2519555</v>
      </c>
      <c r="E3790" s="55">
        <v>247</v>
      </c>
      <c r="F3790" s="54">
        <v>2060943</v>
      </c>
      <c r="G3790" s="55">
        <v>207</v>
      </c>
      <c r="H3790" s="54">
        <v>2201959</v>
      </c>
      <c r="I3790" s="55">
        <v>221</v>
      </c>
      <c r="J3790" s="54">
        <v>6782457</v>
      </c>
      <c r="K3790" s="56">
        <v>675</v>
      </c>
    </row>
    <row r="3791" spans="1:11" x14ac:dyDescent="0.3">
      <c r="A3791" s="27"/>
      <c r="B3791" s="1" t="s">
        <v>73</v>
      </c>
      <c r="C3791" s="1" t="s">
        <v>273</v>
      </c>
      <c r="D3791" s="22">
        <v>990295</v>
      </c>
      <c r="E3791" s="8">
        <v>155</v>
      </c>
      <c r="F3791" s="22">
        <v>881682</v>
      </c>
      <c r="G3791" s="8">
        <v>138</v>
      </c>
      <c r="H3791" s="22">
        <v>875293</v>
      </c>
      <c r="I3791" s="8">
        <v>137</v>
      </c>
      <c r="J3791" s="22">
        <v>2747270</v>
      </c>
      <c r="K3791" s="49">
        <v>430</v>
      </c>
    </row>
    <row r="3792" spans="1:11" x14ac:dyDescent="0.3">
      <c r="A3792" s="27"/>
      <c r="B3792" s="27"/>
      <c r="C3792" s="28" t="s">
        <v>274</v>
      </c>
      <c r="D3792" s="43">
        <v>300925</v>
      </c>
      <c r="E3792" s="4">
        <v>25</v>
      </c>
      <c r="F3792" s="43">
        <v>300925</v>
      </c>
      <c r="G3792" s="4">
        <v>25</v>
      </c>
      <c r="H3792" s="43">
        <v>349073</v>
      </c>
      <c r="I3792" s="4">
        <v>29</v>
      </c>
      <c r="J3792" s="43">
        <v>950923</v>
      </c>
      <c r="K3792" s="50">
        <v>79</v>
      </c>
    </row>
    <row r="3793" spans="1:11" x14ac:dyDescent="0.3">
      <c r="A3793" s="27"/>
      <c r="B3793" s="27"/>
      <c r="C3793" s="28" t="s">
        <v>275</v>
      </c>
      <c r="D3793" s="43">
        <v>217599</v>
      </c>
      <c r="E3793" s="4">
        <v>25</v>
      </c>
      <c r="F3793" s="43">
        <v>287231</v>
      </c>
      <c r="G3793" s="4">
        <v>33</v>
      </c>
      <c r="H3793" s="43">
        <v>191488</v>
      </c>
      <c r="I3793" s="4">
        <v>22</v>
      </c>
      <c r="J3793" s="43">
        <v>696318</v>
      </c>
      <c r="K3793" s="50">
        <v>80</v>
      </c>
    </row>
    <row r="3794" spans="1:11" x14ac:dyDescent="0.3">
      <c r="A3794" s="27"/>
      <c r="B3794" s="27"/>
      <c r="C3794" s="28" t="s">
        <v>276</v>
      </c>
      <c r="D3794" s="43">
        <v>280007</v>
      </c>
      <c r="E3794" s="4">
        <v>24</v>
      </c>
      <c r="F3794" s="43">
        <v>395276</v>
      </c>
      <c r="G3794" s="4">
        <v>34</v>
      </c>
      <c r="H3794" s="43">
        <v>291672</v>
      </c>
      <c r="I3794" s="4">
        <v>25</v>
      </c>
      <c r="J3794" s="43">
        <v>966955</v>
      </c>
      <c r="K3794" s="50">
        <v>83</v>
      </c>
    </row>
    <row r="3795" spans="1:11" x14ac:dyDescent="0.3">
      <c r="A3795" s="27"/>
      <c r="B3795" s="27"/>
      <c r="C3795" s="28" t="s">
        <v>277</v>
      </c>
      <c r="D3795" s="43">
        <v>210921</v>
      </c>
      <c r="E3795" s="4">
        <v>17</v>
      </c>
      <c r="F3795" s="43">
        <v>186106</v>
      </c>
      <c r="G3795" s="4">
        <v>15</v>
      </c>
      <c r="H3795" s="43">
        <v>186106</v>
      </c>
      <c r="I3795" s="4">
        <v>15</v>
      </c>
      <c r="J3795" s="43">
        <v>583133</v>
      </c>
      <c r="K3795" s="50">
        <v>47</v>
      </c>
    </row>
    <row r="3796" spans="1:11" x14ac:dyDescent="0.3">
      <c r="A3796" s="27"/>
      <c r="B3796" s="27"/>
      <c r="C3796" s="28" t="s">
        <v>278</v>
      </c>
      <c r="D3796" s="43">
        <v>278058</v>
      </c>
      <c r="E3796" s="4">
        <v>33</v>
      </c>
      <c r="F3796" s="43">
        <v>412874</v>
      </c>
      <c r="G3796" s="4">
        <v>49</v>
      </c>
      <c r="H3796" s="43">
        <v>530838</v>
      </c>
      <c r="I3796" s="4">
        <v>63</v>
      </c>
      <c r="J3796" s="43">
        <v>1221770</v>
      </c>
      <c r="K3796" s="50">
        <v>145</v>
      </c>
    </row>
    <row r="3797" spans="1:11" x14ac:dyDescent="0.3">
      <c r="A3797" s="27"/>
      <c r="B3797" s="27"/>
      <c r="C3797" s="28" t="s">
        <v>279</v>
      </c>
      <c r="D3797" s="43">
        <v>193798</v>
      </c>
      <c r="E3797" s="4">
        <v>23</v>
      </c>
      <c r="F3797" s="43">
        <v>58982</v>
      </c>
      <c r="G3797" s="4">
        <v>7</v>
      </c>
      <c r="H3797" s="43"/>
      <c r="I3797" s="4"/>
      <c r="J3797" s="43">
        <v>252780</v>
      </c>
      <c r="K3797" s="50">
        <v>30</v>
      </c>
    </row>
    <row r="3798" spans="1:11" x14ac:dyDescent="0.3">
      <c r="A3798" s="27"/>
      <c r="B3798" s="27"/>
      <c r="C3798" s="28" t="s">
        <v>280</v>
      </c>
      <c r="D3798" s="43">
        <v>640376</v>
      </c>
      <c r="E3798" s="4">
        <v>76</v>
      </c>
      <c r="F3798" s="43">
        <v>412874</v>
      </c>
      <c r="G3798" s="4">
        <v>49</v>
      </c>
      <c r="H3798" s="43">
        <v>640376</v>
      </c>
      <c r="I3798" s="4">
        <v>76</v>
      </c>
      <c r="J3798" s="43">
        <v>1693626</v>
      </c>
      <c r="K3798" s="50">
        <v>201</v>
      </c>
    </row>
    <row r="3799" spans="1:11" x14ac:dyDescent="0.3">
      <c r="A3799" s="27"/>
      <c r="B3799" s="27"/>
      <c r="C3799" s="28" t="s">
        <v>281</v>
      </c>
      <c r="D3799" s="43">
        <v>480282</v>
      </c>
      <c r="E3799" s="4">
        <v>57</v>
      </c>
      <c r="F3799" s="43">
        <v>261206</v>
      </c>
      <c r="G3799" s="4">
        <v>31</v>
      </c>
      <c r="H3799" s="43">
        <v>185372</v>
      </c>
      <c r="I3799" s="4">
        <v>22</v>
      </c>
      <c r="J3799" s="43">
        <v>926860</v>
      </c>
      <c r="K3799" s="50">
        <v>110</v>
      </c>
    </row>
    <row r="3800" spans="1:11" x14ac:dyDescent="0.3">
      <c r="A3800" s="27"/>
      <c r="B3800" s="27"/>
      <c r="C3800" s="28" t="s">
        <v>282</v>
      </c>
      <c r="D3800" s="43">
        <v>665013</v>
      </c>
      <c r="E3800" s="4">
        <v>57</v>
      </c>
      <c r="F3800" s="43">
        <v>420011</v>
      </c>
      <c r="G3800" s="4">
        <v>36</v>
      </c>
      <c r="H3800" s="43">
        <v>268340</v>
      </c>
      <c r="I3800" s="4">
        <v>23</v>
      </c>
      <c r="J3800" s="43">
        <v>1353364</v>
      </c>
      <c r="K3800" s="50">
        <v>116</v>
      </c>
    </row>
    <row r="3801" spans="1:11" x14ac:dyDescent="0.3">
      <c r="A3801" s="27"/>
      <c r="B3801" s="27"/>
      <c r="C3801" s="28" t="s">
        <v>283</v>
      </c>
      <c r="D3801" s="43">
        <v>373234</v>
      </c>
      <c r="E3801" s="4">
        <v>29</v>
      </c>
      <c r="F3801" s="43">
        <v>218792</v>
      </c>
      <c r="G3801" s="4">
        <v>17</v>
      </c>
      <c r="H3801" s="43">
        <v>205921</v>
      </c>
      <c r="I3801" s="4">
        <v>16</v>
      </c>
      <c r="J3801" s="43">
        <v>797947</v>
      </c>
      <c r="K3801" s="50">
        <v>62</v>
      </c>
    </row>
    <row r="3802" spans="1:11" x14ac:dyDescent="0.3">
      <c r="A3802" s="27"/>
      <c r="B3802" s="27"/>
      <c r="C3802" s="28" t="s">
        <v>284</v>
      </c>
      <c r="D3802" s="43">
        <v>1059984</v>
      </c>
      <c r="E3802" s="4">
        <v>72</v>
      </c>
      <c r="F3802" s="43">
        <v>1307538</v>
      </c>
      <c r="G3802" s="4">
        <v>89</v>
      </c>
      <c r="H3802" s="43">
        <v>1531091</v>
      </c>
      <c r="I3802" s="4">
        <v>104</v>
      </c>
      <c r="J3802" s="43">
        <v>3898613</v>
      </c>
      <c r="K3802" s="50">
        <v>265</v>
      </c>
    </row>
    <row r="3803" spans="1:11" x14ac:dyDescent="0.3">
      <c r="A3803" s="27"/>
      <c r="B3803" s="52" t="s">
        <v>314</v>
      </c>
      <c r="C3803" s="53"/>
      <c r="D3803" s="54">
        <v>5690492</v>
      </c>
      <c r="E3803" s="55">
        <v>593</v>
      </c>
      <c r="F3803" s="54">
        <v>5143497</v>
      </c>
      <c r="G3803" s="55">
        <v>523</v>
      </c>
      <c r="H3803" s="54">
        <v>5255570</v>
      </c>
      <c r="I3803" s="55">
        <v>532</v>
      </c>
      <c r="J3803" s="54">
        <v>16089559</v>
      </c>
      <c r="K3803" s="56">
        <v>1648</v>
      </c>
    </row>
    <row r="3804" spans="1:11" x14ac:dyDescent="0.3">
      <c r="A3804" s="27"/>
      <c r="B3804" s="1" t="s">
        <v>74</v>
      </c>
      <c r="C3804" s="1" t="s">
        <v>273</v>
      </c>
      <c r="D3804" s="22">
        <v>643945</v>
      </c>
      <c r="E3804" s="8">
        <v>107</v>
      </c>
      <c r="F3804" s="22">
        <v>419826</v>
      </c>
      <c r="G3804" s="8">
        <v>70</v>
      </c>
      <c r="H3804" s="22">
        <v>558241</v>
      </c>
      <c r="I3804" s="8">
        <v>93</v>
      </c>
      <c r="J3804" s="22">
        <v>1622012</v>
      </c>
      <c r="K3804" s="49">
        <v>270</v>
      </c>
    </row>
    <row r="3805" spans="1:11" x14ac:dyDescent="0.3">
      <c r="A3805" s="27"/>
      <c r="B3805" s="27"/>
      <c r="C3805" s="28" t="s">
        <v>274</v>
      </c>
      <c r="D3805" s="43">
        <v>184718</v>
      </c>
      <c r="E3805" s="4">
        <v>19</v>
      </c>
      <c r="F3805" s="43">
        <v>126386</v>
      </c>
      <c r="G3805" s="4">
        <v>13</v>
      </c>
      <c r="H3805" s="43">
        <v>202996</v>
      </c>
      <c r="I3805" s="4">
        <v>21</v>
      </c>
      <c r="J3805" s="43">
        <v>514100</v>
      </c>
      <c r="K3805" s="50">
        <v>53</v>
      </c>
    </row>
    <row r="3806" spans="1:11" x14ac:dyDescent="0.3">
      <c r="A3806" s="27"/>
      <c r="B3806" s="27"/>
      <c r="C3806" s="28" t="s">
        <v>275</v>
      </c>
      <c r="D3806" s="43">
        <v>82410</v>
      </c>
      <c r="E3806" s="4">
        <v>10</v>
      </c>
      <c r="F3806" s="43">
        <v>98892</v>
      </c>
      <c r="G3806" s="4">
        <v>12</v>
      </c>
      <c r="H3806" s="43">
        <v>107133</v>
      </c>
      <c r="I3806" s="4">
        <v>13</v>
      </c>
      <c r="J3806" s="43">
        <v>288435</v>
      </c>
      <c r="K3806" s="50">
        <v>35</v>
      </c>
    </row>
    <row r="3807" spans="1:11" x14ac:dyDescent="0.3">
      <c r="A3807" s="27"/>
      <c r="B3807" s="27"/>
      <c r="C3807" s="28" t="s">
        <v>276</v>
      </c>
      <c r="D3807" s="43">
        <v>134811</v>
      </c>
      <c r="E3807" s="4">
        <v>13</v>
      </c>
      <c r="F3807" s="43">
        <v>72590</v>
      </c>
      <c r="G3807" s="4">
        <v>7</v>
      </c>
      <c r="H3807" s="43">
        <v>114070</v>
      </c>
      <c r="I3807" s="4">
        <v>11</v>
      </c>
      <c r="J3807" s="43">
        <v>321471</v>
      </c>
      <c r="K3807" s="50">
        <v>31</v>
      </c>
    </row>
    <row r="3808" spans="1:11" x14ac:dyDescent="0.3">
      <c r="A3808" s="27"/>
      <c r="B3808" s="27"/>
      <c r="C3808" s="28" t="s">
        <v>277</v>
      </c>
      <c r="D3808" s="43">
        <v>107498</v>
      </c>
      <c r="E3808" s="4">
        <v>9</v>
      </c>
      <c r="F3808" s="43">
        <v>83609</v>
      </c>
      <c r="G3808" s="4">
        <v>7</v>
      </c>
      <c r="H3808" s="43">
        <v>83608</v>
      </c>
      <c r="I3808" s="4">
        <v>7</v>
      </c>
      <c r="J3808" s="43">
        <v>274715</v>
      </c>
      <c r="K3808" s="50">
        <v>23</v>
      </c>
    </row>
    <row r="3809" spans="1:11" x14ac:dyDescent="0.3">
      <c r="A3809" s="27"/>
      <c r="B3809" s="27"/>
      <c r="C3809" s="28" t="s">
        <v>278</v>
      </c>
      <c r="D3809" s="43">
        <v>32964</v>
      </c>
      <c r="E3809" s="4">
        <v>4</v>
      </c>
      <c r="F3809" s="43"/>
      <c r="G3809" s="4"/>
      <c r="H3809" s="43">
        <v>16482</v>
      </c>
      <c r="I3809" s="4">
        <v>2</v>
      </c>
      <c r="J3809" s="43">
        <v>49446</v>
      </c>
      <c r="K3809" s="50">
        <v>6</v>
      </c>
    </row>
    <row r="3810" spans="1:11" x14ac:dyDescent="0.3">
      <c r="A3810" s="27"/>
      <c r="B3810" s="27"/>
      <c r="C3810" s="28" t="s">
        <v>279</v>
      </c>
      <c r="D3810" s="43">
        <v>41205</v>
      </c>
      <c r="E3810" s="4">
        <v>5</v>
      </c>
      <c r="F3810" s="43">
        <v>8241</v>
      </c>
      <c r="G3810" s="4">
        <v>1</v>
      </c>
      <c r="H3810" s="43">
        <v>8241</v>
      </c>
      <c r="I3810" s="4">
        <v>1</v>
      </c>
      <c r="J3810" s="43">
        <v>57687</v>
      </c>
      <c r="K3810" s="50">
        <v>7</v>
      </c>
    </row>
    <row r="3811" spans="1:11" x14ac:dyDescent="0.3">
      <c r="A3811" s="27"/>
      <c r="B3811" s="27"/>
      <c r="C3811" s="28" t="s">
        <v>280</v>
      </c>
      <c r="D3811" s="43">
        <v>428531</v>
      </c>
      <c r="E3811" s="4">
        <v>52</v>
      </c>
      <c r="F3811" s="43">
        <v>436772</v>
      </c>
      <c r="G3811" s="4">
        <v>53</v>
      </c>
      <c r="H3811" s="43">
        <v>510942</v>
      </c>
      <c r="I3811" s="4">
        <v>62</v>
      </c>
      <c r="J3811" s="43">
        <v>1376245</v>
      </c>
      <c r="K3811" s="50">
        <v>167</v>
      </c>
    </row>
    <row r="3812" spans="1:11" x14ac:dyDescent="0.3">
      <c r="A3812" s="27"/>
      <c r="B3812" s="27"/>
      <c r="C3812" s="28" t="s">
        <v>281</v>
      </c>
      <c r="D3812" s="43">
        <v>502700</v>
      </c>
      <c r="E3812" s="4">
        <v>61</v>
      </c>
      <c r="F3812" s="43">
        <v>320409</v>
      </c>
      <c r="G3812" s="4">
        <v>39</v>
      </c>
      <c r="H3812" s="43">
        <v>238988</v>
      </c>
      <c r="I3812" s="4">
        <v>29</v>
      </c>
      <c r="J3812" s="43">
        <v>1062097</v>
      </c>
      <c r="K3812" s="50">
        <v>129</v>
      </c>
    </row>
    <row r="3813" spans="1:11" x14ac:dyDescent="0.3">
      <c r="A3813" s="27"/>
      <c r="B3813" s="27"/>
      <c r="C3813" s="28" t="s">
        <v>282</v>
      </c>
      <c r="D3813" s="43">
        <v>389991</v>
      </c>
      <c r="E3813" s="4">
        <v>36</v>
      </c>
      <c r="F3813" s="43">
        <v>357495</v>
      </c>
      <c r="G3813" s="4">
        <v>33</v>
      </c>
      <c r="H3813" s="43">
        <v>409058</v>
      </c>
      <c r="I3813" s="4">
        <v>38</v>
      </c>
      <c r="J3813" s="43">
        <v>1156544</v>
      </c>
      <c r="K3813" s="50">
        <v>107</v>
      </c>
    </row>
    <row r="3814" spans="1:11" x14ac:dyDescent="0.3">
      <c r="A3814" s="27"/>
      <c r="B3814" s="27"/>
      <c r="C3814" s="28" t="s">
        <v>283</v>
      </c>
      <c r="D3814" s="43">
        <v>125000</v>
      </c>
      <c r="E3814" s="4">
        <v>10</v>
      </c>
      <c r="F3814" s="43">
        <v>112500</v>
      </c>
      <c r="G3814" s="4">
        <v>9</v>
      </c>
      <c r="H3814" s="43">
        <v>187500</v>
      </c>
      <c r="I3814" s="4">
        <v>15</v>
      </c>
      <c r="J3814" s="43">
        <v>425000</v>
      </c>
      <c r="K3814" s="50">
        <v>34</v>
      </c>
    </row>
    <row r="3815" spans="1:11" x14ac:dyDescent="0.3">
      <c r="A3815" s="27"/>
      <c r="B3815" s="27"/>
      <c r="C3815" s="28" t="s">
        <v>284</v>
      </c>
      <c r="D3815" s="43">
        <v>978132</v>
      </c>
      <c r="E3815" s="4">
        <v>76</v>
      </c>
      <c r="F3815" s="43">
        <v>772208</v>
      </c>
      <c r="G3815" s="4">
        <v>60</v>
      </c>
      <c r="H3815" s="43">
        <v>373233</v>
      </c>
      <c r="I3815" s="4">
        <v>29</v>
      </c>
      <c r="J3815" s="43">
        <v>2123573</v>
      </c>
      <c r="K3815" s="50">
        <v>165</v>
      </c>
    </row>
    <row r="3816" spans="1:11" x14ac:dyDescent="0.3">
      <c r="A3816" s="27"/>
      <c r="B3816" s="52" t="s">
        <v>315</v>
      </c>
      <c r="C3816" s="53"/>
      <c r="D3816" s="54">
        <v>3651905</v>
      </c>
      <c r="E3816" s="55">
        <v>402</v>
      </c>
      <c r="F3816" s="54">
        <v>2808928</v>
      </c>
      <c r="G3816" s="55">
        <v>304</v>
      </c>
      <c r="H3816" s="54">
        <v>2810492</v>
      </c>
      <c r="I3816" s="55">
        <v>321</v>
      </c>
      <c r="J3816" s="54">
        <v>9271325</v>
      </c>
      <c r="K3816" s="56">
        <v>1027</v>
      </c>
    </row>
    <row r="3817" spans="1:11" x14ac:dyDescent="0.3">
      <c r="A3817" s="27"/>
      <c r="B3817" s="1" t="s">
        <v>75</v>
      </c>
      <c r="C3817" s="1" t="s">
        <v>273</v>
      </c>
      <c r="D3817" s="22">
        <v>367106</v>
      </c>
      <c r="E3817" s="8">
        <v>61</v>
      </c>
      <c r="F3817" s="22">
        <v>312942</v>
      </c>
      <c r="G3817" s="8">
        <v>52</v>
      </c>
      <c r="H3817" s="22">
        <v>311498</v>
      </c>
      <c r="I3817" s="8">
        <v>52</v>
      </c>
      <c r="J3817" s="22">
        <v>991546</v>
      </c>
      <c r="K3817" s="49">
        <v>165</v>
      </c>
    </row>
    <row r="3818" spans="1:11" x14ac:dyDescent="0.3">
      <c r="A3818" s="27"/>
      <c r="B3818" s="27"/>
      <c r="C3818" s="28" t="s">
        <v>274</v>
      </c>
      <c r="D3818" s="43">
        <v>155552</v>
      </c>
      <c r="E3818" s="4">
        <v>16</v>
      </c>
      <c r="F3818" s="43">
        <v>87498</v>
      </c>
      <c r="G3818" s="4">
        <v>9</v>
      </c>
      <c r="H3818" s="43">
        <v>165274</v>
      </c>
      <c r="I3818" s="4">
        <v>17</v>
      </c>
      <c r="J3818" s="43">
        <v>408324</v>
      </c>
      <c r="K3818" s="50">
        <v>42</v>
      </c>
    </row>
    <row r="3819" spans="1:11" x14ac:dyDescent="0.3">
      <c r="A3819" s="27"/>
      <c r="B3819" s="27"/>
      <c r="C3819" s="28" t="s">
        <v>275</v>
      </c>
      <c r="D3819" s="43">
        <v>131856</v>
      </c>
      <c r="E3819" s="4">
        <v>16</v>
      </c>
      <c r="F3819" s="43">
        <v>173061</v>
      </c>
      <c r="G3819" s="4">
        <v>21</v>
      </c>
      <c r="H3819" s="43">
        <v>164820</v>
      </c>
      <c r="I3819" s="4">
        <v>20</v>
      </c>
      <c r="J3819" s="43">
        <v>469737</v>
      </c>
      <c r="K3819" s="50">
        <v>57</v>
      </c>
    </row>
    <row r="3820" spans="1:11" x14ac:dyDescent="0.3">
      <c r="A3820" s="27"/>
      <c r="B3820" s="27"/>
      <c r="C3820" s="28" t="s">
        <v>276</v>
      </c>
      <c r="D3820" s="43">
        <v>197032</v>
      </c>
      <c r="E3820" s="4">
        <v>19</v>
      </c>
      <c r="F3820" s="43">
        <v>31110</v>
      </c>
      <c r="G3820" s="4">
        <v>3</v>
      </c>
      <c r="H3820" s="43">
        <v>165921</v>
      </c>
      <c r="I3820" s="4">
        <v>16</v>
      </c>
      <c r="J3820" s="43">
        <v>394063</v>
      </c>
      <c r="K3820" s="50">
        <v>38</v>
      </c>
    </row>
    <row r="3821" spans="1:11" x14ac:dyDescent="0.3">
      <c r="A3821" s="27"/>
      <c r="B3821" s="27"/>
      <c r="C3821" s="28" t="s">
        <v>277</v>
      </c>
      <c r="D3821" s="43">
        <v>83608</v>
      </c>
      <c r="E3821" s="4">
        <v>7</v>
      </c>
      <c r="F3821" s="43">
        <v>131384</v>
      </c>
      <c r="G3821" s="4">
        <v>11</v>
      </c>
      <c r="H3821" s="43">
        <v>119441</v>
      </c>
      <c r="I3821" s="4">
        <v>10</v>
      </c>
      <c r="J3821" s="43">
        <v>334433</v>
      </c>
      <c r="K3821" s="50">
        <v>28</v>
      </c>
    </row>
    <row r="3822" spans="1:11" x14ac:dyDescent="0.3">
      <c r="A3822" s="27"/>
      <c r="B3822" s="27"/>
      <c r="C3822" s="28" t="s">
        <v>278</v>
      </c>
      <c r="D3822" s="43"/>
      <c r="E3822" s="4"/>
      <c r="F3822" s="43"/>
      <c r="G3822" s="4"/>
      <c r="H3822" s="43">
        <v>41204</v>
      </c>
      <c r="I3822" s="4">
        <v>5</v>
      </c>
      <c r="J3822" s="43">
        <v>41204</v>
      </c>
      <c r="K3822" s="50">
        <v>5</v>
      </c>
    </row>
    <row r="3823" spans="1:11" x14ac:dyDescent="0.3">
      <c r="A3823" s="27"/>
      <c r="B3823" s="27"/>
      <c r="C3823" s="28" t="s">
        <v>279</v>
      </c>
      <c r="D3823" s="43">
        <v>164820</v>
      </c>
      <c r="E3823" s="4">
        <v>20</v>
      </c>
      <c r="F3823" s="43">
        <v>16482</v>
      </c>
      <c r="G3823" s="4">
        <v>2</v>
      </c>
      <c r="H3823" s="43">
        <v>49446</v>
      </c>
      <c r="I3823" s="4">
        <v>6</v>
      </c>
      <c r="J3823" s="43">
        <v>230748</v>
      </c>
      <c r="K3823" s="50">
        <v>28</v>
      </c>
    </row>
    <row r="3824" spans="1:11" x14ac:dyDescent="0.3">
      <c r="A3824" s="27"/>
      <c r="B3824" s="27"/>
      <c r="C3824" s="28" t="s">
        <v>280</v>
      </c>
      <c r="D3824" s="43">
        <v>197783</v>
      </c>
      <c r="E3824" s="4">
        <v>24</v>
      </c>
      <c r="F3824" s="43">
        <v>214266</v>
      </c>
      <c r="G3824" s="4">
        <v>26</v>
      </c>
      <c r="H3824" s="43">
        <v>412050</v>
      </c>
      <c r="I3824" s="4">
        <v>50</v>
      </c>
      <c r="J3824" s="43">
        <v>824099</v>
      </c>
      <c r="K3824" s="50">
        <v>100</v>
      </c>
    </row>
    <row r="3825" spans="1:11" x14ac:dyDescent="0.3">
      <c r="A3825" s="27"/>
      <c r="B3825" s="27"/>
      <c r="C3825" s="28" t="s">
        <v>281</v>
      </c>
      <c r="D3825" s="43">
        <v>288434</v>
      </c>
      <c r="E3825" s="4">
        <v>35</v>
      </c>
      <c r="F3825" s="43">
        <v>247230</v>
      </c>
      <c r="G3825" s="4">
        <v>30</v>
      </c>
      <c r="H3825" s="43">
        <v>214266</v>
      </c>
      <c r="I3825" s="4">
        <v>26</v>
      </c>
      <c r="J3825" s="43">
        <v>749930</v>
      </c>
      <c r="K3825" s="50">
        <v>91</v>
      </c>
    </row>
    <row r="3826" spans="1:11" x14ac:dyDescent="0.3">
      <c r="A3826" s="27"/>
      <c r="B3826" s="27"/>
      <c r="C3826" s="28" t="s">
        <v>282</v>
      </c>
      <c r="D3826" s="43">
        <v>465825</v>
      </c>
      <c r="E3826" s="4">
        <v>43</v>
      </c>
      <c r="F3826" s="43">
        <v>184162</v>
      </c>
      <c r="G3826" s="4">
        <v>17</v>
      </c>
      <c r="H3826" s="43">
        <v>454990</v>
      </c>
      <c r="I3826" s="4">
        <v>42</v>
      </c>
      <c r="J3826" s="43">
        <v>1104977</v>
      </c>
      <c r="K3826" s="50">
        <v>102</v>
      </c>
    </row>
    <row r="3827" spans="1:11" x14ac:dyDescent="0.3">
      <c r="A3827" s="27"/>
      <c r="B3827" s="27"/>
      <c r="C3827" s="28" t="s">
        <v>283</v>
      </c>
      <c r="D3827" s="43">
        <v>175000</v>
      </c>
      <c r="E3827" s="4">
        <v>14</v>
      </c>
      <c r="F3827" s="43">
        <v>11000</v>
      </c>
      <c r="G3827" s="4">
        <v>1</v>
      </c>
      <c r="H3827" s="43">
        <v>150000</v>
      </c>
      <c r="I3827" s="4">
        <v>12</v>
      </c>
      <c r="J3827" s="43">
        <v>336000</v>
      </c>
      <c r="K3827" s="50">
        <v>27</v>
      </c>
    </row>
    <row r="3828" spans="1:11" x14ac:dyDescent="0.3">
      <c r="A3828" s="27"/>
      <c r="B3828" s="27"/>
      <c r="C3828" s="28" t="s">
        <v>284</v>
      </c>
      <c r="D3828" s="43">
        <v>12870</v>
      </c>
      <c r="E3828" s="4">
        <v>1</v>
      </c>
      <c r="F3828" s="43">
        <v>51481</v>
      </c>
      <c r="G3828" s="4">
        <v>4</v>
      </c>
      <c r="H3828" s="43">
        <v>64352</v>
      </c>
      <c r="I3828" s="4">
        <v>5</v>
      </c>
      <c r="J3828" s="43">
        <v>128703</v>
      </c>
      <c r="K3828" s="50">
        <v>10</v>
      </c>
    </row>
    <row r="3829" spans="1:11" x14ac:dyDescent="0.3">
      <c r="A3829" s="27"/>
      <c r="B3829" s="52" t="s">
        <v>316</v>
      </c>
      <c r="C3829" s="53"/>
      <c r="D3829" s="54">
        <v>2239886</v>
      </c>
      <c r="E3829" s="55">
        <v>256</v>
      </c>
      <c r="F3829" s="54">
        <v>1460616</v>
      </c>
      <c r="G3829" s="55">
        <v>176</v>
      </c>
      <c r="H3829" s="54">
        <v>2313262</v>
      </c>
      <c r="I3829" s="55">
        <v>261</v>
      </c>
      <c r="J3829" s="54">
        <v>6013764</v>
      </c>
      <c r="K3829" s="56">
        <v>693</v>
      </c>
    </row>
    <row r="3830" spans="1:11" x14ac:dyDescent="0.3">
      <c r="A3830" s="27"/>
      <c r="B3830" s="1" t="s">
        <v>76</v>
      </c>
      <c r="C3830" s="1" t="s">
        <v>273</v>
      </c>
      <c r="D3830" s="22">
        <v>42126</v>
      </c>
      <c r="E3830" s="8">
        <v>7</v>
      </c>
      <c r="F3830" s="22">
        <v>84253</v>
      </c>
      <c r="G3830" s="8">
        <v>14</v>
      </c>
      <c r="H3830" s="22">
        <v>198601</v>
      </c>
      <c r="I3830" s="8">
        <v>33</v>
      </c>
      <c r="J3830" s="22">
        <v>324980</v>
      </c>
      <c r="K3830" s="49">
        <v>54</v>
      </c>
    </row>
    <row r="3831" spans="1:11" x14ac:dyDescent="0.3">
      <c r="A3831" s="27"/>
      <c r="B3831" s="27"/>
      <c r="C3831" s="28" t="s">
        <v>274</v>
      </c>
      <c r="D3831" s="43">
        <v>19444</v>
      </c>
      <c r="E3831" s="4">
        <v>2</v>
      </c>
      <c r="F3831" s="43">
        <v>29166</v>
      </c>
      <c r="G3831" s="4">
        <v>3</v>
      </c>
      <c r="H3831" s="43">
        <v>126387</v>
      </c>
      <c r="I3831" s="4">
        <v>13</v>
      </c>
      <c r="J3831" s="43">
        <v>174997</v>
      </c>
      <c r="K3831" s="50">
        <v>18</v>
      </c>
    </row>
    <row r="3832" spans="1:11" x14ac:dyDescent="0.3">
      <c r="A3832" s="27"/>
      <c r="B3832" s="27"/>
      <c r="C3832" s="28" t="s">
        <v>275</v>
      </c>
      <c r="D3832" s="43">
        <v>41205</v>
      </c>
      <c r="E3832" s="4">
        <v>5</v>
      </c>
      <c r="F3832" s="43">
        <v>24723</v>
      </c>
      <c r="G3832" s="4">
        <v>3</v>
      </c>
      <c r="H3832" s="43">
        <v>172072</v>
      </c>
      <c r="I3832" s="4">
        <v>21</v>
      </c>
      <c r="J3832" s="43">
        <v>238000</v>
      </c>
      <c r="K3832" s="50">
        <v>29</v>
      </c>
    </row>
    <row r="3833" spans="1:11" x14ac:dyDescent="0.3">
      <c r="A3833" s="27"/>
      <c r="B3833" s="27"/>
      <c r="C3833" s="28" t="s">
        <v>276</v>
      </c>
      <c r="D3833" s="43">
        <v>10370</v>
      </c>
      <c r="E3833" s="4">
        <v>1</v>
      </c>
      <c r="F3833" s="43">
        <v>20740</v>
      </c>
      <c r="G3833" s="4">
        <v>2</v>
      </c>
      <c r="H3833" s="43">
        <v>93331</v>
      </c>
      <c r="I3833" s="4">
        <v>9</v>
      </c>
      <c r="J3833" s="43">
        <v>124441</v>
      </c>
      <c r="K3833" s="50">
        <v>12</v>
      </c>
    </row>
    <row r="3834" spans="1:11" x14ac:dyDescent="0.3">
      <c r="A3834" s="27"/>
      <c r="B3834" s="27"/>
      <c r="C3834" s="28" t="s">
        <v>277</v>
      </c>
      <c r="D3834" s="43"/>
      <c r="E3834" s="4"/>
      <c r="F3834" s="43">
        <v>71665</v>
      </c>
      <c r="G3834" s="4">
        <v>6</v>
      </c>
      <c r="H3834" s="43">
        <v>11944</v>
      </c>
      <c r="I3834" s="4">
        <v>1</v>
      </c>
      <c r="J3834" s="43">
        <v>83609</v>
      </c>
      <c r="K3834" s="50">
        <v>7</v>
      </c>
    </row>
    <row r="3835" spans="1:11" x14ac:dyDescent="0.3">
      <c r="A3835" s="27"/>
      <c r="B3835" s="27"/>
      <c r="C3835" s="28" t="s">
        <v>278</v>
      </c>
      <c r="D3835" s="43"/>
      <c r="E3835" s="4"/>
      <c r="F3835" s="43">
        <v>24723</v>
      </c>
      <c r="G3835" s="4">
        <v>3</v>
      </c>
      <c r="H3835" s="43">
        <v>8241</v>
      </c>
      <c r="I3835" s="4">
        <v>1</v>
      </c>
      <c r="J3835" s="43">
        <v>32964</v>
      </c>
      <c r="K3835" s="50">
        <v>4</v>
      </c>
    </row>
    <row r="3836" spans="1:11" x14ac:dyDescent="0.3">
      <c r="A3836" s="27"/>
      <c r="B3836" s="27"/>
      <c r="C3836" s="28" t="s">
        <v>279</v>
      </c>
      <c r="D3836" s="43">
        <v>8241</v>
      </c>
      <c r="E3836" s="4">
        <v>1</v>
      </c>
      <c r="F3836" s="43">
        <v>8241</v>
      </c>
      <c r="G3836" s="4">
        <v>1</v>
      </c>
      <c r="H3836" s="43">
        <v>148338</v>
      </c>
      <c r="I3836" s="4">
        <v>18</v>
      </c>
      <c r="J3836" s="43">
        <v>164820</v>
      </c>
      <c r="K3836" s="50">
        <v>20</v>
      </c>
    </row>
    <row r="3837" spans="1:11" x14ac:dyDescent="0.3">
      <c r="A3837" s="27"/>
      <c r="B3837" s="27"/>
      <c r="C3837" s="28" t="s">
        <v>280</v>
      </c>
      <c r="D3837" s="43">
        <v>82410</v>
      </c>
      <c r="E3837" s="4">
        <v>10</v>
      </c>
      <c r="F3837" s="43">
        <v>107133</v>
      </c>
      <c r="G3837" s="4">
        <v>13</v>
      </c>
      <c r="H3837" s="43">
        <v>115374</v>
      </c>
      <c r="I3837" s="4">
        <v>14</v>
      </c>
      <c r="J3837" s="43">
        <v>304917</v>
      </c>
      <c r="K3837" s="50">
        <v>37</v>
      </c>
    </row>
    <row r="3838" spans="1:11" x14ac:dyDescent="0.3">
      <c r="A3838" s="27"/>
      <c r="B3838" s="27"/>
      <c r="C3838" s="28" t="s">
        <v>281</v>
      </c>
      <c r="D3838" s="43">
        <v>32964</v>
      </c>
      <c r="E3838" s="4">
        <v>4</v>
      </c>
      <c r="F3838" s="43">
        <v>8241</v>
      </c>
      <c r="G3838" s="4">
        <v>1</v>
      </c>
      <c r="H3838" s="43">
        <v>74169</v>
      </c>
      <c r="I3838" s="4">
        <v>9</v>
      </c>
      <c r="J3838" s="43">
        <v>115374</v>
      </c>
      <c r="K3838" s="50">
        <v>14</v>
      </c>
    </row>
    <row r="3839" spans="1:11" x14ac:dyDescent="0.3">
      <c r="A3839" s="27"/>
      <c r="B3839" s="27"/>
      <c r="C3839" s="28" t="s">
        <v>282</v>
      </c>
      <c r="D3839" s="43">
        <v>162497</v>
      </c>
      <c r="E3839" s="4">
        <v>15</v>
      </c>
      <c r="F3839" s="43">
        <v>215362</v>
      </c>
      <c r="G3839" s="4">
        <v>20</v>
      </c>
      <c r="H3839" s="43">
        <v>400826</v>
      </c>
      <c r="I3839" s="4">
        <v>37</v>
      </c>
      <c r="J3839" s="43">
        <v>778685</v>
      </c>
      <c r="K3839" s="50">
        <v>72</v>
      </c>
    </row>
    <row r="3840" spans="1:11" x14ac:dyDescent="0.3">
      <c r="A3840" s="27"/>
      <c r="B3840" s="27"/>
      <c r="C3840" s="28" t="s">
        <v>283</v>
      </c>
      <c r="D3840" s="43">
        <v>112500</v>
      </c>
      <c r="E3840" s="4">
        <v>9</v>
      </c>
      <c r="F3840" s="43">
        <v>112500</v>
      </c>
      <c r="G3840" s="4">
        <v>9</v>
      </c>
      <c r="H3840" s="43">
        <v>198500</v>
      </c>
      <c r="I3840" s="4">
        <v>16</v>
      </c>
      <c r="J3840" s="43">
        <v>423500</v>
      </c>
      <c r="K3840" s="50">
        <v>34</v>
      </c>
    </row>
    <row r="3841" spans="1:11" x14ac:dyDescent="0.3">
      <c r="A3841" s="27"/>
      <c r="B3841" s="27"/>
      <c r="C3841" s="28" t="s">
        <v>284</v>
      </c>
      <c r="D3841" s="43">
        <v>25741</v>
      </c>
      <c r="E3841" s="4">
        <v>2</v>
      </c>
      <c r="F3841" s="43">
        <v>167312</v>
      </c>
      <c r="G3841" s="4">
        <v>13</v>
      </c>
      <c r="H3841" s="43">
        <v>360366</v>
      </c>
      <c r="I3841" s="4">
        <v>28</v>
      </c>
      <c r="J3841" s="43">
        <v>553419</v>
      </c>
      <c r="K3841" s="50">
        <v>43</v>
      </c>
    </row>
    <row r="3842" spans="1:11" x14ac:dyDescent="0.3">
      <c r="A3842" s="27"/>
      <c r="B3842" s="52" t="s">
        <v>317</v>
      </c>
      <c r="C3842" s="53"/>
      <c r="D3842" s="54">
        <v>537498</v>
      </c>
      <c r="E3842" s="55">
        <v>56</v>
      </c>
      <c r="F3842" s="54">
        <v>874059</v>
      </c>
      <c r="G3842" s="55">
        <v>88</v>
      </c>
      <c r="H3842" s="54">
        <v>1908149</v>
      </c>
      <c r="I3842" s="55">
        <v>200</v>
      </c>
      <c r="J3842" s="54">
        <v>3319706</v>
      </c>
      <c r="K3842" s="56">
        <v>344</v>
      </c>
    </row>
    <row r="3843" spans="1:11" x14ac:dyDescent="0.3">
      <c r="A3843" s="27"/>
      <c r="B3843" s="1" t="s">
        <v>77</v>
      </c>
      <c r="C3843" s="1" t="s">
        <v>273</v>
      </c>
      <c r="D3843" s="22">
        <v>317517</v>
      </c>
      <c r="E3843" s="8">
        <v>53</v>
      </c>
      <c r="F3843" s="22">
        <v>203171</v>
      </c>
      <c r="G3843" s="8">
        <v>34</v>
      </c>
      <c r="H3843" s="22">
        <v>294891</v>
      </c>
      <c r="I3843" s="8">
        <v>49</v>
      </c>
      <c r="J3843" s="22">
        <v>815579</v>
      </c>
      <c r="K3843" s="49">
        <v>136</v>
      </c>
    </row>
    <row r="3844" spans="1:11" x14ac:dyDescent="0.3">
      <c r="A3844" s="27"/>
      <c r="B3844" s="27"/>
      <c r="C3844" s="28" t="s">
        <v>274</v>
      </c>
      <c r="D3844" s="43">
        <v>184718</v>
      </c>
      <c r="E3844" s="4">
        <v>19</v>
      </c>
      <c r="F3844" s="43">
        <v>116664</v>
      </c>
      <c r="G3844" s="4">
        <v>12</v>
      </c>
      <c r="H3844" s="43">
        <v>213884</v>
      </c>
      <c r="I3844" s="4">
        <v>22</v>
      </c>
      <c r="J3844" s="43">
        <v>515266</v>
      </c>
      <c r="K3844" s="50">
        <v>53</v>
      </c>
    </row>
    <row r="3845" spans="1:11" x14ac:dyDescent="0.3">
      <c r="A3845" s="27"/>
      <c r="B3845" s="27"/>
      <c r="C3845" s="28" t="s">
        <v>275</v>
      </c>
      <c r="D3845" s="43">
        <v>123615</v>
      </c>
      <c r="E3845" s="4">
        <v>15</v>
      </c>
      <c r="F3845" s="43">
        <v>98892</v>
      </c>
      <c r="G3845" s="4">
        <v>12</v>
      </c>
      <c r="H3845" s="43">
        <v>148337</v>
      </c>
      <c r="I3845" s="4">
        <v>18</v>
      </c>
      <c r="J3845" s="43">
        <v>370844</v>
      </c>
      <c r="K3845" s="50">
        <v>45</v>
      </c>
    </row>
    <row r="3846" spans="1:11" x14ac:dyDescent="0.3">
      <c r="A3846" s="27"/>
      <c r="B3846" s="27"/>
      <c r="C3846" s="28" t="s">
        <v>276</v>
      </c>
      <c r="D3846" s="43">
        <v>186662</v>
      </c>
      <c r="E3846" s="4">
        <v>18</v>
      </c>
      <c r="F3846" s="43">
        <v>103702</v>
      </c>
      <c r="G3846" s="4">
        <v>10</v>
      </c>
      <c r="H3846" s="43">
        <v>278750</v>
      </c>
      <c r="I3846" s="4">
        <v>27</v>
      </c>
      <c r="J3846" s="43">
        <v>569114</v>
      </c>
      <c r="K3846" s="50">
        <v>55</v>
      </c>
    </row>
    <row r="3847" spans="1:11" x14ac:dyDescent="0.3">
      <c r="A3847" s="27"/>
      <c r="B3847" s="27"/>
      <c r="C3847" s="28" t="s">
        <v>277</v>
      </c>
      <c r="D3847" s="43">
        <v>35832</v>
      </c>
      <c r="E3847" s="4">
        <v>3</v>
      </c>
      <c r="F3847" s="43">
        <v>35832</v>
      </c>
      <c r="G3847" s="4">
        <v>3</v>
      </c>
      <c r="H3847" s="43">
        <v>71665</v>
      </c>
      <c r="I3847" s="4">
        <v>6</v>
      </c>
      <c r="J3847" s="43">
        <v>143329</v>
      </c>
      <c r="K3847" s="50">
        <v>12</v>
      </c>
    </row>
    <row r="3848" spans="1:11" x14ac:dyDescent="0.3">
      <c r="A3848" s="27"/>
      <c r="B3848" s="27"/>
      <c r="C3848" s="28" t="s">
        <v>278</v>
      </c>
      <c r="D3848" s="43">
        <v>8241</v>
      </c>
      <c r="E3848" s="4">
        <v>1</v>
      </c>
      <c r="F3848" s="43">
        <v>49446</v>
      </c>
      <c r="G3848" s="4">
        <v>6</v>
      </c>
      <c r="H3848" s="43">
        <v>32964</v>
      </c>
      <c r="I3848" s="4">
        <v>4</v>
      </c>
      <c r="J3848" s="43">
        <v>90651</v>
      </c>
      <c r="K3848" s="50">
        <v>11</v>
      </c>
    </row>
    <row r="3849" spans="1:11" x14ac:dyDescent="0.3">
      <c r="A3849" s="27"/>
      <c r="B3849" s="27"/>
      <c r="C3849" s="28" t="s">
        <v>279</v>
      </c>
      <c r="D3849" s="43"/>
      <c r="E3849" s="4"/>
      <c r="F3849" s="43">
        <v>32964</v>
      </c>
      <c r="G3849" s="4">
        <v>4</v>
      </c>
      <c r="H3849" s="43">
        <v>41205</v>
      </c>
      <c r="I3849" s="4">
        <v>5</v>
      </c>
      <c r="J3849" s="43">
        <v>74169</v>
      </c>
      <c r="K3849" s="50">
        <v>9</v>
      </c>
    </row>
    <row r="3850" spans="1:11" x14ac:dyDescent="0.3">
      <c r="A3850" s="27"/>
      <c r="B3850" s="27"/>
      <c r="C3850" s="28" t="s">
        <v>280</v>
      </c>
      <c r="D3850" s="43">
        <v>420291</v>
      </c>
      <c r="E3850" s="4">
        <v>51</v>
      </c>
      <c r="F3850" s="43">
        <v>329640</v>
      </c>
      <c r="G3850" s="4">
        <v>40</v>
      </c>
      <c r="H3850" s="43">
        <v>378097</v>
      </c>
      <c r="I3850" s="4">
        <v>46</v>
      </c>
      <c r="J3850" s="43">
        <v>1128028</v>
      </c>
      <c r="K3850" s="50">
        <v>137</v>
      </c>
    </row>
    <row r="3851" spans="1:11" x14ac:dyDescent="0.3">
      <c r="A3851" s="27"/>
      <c r="B3851" s="27"/>
      <c r="C3851" s="28" t="s">
        <v>281</v>
      </c>
      <c r="D3851" s="43">
        <v>420290</v>
      </c>
      <c r="E3851" s="4">
        <v>51</v>
      </c>
      <c r="F3851" s="43">
        <v>428530</v>
      </c>
      <c r="G3851" s="4">
        <v>52</v>
      </c>
      <c r="H3851" s="43">
        <v>551157</v>
      </c>
      <c r="I3851" s="4">
        <v>67</v>
      </c>
      <c r="J3851" s="43">
        <v>1399977</v>
      </c>
      <c r="K3851" s="50">
        <v>170</v>
      </c>
    </row>
    <row r="3852" spans="1:11" x14ac:dyDescent="0.3">
      <c r="A3852" s="27"/>
      <c r="B3852" s="27"/>
      <c r="C3852" s="28" t="s">
        <v>282</v>
      </c>
      <c r="D3852" s="43">
        <v>540357</v>
      </c>
      <c r="E3852" s="4">
        <v>50</v>
      </c>
      <c r="F3852" s="43">
        <v>409058</v>
      </c>
      <c r="G3852" s="4">
        <v>38</v>
      </c>
      <c r="H3852" s="43">
        <v>377858</v>
      </c>
      <c r="I3852" s="4">
        <v>35</v>
      </c>
      <c r="J3852" s="43">
        <v>1327273</v>
      </c>
      <c r="K3852" s="50">
        <v>123</v>
      </c>
    </row>
    <row r="3853" spans="1:11" x14ac:dyDescent="0.3">
      <c r="A3853" s="27"/>
      <c r="B3853" s="27"/>
      <c r="C3853" s="28" t="s">
        <v>283</v>
      </c>
      <c r="D3853" s="43">
        <v>187500</v>
      </c>
      <c r="E3853" s="4">
        <v>15</v>
      </c>
      <c r="F3853" s="43">
        <v>100000</v>
      </c>
      <c r="G3853" s="4">
        <v>8</v>
      </c>
      <c r="H3853" s="43">
        <v>125000</v>
      </c>
      <c r="I3853" s="4">
        <v>10</v>
      </c>
      <c r="J3853" s="43">
        <v>412500</v>
      </c>
      <c r="K3853" s="50">
        <v>33</v>
      </c>
    </row>
    <row r="3854" spans="1:11" x14ac:dyDescent="0.3">
      <c r="A3854" s="27"/>
      <c r="B3854" s="27"/>
      <c r="C3854" s="28" t="s">
        <v>284</v>
      </c>
      <c r="D3854" s="43">
        <v>753164</v>
      </c>
      <c r="E3854" s="4">
        <v>59</v>
      </c>
      <c r="F3854" s="43">
        <v>360362</v>
      </c>
      <c r="G3854" s="4">
        <v>28</v>
      </c>
      <c r="H3854" s="43">
        <v>218793</v>
      </c>
      <c r="I3854" s="4">
        <v>17</v>
      </c>
      <c r="J3854" s="43">
        <v>1332319</v>
      </c>
      <c r="K3854" s="50">
        <v>104</v>
      </c>
    </row>
    <row r="3855" spans="1:11" x14ac:dyDescent="0.3">
      <c r="A3855" s="27"/>
      <c r="B3855" s="52" t="s">
        <v>318</v>
      </c>
      <c r="C3855" s="53"/>
      <c r="D3855" s="54">
        <v>3178187</v>
      </c>
      <c r="E3855" s="55">
        <v>335</v>
      </c>
      <c r="F3855" s="54">
        <v>2268261</v>
      </c>
      <c r="G3855" s="55">
        <v>247</v>
      </c>
      <c r="H3855" s="54">
        <v>2732601</v>
      </c>
      <c r="I3855" s="55">
        <v>306</v>
      </c>
      <c r="J3855" s="54">
        <v>8179049</v>
      </c>
      <c r="K3855" s="56">
        <v>888</v>
      </c>
    </row>
    <row r="3856" spans="1:11" x14ac:dyDescent="0.3">
      <c r="A3856" s="27"/>
      <c r="B3856" s="1" t="s">
        <v>78</v>
      </c>
      <c r="C3856" s="1" t="s">
        <v>273</v>
      </c>
      <c r="D3856" s="22">
        <v>376972</v>
      </c>
      <c r="E3856" s="8">
        <v>63</v>
      </c>
      <c r="F3856" s="22">
        <v>252757</v>
      </c>
      <c r="G3856" s="8">
        <v>42</v>
      </c>
      <c r="H3856" s="22">
        <v>216649</v>
      </c>
      <c r="I3856" s="8">
        <v>36</v>
      </c>
      <c r="J3856" s="22">
        <v>846378</v>
      </c>
      <c r="K3856" s="49">
        <v>141</v>
      </c>
    </row>
    <row r="3857" spans="1:11" x14ac:dyDescent="0.3">
      <c r="A3857" s="27"/>
      <c r="B3857" s="27"/>
      <c r="C3857" s="28" t="s">
        <v>274</v>
      </c>
      <c r="D3857" s="43">
        <v>251606</v>
      </c>
      <c r="E3857" s="4">
        <v>26</v>
      </c>
      <c r="F3857" s="43">
        <v>145830</v>
      </c>
      <c r="G3857" s="4">
        <v>15</v>
      </c>
      <c r="H3857" s="43">
        <v>106942</v>
      </c>
      <c r="I3857" s="4">
        <v>11</v>
      </c>
      <c r="J3857" s="43">
        <v>504378</v>
      </c>
      <c r="K3857" s="50">
        <v>52</v>
      </c>
    </row>
    <row r="3858" spans="1:11" x14ac:dyDescent="0.3">
      <c r="A3858" s="27"/>
      <c r="B3858" s="27"/>
      <c r="C3858" s="28" t="s">
        <v>275</v>
      </c>
      <c r="D3858" s="43">
        <v>123615</v>
      </c>
      <c r="E3858" s="4">
        <v>15</v>
      </c>
      <c r="F3858" s="43">
        <v>65928</v>
      </c>
      <c r="G3858" s="4">
        <v>8</v>
      </c>
      <c r="H3858" s="43">
        <v>107133</v>
      </c>
      <c r="I3858" s="4">
        <v>13</v>
      </c>
      <c r="J3858" s="43">
        <v>296676</v>
      </c>
      <c r="K3858" s="50">
        <v>36</v>
      </c>
    </row>
    <row r="3859" spans="1:11" x14ac:dyDescent="0.3">
      <c r="A3859" s="27"/>
      <c r="B3859" s="27"/>
      <c r="C3859" s="28" t="s">
        <v>276</v>
      </c>
      <c r="D3859" s="43">
        <v>207403</v>
      </c>
      <c r="E3859" s="4">
        <v>20</v>
      </c>
      <c r="F3859" s="43">
        <v>51850</v>
      </c>
      <c r="G3859" s="4">
        <v>5</v>
      </c>
      <c r="H3859" s="43">
        <v>155552</v>
      </c>
      <c r="I3859" s="4">
        <v>15</v>
      </c>
      <c r="J3859" s="43">
        <v>414805</v>
      </c>
      <c r="K3859" s="50">
        <v>40</v>
      </c>
    </row>
    <row r="3860" spans="1:11" x14ac:dyDescent="0.3">
      <c r="A3860" s="27"/>
      <c r="B3860" s="27"/>
      <c r="C3860" s="28" t="s">
        <v>277</v>
      </c>
      <c r="D3860" s="43">
        <v>47776</v>
      </c>
      <c r="E3860" s="4">
        <v>4</v>
      </c>
      <c r="F3860" s="43">
        <v>35832</v>
      </c>
      <c r="G3860" s="4">
        <v>3</v>
      </c>
      <c r="H3860" s="43">
        <v>107497</v>
      </c>
      <c r="I3860" s="4">
        <v>9</v>
      </c>
      <c r="J3860" s="43">
        <v>191105</v>
      </c>
      <c r="K3860" s="50">
        <v>16</v>
      </c>
    </row>
    <row r="3861" spans="1:11" x14ac:dyDescent="0.3">
      <c r="A3861" s="27"/>
      <c r="B3861" s="27"/>
      <c r="C3861" s="28" t="s">
        <v>278</v>
      </c>
      <c r="D3861" s="43">
        <v>24723</v>
      </c>
      <c r="E3861" s="4">
        <v>3</v>
      </c>
      <c r="F3861" s="43">
        <v>65928</v>
      </c>
      <c r="G3861" s="4">
        <v>8</v>
      </c>
      <c r="H3861" s="43">
        <v>49446</v>
      </c>
      <c r="I3861" s="4">
        <v>6</v>
      </c>
      <c r="J3861" s="43">
        <v>140097</v>
      </c>
      <c r="K3861" s="50">
        <v>17</v>
      </c>
    </row>
    <row r="3862" spans="1:11" x14ac:dyDescent="0.3">
      <c r="A3862" s="27"/>
      <c r="B3862" s="27"/>
      <c r="C3862" s="28" t="s">
        <v>279</v>
      </c>
      <c r="D3862" s="43">
        <v>48457</v>
      </c>
      <c r="E3862" s="4">
        <v>6</v>
      </c>
      <c r="F3862" s="43">
        <v>8241</v>
      </c>
      <c r="G3862" s="4">
        <v>1</v>
      </c>
      <c r="H3862" s="43">
        <v>8241</v>
      </c>
      <c r="I3862" s="4">
        <v>1</v>
      </c>
      <c r="J3862" s="43">
        <v>64939</v>
      </c>
      <c r="K3862" s="50">
        <v>8</v>
      </c>
    </row>
    <row r="3863" spans="1:11" x14ac:dyDescent="0.3">
      <c r="A3863" s="27"/>
      <c r="B3863" s="27"/>
      <c r="C3863" s="28" t="s">
        <v>280</v>
      </c>
      <c r="D3863" s="43">
        <v>313157</v>
      </c>
      <c r="E3863" s="4">
        <v>38</v>
      </c>
      <c r="F3863" s="43">
        <v>123615</v>
      </c>
      <c r="G3863" s="4">
        <v>15</v>
      </c>
      <c r="H3863" s="43">
        <v>164820</v>
      </c>
      <c r="I3863" s="4">
        <v>20</v>
      </c>
      <c r="J3863" s="43">
        <v>601592</v>
      </c>
      <c r="K3863" s="50">
        <v>73</v>
      </c>
    </row>
    <row r="3864" spans="1:11" x14ac:dyDescent="0.3">
      <c r="A3864" s="27"/>
      <c r="B3864" s="27"/>
      <c r="C3864" s="28" t="s">
        <v>281</v>
      </c>
      <c r="D3864" s="43">
        <v>362604</v>
      </c>
      <c r="E3864" s="4">
        <v>44</v>
      </c>
      <c r="F3864" s="43">
        <v>238989</v>
      </c>
      <c r="G3864" s="4">
        <v>29</v>
      </c>
      <c r="H3864" s="43">
        <v>319421</v>
      </c>
      <c r="I3864" s="4">
        <v>39</v>
      </c>
      <c r="J3864" s="43">
        <v>921014</v>
      </c>
      <c r="K3864" s="50">
        <v>112</v>
      </c>
    </row>
    <row r="3865" spans="1:11" x14ac:dyDescent="0.3">
      <c r="A3865" s="27"/>
      <c r="B3865" s="27"/>
      <c r="C3865" s="28" t="s">
        <v>282</v>
      </c>
      <c r="D3865" s="43">
        <v>368327</v>
      </c>
      <c r="E3865" s="4">
        <v>34</v>
      </c>
      <c r="F3865" s="43">
        <v>298129</v>
      </c>
      <c r="G3865" s="4">
        <v>28</v>
      </c>
      <c r="H3865" s="43">
        <v>367027</v>
      </c>
      <c r="I3865" s="4">
        <v>34</v>
      </c>
      <c r="J3865" s="43">
        <v>1033483</v>
      </c>
      <c r="K3865" s="50">
        <v>96</v>
      </c>
    </row>
    <row r="3866" spans="1:11" x14ac:dyDescent="0.3">
      <c r="A3866" s="27"/>
      <c r="B3866" s="27"/>
      <c r="C3866" s="28" t="s">
        <v>283</v>
      </c>
      <c r="D3866" s="43">
        <v>173500</v>
      </c>
      <c r="E3866" s="4">
        <v>14</v>
      </c>
      <c r="F3866" s="43">
        <v>262500</v>
      </c>
      <c r="G3866" s="4">
        <v>21</v>
      </c>
      <c r="H3866" s="43">
        <v>195500</v>
      </c>
      <c r="I3866" s="4">
        <v>16</v>
      </c>
      <c r="J3866" s="43">
        <v>631500</v>
      </c>
      <c r="K3866" s="50">
        <v>51</v>
      </c>
    </row>
    <row r="3867" spans="1:11" x14ac:dyDescent="0.3">
      <c r="A3867" s="27"/>
      <c r="B3867" s="27"/>
      <c r="C3867" s="28" t="s">
        <v>284</v>
      </c>
      <c r="D3867" s="43">
        <v>51480</v>
      </c>
      <c r="E3867" s="4">
        <v>4</v>
      </c>
      <c r="F3867" s="43">
        <v>167311</v>
      </c>
      <c r="G3867" s="4">
        <v>13</v>
      </c>
      <c r="H3867" s="43">
        <v>51481</v>
      </c>
      <c r="I3867" s="4">
        <v>4</v>
      </c>
      <c r="J3867" s="43">
        <v>270272</v>
      </c>
      <c r="K3867" s="50">
        <v>21</v>
      </c>
    </row>
    <row r="3868" spans="1:11" x14ac:dyDescent="0.3">
      <c r="A3868" s="27"/>
      <c r="B3868" s="52" t="s">
        <v>319</v>
      </c>
      <c r="C3868" s="53"/>
      <c r="D3868" s="54">
        <v>2349620</v>
      </c>
      <c r="E3868" s="55">
        <v>271</v>
      </c>
      <c r="F3868" s="54">
        <v>1716910</v>
      </c>
      <c r="G3868" s="55">
        <v>188</v>
      </c>
      <c r="H3868" s="54">
        <v>1849709</v>
      </c>
      <c r="I3868" s="55">
        <v>204</v>
      </c>
      <c r="J3868" s="54">
        <v>5916239</v>
      </c>
      <c r="K3868" s="56">
        <v>663</v>
      </c>
    </row>
    <row r="3869" spans="1:11" x14ac:dyDescent="0.3">
      <c r="A3869" s="27"/>
      <c r="B3869" s="1" t="s">
        <v>79</v>
      </c>
      <c r="C3869" s="1" t="s">
        <v>273</v>
      </c>
      <c r="D3869" s="22">
        <v>766160</v>
      </c>
      <c r="E3869" s="8">
        <v>120</v>
      </c>
      <c r="F3869" s="22">
        <v>792235</v>
      </c>
      <c r="G3869" s="8">
        <v>124</v>
      </c>
      <c r="H3869" s="22">
        <v>645289</v>
      </c>
      <c r="I3869" s="8">
        <v>101</v>
      </c>
      <c r="J3869" s="22">
        <v>2203684</v>
      </c>
      <c r="K3869" s="49">
        <v>345</v>
      </c>
    </row>
    <row r="3870" spans="1:11" x14ac:dyDescent="0.3">
      <c r="A3870" s="27"/>
      <c r="B3870" s="27"/>
      <c r="C3870" s="28" t="s">
        <v>274</v>
      </c>
      <c r="D3870" s="43">
        <v>276851</v>
      </c>
      <c r="E3870" s="4">
        <v>23</v>
      </c>
      <c r="F3870" s="43">
        <v>361110</v>
      </c>
      <c r="G3870" s="4">
        <v>30</v>
      </c>
      <c r="H3870" s="43">
        <v>397221</v>
      </c>
      <c r="I3870" s="4">
        <v>33</v>
      </c>
      <c r="J3870" s="43">
        <v>1035182</v>
      </c>
      <c r="K3870" s="50">
        <v>86</v>
      </c>
    </row>
    <row r="3871" spans="1:11" x14ac:dyDescent="0.3">
      <c r="A3871" s="27"/>
      <c r="B3871" s="27"/>
      <c r="C3871" s="28" t="s">
        <v>275</v>
      </c>
      <c r="D3871" s="43">
        <v>391677</v>
      </c>
      <c r="E3871" s="4">
        <v>45</v>
      </c>
      <c r="F3871" s="43">
        <v>322046</v>
      </c>
      <c r="G3871" s="4">
        <v>37</v>
      </c>
      <c r="H3871" s="43">
        <v>287231</v>
      </c>
      <c r="I3871" s="4">
        <v>33</v>
      </c>
      <c r="J3871" s="43">
        <v>1000954</v>
      </c>
      <c r="K3871" s="50">
        <v>115</v>
      </c>
    </row>
    <row r="3872" spans="1:11" x14ac:dyDescent="0.3">
      <c r="A3872" s="27"/>
      <c r="B3872" s="27"/>
      <c r="C3872" s="28" t="s">
        <v>276</v>
      </c>
      <c r="D3872" s="43">
        <v>396676</v>
      </c>
      <c r="E3872" s="4">
        <v>34</v>
      </c>
      <c r="F3872" s="43">
        <v>396674</v>
      </c>
      <c r="G3872" s="4">
        <v>34</v>
      </c>
      <c r="H3872" s="43">
        <v>443342</v>
      </c>
      <c r="I3872" s="4">
        <v>38</v>
      </c>
      <c r="J3872" s="43">
        <v>1236692</v>
      </c>
      <c r="K3872" s="50">
        <v>106</v>
      </c>
    </row>
    <row r="3873" spans="1:11" x14ac:dyDescent="0.3">
      <c r="A3873" s="27"/>
      <c r="B3873" s="27"/>
      <c r="C3873" s="28" t="s">
        <v>277</v>
      </c>
      <c r="D3873" s="43">
        <v>558316</v>
      </c>
      <c r="E3873" s="4">
        <v>45</v>
      </c>
      <c r="F3873" s="43">
        <v>434252</v>
      </c>
      <c r="G3873" s="4">
        <v>35</v>
      </c>
      <c r="H3873" s="43">
        <v>384619</v>
      </c>
      <c r="I3873" s="4">
        <v>31</v>
      </c>
      <c r="J3873" s="43">
        <v>1377187</v>
      </c>
      <c r="K3873" s="50">
        <v>111</v>
      </c>
    </row>
    <row r="3874" spans="1:11" x14ac:dyDescent="0.3">
      <c r="A3874" s="27"/>
      <c r="B3874" s="27"/>
      <c r="C3874" s="28" t="s">
        <v>278</v>
      </c>
      <c r="D3874" s="43">
        <v>269632</v>
      </c>
      <c r="E3874" s="4">
        <v>32</v>
      </c>
      <c r="F3874" s="43">
        <v>185372</v>
      </c>
      <c r="G3874" s="4">
        <v>22</v>
      </c>
      <c r="H3874" s="43">
        <v>294910</v>
      </c>
      <c r="I3874" s="4">
        <v>35</v>
      </c>
      <c r="J3874" s="43">
        <v>749914</v>
      </c>
      <c r="K3874" s="50">
        <v>89</v>
      </c>
    </row>
    <row r="3875" spans="1:11" x14ac:dyDescent="0.3">
      <c r="A3875" s="27"/>
      <c r="B3875" s="27"/>
      <c r="C3875" s="28" t="s">
        <v>279</v>
      </c>
      <c r="D3875" s="43">
        <v>210234</v>
      </c>
      <c r="E3875" s="4">
        <v>25</v>
      </c>
      <c r="F3875" s="43">
        <v>269632</v>
      </c>
      <c r="G3875" s="4">
        <v>32</v>
      </c>
      <c r="H3875" s="43">
        <v>202224</v>
      </c>
      <c r="I3875" s="4">
        <v>24</v>
      </c>
      <c r="J3875" s="43">
        <v>682090</v>
      </c>
      <c r="K3875" s="50">
        <v>81</v>
      </c>
    </row>
    <row r="3876" spans="1:11" x14ac:dyDescent="0.3">
      <c r="A3876" s="27"/>
      <c r="B3876" s="27"/>
      <c r="C3876" s="28" t="s">
        <v>280</v>
      </c>
      <c r="D3876" s="43">
        <v>951891</v>
      </c>
      <c r="E3876" s="4">
        <v>113</v>
      </c>
      <c r="F3876" s="43">
        <v>682506</v>
      </c>
      <c r="G3876" s="4">
        <v>81</v>
      </c>
      <c r="H3876" s="43">
        <v>648802</v>
      </c>
      <c r="I3876" s="4">
        <v>77</v>
      </c>
      <c r="J3876" s="43">
        <v>2283199</v>
      </c>
      <c r="K3876" s="50">
        <v>271</v>
      </c>
    </row>
    <row r="3877" spans="1:11" x14ac:dyDescent="0.3">
      <c r="A3877" s="27"/>
      <c r="B3877" s="27"/>
      <c r="C3877" s="28" t="s">
        <v>281</v>
      </c>
      <c r="D3877" s="43">
        <v>278058</v>
      </c>
      <c r="E3877" s="4">
        <v>33</v>
      </c>
      <c r="F3877" s="43">
        <v>101112</v>
      </c>
      <c r="G3877" s="4">
        <v>12</v>
      </c>
      <c r="H3877" s="43">
        <v>101112</v>
      </c>
      <c r="I3877" s="4">
        <v>12</v>
      </c>
      <c r="J3877" s="43">
        <v>480282</v>
      </c>
      <c r="K3877" s="50">
        <v>57</v>
      </c>
    </row>
    <row r="3878" spans="1:11" x14ac:dyDescent="0.3">
      <c r="A3878" s="27"/>
      <c r="B3878" s="27"/>
      <c r="C3878" s="28" t="s">
        <v>282</v>
      </c>
      <c r="D3878" s="43">
        <v>746680</v>
      </c>
      <c r="E3878" s="4">
        <v>64</v>
      </c>
      <c r="F3878" s="43">
        <v>407957</v>
      </c>
      <c r="G3878" s="4">
        <v>35</v>
      </c>
      <c r="H3878" s="43">
        <v>840015</v>
      </c>
      <c r="I3878" s="4">
        <v>72</v>
      </c>
      <c r="J3878" s="43">
        <v>1994652</v>
      </c>
      <c r="K3878" s="50">
        <v>171</v>
      </c>
    </row>
    <row r="3879" spans="1:11" x14ac:dyDescent="0.3">
      <c r="A3879" s="27"/>
      <c r="B3879" s="27"/>
      <c r="C3879" s="28" t="s">
        <v>283</v>
      </c>
      <c r="D3879" s="43">
        <v>321754</v>
      </c>
      <c r="E3879" s="4">
        <v>25</v>
      </c>
      <c r="F3879" s="43">
        <v>398975</v>
      </c>
      <c r="G3879" s="4">
        <v>31</v>
      </c>
      <c r="H3879" s="43">
        <v>373235</v>
      </c>
      <c r="I3879" s="4">
        <v>29</v>
      </c>
      <c r="J3879" s="43">
        <v>1093964</v>
      </c>
      <c r="K3879" s="50">
        <v>85</v>
      </c>
    </row>
    <row r="3880" spans="1:11" x14ac:dyDescent="0.3">
      <c r="A3880" s="27"/>
      <c r="B3880" s="27"/>
      <c r="C3880" s="28" t="s">
        <v>284</v>
      </c>
      <c r="D3880" s="43">
        <v>1426268</v>
      </c>
      <c r="E3880" s="4">
        <v>97</v>
      </c>
      <c r="F3880" s="43">
        <v>1894801</v>
      </c>
      <c r="G3880" s="4">
        <v>129</v>
      </c>
      <c r="H3880" s="43">
        <v>1413312</v>
      </c>
      <c r="I3880" s="4">
        <v>96</v>
      </c>
      <c r="J3880" s="43">
        <v>4734381</v>
      </c>
      <c r="K3880" s="50">
        <v>322</v>
      </c>
    </row>
    <row r="3881" spans="1:11" x14ac:dyDescent="0.3">
      <c r="A3881" s="27"/>
      <c r="B3881" s="52" t="s">
        <v>320</v>
      </c>
      <c r="C3881" s="53"/>
      <c r="D3881" s="54">
        <v>6594197</v>
      </c>
      <c r="E3881" s="55">
        <v>656</v>
      </c>
      <c r="F3881" s="54">
        <v>6246672</v>
      </c>
      <c r="G3881" s="55">
        <v>602</v>
      </c>
      <c r="H3881" s="54">
        <v>6031312</v>
      </c>
      <c r="I3881" s="55">
        <v>581</v>
      </c>
      <c r="J3881" s="54">
        <v>18872181</v>
      </c>
      <c r="K3881" s="56">
        <v>1839</v>
      </c>
    </row>
    <row r="3882" spans="1:11" x14ac:dyDescent="0.3">
      <c r="A3882" s="27"/>
      <c r="B3882" s="1" t="s">
        <v>80</v>
      </c>
      <c r="C3882" s="1" t="s">
        <v>277</v>
      </c>
      <c r="D3882" s="22">
        <v>11944</v>
      </c>
      <c r="E3882" s="8">
        <v>1</v>
      </c>
      <c r="F3882" s="22">
        <v>35833</v>
      </c>
      <c r="G3882" s="8">
        <v>3</v>
      </c>
      <c r="H3882" s="22">
        <v>83609</v>
      </c>
      <c r="I3882" s="8">
        <v>7</v>
      </c>
      <c r="J3882" s="22">
        <v>131386</v>
      </c>
      <c r="K3882" s="49">
        <v>11</v>
      </c>
    </row>
    <row r="3883" spans="1:11" x14ac:dyDescent="0.3">
      <c r="A3883" s="27"/>
      <c r="B3883" s="27"/>
      <c r="C3883" s="28" t="s">
        <v>282</v>
      </c>
      <c r="D3883" s="43"/>
      <c r="E3883" s="4"/>
      <c r="F3883" s="43">
        <v>37500</v>
      </c>
      <c r="G3883" s="4">
        <v>3</v>
      </c>
      <c r="H3883" s="43">
        <v>12500</v>
      </c>
      <c r="I3883" s="4">
        <v>1</v>
      </c>
      <c r="J3883" s="43">
        <v>50000</v>
      </c>
      <c r="K3883" s="50">
        <v>4</v>
      </c>
    </row>
    <row r="3884" spans="1:11" x14ac:dyDescent="0.3">
      <c r="A3884" s="27"/>
      <c r="B3884" s="27"/>
      <c r="C3884" s="28" t="s">
        <v>283</v>
      </c>
      <c r="D3884" s="43">
        <v>25000</v>
      </c>
      <c r="E3884" s="4">
        <v>2</v>
      </c>
      <c r="F3884" s="43">
        <v>12500</v>
      </c>
      <c r="G3884" s="4">
        <v>1</v>
      </c>
      <c r="H3884" s="43">
        <v>37500</v>
      </c>
      <c r="I3884" s="4">
        <v>3</v>
      </c>
      <c r="J3884" s="43">
        <v>75000</v>
      </c>
      <c r="K3884" s="50">
        <v>6</v>
      </c>
    </row>
    <row r="3885" spans="1:11" x14ac:dyDescent="0.3">
      <c r="A3885" s="27"/>
      <c r="B3885" s="27"/>
      <c r="C3885" s="28" t="s">
        <v>284</v>
      </c>
      <c r="D3885" s="43">
        <v>204380</v>
      </c>
      <c r="E3885" s="4">
        <v>16</v>
      </c>
      <c r="F3885" s="43">
        <v>404127</v>
      </c>
      <c r="G3885" s="4">
        <v>32</v>
      </c>
      <c r="H3885" s="43">
        <v>424717</v>
      </c>
      <c r="I3885" s="4">
        <v>33</v>
      </c>
      <c r="J3885" s="43">
        <v>1033224</v>
      </c>
      <c r="K3885" s="50">
        <v>81</v>
      </c>
    </row>
    <row r="3886" spans="1:11" x14ac:dyDescent="0.3">
      <c r="A3886" s="27"/>
      <c r="B3886" s="52" t="s">
        <v>321</v>
      </c>
      <c r="C3886" s="53"/>
      <c r="D3886" s="54">
        <v>241324</v>
      </c>
      <c r="E3886" s="55">
        <v>19</v>
      </c>
      <c r="F3886" s="54">
        <v>489960</v>
      </c>
      <c r="G3886" s="55">
        <v>39</v>
      </c>
      <c r="H3886" s="54">
        <v>558326</v>
      </c>
      <c r="I3886" s="55">
        <v>44</v>
      </c>
      <c r="J3886" s="54">
        <v>1289610</v>
      </c>
      <c r="K3886" s="56">
        <v>102</v>
      </c>
    </row>
    <row r="3887" spans="1:11" x14ac:dyDescent="0.3">
      <c r="A3887" s="1" t="s">
        <v>132</v>
      </c>
      <c r="B3887" s="2"/>
      <c r="C3887" s="2"/>
      <c r="D3887" s="22">
        <v>101893015</v>
      </c>
      <c r="E3887" s="8">
        <v>10556</v>
      </c>
      <c r="F3887" s="22">
        <v>78585630</v>
      </c>
      <c r="G3887" s="8">
        <v>8067</v>
      </c>
      <c r="H3887" s="22">
        <v>100440336</v>
      </c>
      <c r="I3887" s="8">
        <v>10271</v>
      </c>
      <c r="J3887" s="22">
        <v>280918981</v>
      </c>
      <c r="K3887" s="49">
        <v>28894</v>
      </c>
    </row>
    <row r="3888" spans="1:11" x14ac:dyDescent="0.3">
      <c r="A3888" s="6" t="s">
        <v>6</v>
      </c>
      <c r="B3888" s="7"/>
      <c r="C3888" s="7"/>
      <c r="D3888" s="24">
        <v>913390678</v>
      </c>
      <c r="E3888" s="9">
        <v>129703</v>
      </c>
      <c r="F3888" s="24">
        <v>797783980</v>
      </c>
      <c r="G3888" s="9">
        <v>112739</v>
      </c>
      <c r="H3888" s="24">
        <v>880420749</v>
      </c>
      <c r="I3888" s="9">
        <v>123345</v>
      </c>
      <c r="J3888" s="24">
        <v>2591595407</v>
      </c>
      <c r="K3888" s="51">
        <v>365787</v>
      </c>
    </row>
  </sheetData>
  <pageMargins left="0" right="0" top="0" bottom="0" header="0" footer="0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D6E2-8E8F-425E-99D0-D30BAA066231}">
  <sheetPr codeName="Hoja7"/>
  <dimension ref="A4:N3813"/>
  <sheetViews>
    <sheetView zoomScale="92" zoomScaleNormal="92" workbookViewId="0">
      <selection activeCell="C17" sqref="C17"/>
    </sheetView>
  </sheetViews>
  <sheetFormatPr baseColWidth="10" defaultRowHeight="14.4" x14ac:dyDescent="0.3"/>
  <cols>
    <col min="1" max="1" width="22.44140625" bestFit="1" customWidth="1"/>
    <col min="2" max="2" width="48.88671875" bestFit="1" customWidth="1"/>
    <col min="3" max="3" width="39.21875" customWidth="1"/>
    <col min="4" max="4" width="15" style="44" bestFit="1" customWidth="1"/>
    <col min="5" max="5" width="16.21875" customWidth="1"/>
    <col min="6" max="6" width="15" style="44" bestFit="1" customWidth="1"/>
    <col min="8" max="8" width="15" style="44" bestFit="1" customWidth="1"/>
    <col min="9" max="9" width="16.88671875" customWidth="1"/>
    <col min="10" max="10" width="19.77734375" customWidth="1"/>
    <col min="11" max="11" width="19.109375" customWidth="1"/>
    <col min="12" max="12" width="21.33203125" customWidth="1"/>
    <col min="13" max="13" width="21" customWidth="1"/>
  </cols>
  <sheetData>
    <row r="4" spans="1:14" x14ac:dyDescent="0.3">
      <c r="A4" s="1"/>
      <c r="B4" s="2"/>
      <c r="C4" s="2"/>
      <c r="D4" s="30" t="s">
        <v>46</v>
      </c>
      <c r="E4" s="2" t="s">
        <v>39</v>
      </c>
      <c r="F4" s="58"/>
      <c r="G4" s="2"/>
      <c r="H4" s="58"/>
      <c r="I4" s="2"/>
      <c r="J4" s="2"/>
      <c r="K4" s="3"/>
    </row>
    <row r="5" spans="1:14" x14ac:dyDescent="0.3">
      <c r="A5" s="27"/>
      <c r="B5" s="46"/>
      <c r="C5" s="46"/>
      <c r="D5" s="30" t="s">
        <v>332</v>
      </c>
      <c r="E5" s="2"/>
      <c r="F5" s="30" t="s">
        <v>333</v>
      </c>
      <c r="G5" s="2"/>
      <c r="H5" s="30" t="s">
        <v>98</v>
      </c>
      <c r="I5" s="2"/>
    </row>
    <row r="6" spans="1:14" x14ac:dyDescent="0.3">
      <c r="A6" s="14" t="s">
        <v>44</v>
      </c>
      <c r="B6" s="14" t="s">
        <v>42</v>
      </c>
      <c r="C6" s="14" t="s">
        <v>45</v>
      </c>
      <c r="D6" s="34" t="s">
        <v>105</v>
      </c>
      <c r="E6" s="17" t="s">
        <v>40</v>
      </c>
      <c r="F6" s="34" t="s">
        <v>105</v>
      </c>
      <c r="G6" s="17" t="s">
        <v>40</v>
      </c>
      <c r="H6" s="34" t="s">
        <v>105</v>
      </c>
      <c r="I6" s="17" t="s">
        <v>40</v>
      </c>
      <c r="J6" s="34" t="s">
        <v>322</v>
      </c>
      <c r="K6" s="17" t="s">
        <v>323</v>
      </c>
      <c r="L6" s="34" t="s">
        <v>334</v>
      </c>
      <c r="M6" s="17" t="s">
        <v>335</v>
      </c>
    </row>
    <row r="7" spans="1:14" x14ac:dyDescent="0.3">
      <c r="A7" s="1" t="s">
        <v>125</v>
      </c>
      <c r="B7" s="1" t="s">
        <v>47</v>
      </c>
      <c r="C7" s="1" t="s">
        <v>137</v>
      </c>
      <c r="D7" s="30">
        <v>589854</v>
      </c>
      <c r="E7" s="8">
        <v>91</v>
      </c>
      <c r="F7" s="30">
        <v>460214</v>
      </c>
      <c r="G7" s="8">
        <v>71</v>
      </c>
      <c r="H7" s="30">
        <v>414847</v>
      </c>
      <c r="I7" s="8">
        <v>64</v>
      </c>
      <c r="J7" s="30">
        <v>1464915</v>
      </c>
      <c r="K7" s="49">
        <v>226</v>
      </c>
      <c r="L7" s="44">
        <f>AVERAGE(D7,F7,H7)</f>
        <v>488305</v>
      </c>
      <c r="M7" s="4">
        <f>AVERAGE(E7,G7,I7)</f>
        <v>75.333333333333329</v>
      </c>
      <c r="N7" s="4"/>
    </row>
    <row r="8" spans="1:14" x14ac:dyDescent="0.3">
      <c r="A8" s="27" t="str">
        <f t="shared" ref="A8:A71" si="0">A7</f>
        <v>1501 - ESPRESSO</v>
      </c>
      <c r="B8" s="27" t="str">
        <f t="shared" ref="B8:B26" si="1">B7</f>
        <v>CAFE QUINDIO ARBOLEDA2</v>
      </c>
      <c r="C8" s="28" t="s">
        <v>138</v>
      </c>
      <c r="D8" s="31">
        <v>173602</v>
      </c>
      <c r="E8" s="4">
        <v>25</v>
      </c>
      <c r="F8" s="31">
        <v>145825</v>
      </c>
      <c r="G8" s="4">
        <v>21</v>
      </c>
      <c r="H8" s="31">
        <v>166657</v>
      </c>
      <c r="I8" s="4">
        <v>24</v>
      </c>
      <c r="J8" s="31">
        <v>486084</v>
      </c>
      <c r="K8" s="50">
        <v>70</v>
      </c>
      <c r="L8" s="44">
        <f t="shared" ref="L8:L71" si="2">AVERAGE(D8,F8,H8)</f>
        <v>162028</v>
      </c>
      <c r="M8" s="4">
        <f t="shared" ref="M8:M71" si="3">AVERAGE(E8,G8,I8)</f>
        <v>23.333333333333332</v>
      </c>
    </row>
    <row r="9" spans="1:14" x14ac:dyDescent="0.3">
      <c r="A9" s="27" t="str">
        <f t="shared" si="0"/>
        <v>1501 - ESPRESSO</v>
      </c>
      <c r="B9" s="27" t="str">
        <f t="shared" si="1"/>
        <v>CAFE QUINDIO ARBOLEDA2</v>
      </c>
      <c r="C9" s="28" t="s">
        <v>139</v>
      </c>
      <c r="D9" s="31">
        <v>606684</v>
      </c>
      <c r="E9" s="4">
        <v>156</v>
      </c>
      <c r="F9" s="31">
        <v>548348</v>
      </c>
      <c r="G9" s="4">
        <v>141</v>
      </c>
      <c r="H9" s="31">
        <v>396678</v>
      </c>
      <c r="I9" s="4">
        <v>102</v>
      </c>
      <c r="J9" s="31">
        <v>1551710</v>
      </c>
      <c r="K9" s="50">
        <v>399</v>
      </c>
      <c r="L9" s="44">
        <f t="shared" si="2"/>
        <v>517236.66666666669</v>
      </c>
      <c r="M9" s="4">
        <f t="shared" si="3"/>
        <v>133</v>
      </c>
    </row>
    <row r="10" spans="1:14" x14ac:dyDescent="0.3">
      <c r="A10" s="27" t="str">
        <f t="shared" si="0"/>
        <v>1501 - ESPRESSO</v>
      </c>
      <c r="B10" s="27" t="str">
        <f t="shared" si="1"/>
        <v>CAFE QUINDIO ARBOLEDA2</v>
      </c>
      <c r="C10" s="28" t="s">
        <v>140</v>
      </c>
      <c r="D10" s="31">
        <v>10205000</v>
      </c>
      <c r="E10" s="4">
        <v>2041</v>
      </c>
      <c r="F10" s="31">
        <v>9110000</v>
      </c>
      <c r="G10" s="4">
        <v>1822</v>
      </c>
      <c r="H10" s="31">
        <v>9819400</v>
      </c>
      <c r="I10" s="4">
        <v>1964</v>
      </c>
      <c r="J10" s="31">
        <v>29134400</v>
      </c>
      <c r="K10" s="50">
        <v>5827</v>
      </c>
      <c r="L10" s="44">
        <f t="shared" si="2"/>
        <v>9711466.666666666</v>
      </c>
      <c r="M10" s="4">
        <f t="shared" si="3"/>
        <v>1942.3333333333333</v>
      </c>
    </row>
    <row r="11" spans="1:14" x14ac:dyDescent="0.3">
      <c r="A11" s="27" t="str">
        <f t="shared" si="0"/>
        <v>1501 - ESPRESSO</v>
      </c>
      <c r="B11" s="27" t="str">
        <f t="shared" si="1"/>
        <v>CAFE QUINDIO ARBOLEDA2</v>
      </c>
      <c r="C11" s="28" t="s">
        <v>141</v>
      </c>
      <c r="D11" s="31">
        <v>2256800</v>
      </c>
      <c r="E11" s="4">
        <v>375</v>
      </c>
      <c r="F11" s="31">
        <v>2262825</v>
      </c>
      <c r="G11" s="4">
        <v>376</v>
      </c>
      <c r="H11" s="31">
        <v>2407256</v>
      </c>
      <c r="I11" s="4">
        <v>400</v>
      </c>
      <c r="J11" s="31">
        <v>6926881</v>
      </c>
      <c r="K11" s="50">
        <v>1151</v>
      </c>
      <c r="L11" s="44">
        <f t="shared" si="2"/>
        <v>2308960.3333333335</v>
      </c>
      <c r="M11" s="4">
        <f t="shared" si="3"/>
        <v>383.66666666666669</v>
      </c>
    </row>
    <row r="12" spans="1:14" x14ac:dyDescent="0.3">
      <c r="A12" s="27" t="str">
        <f t="shared" si="0"/>
        <v>1501 - ESPRESSO</v>
      </c>
      <c r="B12" s="27" t="str">
        <f t="shared" si="1"/>
        <v>CAFE QUINDIO ARBOLEDA2</v>
      </c>
      <c r="C12" s="28" t="s">
        <v>142</v>
      </c>
      <c r="D12" s="31">
        <v>4352</v>
      </c>
      <c r="E12" s="4">
        <v>1</v>
      </c>
      <c r="F12" s="31">
        <v>8704</v>
      </c>
      <c r="G12" s="4">
        <v>2</v>
      </c>
      <c r="H12" s="31"/>
      <c r="I12" s="4"/>
      <c r="J12" s="31">
        <v>13056</v>
      </c>
      <c r="K12" s="50">
        <v>3</v>
      </c>
      <c r="L12" s="44">
        <f t="shared" si="2"/>
        <v>6528</v>
      </c>
      <c r="M12" s="4">
        <f t="shared" si="3"/>
        <v>1.5</v>
      </c>
    </row>
    <row r="13" spans="1:14" x14ac:dyDescent="0.3">
      <c r="A13" s="27" t="str">
        <f t="shared" si="0"/>
        <v>1501 - ESPRESSO</v>
      </c>
      <c r="B13" s="27" t="str">
        <f t="shared" si="1"/>
        <v>CAFE QUINDIO ARBOLEDA2</v>
      </c>
      <c r="C13" s="28" t="s">
        <v>143</v>
      </c>
      <c r="D13" s="31">
        <v>4722</v>
      </c>
      <c r="E13" s="4">
        <v>1</v>
      </c>
      <c r="F13" s="31">
        <v>4722</v>
      </c>
      <c r="G13" s="4">
        <v>1</v>
      </c>
      <c r="H13" s="31">
        <v>4722</v>
      </c>
      <c r="I13" s="4">
        <v>1</v>
      </c>
      <c r="J13" s="31">
        <v>14166</v>
      </c>
      <c r="K13" s="50">
        <v>3</v>
      </c>
      <c r="L13" s="44">
        <f t="shared" si="2"/>
        <v>4722</v>
      </c>
      <c r="M13" s="4">
        <f t="shared" si="3"/>
        <v>1</v>
      </c>
    </row>
    <row r="14" spans="1:14" x14ac:dyDescent="0.3">
      <c r="A14" s="27" t="str">
        <f t="shared" si="0"/>
        <v>1501 - ESPRESSO</v>
      </c>
      <c r="B14" s="27" t="str">
        <f t="shared" si="1"/>
        <v>CAFE QUINDIO ARBOLEDA2</v>
      </c>
      <c r="C14" s="28" t="s">
        <v>145</v>
      </c>
      <c r="D14" s="31">
        <v>14166</v>
      </c>
      <c r="E14" s="4">
        <v>3</v>
      </c>
      <c r="F14" s="31">
        <v>9444</v>
      </c>
      <c r="G14" s="4">
        <v>2</v>
      </c>
      <c r="H14" s="31">
        <v>4722</v>
      </c>
      <c r="I14" s="4">
        <v>1</v>
      </c>
      <c r="J14" s="31">
        <v>28332</v>
      </c>
      <c r="K14" s="50">
        <v>6</v>
      </c>
      <c r="L14" s="44">
        <f t="shared" si="2"/>
        <v>9444</v>
      </c>
      <c r="M14" s="4">
        <f t="shared" si="3"/>
        <v>2</v>
      </c>
    </row>
    <row r="15" spans="1:14" x14ac:dyDescent="0.3">
      <c r="A15" s="27" t="str">
        <f t="shared" si="0"/>
        <v>1501 - ESPRESSO</v>
      </c>
      <c r="B15" s="27" t="str">
        <f t="shared" si="1"/>
        <v>CAFE QUINDIO ARBOLEDA2</v>
      </c>
      <c r="C15" s="28" t="s">
        <v>146</v>
      </c>
      <c r="D15" s="31">
        <v>43704</v>
      </c>
      <c r="E15" s="4">
        <v>8</v>
      </c>
      <c r="F15" s="31">
        <v>27315</v>
      </c>
      <c r="G15" s="4">
        <v>5</v>
      </c>
      <c r="H15" s="31">
        <v>27315</v>
      </c>
      <c r="I15" s="4">
        <v>5</v>
      </c>
      <c r="J15" s="31">
        <v>98334</v>
      </c>
      <c r="K15" s="50">
        <v>18</v>
      </c>
      <c r="L15" s="44">
        <f t="shared" si="2"/>
        <v>32778</v>
      </c>
      <c r="M15" s="4">
        <f t="shared" si="3"/>
        <v>6</v>
      </c>
    </row>
    <row r="16" spans="1:14" x14ac:dyDescent="0.3">
      <c r="A16" s="27" t="str">
        <f t="shared" si="0"/>
        <v>1501 - ESPRESSO</v>
      </c>
      <c r="B16" s="27" t="str">
        <f t="shared" si="1"/>
        <v>CAFE QUINDIO ARBOLEDA2</v>
      </c>
      <c r="C16" s="28" t="s">
        <v>147</v>
      </c>
      <c r="D16" s="31">
        <v>25556</v>
      </c>
      <c r="E16" s="4">
        <v>4</v>
      </c>
      <c r="F16" s="31">
        <v>12778</v>
      </c>
      <c r="G16" s="4">
        <v>2</v>
      </c>
      <c r="H16" s="31"/>
      <c r="I16" s="4"/>
      <c r="J16" s="31">
        <v>38334</v>
      </c>
      <c r="K16" s="50">
        <v>6</v>
      </c>
      <c r="L16" s="44">
        <f t="shared" si="2"/>
        <v>19167</v>
      </c>
      <c r="M16" s="4">
        <f t="shared" si="3"/>
        <v>3</v>
      </c>
    </row>
    <row r="17" spans="1:13" x14ac:dyDescent="0.3">
      <c r="A17" s="27" t="str">
        <f t="shared" si="0"/>
        <v>1501 - ESPRESSO</v>
      </c>
      <c r="B17" s="27" t="str">
        <f t="shared" si="1"/>
        <v>CAFE QUINDIO ARBOLEDA2</v>
      </c>
      <c r="C17" s="28" t="s">
        <v>148</v>
      </c>
      <c r="D17" s="31">
        <v>370000</v>
      </c>
      <c r="E17" s="4">
        <v>74</v>
      </c>
      <c r="F17" s="31">
        <v>310000</v>
      </c>
      <c r="G17" s="4">
        <v>62</v>
      </c>
      <c r="H17" s="31">
        <v>285000</v>
      </c>
      <c r="I17" s="4">
        <v>57</v>
      </c>
      <c r="J17" s="31">
        <v>965000</v>
      </c>
      <c r="K17" s="50">
        <v>193</v>
      </c>
      <c r="L17" s="44">
        <f t="shared" si="2"/>
        <v>321666.66666666669</v>
      </c>
      <c r="M17" s="4">
        <f t="shared" si="3"/>
        <v>64.333333333333329</v>
      </c>
    </row>
    <row r="18" spans="1:13" x14ac:dyDescent="0.3">
      <c r="A18" s="27" t="str">
        <f t="shared" si="0"/>
        <v>1501 - ESPRESSO</v>
      </c>
      <c r="B18" s="27" t="str">
        <f t="shared" si="1"/>
        <v>CAFE QUINDIO ARBOLEDA2</v>
      </c>
      <c r="C18" s="28" t="s">
        <v>149</v>
      </c>
      <c r="D18" s="31">
        <v>100742</v>
      </c>
      <c r="E18" s="4">
        <v>17</v>
      </c>
      <c r="F18" s="31">
        <v>41482</v>
      </c>
      <c r="G18" s="4">
        <v>7</v>
      </c>
      <c r="H18" s="31">
        <v>88890</v>
      </c>
      <c r="I18" s="4">
        <v>15</v>
      </c>
      <c r="J18" s="31">
        <v>231114</v>
      </c>
      <c r="K18" s="50">
        <v>39</v>
      </c>
      <c r="L18" s="44">
        <f t="shared" si="2"/>
        <v>77038</v>
      </c>
      <c r="M18" s="4">
        <f t="shared" si="3"/>
        <v>13</v>
      </c>
    </row>
    <row r="19" spans="1:13" x14ac:dyDescent="0.3">
      <c r="A19" s="27" t="str">
        <f t="shared" si="0"/>
        <v>1501 - ESPRESSO</v>
      </c>
      <c r="B19" s="27" t="str">
        <f t="shared" si="1"/>
        <v>CAFE QUINDIO ARBOLEDA2</v>
      </c>
      <c r="C19" s="28" t="s">
        <v>150</v>
      </c>
      <c r="D19" s="31">
        <v>278613</v>
      </c>
      <c r="E19" s="4">
        <v>51</v>
      </c>
      <c r="F19" s="31">
        <v>229446</v>
      </c>
      <c r="G19" s="4">
        <v>42</v>
      </c>
      <c r="H19" s="31">
        <v>295002</v>
      </c>
      <c r="I19" s="4">
        <v>54</v>
      </c>
      <c r="J19" s="31">
        <v>803061</v>
      </c>
      <c r="K19" s="50">
        <v>147</v>
      </c>
      <c r="L19" s="44">
        <f t="shared" si="2"/>
        <v>267687</v>
      </c>
      <c r="M19" s="4">
        <f t="shared" si="3"/>
        <v>49</v>
      </c>
    </row>
    <row r="20" spans="1:13" x14ac:dyDescent="0.3">
      <c r="A20" s="27" t="str">
        <f t="shared" si="0"/>
        <v>1501 - ESPRESSO</v>
      </c>
      <c r="B20" s="27" t="str">
        <f t="shared" si="1"/>
        <v>CAFE QUINDIO ARBOLEDA2</v>
      </c>
      <c r="C20" s="28" t="s">
        <v>151</v>
      </c>
      <c r="D20" s="31">
        <v>65000</v>
      </c>
      <c r="E20" s="4">
        <v>13</v>
      </c>
      <c r="F20" s="31">
        <v>45000</v>
      </c>
      <c r="G20" s="4">
        <v>9</v>
      </c>
      <c r="H20" s="31">
        <v>110000</v>
      </c>
      <c r="I20" s="4">
        <v>22</v>
      </c>
      <c r="J20" s="31">
        <v>220000</v>
      </c>
      <c r="K20" s="50">
        <v>44</v>
      </c>
      <c r="L20" s="44">
        <f t="shared" si="2"/>
        <v>73333.333333333328</v>
      </c>
      <c r="M20" s="4">
        <f t="shared" si="3"/>
        <v>14.666666666666666</v>
      </c>
    </row>
    <row r="21" spans="1:13" x14ac:dyDescent="0.3">
      <c r="A21" s="27" t="str">
        <f t="shared" si="0"/>
        <v>1501 - ESPRESSO</v>
      </c>
      <c r="B21" s="27" t="str">
        <f t="shared" si="1"/>
        <v>CAFE QUINDIO ARBOLEDA2</v>
      </c>
      <c r="C21" s="28" t="s">
        <v>155</v>
      </c>
      <c r="D21" s="31"/>
      <c r="E21" s="4"/>
      <c r="F21" s="31"/>
      <c r="G21" s="4"/>
      <c r="H21" s="31">
        <v>32778</v>
      </c>
      <c r="I21" s="4">
        <v>6</v>
      </c>
      <c r="J21" s="31">
        <v>32778</v>
      </c>
      <c r="K21" s="50">
        <v>6</v>
      </c>
      <c r="L21" s="44">
        <f t="shared" si="2"/>
        <v>32778</v>
      </c>
      <c r="M21" s="4">
        <f t="shared" si="3"/>
        <v>6</v>
      </c>
    </row>
    <row r="22" spans="1:13" x14ac:dyDescent="0.3">
      <c r="A22" s="27" t="str">
        <f t="shared" si="0"/>
        <v>1501 - ESPRESSO</v>
      </c>
      <c r="B22" s="27" t="str">
        <f t="shared" si="1"/>
        <v>CAFE QUINDIO ARBOLEDA2</v>
      </c>
      <c r="C22" s="28" t="s">
        <v>156</v>
      </c>
      <c r="D22" s="31">
        <v>35000</v>
      </c>
      <c r="E22" s="4">
        <v>7</v>
      </c>
      <c r="F22" s="31">
        <v>30000</v>
      </c>
      <c r="G22" s="4">
        <v>6</v>
      </c>
      <c r="H22" s="31">
        <v>40000</v>
      </c>
      <c r="I22" s="4">
        <v>8</v>
      </c>
      <c r="J22" s="31">
        <v>105000</v>
      </c>
      <c r="K22" s="50">
        <v>21</v>
      </c>
      <c r="L22" s="44">
        <f t="shared" si="2"/>
        <v>35000</v>
      </c>
      <c r="M22" s="4">
        <f t="shared" si="3"/>
        <v>7</v>
      </c>
    </row>
    <row r="23" spans="1:13" x14ac:dyDescent="0.3">
      <c r="A23" s="27" t="str">
        <f t="shared" si="0"/>
        <v>1501 - ESPRESSO</v>
      </c>
      <c r="B23" s="27" t="str">
        <f t="shared" si="1"/>
        <v>CAFE QUINDIO ARBOLEDA2</v>
      </c>
      <c r="C23" s="28" t="s">
        <v>158</v>
      </c>
      <c r="D23" s="31">
        <v>49259</v>
      </c>
      <c r="E23" s="4">
        <v>7</v>
      </c>
      <c r="F23" s="31">
        <v>7037</v>
      </c>
      <c r="G23" s="4">
        <v>1</v>
      </c>
      <c r="H23" s="31">
        <v>42222</v>
      </c>
      <c r="I23" s="4">
        <v>6</v>
      </c>
      <c r="J23" s="31">
        <v>98518</v>
      </c>
      <c r="K23" s="50">
        <v>14</v>
      </c>
      <c r="L23" s="44">
        <f t="shared" si="2"/>
        <v>32839.333333333336</v>
      </c>
      <c r="M23" s="4">
        <f t="shared" si="3"/>
        <v>4.666666666666667</v>
      </c>
    </row>
    <row r="24" spans="1:13" x14ac:dyDescent="0.3">
      <c r="A24" s="27" t="str">
        <f t="shared" si="0"/>
        <v>1501 - ESPRESSO</v>
      </c>
      <c r="B24" s="27" t="str">
        <f t="shared" si="1"/>
        <v>CAFE QUINDIO ARBOLEDA2</v>
      </c>
      <c r="C24" s="28" t="s">
        <v>159</v>
      </c>
      <c r="D24" s="31">
        <v>12963</v>
      </c>
      <c r="E24" s="4">
        <v>2</v>
      </c>
      <c r="F24" s="31"/>
      <c r="G24" s="4"/>
      <c r="H24" s="31"/>
      <c r="I24" s="4"/>
      <c r="J24" s="31">
        <v>12963</v>
      </c>
      <c r="K24" s="50">
        <v>2</v>
      </c>
      <c r="L24" s="44">
        <f t="shared" si="2"/>
        <v>12963</v>
      </c>
      <c r="M24" s="4">
        <f t="shared" si="3"/>
        <v>2</v>
      </c>
    </row>
    <row r="25" spans="1:13" x14ac:dyDescent="0.3">
      <c r="A25" s="27" t="str">
        <f t="shared" si="0"/>
        <v>1501 - ESPRESSO</v>
      </c>
      <c r="B25" s="27" t="str">
        <f t="shared" si="1"/>
        <v>CAFE QUINDIO ARBOLEDA2</v>
      </c>
      <c r="C25" s="28" t="s">
        <v>160</v>
      </c>
      <c r="D25" s="31">
        <v>21111</v>
      </c>
      <c r="E25" s="4">
        <v>3</v>
      </c>
      <c r="F25" s="31">
        <v>35185</v>
      </c>
      <c r="G25" s="4">
        <v>5</v>
      </c>
      <c r="H25" s="31">
        <v>77407</v>
      </c>
      <c r="I25" s="4">
        <v>11</v>
      </c>
      <c r="J25" s="31">
        <v>133703</v>
      </c>
      <c r="K25" s="50">
        <v>19</v>
      </c>
      <c r="L25" s="44">
        <f t="shared" si="2"/>
        <v>44567.666666666664</v>
      </c>
      <c r="M25" s="4">
        <f t="shared" si="3"/>
        <v>6.333333333333333</v>
      </c>
    </row>
    <row r="26" spans="1:13" x14ac:dyDescent="0.3">
      <c r="A26" s="27" t="str">
        <f t="shared" si="0"/>
        <v>1501 - ESPRESSO</v>
      </c>
      <c r="B26" s="27" t="str">
        <f t="shared" si="1"/>
        <v>CAFE QUINDIO ARBOLEDA2</v>
      </c>
      <c r="C26" s="28" t="s">
        <v>161</v>
      </c>
      <c r="D26" s="31">
        <v>174816</v>
      </c>
      <c r="E26" s="4">
        <v>32</v>
      </c>
      <c r="F26" s="31">
        <v>174816</v>
      </c>
      <c r="G26" s="4">
        <v>32</v>
      </c>
      <c r="H26" s="31">
        <v>284076</v>
      </c>
      <c r="I26" s="4">
        <v>52</v>
      </c>
      <c r="J26" s="31">
        <v>633708</v>
      </c>
      <c r="K26" s="50">
        <v>116</v>
      </c>
      <c r="L26" s="44">
        <f t="shared" si="2"/>
        <v>211236</v>
      </c>
      <c r="M26" s="4">
        <f t="shared" si="3"/>
        <v>38.666666666666664</v>
      </c>
    </row>
    <row r="27" spans="1:13" x14ac:dyDescent="0.3">
      <c r="A27" s="27" t="str">
        <f t="shared" si="0"/>
        <v>1501 - ESPRESSO</v>
      </c>
      <c r="B27" s="52" t="s">
        <v>286</v>
      </c>
      <c r="C27" s="53"/>
      <c r="D27" s="57">
        <v>15031944</v>
      </c>
      <c r="E27" s="55">
        <v>2911</v>
      </c>
      <c r="F27" s="57">
        <v>13463141</v>
      </c>
      <c r="G27" s="55">
        <v>2607</v>
      </c>
      <c r="H27" s="57">
        <v>14496972</v>
      </c>
      <c r="I27" s="55">
        <v>2792</v>
      </c>
      <c r="J27" s="57">
        <v>42992057</v>
      </c>
      <c r="K27" s="56">
        <v>8310</v>
      </c>
      <c r="L27" s="57">
        <f t="shared" si="2"/>
        <v>14330685.666666666</v>
      </c>
      <c r="M27" s="56">
        <f t="shared" si="3"/>
        <v>2770</v>
      </c>
    </row>
    <row r="28" spans="1:13" x14ac:dyDescent="0.3">
      <c r="A28" s="27" t="str">
        <f t="shared" si="0"/>
        <v>1501 - ESPRESSO</v>
      </c>
      <c r="B28" s="1" t="s">
        <v>48</v>
      </c>
      <c r="C28" s="1" t="s">
        <v>137</v>
      </c>
      <c r="D28" s="30">
        <v>611080</v>
      </c>
      <c r="E28" s="8">
        <v>88</v>
      </c>
      <c r="F28" s="30">
        <v>715238</v>
      </c>
      <c r="G28" s="8">
        <v>103</v>
      </c>
      <c r="H28" s="30">
        <v>673581</v>
      </c>
      <c r="I28" s="8">
        <v>97</v>
      </c>
      <c r="J28" s="30">
        <v>1999899</v>
      </c>
      <c r="K28" s="49">
        <v>288</v>
      </c>
      <c r="L28" s="44">
        <f t="shared" si="2"/>
        <v>666633</v>
      </c>
      <c r="M28" s="4">
        <f t="shared" si="3"/>
        <v>96</v>
      </c>
    </row>
    <row r="29" spans="1:13" x14ac:dyDescent="0.3">
      <c r="A29" s="27" t="str">
        <f t="shared" si="0"/>
        <v>1501 - ESPRESSO</v>
      </c>
      <c r="B29" s="27" t="str">
        <f t="shared" ref="B29:B42" si="4">B28</f>
        <v>CAFE QUINDIO EXPR. PLAZA BOLIVAR BOGOTA</v>
      </c>
      <c r="C29" s="28" t="s">
        <v>138</v>
      </c>
      <c r="D29" s="31">
        <v>158884</v>
      </c>
      <c r="E29" s="4">
        <v>22</v>
      </c>
      <c r="F29" s="31">
        <v>166106</v>
      </c>
      <c r="G29" s="4">
        <v>23</v>
      </c>
      <c r="H29" s="31">
        <v>187772</v>
      </c>
      <c r="I29" s="4">
        <v>26</v>
      </c>
      <c r="J29" s="31">
        <v>512762</v>
      </c>
      <c r="K29" s="50">
        <v>71</v>
      </c>
      <c r="L29" s="44">
        <f t="shared" si="2"/>
        <v>170920.66666666666</v>
      </c>
      <c r="M29" s="4">
        <f t="shared" si="3"/>
        <v>23.666666666666668</v>
      </c>
    </row>
    <row r="30" spans="1:13" x14ac:dyDescent="0.3">
      <c r="A30" s="27" t="str">
        <f t="shared" si="0"/>
        <v>1501 - ESPRESSO</v>
      </c>
      <c r="B30" s="27" t="str">
        <f t="shared" si="4"/>
        <v>CAFE QUINDIO EXPR. PLAZA BOLIVAR BOGOTA</v>
      </c>
      <c r="C30" s="28" t="s">
        <v>140</v>
      </c>
      <c r="D30" s="31">
        <v>4552292</v>
      </c>
      <c r="E30" s="4">
        <v>806</v>
      </c>
      <c r="F30" s="31">
        <v>4428040</v>
      </c>
      <c r="G30" s="4">
        <v>784</v>
      </c>
      <c r="H30" s="31">
        <v>3953608</v>
      </c>
      <c r="I30" s="4">
        <v>700</v>
      </c>
      <c r="J30" s="31">
        <v>12933940</v>
      </c>
      <c r="K30" s="50">
        <v>2290</v>
      </c>
      <c r="L30" s="44">
        <f t="shared" si="2"/>
        <v>4311313.333333333</v>
      </c>
      <c r="M30" s="4">
        <f t="shared" si="3"/>
        <v>763.33333333333337</v>
      </c>
    </row>
    <row r="31" spans="1:13" x14ac:dyDescent="0.3">
      <c r="A31" s="27" t="str">
        <f t="shared" si="0"/>
        <v>1501 - ESPRESSO</v>
      </c>
      <c r="B31" s="27" t="str">
        <f t="shared" si="4"/>
        <v>CAFE QUINDIO EXPR. PLAZA BOLIVAR BOGOTA</v>
      </c>
      <c r="C31" s="28" t="s">
        <v>141</v>
      </c>
      <c r="D31" s="31">
        <v>2606614</v>
      </c>
      <c r="E31" s="4">
        <v>414</v>
      </c>
      <c r="F31" s="31">
        <v>2556236</v>
      </c>
      <c r="G31" s="4">
        <v>406</v>
      </c>
      <c r="H31" s="31">
        <v>1895140</v>
      </c>
      <c r="I31" s="4">
        <v>301</v>
      </c>
      <c r="J31" s="31">
        <v>7057990</v>
      </c>
      <c r="K31" s="50">
        <v>1121</v>
      </c>
      <c r="L31" s="44">
        <f t="shared" si="2"/>
        <v>2352663.3333333335</v>
      </c>
      <c r="M31" s="4">
        <f t="shared" si="3"/>
        <v>373.66666666666669</v>
      </c>
    </row>
    <row r="32" spans="1:13" x14ac:dyDescent="0.3">
      <c r="A32" s="27" t="str">
        <f t="shared" si="0"/>
        <v>1501 - ESPRESSO</v>
      </c>
      <c r="B32" s="27" t="str">
        <f t="shared" si="4"/>
        <v>CAFE QUINDIO EXPR. PLAZA BOLIVAR BOGOTA</v>
      </c>
      <c r="C32" s="28" t="s">
        <v>144</v>
      </c>
      <c r="D32" s="31"/>
      <c r="E32" s="4"/>
      <c r="F32" s="31"/>
      <c r="G32" s="4"/>
      <c r="H32" s="31">
        <v>7130</v>
      </c>
      <c r="I32" s="4">
        <v>1</v>
      </c>
      <c r="J32" s="31">
        <v>7130</v>
      </c>
      <c r="K32" s="50">
        <v>1</v>
      </c>
      <c r="L32" s="44">
        <f t="shared" si="2"/>
        <v>7130</v>
      </c>
      <c r="M32" s="4">
        <f t="shared" si="3"/>
        <v>1</v>
      </c>
    </row>
    <row r="33" spans="1:13" x14ac:dyDescent="0.3">
      <c r="A33" s="27" t="str">
        <f t="shared" si="0"/>
        <v>1501 - ESPRESSO</v>
      </c>
      <c r="B33" s="27" t="str">
        <f t="shared" si="4"/>
        <v>CAFE QUINDIO EXPR. PLAZA BOLIVAR BOGOTA</v>
      </c>
      <c r="C33" s="28" t="s">
        <v>146</v>
      </c>
      <c r="D33" s="31">
        <v>48144</v>
      </c>
      <c r="E33" s="4">
        <v>8</v>
      </c>
      <c r="F33" s="31">
        <v>18054</v>
      </c>
      <c r="G33" s="4">
        <v>3</v>
      </c>
      <c r="H33" s="31">
        <v>60182</v>
      </c>
      <c r="I33" s="4">
        <v>10</v>
      </c>
      <c r="J33" s="31">
        <v>126380</v>
      </c>
      <c r="K33" s="50">
        <v>21</v>
      </c>
      <c r="L33" s="44">
        <f t="shared" si="2"/>
        <v>42126.666666666664</v>
      </c>
      <c r="M33" s="4">
        <f t="shared" si="3"/>
        <v>7</v>
      </c>
    </row>
    <row r="34" spans="1:13" x14ac:dyDescent="0.3">
      <c r="A34" s="27" t="str">
        <f t="shared" si="0"/>
        <v>1501 - ESPRESSO</v>
      </c>
      <c r="B34" s="27" t="str">
        <f t="shared" si="4"/>
        <v>CAFE QUINDIO EXPR. PLAZA BOLIVAR BOGOTA</v>
      </c>
      <c r="C34" s="28" t="s">
        <v>147</v>
      </c>
      <c r="D34" s="31">
        <v>35650</v>
      </c>
      <c r="E34" s="4">
        <v>5</v>
      </c>
      <c r="F34" s="31">
        <v>21389</v>
      </c>
      <c r="G34" s="4">
        <v>3</v>
      </c>
      <c r="H34" s="31">
        <v>14260</v>
      </c>
      <c r="I34" s="4">
        <v>2</v>
      </c>
      <c r="J34" s="31">
        <v>71299</v>
      </c>
      <c r="K34" s="50">
        <v>10</v>
      </c>
      <c r="L34" s="44">
        <f t="shared" si="2"/>
        <v>23766.333333333332</v>
      </c>
      <c r="M34" s="4">
        <f t="shared" si="3"/>
        <v>3.3333333333333335</v>
      </c>
    </row>
    <row r="35" spans="1:13" x14ac:dyDescent="0.3">
      <c r="A35" s="27" t="str">
        <f t="shared" si="0"/>
        <v>1501 - ESPRESSO</v>
      </c>
      <c r="B35" s="27" t="str">
        <f t="shared" si="4"/>
        <v>CAFE QUINDIO EXPR. PLAZA BOLIVAR BOGOTA</v>
      </c>
      <c r="C35" s="28" t="s">
        <v>148</v>
      </c>
      <c r="D35" s="31">
        <v>223983</v>
      </c>
      <c r="E35" s="4">
        <v>41</v>
      </c>
      <c r="F35" s="31">
        <v>234909</v>
      </c>
      <c r="G35" s="4">
        <v>43</v>
      </c>
      <c r="H35" s="31">
        <v>169353</v>
      </c>
      <c r="I35" s="4">
        <v>31</v>
      </c>
      <c r="J35" s="31">
        <v>628245</v>
      </c>
      <c r="K35" s="50">
        <v>115</v>
      </c>
      <c r="L35" s="44">
        <f t="shared" si="2"/>
        <v>209415</v>
      </c>
      <c r="M35" s="4">
        <f t="shared" si="3"/>
        <v>38.333333333333336</v>
      </c>
    </row>
    <row r="36" spans="1:13" x14ac:dyDescent="0.3">
      <c r="A36" s="27" t="str">
        <f t="shared" si="0"/>
        <v>1501 - ESPRESSO</v>
      </c>
      <c r="B36" s="27" t="str">
        <f t="shared" si="4"/>
        <v>CAFE QUINDIO EXPR. PLAZA BOLIVAR BOGOTA</v>
      </c>
      <c r="C36" s="28" t="s">
        <v>149</v>
      </c>
      <c r="D36" s="31">
        <v>31945</v>
      </c>
      <c r="E36" s="4">
        <v>5</v>
      </c>
      <c r="F36" s="31">
        <v>19167</v>
      </c>
      <c r="G36" s="4">
        <v>3</v>
      </c>
      <c r="H36" s="31">
        <v>12778</v>
      </c>
      <c r="I36" s="4">
        <v>2</v>
      </c>
      <c r="J36" s="31">
        <v>63890</v>
      </c>
      <c r="K36" s="50">
        <v>10</v>
      </c>
      <c r="L36" s="44">
        <f t="shared" si="2"/>
        <v>21296.666666666668</v>
      </c>
      <c r="M36" s="4">
        <f t="shared" si="3"/>
        <v>3.3333333333333335</v>
      </c>
    </row>
    <row r="37" spans="1:13" x14ac:dyDescent="0.3">
      <c r="A37" s="27" t="str">
        <f t="shared" si="0"/>
        <v>1501 - ESPRESSO</v>
      </c>
      <c r="B37" s="27" t="str">
        <f t="shared" si="4"/>
        <v>CAFE QUINDIO EXPR. PLAZA BOLIVAR BOGOTA</v>
      </c>
      <c r="C37" s="28" t="s">
        <v>150</v>
      </c>
      <c r="D37" s="31">
        <v>261949</v>
      </c>
      <c r="E37" s="4">
        <v>41</v>
      </c>
      <c r="F37" s="31">
        <v>313061</v>
      </c>
      <c r="G37" s="4">
        <v>49</v>
      </c>
      <c r="H37" s="31">
        <v>255560</v>
      </c>
      <c r="I37" s="4">
        <v>40</v>
      </c>
      <c r="J37" s="31">
        <v>830570</v>
      </c>
      <c r="K37" s="50">
        <v>130</v>
      </c>
      <c r="L37" s="44">
        <f t="shared" si="2"/>
        <v>276856.66666666669</v>
      </c>
      <c r="M37" s="4">
        <f t="shared" si="3"/>
        <v>43.333333333333336</v>
      </c>
    </row>
    <row r="38" spans="1:13" x14ac:dyDescent="0.3">
      <c r="A38" s="27" t="str">
        <f t="shared" si="0"/>
        <v>1501 - ESPRESSO</v>
      </c>
      <c r="B38" s="27" t="str">
        <f t="shared" si="4"/>
        <v>CAFE QUINDIO EXPR. PLAZA BOLIVAR BOGOTA</v>
      </c>
      <c r="C38" s="28" t="s">
        <v>151</v>
      </c>
      <c r="D38" s="31">
        <v>16668</v>
      </c>
      <c r="E38" s="4">
        <v>3</v>
      </c>
      <c r="F38" s="31">
        <v>27779</v>
      </c>
      <c r="G38" s="4">
        <v>5</v>
      </c>
      <c r="H38" s="31"/>
      <c r="I38" s="4"/>
      <c r="J38" s="31">
        <v>44447</v>
      </c>
      <c r="K38" s="50">
        <v>8</v>
      </c>
      <c r="L38" s="44">
        <f t="shared" si="2"/>
        <v>22223.5</v>
      </c>
      <c r="M38" s="4">
        <f t="shared" si="3"/>
        <v>4</v>
      </c>
    </row>
    <row r="39" spans="1:13" x14ac:dyDescent="0.3">
      <c r="A39" s="27" t="str">
        <f t="shared" si="0"/>
        <v>1501 - ESPRESSO</v>
      </c>
      <c r="B39" s="27" t="str">
        <f t="shared" si="4"/>
        <v>CAFE QUINDIO EXPR. PLAZA BOLIVAR BOGOTA</v>
      </c>
      <c r="C39" s="28" t="s">
        <v>155</v>
      </c>
      <c r="D39" s="31"/>
      <c r="E39" s="4"/>
      <c r="F39" s="31">
        <v>6018</v>
      </c>
      <c r="G39" s="4">
        <v>1</v>
      </c>
      <c r="H39" s="31"/>
      <c r="I39" s="4"/>
      <c r="J39" s="31">
        <v>6018</v>
      </c>
      <c r="K39" s="50">
        <v>1</v>
      </c>
      <c r="L39" s="44">
        <f t="shared" si="2"/>
        <v>6018</v>
      </c>
      <c r="M39" s="4">
        <f t="shared" si="3"/>
        <v>1</v>
      </c>
    </row>
    <row r="40" spans="1:13" x14ac:dyDescent="0.3">
      <c r="A40" s="27" t="str">
        <f t="shared" si="0"/>
        <v>1501 - ESPRESSO</v>
      </c>
      <c r="B40" s="27" t="str">
        <f t="shared" si="4"/>
        <v>CAFE QUINDIO EXPR. PLAZA BOLIVAR BOGOTA</v>
      </c>
      <c r="C40" s="28" t="s">
        <v>156</v>
      </c>
      <c r="D40" s="31">
        <v>16668</v>
      </c>
      <c r="E40" s="4">
        <v>3</v>
      </c>
      <c r="F40" s="31">
        <v>16667</v>
      </c>
      <c r="G40" s="4">
        <v>3</v>
      </c>
      <c r="H40" s="31">
        <v>5556</v>
      </c>
      <c r="I40" s="4">
        <v>1</v>
      </c>
      <c r="J40" s="31">
        <v>38891</v>
      </c>
      <c r="K40" s="50">
        <v>7</v>
      </c>
      <c r="L40" s="44">
        <f t="shared" si="2"/>
        <v>12963.666666666666</v>
      </c>
      <c r="M40" s="4">
        <f t="shared" si="3"/>
        <v>2.3333333333333335</v>
      </c>
    </row>
    <row r="41" spans="1:13" x14ac:dyDescent="0.3">
      <c r="A41" s="27" t="str">
        <f t="shared" si="0"/>
        <v>1501 - ESPRESSO</v>
      </c>
      <c r="B41" s="27" t="str">
        <f t="shared" si="4"/>
        <v>CAFE QUINDIO EXPR. PLAZA BOLIVAR BOGOTA</v>
      </c>
      <c r="C41" s="28" t="s">
        <v>160</v>
      </c>
      <c r="D41" s="31">
        <v>7315</v>
      </c>
      <c r="E41" s="4">
        <v>1</v>
      </c>
      <c r="F41" s="31"/>
      <c r="G41" s="4"/>
      <c r="H41" s="31">
        <v>7315</v>
      </c>
      <c r="I41" s="4">
        <v>1</v>
      </c>
      <c r="J41" s="31">
        <v>14630</v>
      </c>
      <c r="K41" s="50">
        <v>2</v>
      </c>
      <c r="L41" s="44">
        <f t="shared" si="2"/>
        <v>7315</v>
      </c>
      <c r="M41" s="4">
        <f t="shared" si="3"/>
        <v>1</v>
      </c>
    </row>
    <row r="42" spans="1:13" x14ac:dyDescent="0.3">
      <c r="A42" s="27" t="str">
        <f t="shared" si="0"/>
        <v>1501 - ESPRESSO</v>
      </c>
      <c r="B42" s="27" t="str">
        <f t="shared" si="4"/>
        <v>CAFE QUINDIO EXPR. PLAZA BOLIVAR BOGOTA</v>
      </c>
      <c r="C42" s="28" t="s">
        <v>161</v>
      </c>
      <c r="D42" s="31">
        <v>138416</v>
      </c>
      <c r="E42" s="4">
        <v>23</v>
      </c>
      <c r="F42" s="31">
        <v>162489</v>
      </c>
      <c r="G42" s="4">
        <v>27</v>
      </c>
      <c r="H42" s="31">
        <v>120360</v>
      </c>
      <c r="I42" s="4">
        <v>20</v>
      </c>
      <c r="J42" s="31">
        <v>421265</v>
      </c>
      <c r="K42" s="50">
        <v>70</v>
      </c>
      <c r="L42" s="44">
        <f t="shared" si="2"/>
        <v>140421.66666666666</v>
      </c>
      <c r="M42" s="4">
        <f t="shared" si="3"/>
        <v>23.333333333333332</v>
      </c>
    </row>
    <row r="43" spans="1:13" x14ac:dyDescent="0.3">
      <c r="A43" s="27" t="str">
        <f t="shared" si="0"/>
        <v>1501 - ESPRESSO</v>
      </c>
      <c r="B43" s="52" t="s">
        <v>287</v>
      </c>
      <c r="C43" s="53"/>
      <c r="D43" s="57">
        <v>8709608</v>
      </c>
      <c r="E43" s="55">
        <v>1460</v>
      </c>
      <c r="F43" s="57">
        <v>8685153</v>
      </c>
      <c r="G43" s="55">
        <v>1453</v>
      </c>
      <c r="H43" s="57">
        <v>7362595</v>
      </c>
      <c r="I43" s="55">
        <v>1232</v>
      </c>
      <c r="J43" s="57">
        <v>24757356</v>
      </c>
      <c r="K43" s="56">
        <v>4145</v>
      </c>
      <c r="L43" s="57">
        <f t="shared" si="2"/>
        <v>8252452</v>
      </c>
      <c r="M43" s="56">
        <f t="shared" si="3"/>
        <v>1381.6666666666667</v>
      </c>
    </row>
    <row r="44" spans="1:13" x14ac:dyDescent="0.3">
      <c r="A44" s="27" t="str">
        <f t="shared" si="0"/>
        <v>1501 - ESPRESSO</v>
      </c>
      <c r="B44" s="1" t="s">
        <v>104</v>
      </c>
      <c r="C44" s="1" t="s">
        <v>137</v>
      </c>
      <c r="D44" s="30"/>
      <c r="E44" s="8"/>
      <c r="F44" s="30"/>
      <c r="G44" s="8"/>
      <c r="H44" s="30">
        <v>296124</v>
      </c>
      <c r="I44" s="8">
        <v>39</v>
      </c>
      <c r="J44" s="30">
        <v>296124</v>
      </c>
      <c r="K44" s="49">
        <v>39</v>
      </c>
      <c r="L44" s="44">
        <f t="shared" si="2"/>
        <v>296124</v>
      </c>
      <c r="M44" s="4">
        <f t="shared" si="3"/>
        <v>39</v>
      </c>
    </row>
    <row r="45" spans="1:13" x14ac:dyDescent="0.3">
      <c r="A45" s="27" t="str">
        <f t="shared" si="0"/>
        <v>1501 - ESPRESSO</v>
      </c>
      <c r="B45" s="27" t="str">
        <f t="shared" ref="B45:B57" si="5">B44</f>
        <v>CAFE QUINDIO EXPRES BOCAGRANDE CARTAGENA</v>
      </c>
      <c r="C45" s="28" t="s">
        <v>138</v>
      </c>
      <c r="D45" s="31"/>
      <c r="E45" s="4"/>
      <c r="F45" s="31"/>
      <c r="G45" s="4"/>
      <c r="H45" s="31">
        <v>135371</v>
      </c>
      <c r="I45" s="4">
        <v>17</v>
      </c>
      <c r="J45" s="31">
        <v>135371</v>
      </c>
      <c r="K45" s="50">
        <v>17</v>
      </c>
      <c r="L45" s="44">
        <f t="shared" si="2"/>
        <v>135371</v>
      </c>
      <c r="M45" s="4">
        <f t="shared" si="3"/>
        <v>17</v>
      </c>
    </row>
    <row r="46" spans="1:13" x14ac:dyDescent="0.3">
      <c r="A46" s="27" t="str">
        <f t="shared" si="0"/>
        <v>1501 - ESPRESSO</v>
      </c>
      <c r="B46" s="27" t="str">
        <f t="shared" si="5"/>
        <v>CAFE QUINDIO EXPRES BOCAGRANDE CARTAGENA</v>
      </c>
      <c r="C46" s="28" t="s">
        <v>140</v>
      </c>
      <c r="D46" s="31"/>
      <c r="E46" s="4"/>
      <c r="F46" s="31"/>
      <c r="G46" s="4"/>
      <c r="H46" s="31">
        <v>1942565</v>
      </c>
      <c r="I46" s="4">
        <v>318</v>
      </c>
      <c r="J46" s="31">
        <v>1942565</v>
      </c>
      <c r="K46" s="50">
        <v>318</v>
      </c>
      <c r="L46" s="44">
        <f t="shared" si="2"/>
        <v>1942565</v>
      </c>
      <c r="M46" s="4">
        <f t="shared" si="3"/>
        <v>318</v>
      </c>
    </row>
    <row r="47" spans="1:13" x14ac:dyDescent="0.3">
      <c r="A47" s="27" t="str">
        <f t="shared" si="0"/>
        <v>1501 - ESPRESSO</v>
      </c>
      <c r="B47" s="27" t="str">
        <f t="shared" si="5"/>
        <v>CAFE QUINDIO EXPRES BOCAGRANDE CARTAGENA</v>
      </c>
      <c r="C47" s="28" t="s">
        <v>141</v>
      </c>
      <c r="D47" s="31"/>
      <c r="E47" s="4"/>
      <c r="F47" s="31"/>
      <c r="G47" s="4"/>
      <c r="H47" s="31">
        <v>1726704</v>
      </c>
      <c r="I47" s="4">
        <v>252</v>
      </c>
      <c r="J47" s="31">
        <v>1726704</v>
      </c>
      <c r="K47" s="50">
        <v>252</v>
      </c>
      <c r="L47" s="44">
        <f t="shared" si="2"/>
        <v>1726704</v>
      </c>
      <c r="M47" s="4">
        <f t="shared" si="3"/>
        <v>252</v>
      </c>
    </row>
    <row r="48" spans="1:13" x14ac:dyDescent="0.3">
      <c r="A48" s="27" t="str">
        <f t="shared" si="0"/>
        <v>1501 - ESPRESSO</v>
      </c>
      <c r="B48" s="27" t="str">
        <f t="shared" si="5"/>
        <v>CAFE QUINDIO EXPRES BOCAGRANDE CARTAGENA</v>
      </c>
      <c r="C48" s="28" t="s">
        <v>146</v>
      </c>
      <c r="D48" s="31"/>
      <c r="E48" s="4"/>
      <c r="F48" s="31"/>
      <c r="G48" s="4"/>
      <c r="H48" s="31">
        <v>18333</v>
      </c>
      <c r="I48" s="4">
        <v>3</v>
      </c>
      <c r="J48" s="31">
        <v>18333</v>
      </c>
      <c r="K48" s="50">
        <v>3</v>
      </c>
      <c r="L48" s="44">
        <f t="shared" si="2"/>
        <v>18333</v>
      </c>
      <c r="M48" s="4">
        <f t="shared" si="3"/>
        <v>3</v>
      </c>
    </row>
    <row r="49" spans="1:13" x14ac:dyDescent="0.3">
      <c r="A49" s="27" t="str">
        <f t="shared" si="0"/>
        <v>1501 - ESPRESSO</v>
      </c>
      <c r="B49" s="27" t="str">
        <f t="shared" si="5"/>
        <v>CAFE QUINDIO EXPRES BOCAGRANDE CARTAGENA</v>
      </c>
      <c r="C49" s="28" t="s">
        <v>148</v>
      </c>
      <c r="D49" s="31"/>
      <c r="E49" s="4"/>
      <c r="F49" s="31"/>
      <c r="G49" s="4"/>
      <c r="H49" s="31">
        <v>331856</v>
      </c>
      <c r="I49" s="4">
        <v>56</v>
      </c>
      <c r="J49" s="31">
        <v>331856</v>
      </c>
      <c r="K49" s="50">
        <v>56</v>
      </c>
      <c r="L49" s="44">
        <f t="shared" si="2"/>
        <v>331856</v>
      </c>
      <c r="M49" s="4">
        <f t="shared" si="3"/>
        <v>56</v>
      </c>
    </row>
    <row r="50" spans="1:13" x14ac:dyDescent="0.3">
      <c r="A50" s="27" t="str">
        <f t="shared" si="0"/>
        <v>1501 - ESPRESSO</v>
      </c>
      <c r="B50" s="27" t="str">
        <f t="shared" si="5"/>
        <v>CAFE QUINDIO EXPRES BOCAGRANDE CARTAGENA</v>
      </c>
      <c r="C50" s="28" t="s">
        <v>149</v>
      </c>
      <c r="D50" s="31"/>
      <c r="E50" s="4"/>
      <c r="F50" s="31"/>
      <c r="G50" s="4"/>
      <c r="H50" s="31">
        <v>44723</v>
      </c>
      <c r="I50" s="4">
        <v>7</v>
      </c>
      <c r="J50" s="31">
        <v>44723</v>
      </c>
      <c r="K50" s="50">
        <v>7</v>
      </c>
      <c r="L50" s="44">
        <f t="shared" si="2"/>
        <v>44723</v>
      </c>
      <c r="M50" s="4">
        <f t="shared" si="3"/>
        <v>7</v>
      </c>
    </row>
    <row r="51" spans="1:13" x14ac:dyDescent="0.3">
      <c r="A51" s="27" t="str">
        <f t="shared" si="0"/>
        <v>1501 - ESPRESSO</v>
      </c>
      <c r="B51" s="27" t="str">
        <f t="shared" si="5"/>
        <v>CAFE QUINDIO EXPRES BOCAGRANDE CARTAGENA</v>
      </c>
      <c r="C51" s="28" t="s">
        <v>150</v>
      </c>
      <c r="D51" s="31"/>
      <c r="E51" s="4"/>
      <c r="F51" s="31"/>
      <c r="G51" s="4"/>
      <c r="H51" s="31">
        <v>198059</v>
      </c>
      <c r="I51" s="4">
        <v>31</v>
      </c>
      <c r="J51" s="31">
        <v>198059</v>
      </c>
      <c r="K51" s="50">
        <v>31</v>
      </c>
      <c r="L51" s="44">
        <f t="shared" si="2"/>
        <v>198059</v>
      </c>
      <c r="M51" s="4">
        <f t="shared" si="3"/>
        <v>31</v>
      </c>
    </row>
    <row r="52" spans="1:13" x14ac:dyDescent="0.3">
      <c r="A52" s="27" t="str">
        <f t="shared" si="0"/>
        <v>1501 - ESPRESSO</v>
      </c>
      <c r="B52" s="27" t="str">
        <f t="shared" si="5"/>
        <v>CAFE QUINDIO EXPRES BOCAGRANDE CARTAGENA</v>
      </c>
      <c r="C52" s="28" t="s">
        <v>151</v>
      </c>
      <c r="D52" s="31"/>
      <c r="E52" s="4"/>
      <c r="F52" s="31"/>
      <c r="G52" s="4"/>
      <c r="H52" s="31">
        <v>41482</v>
      </c>
      <c r="I52" s="4">
        <v>7</v>
      </c>
      <c r="J52" s="31">
        <v>41482</v>
      </c>
      <c r="K52" s="50">
        <v>7</v>
      </c>
      <c r="L52" s="44">
        <f t="shared" si="2"/>
        <v>41482</v>
      </c>
      <c r="M52" s="4">
        <f t="shared" si="3"/>
        <v>7</v>
      </c>
    </row>
    <row r="53" spans="1:13" x14ac:dyDescent="0.3">
      <c r="A53" s="27" t="str">
        <f t="shared" si="0"/>
        <v>1501 - ESPRESSO</v>
      </c>
      <c r="B53" s="27" t="str">
        <f t="shared" si="5"/>
        <v>CAFE QUINDIO EXPRES BOCAGRANDE CARTAGENA</v>
      </c>
      <c r="C53" s="28" t="s">
        <v>155</v>
      </c>
      <c r="D53" s="31"/>
      <c r="E53" s="4"/>
      <c r="F53" s="31"/>
      <c r="G53" s="4"/>
      <c r="H53" s="31">
        <v>12408</v>
      </c>
      <c r="I53" s="4">
        <v>2</v>
      </c>
      <c r="J53" s="31">
        <v>12408</v>
      </c>
      <c r="K53" s="50">
        <v>2</v>
      </c>
      <c r="L53" s="44">
        <f t="shared" si="2"/>
        <v>12408</v>
      </c>
      <c r="M53" s="4">
        <f t="shared" si="3"/>
        <v>2</v>
      </c>
    </row>
    <row r="54" spans="1:13" x14ac:dyDescent="0.3">
      <c r="A54" s="27" t="str">
        <f t="shared" si="0"/>
        <v>1501 - ESPRESSO</v>
      </c>
      <c r="B54" s="27" t="str">
        <f t="shared" si="5"/>
        <v>CAFE QUINDIO EXPRES BOCAGRANDE CARTAGENA</v>
      </c>
      <c r="C54" s="28" t="s">
        <v>156</v>
      </c>
      <c r="D54" s="31"/>
      <c r="E54" s="4"/>
      <c r="F54" s="31"/>
      <c r="G54" s="4"/>
      <c r="H54" s="31">
        <v>59260</v>
      </c>
      <c r="I54" s="4">
        <v>10</v>
      </c>
      <c r="J54" s="31">
        <v>59260</v>
      </c>
      <c r="K54" s="50">
        <v>10</v>
      </c>
      <c r="L54" s="44">
        <f t="shared" si="2"/>
        <v>59260</v>
      </c>
      <c r="M54" s="4">
        <f t="shared" si="3"/>
        <v>10</v>
      </c>
    </row>
    <row r="55" spans="1:13" x14ac:dyDescent="0.3">
      <c r="A55" s="27" t="str">
        <f t="shared" si="0"/>
        <v>1501 - ESPRESSO</v>
      </c>
      <c r="B55" s="27" t="str">
        <f t="shared" si="5"/>
        <v>CAFE QUINDIO EXPRES BOCAGRANDE CARTAGENA</v>
      </c>
      <c r="C55" s="28" t="s">
        <v>158</v>
      </c>
      <c r="D55" s="31"/>
      <c r="E55" s="4"/>
      <c r="F55" s="31"/>
      <c r="G55" s="4"/>
      <c r="H55" s="31">
        <v>16112</v>
      </c>
      <c r="I55" s="4">
        <v>2</v>
      </c>
      <c r="J55" s="31">
        <v>16112</v>
      </c>
      <c r="K55" s="50">
        <v>2</v>
      </c>
      <c r="L55" s="44">
        <f t="shared" si="2"/>
        <v>16112</v>
      </c>
      <c r="M55" s="4">
        <f t="shared" si="3"/>
        <v>2</v>
      </c>
    </row>
    <row r="56" spans="1:13" x14ac:dyDescent="0.3">
      <c r="A56" s="27" t="str">
        <f t="shared" si="0"/>
        <v>1501 - ESPRESSO</v>
      </c>
      <c r="B56" s="27" t="str">
        <f t="shared" si="5"/>
        <v>CAFE QUINDIO EXPRES BOCAGRANDE CARTAGENA</v>
      </c>
      <c r="C56" s="28" t="s">
        <v>160</v>
      </c>
      <c r="D56" s="31"/>
      <c r="E56" s="4"/>
      <c r="F56" s="31"/>
      <c r="G56" s="4"/>
      <c r="H56" s="31">
        <v>16112</v>
      </c>
      <c r="I56" s="4">
        <v>2</v>
      </c>
      <c r="J56" s="31">
        <v>16112</v>
      </c>
      <c r="K56" s="50">
        <v>2</v>
      </c>
      <c r="L56" s="44">
        <f t="shared" si="2"/>
        <v>16112</v>
      </c>
      <c r="M56" s="4">
        <f t="shared" si="3"/>
        <v>2</v>
      </c>
    </row>
    <row r="57" spans="1:13" x14ac:dyDescent="0.3">
      <c r="A57" s="27" t="str">
        <f t="shared" si="0"/>
        <v>1501 - ESPRESSO</v>
      </c>
      <c r="B57" s="27" t="str">
        <f t="shared" si="5"/>
        <v>CAFE QUINDIO EXPRES BOCAGRANDE CARTAGENA</v>
      </c>
      <c r="C57" s="28" t="s">
        <v>161</v>
      </c>
      <c r="D57" s="31"/>
      <c r="E57" s="4"/>
      <c r="F57" s="31"/>
      <c r="G57" s="4"/>
      <c r="H57" s="31">
        <v>328807</v>
      </c>
      <c r="I57" s="4">
        <v>53</v>
      </c>
      <c r="J57" s="31">
        <v>328807</v>
      </c>
      <c r="K57" s="50">
        <v>53</v>
      </c>
      <c r="L57" s="44">
        <f t="shared" si="2"/>
        <v>328807</v>
      </c>
      <c r="M57" s="4">
        <f t="shared" si="3"/>
        <v>53</v>
      </c>
    </row>
    <row r="58" spans="1:13" x14ac:dyDescent="0.3">
      <c r="A58" s="27" t="str">
        <f t="shared" si="0"/>
        <v>1501 - ESPRESSO</v>
      </c>
      <c r="B58" s="52" t="s">
        <v>288</v>
      </c>
      <c r="C58" s="53"/>
      <c r="D58" s="57"/>
      <c r="E58" s="55"/>
      <c r="F58" s="57"/>
      <c r="G58" s="55"/>
      <c r="H58" s="57">
        <v>5167916</v>
      </c>
      <c r="I58" s="55">
        <v>799</v>
      </c>
      <c r="J58" s="57">
        <v>5167916</v>
      </c>
      <c r="K58" s="56">
        <v>799</v>
      </c>
      <c r="L58" s="57">
        <f t="shared" si="2"/>
        <v>5167916</v>
      </c>
      <c r="M58" s="56">
        <f t="shared" si="3"/>
        <v>799</v>
      </c>
    </row>
    <row r="59" spans="1:13" x14ac:dyDescent="0.3">
      <c r="A59" s="27" t="str">
        <f t="shared" si="0"/>
        <v>1501 - ESPRESSO</v>
      </c>
      <c r="B59" s="1" t="s">
        <v>49</v>
      </c>
      <c r="C59" s="1" t="s">
        <v>137</v>
      </c>
      <c r="D59" s="30">
        <v>485356</v>
      </c>
      <c r="E59" s="8">
        <v>75</v>
      </c>
      <c r="F59" s="30">
        <v>162049</v>
      </c>
      <c r="G59" s="8">
        <v>25</v>
      </c>
      <c r="H59" s="30">
        <v>362989</v>
      </c>
      <c r="I59" s="8">
        <v>56</v>
      </c>
      <c r="J59" s="30">
        <v>1010394</v>
      </c>
      <c r="K59" s="49">
        <v>156</v>
      </c>
      <c r="L59" s="44">
        <f t="shared" si="2"/>
        <v>336798</v>
      </c>
      <c r="M59" s="4">
        <f t="shared" si="3"/>
        <v>52</v>
      </c>
    </row>
    <row r="60" spans="1:13" x14ac:dyDescent="0.3">
      <c r="A60" s="27" t="str">
        <f t="shared" si="0"/>
        <v>1501 - ESPRESSO</v>
      </c>
      <c r="B60" s="27" t="str">
        <f t="shared" ref="B60:B76" si="6">B59</f>
        <v>CAFE QUINDIO EXPRES FILANDIA</v>
      </c>
      <c r="C60" s="28" t="s">
        <v>138</v>
      </c>
      <c r="D60" s="31">
        <v>97216</v>
      </c>
      <c r="E60" s="4">
        <v>14</v>
      </c>
      <c r="F60" s="31">
        <v>62496</v>
      </c>
      <c r="G60" s="4">
        <v>9</v>
      </c>
      <c r="H60" s="31">
        <v>124996</v>
      </c>
      <c r="I60" s="4">
        <v>18</v>
      </c>
      <c r="J60" s="31">
        <v>284708</v>
      </c>
      <c r="K60" s="50">
        <v>41</v>
      </c>
      <c r="L60" s="44">
        <f t="shared" si="2"/>
        <v>94902.666666666672</v>
      </c>
      <c r="M60" s="4">
        <f t="shared" si="3"/>
        <v>13.666666666666666</v>
      </c>
    </row>
    <row r="61" spans="1:13" x14ac:dyDescent="0.3">
      <c r="A61" s="27" t="str">
        <f t="shared" si="0"/>
        <v>1501 - ESPRESSO</v>
      </c>
      <c r="B61" s="27" t="str">
        <f t="shared" si="6"/>
        <v>CAFE QUINDIO EXPRES FILANDIA</v>
      </c>
      <c r="C61" s="28" t="s">
        <v>139</v>
      </c>
      <c r="D61" s="31">
        <v>105003</v>
      </c>
      <c r="E61" s="4">
        <v>27</v>
      </c>
      <c r="F61" s="31">
        <v>101114</v>
      </c>
      <c r="G61" s="4">
        <v>26</v>
      </c>
      <c r="H61" s="31">
        <v>77780</v>
      </c>
      <c r="I61" s="4">
        <v>20</v>
      </c>
      <c r="J61" s="31">
        <v>283897</v>
      </c>
      <c r="K61" s="50">
        <v>73</v>
      </c>
      <c r="L61" s="44">
        <f t="shared" si="2"/>
        <v>94632.333333333328</v>
      </c>
      <c r="M61" s="4">
        <f t="shared" si="3"/>
        <v>24.333333333333332</v>
      </c>
    </row>
    <row r="62" spans="1:13" x14ac:dyDescent="0.3">
      <c r="A62" s="27" t="str">
        <f t="shared" si="0"/>
        <v>1501 - ESPRESSO</v>
      </c>
      <c r="B62" s="27" t="str">
        <f t="shared" si="6"/>
        <v>CAFE QUINDIO EXPRES FILANDIA</v>
      </c>
      <c r="C62" s="28" t="s">
        <v>140</v>
      </c>
      <c r="D62" s="31">
        <v>4129400</v>
      </c>
      <c r="E62" s="4">
        <v>826</v>
      </c>
      <c r="F62" s="31">
        <v>2298200</v>
      </c>
      <c r="G62" s="4">
        <v>460</v>
      </c>
      <c r="H62" s="31">
        <v>3671400</v>
      </c>
      <c r="I62" s="4">
        <v>735</v>
      </c>
      <c r="J62" s="31">
        <v>10099000</v>
      </c>
      <c r="K62" s="50">
        <v>2021</v>
      </c>
      <c r="L62" s="44">
        <f t="shared" si="2"/>
        <v>3366333.3333333335</v>
      </c>
      <c r="M62" s="4">
        <f t="shared" si="3"/>
        <v>673.66666666666663</v>
      </c>
    </row>
    <row r="63" spans="1:13" x14ac:dyDescent="0.3">
      <c r="A63" s="27" t="str">
        <f t="shared" si="0"/>
        <v>1501 - ESPRESSO</v>
      </c>
      <c r="B63" s="27" t="str">
        <f t="shared" si="6"/>
        <v>CAFE QUINDIO EXPRES FILANDIA</v>
      </c>
      <c r="C63" s="28" t="s">
        <v>141</v>
      </c>
      <c r="D63" s="31">
        <v>1467730</v>
      </c>
      <c r="E63" s="4">
        <v>244</v>
      </c>
      <c r="F63" s="31">
        <v>794401</v>
      </c>
      <c r="G63" s="4">
        <v>132</v>
      </c>
      <c r="H63" s="31">
        <v>1395498</v>
      </c>
      <c r="I63" s="4">
        <v>232</v>
      </c>
      <c r="J63" s="31">
        <v>3657629</v>
      </c>
      <c r="K63" s="50">
        <v>608</v>
      </c>
      <c r="L63" s="44">
        <f t="shared" si="2"/>
        <v>1219209.6666666667</v>
      </c>
      <c r="M63" s="4">
        <f t="shared" si="3"/>
        <v>202.66666666666666</v>
      </c>
    </row>
    <row r="64" spans="1:13" x14ac:dyDescent="0.3">
      <c r="A64" s="27" t="str">
        <f t="shared" si="0"/>
        <v>1501 - ESPRESSO</v>
      </c>
      <c r="B64" s="27" t="str">
        <f t="shared" si="6"/>
        <v>CAFE QUINDIO EXPRES FILANDIA</v>
      </c>
      <c r="C64" s="28" t="s">
        <v>142</v>
      </c>
      <c r="D64" s="31"/>
      <c r="E64" s="4"/>
      <c r="F64" s="31">
        <v>4352</v>
      </c>
      <c r="G64" s="4">
        <v>1</v>
      </c>
      <c r="H64" s="31"/>
      <c r="I64" s="4"/>
      <c r="J64" s="31">
        <v>4352</v>
      </c>
      <c r="K64" s="50">
        <v>1</v>
      </c>
      <c r="L64" s="44">
        <f t="shared" si="2"/>
        <v>4352</v>
      </c>
      <c r="M64" s="4">
        <f t="shared" si="3"/>
        <v>1</v>
      </c>
    </row>
    <row r="65" spans="1:13" x14ac:dyDescent="0.3">
      <c r="A65" s="27" t="str">
        <f t="shared" si="0"/>
        <v>1501 - ESPRESSO</v>
      </c>
      <c r="B65" s="27" t="str">
        <f t="shared" si="6"/>
        <v>CAFE QUINDIO EXPRES FILANDIA</v>
      </c>
      <c r="C65" s="28" t="s">
        <v>146</v>
      </c>
      <c r="D65" s="31">
        <v>21852</v>
      </c>
      <c r="E65" s="4">
        <v>4</v>
      </c>
      <c r="F65" s="31">
        <v>27315</v>
      </c>
      <c r="G65" s="4">
        <v>5</v>
      </c>
      <c r="H65" s="31">
        <v>21852</v>
      </c>
      <c r="I65" s="4">
        <v>4</v>
      </c>
      <c r="J65" s="31">
        <v>71019</v>
      </c>
      <c r="K65" s="50">
        <v>13</v>
      </c>
      <c r="L65" s="44">
        <f t="shared" si="2"/>
        <v>23673</v>
      </c>
      <c r="M65" s="4">
        <f t="shared" si="3"/>
        <v>4.333333333333333</v>
      </c>
    </row>
    <row r="66" spans="1:13" x14ac:dyDescent="0.3">
      <c r="A66" s="27" t="str">
        <f t="shared" si="0"/>
        <v>1501 - ESPRESSO</v>
      </c>
      <c r="B66" s="27" t="str">
        <f t="shared" si="6"/>
        <v>CAFE QUINDIO EXPRES FILANDIA</v>
      </c>
      <c r="C66" s="28" t="s">
        <v>147</v>
      </c>
      <c r="D66" s="31">
        <v>31945</v>
      </c>
      <c r="E66" s="4">
        <v>5</v>
      </c>
      <c r="F66" s="31">
        <v>12778</v>
      </c>
      <c r="G66" s="4">
        <v>2</v>
      </c>
      <c r="H66" s="31">
        <v>12778</v>
      </c>
      <c r="I66" s="4">
        <v>2</v>
      </c>
      <c r="J66" s="31">
        <v>57501</v>
      </c>
      <c r="K66" s="50">
        <v>9</v>
      </c>
      <c r="L66" s="44">
        <f t="shared" si="2"/>
        <v>19167</v>
      </c>
      <c r="M66" s="4">
        <f t="shared" si="3"/>
        <v>3</v>
      </c>
    </row>
    <row r="67" spans="1:13" x14ac:dyDescent="0.3">
      <c r="A67" s="27" t="str">
        <f t="shared" si="0"/>
        <v>1501 - ESPRESSO</v>
      </c>
      <c r="B67" s="27" t="str">
        <f t="shared" si="6"/>
        <v>CAFE QUINDIO EXPRES FILANDIA</v>
      </c>
      <c r="C67" s="28" t="s">
        <v>148</v>
      </c>
      <c r="D67" s="31">
        <v>475000</v>
      </c>
      <c r="E67" s="4">
        <v>95</v>
      </c>
      <c r="F67" s="31">
        <v>400000</v>
      </c>
      <c r="G67" s="4">
        <v>80</v>
      </c>
      <c r="H67" s="31">
        <v>485000</v>
      </c>
      <c r="I67" s="4">
        <v>97</v>
      </c>
      <c r="J67" s="31">
        <v>1360000</v>
      </c>
      <c r="K67" s="50">
        <v>272</v>
      </c>
      <c r="L67" s="44">
        <f t="shared" si="2"/>
        <v>453333.33333333331</v>
      </c>
      <c r="M67" s="4">
        <f t="shared" si="3"/>
        <v>90.666666666666671</v>
      </c>
    </row>
    <row r="68" spans="1:13" x14ac:dyDescent="0.3">
      <c r="A68" s="27" t="str">
        <f t="shared" si="0"/>
        <v>1501 - ESPRESSO</v>
      </c>
      <c r="B68" s="27" t="str">
        <f t="shared" si="6"/>
        <v>CAFE QUINDIO EXPRES FILANDIA</v>
      </c>
      <c r="C68" s="28" t="s">
        <v>149</v>
      </c>
      <c r="D68" s="31">
        <v>88890</v>
      </c>
      <c r="E68" s="4">
        <v>15</v>
      </c>
      <c r="F68" s="31">
        <v>41482</v>
      </c>
      <c r="G68" s="4">
        <v>7</v>
      </c>
      <c r="H68" s="31">
        <v>142224</v>
      </c>
      <c r="I68" s="4">
        <v>24</v>
      </c>
      <c r="J68" s="31">
        <v>272596</v>
      </c>
      <c r="K68" s="50">
        <v>46</v>
      </c>
      <c r="L68" s="44">
        <f t="shared" si="2"/>
        <v>90865.333333333328</v>
      </c>
      <c r="M68" s="4">
        <f t="shared" si="3"/>
        <v>15.333333333333334</v>
      </c>
    </row>
    <row r="69" spans="1:13" x14ac:dyDescent="0.3">
      <c r="A69" s="27" t="str">
        <f t="shared" si="0"/>
        <v>1501 - ESPRESSO</v>
      </c>
      <c r="B69" s="27" t="str">
        <f t="shared" si="6"/>
        <v>CAFE QUINDIO EXPRES FILANDIA</v>
      </c>
      <c r="C69" s="28" t="s">
        <v>150</v>
      </c>
      <c r="D69" s="31">
        <v>180279</v>
      </c>
      <c r="E69" s="4">
        <v>33</v>
      </c>
      <c r="F69" s="31">
        <v>103797</v>
      </c>
      <c r="G69" s="4">
        <v>19</v>
      </c>
      <c r="H69" s="31">
        <v>213057</v>
      </c>
      <c r="I69" s="4">
        <v>39</v>
      </c>
      <c r="J69" s="31">
        <v>497133</v>
      </c>
      <c r="K69" s="50">
        <v>91</v>
      </c>
      <c r="L69" s="44">
        <f t="shared" si="2"/>
        <v>165711</v>
      </c>
      <c r="M69" s="4">
        <f t="shared" si="3"/>
        <v>30.333333333333332</v>
      </c>
    </row>
    <row r="70" spans="1:13" x14ac:dyDescent="0.3">
      <c r="A70" s="27" t="str">
        <f t="shared" si="0"/>
        <v>1501 - ESPRESSO</v>
      </c>
      <c r="B70" s="27" t="str">
        <f t="shared" si="6"/>
        <v>CAFE QUINDIO EXPRES FILANDIA</v>
      </c>
      <c r="C70" s="28" t="s">
        <v>151</v>
      </c>
      <c r="D70" s="31">
        <v>100000</v>
      </c>
      <c r="E70" s="4">
        <v>20</v>
      </c>
      <c r="F70" s="31">
        <v>100000</v>
      </c>
      <c r="G70" s="4">
        <v>20</v>
      </c>
      <c r="H70" s="31">
        <v>100000</v>
      </c>
      <c r="I70" s="4">
        <v>20</v>
      </c>
      <c r="J70" s="31">
        <v>300000</v>
      </c>
      <c r="K70" s="50">
        <v>60</v>
      </c>
      <c r="L70" s="44">
        <f t="shared" si="2"/>
        <v>100000</v>
      </c>
      <c r="M70" s="4">
        <f t="shared" si="3"/>
        <v>20</v>
      </c>
    </row>
    <row r="71" spans="1:13" x14ac:dyDescent="0.3">
      <c r="A71" s="27" t="str">
        <f t="shared" si="0"/>
        <v>1501 - ESPRESSO</v>
      </c>
      <c r="B71" s="27" t="str">
        <f t="shared" si="6"/>
        <v>CAFE QUINDIO EXPRES FILANDIA</v>
      </c>
      <c r="C71" s="28" t="s">
        <v>155</v>
      </c>
      <c r="D71" s="31">
        <v>21852</v>
      </c>
      <c r="E71" s="4">
        <v>4</v>
      </c>
      <c r="F71" s="31">
        <v>16389</v>
      </c>
      <c r="G71" s="4">
        <v>3</v>
      </c>
      <c r="H71" s="31">
        <v>16389</v>
      </c>
      <c r="I71" s="4">
        <v>3</v>
      </c>
      <c r="J71" s="31">
        <v>54630</v>
      </c>
      <c r="K71" s="50">
        <v>10</v>
      </c>
      <c r="L71" s="44">
        <f t="shared" si="2"/>
        <v>18210</v>
      </c>
      <c r="M71" s="4">
        <f t="shared" si="3"/>
        <v>3.3333333333333335</v>
      </c>
    </row>
    <row r="72" spans="1:13" x14ac:dyDescent="0.3">
      <c r="A72" s="27" t="str">
        <f t="shared" ref="A72:A135" si="7">A71</f>
        <v>1501 - ESPRESSO</v>
      </c>
      <c r="B72" s="27" t="str">
        <f t="shared" si="6"/>
        <v>CAFE QUINDIO EXPRES FILANDIA</v>
      </c>
      <c r="C72" s="28" t="s">
        <v>156</v>
      </c>
      <c r="D72" s="31">
        <v>35000</v>
      </c>
      <c r="E72" s="4">
        <v>7</v>
      </c>
      <c r="F72" s="31">
        <v>35000</v>
      </c>
      <c r="G72" s="4">
        <v>7</v>
      </c>
      <c r="H72" s="31">
        <v>20000</v>
      </c>
      <c r="I72" s="4">
        <v>4</v>
      </c>
      <c r="J72" s="31">
        <v>90000</v>
      </c>
      <c r="K72" s="50">
        <v>18</v>
      </c>
      <c r="L72" s="44">
        <f t="shared" ref="L72:L135" si="8">AVERAGE(D72,F72,H72)</f>
        <v>30000</v>
      </c>
      <c r="M72" s="4">
        <f t="shared" ref="M72:M135" si="9">AVERAGE(E72,G72,I72)</f>
        <v>6</v>
      </c>
    </row>
    <row r="73" spans="1:13" x14ac:dyDescent="0.3">
      <c r="A73" s="27" t="str">
        <f t="shared" si="7"/>
        <v>1501 - ESPRESSO</v>
      </c>
      <c r="B73" s="27" t="str">
        <f t="shared" si="6"/>
        <v>CAFE QUINDIO EXPRES FILANDIA</v>
      </c>
      <c r="C73" s="28" t="s">
        <v>157</v>
      </c>
      <c r="D73" s="31">
        <v>6482</v>
      </c>
      <c r="E73" s="4">
        <v>1</v>
      </c>
      <c r="F73" s="31">
        <v>6482</v>
      </c>
      <c r="G73" s="4">
        <v>1</v>
      </c>
      <c r="H73" s="31">
        <v>12964</v>
      </c>
      <c r="I73" s="4">
        <v>2</v>
      </c>
      <c r="J73" s="31">
        <v>25928</v>
      </c>
      <c r="K73" s="50">
        <v>4</v>
      </c>
      <c r="L73" s="44">
        <f t="shared" si="8"/>
        <v>8642.6666666666661</v>
      </c>
      <c r="M73" s="4">
        <f t="shared" si="9"/>
        <v>1.3333333333333333</v>
      </c>
    </row>
    <row r="74" spans="1:13" x14ac:dyDescent="0.3">
      <c r="A74" s="27" t="str">
        <f t="shared" si="7"/>
        <v>1501 - ESPRESSO</v>
      </c>
      <c r="B74" s="27" t="str">
        <f t="shared" si="6"/>
        <v>CAFE QUINDIO EXPRES FILANDIA</v>
      </c>
      <c r="C74" s="28" t="s">
        <v>158</v>
      </c>
      <c r="D74" s="31">
        <v>14074</v>
      </c>
      <c r="E74" s="4">
        <v>2</v>
      </c>
      <c r="F74" s="31"/>
      <c r="G74" s="4"/>
      <c r="H74" s="31"/>
      <c r="I74" s="4"/>
      <c r="J74" s="31">
        <v>14074</v>
      </c>
      <c r="K74" s="50">
        <v>2</v>
      </c>
      <c r="L74" s="44">
        <f t="shared" si="8"/>
        <v>14074</v>
      </c>
      <c r="M74" s="4">
        <f t="shared" si="9"/>
        <v>2</v>
      </c>
    </row>
    <row r="75" spans="1:13" x14ac:dyDescent="0.3">
      <c r="A75" s="27" t="str">
        <f t="shared" si="7"/>
        <v>1501 - ESPRESSO</v>
      </c>
      <c r="B75" s="27" t="str">
        <f t="shared" si="6"/>
        <v>CAFE QUINDIO EXPRES FILANDIA</v>
      </c>
      <c r="C75" s="28" t="s">
        <v>160</v>
      </c>
      <c r="D75" s="31">
        <v>7037</v>
      </c>
      <c r="E75" s="4">
        <v>1</v>
      </c>
      <c r="F75" s="31"/>
      <c r="G75" s="4"/>
      <c r="H75" s="31">
        <v>21111</v>
      </c>
      <c r="I75" s="4">
        <v>3</v>
      </c>
      <c r="J75" s="31">
        <v>28148</v>
      </c>
      <c r="K75" s="50">
        <v>4</v>
      </c>
      <c r="L75" s="44">
        <f t="shared" si="8"/>
        <v>14074</v>
      </c>
      <c r="M75" s="4">
        <f t="shared" si="9"/>
        <v>2</v>
      </c>
    </row>
    <row r="76" spans="1:13" x14ac:dyDescent="0.3">
      <c r="A76" s="27" t="str">
        <f t="shared" si="7"/>
        <v>1501 - ESPRESSO</v>
      </c>
      <c r="B76" s="27" t="str">
        <f t="shared" si="6"/>
        <v>CAFE QUINDIO EXPRES FILANDIA</v>
      </c>
      <c r="C76" s="28" t="s">
        <v>161</v>
      </c>
      <c r="D76" s="31">
        <v>207594</v>
      </c>
      <c r="E76" s="4">
        <v>38</v>
      </c>
      <c r="F76" s="31">
        <v>262224</v>
      </c>
      <c r="G76" s="4">
        <v>48</v>
      </c>
      <c r="H76" s="31">
        <v>354439</v>
      </c>
      <c r="I76" s="4">
        <v>65</v>
      </c>
      <c r="J76" s="31">
        <v>824257</v>
      </c>
      <c r="K76" s="50">
        <v>151</v>
      </c>
      <c r="L76" s="44">
        <f t="shared" si="8"/>
        <v>274752.33333333331</v>
      </c>
      <c r="M76" s="4">
        <f t="shared" si="9"/>
        <v>50.333333333333336</v>
      </c>
    </row>
    <row r="77" spans="1:13" x14ac:dyDescent="0.3">
      <c r="A77" s="27" t="str">
        <f t="shared" si="7"/>
        <v>1501 - ESPRESSO</v>
      </c>
      <c r="B77" s="52" t="s">
        <v>289</v>
      </c>
      <c r="C77" s="53"/>
      <c r="D77" s="57">
        <v>7474710</v>
      </c>
      <c r="E77" s="55">
        <v>1411</v>
      </c>
      <c r="F77" s="57">
        <v>4428079</v>
      </c>
      <c r="G77" s="55">
        <v>845</v>
      </c>
      <c r="H77" s="57">
        <v>7032477</v>
      </c>
      <c r="I77" s="55">
        <v>1324</v>
      </c>
      <c r="J77" s="57">
        <v>18935266</v>
      </c>
      <c r="K77" s="56">
        <v>3580</v>
      </c>
      <c r="L77" s="57">
        <f t="shared" si="8"/>
        <v>6311755.333333333</v>
      </c>
      <c r="M77" s="56">
        <f t="shared" si="9"/>
        <v>1193.3333333333333</v>
      </c>
    </row>
    <row r="78" spans="1:13" x14ac:dyDescent="0.3">
      <c r="A78" s="27" t="str">
        <f t="shared" si="7"/>
        <v>1501 - ESPRESSO</v>
      </c>
      <c r="B78" s="1" t="s">
        <v>50</v>
      </c>
      <c r="C78" s="1" t="s">
        <v>137</v>
      </c>
      <c r="D78" s="30">
        <v>1479700</v>
      </c>
      <c r="E78" s="8">
        <v>195</v>
      </c>
      <c r="F78" s="30">
        <v>1009854</v>
      </c>
      <c r="G78" s="8">
        <v>133</v>
      </c>
      <c r="H78" s="30">
        <v>713736</v>
      </c>
      <c r="I78" s="8">
        <v>94</v>
      </c>
      <c r="J78" s="30">
        <v>3203290</v>
      </c>
      <c r="K78" s="49">
        <v>422</v>
      </c>
      <c r="L78" s="44">
        <f t="shared" si="8"/>
        <v>1067763.3333333333</v>
      </c>
      <c r="M78" s="4">
        <f t="shared" si="9"/>
        <v>140.66666666666666</v>
      </c>
    </row>
    <row r="79" spans="1:13" x14ac:dyDescent="0.3">
      <c r="A79" s="27" t="str">
        <f t="shared" si="7"/>
        <v>1501 - ESPRESSO</v>
      </c>
      <c r="B79" s="27" t="str">
        <f t="shared" ref="B79:B93" si="10">B78</f>
        <v>CAFE QUINDIO EXPRES SERREZUELA CARTAGENA</v>
      </c>
      <c r="C79" s="28" t="s">
        <v>138</v>
      </c>
      <c r="D79" s="31">
        <v>525558</v>
      </c>
      <c r="E79" s="4">
        <v>66</v>
      </c>
      <c r="F79" s="31">
        <v>557410</v>
      </c>
      <c r="G79" s="4">
        <v>70</v>
      </c>
      <c r="H79" s="31">
        <v>390187</v>
      </c>
      <c r="I79" s="4">
        <v>49</v>
      </c>
      <c r="J79" s="31">
        <v>1473155</v>
      </c>
      <c r="K79" s="50">
        <v>185</v>
      </c>
      <c r="L79" s="44">
        <f t="shared" si="8"/>
        <v>491051.66666666669</v>
      </c>
      <c r="M79" s="4">
        <f t="shared" si="9"/>
        <v>61.666666666666664</v>
      </c>
    </row>
    <row r="80" spans="1:13" x14ac:dyDescent="0.3">
      <c r="A80" s="27" t="str">
        <f t="shared" si="7"/>
        <v>1501 - ESPRESSO</v>
      </c>
      <c r="B80" s="27" t="str">
        <f t="shared" si="10"/>
        <v>CAFE QUINDIO EXPRES SERREZUELA CARTAGENA</v>
      </c>
      <c r="C80" s="28" t="s">
        <v>139</v>
      </c>
      <c r="D80" s="31"/>
      <c r="E80" s="4"/>
      <c r="F80" s="31">
        <v>0</v>
      </c>
      <c r="G80" s="4">
        <v>0</v>
      </c>
      <c r="H80" s="31">
        <v>3889</v>
      </c>
      <c r="I80" s="4">
        <v>1</v>
      </c>
      <c r="J80" s="31">
        <v>3889</v>
      </c>
      <c r="K80" s="50">
        <v>1</v>
      </c>
      <c r="L80" s="44">
        <f t="shared" si="8"/>
        <v>1944.5</v>
      </c>
      <c r="M80" s="4">
        <f t="shared" si="9"/>
        <v>0.5</v>
      </c>
    </row>
    <row r="81" spans="1:13" x14ac:dyDescent="0.3">
      <c r="A81" s="27" t="str">
        <f t="shared" si="7"/>
        <v>1501 - ESPRESSO</v>
      </c>
      <c r="B81" s="27" t="str">
        <f t="shared" si="10"/>
        <v>CAFE QUINDIO EXPRES SERREZUELA CARTAGENA</v>
      </c>
      <c r="C81" s="28" t="s">
        <v>140</v>
      </c>
      <c r="D81" s="31">
        <v>8291164</v>
      </c>
      <c r="E81" s="4">
        <v>1357</v>
      </c>
      <c r="F81" s="31">
        <v>6114187</v>
      </c>
      <c r="G81" s="4">
        <v>1001</v>
      </c>
      <c r="H81" s="31">
        <v>6421197</v>
      </c>
      <c r="I81" s="4">
        <v>1051</v>
      </c>
      <c r="J81" s="31">
        <v>20826548</v>
      </c>
      <c r="K81" s="50">
        <v>3409</v>
      </c>
      <c r="L81" s="44">
        <f t="shared" si="8"/>
        <v>6942182.666666667</v>
      </c>
      <c r="M81" s="4">
        <f t="shared" si="9"/>
        <v>1136.3333333333333</v>
      </c>
    </row>
    <row r="82" spans="1:13" x14ac:dyDescent="0.3">
      <c r="A82" s="27" t="str">
        <f t="shared" si="7"/>
        <v>1501 - ESPRESSO</v>
      </c>
      <c r="B82" s="27" t="str">
        <f t="shared" si="10"/>
        <v>CAFE QUINDIO EXPRES SERREZUELA CARTAGENA</v>
      </c>
      <c r="C82" s="28" t="s">
        <v>141</v>
      </c>
      <c r="D82" s="31">
        <v>3480810</v>
      </c>
      <c r="E82" s="4">
        <v>508</v>
      </c>
      <c r="F82" s="31">
        <v>2793147</v>
      </c>
      <c r="G82" s="4">
        <v>408</v>
      </c>
      <c r="H82" s="31">
        <v>2952388</v>
      </c>
      <c r="I82" s="4">
        <v>431</v>
      </c>
      <c r="J82" s="31">
        <v>9226345</v>
      </c>
      <c r="K82" s="50">
        <v>1347</v>
      </c>
      <c r="L82" s="44">
        <f t="shared" si="8"/>
        <v>3075448.3333333335</v>
      </c>
      <c r="M82" s="4">
        <f t="shared" si="9"/>
        <v>449</v>
      </c>
    </row>
    <row r="83" spans="1:13" x14ac:dyDescent="0.3">
      <c r="A83" s="27" t="str">
        <f t="shared" si="7"/>
        <v>1501 - ESPRESSO</v>
      </c>
      <c r="B83" s="27" t="str">
        <f t="shared" si="10"/>
        <v>CAFE QUINDIO EXPRES SERREZUELA CARTAGENA</v>
      </c>
      <c r="C83" s="28" t="s">
        <v>146</v>
      </c>
      <c r="D83" s="31">
        <v>30555</v>
      </c>
      <c r="E83" s="4">
        <v>5</v>
      </c>
      <c r="F83" s="31">
        <v>30555</v>
      </c>
      <c r="G83" s="4">
        <v>5</v>
      </c>
      <c r="H83" s="31">
        <v>30555</v>
      </c>
      <c r="I83" s="4">
        <v>5</v>
      </c>
      <c r="J83" s="31">
        <v>91665</v>
      </c>
      <c r="K83" s="50">
        <v>15</v>
      </c>
      <c r="L83" s="44">
        <f t="shared" si="8"/>
        <v>30555</v>
      </c>
      <c r="M83" s="4">
        <f t="shared" si="9"/>
        <v>5</v>
      </c>
    </row>
    <row r="84" spans="1:13" x14ac:dyDescent="0.3">
      <c r="A84" s="27" t="str">
        <f t="shared" si="7"/>
        <v>1501 - ESPRESSO</v>
      </c>
      <c r="B84" s="27" t="str">
        <f t="shared" si="10"/>
        <v>CAFE QUINDIO EXPRES SERREZUELA CARTAGENA</v>
      </c>
      <c r="C84" s="28" t="s">
        <v>147</v>
      </c>
      <c r="D84" s="31">
        <v>29628</v>
      </c>
      <c r="E84" s="4">
        <v>4</v>
      </c>
      <c r="F84" s="31"/>
      <c r="G84" s="4"/>
      <c r="H84" s="31">
        <v>22221</v>
      </c>
      <c r="I84" s="4">
        <v>3</v>
      </c>
      <c r="J84" s="31">
        <v>51849</v>
      </c>
      <c r="K84" s="50">
        <v>7</v>
      </c>
      <c r="L84" s="44">
        <f t="shared" si="8"/>
        <v>25924.5</v>
      </c>
      <c r="M84" s="4">
        <f t="shared" si="9"/>
        <v>3.5</v>
      </c>
    </row>
    <row r="85" spans="1:13" x14ac:dyDescent="0.3">
      <c r="A85" s="27" t="str">
        <f t="shared" si="7"/>
        <v>1501 - ESPRESSO</v>
      </c>
      <c r="B85" s="27" t="str">
        <f t="shared" si="10"/>
        <v>CAFE QUINDIO EXPRES SERREZUELA CARTAGENA</v>
      </c>
      <c r="C85" s="28" t="s">
        <v>148</v>
      </c>
      <c r="D85" s="31">
        <v>1865979</v>
      </c>
      <c r="E85" s="4">
        <v>315</v>
      </c>
      <c r="F85" s="31">
        <v>1552612</v>
      </c>
      <c r="G85" s="4">
        <v>262</v>
      </c>
      <c r="H85" s="31">
        <v>1552612</v>
      </c>
      <c r="I85" s="4">
        <v>262</v>
      </c>
      <c r="J85" s="31">
        <v>4971203</v>
      </c>
      <c r="K85" s="50">
        <v>839</v>
      </c>
      <c r="L85" s="44">
        <f t="shared" si="8"/>
        <v>1657067.6666666667</v>
      </c>
      <c r="M85" s="4">
        <f t="shared" si="9"/>
        <v>279.66666666666669</v>
      </c>
    </row>
    <row r="86" spans="1:13" x14ac:dyDescent="0.3">
      <c r="A86" s="27" t="str">
        <f t="shared" si="7"/>
        <v>1501 - ESPRESSO</v>
      </c>
      <c r="B86" s="27" t="str">
        <f t="shared" si="10"/>
        <v>CAFE QUINDIO EXPRES SERREZUELA CARTAGENA</v>
      </c>
      <c r="C86" s="28" t="s">
        <v>149</v>
      </c>
      <c r="D86" s="31">
        <v>172503</v>
      </c>
      <c r="E86" s="4">
        <v>27</v>
      </c>
      <c r="F86" s="31">
        <v>319450</v>
      </c>
      <c r="G86" s="4">
        <v>50</v>
      </c>
      <c r="H86" s="31">
        <v>338617</v>
      </c>
      <c r="I86" s="4">
        <v>53</v>
      </c>
      <c r="J86" s="31">
        <v>830570</v>
      </c>
      <c r="K86" s="50">
        <v>130</v>
      </c>
      <c r="L86" s="44">
        <f t="shared" si="8"/>
        <v>276856.66666666669</v>
      </c>
      <c r="M86" s="4">
        <f t="shared" si="9"/>
        <v>43.333333333333336</v>
      </c>
    </row>
    <row r="87" spans="1:13" x14ac:dyDescent="0.3">
      <c r="A87" s="27" t="str">
        <f t="shared" si="7"/>
        <v>1501 - ESPRESSO</v>
      </c>
      <c r="B87" s="27" t="str">
        <f t="shared" si="10"/>
        <v>CAFE QUINDIO EXPRES SERREZUELA CARTAGENA</v>
      </c>
      <c r="C87" s="28" t="s">
        <v>150</v>
      </c>
      <c r="D87" s="31">
        <v>773069</v>
      </c>
      <c r="E87" s="4">
        <v>121</v>
      </c>
      <c r="F87" s="31">
        <v>824181</v>
      </c>
      <c r="G87" s="4">
        <v>129</v>
      </c>
      <c r="H87" s="31">
        <v>760291</v>
      </c>
      <c r="I87" s="4">
        <v>119</v>
      </c>
      <c r="J87" s="31">
        <v>2357541</v>
      </c>
      <c r="K87" s="50">
        <v>369</v>
      </c>
      <c r="L87" s="44">
        <f t="shared" si="8"/>
        <v>785847</v>
      </c>
      <c r="M87" s="4">
        <f t="shared" si="9"/>
        <v>123</v>
      </c>
    </row>
    <row r="88" spans="1:13" x14ac:dyDescent="0.3">
      <c r="A88" s="27" t="str">
        <f t="shared" si="7"/>
        <v>1501 - ESPRESSO</v>
      </c>
      <c r="B88" s="27" t="str">
        <f t="shared" si="10"/>
        <v>CAFE QUINDIO EXPRES SERREZUELA CARTAGENA</v>
      </c>
      <c r="C88" s="28" t="s">
        <v>151</v>
      </c>
      <c r="D88" s="31">
        <v>402968</v>
      </c>
      <c r="E88" s="4">
        <v>68</v>
      </c>
      <c r="F88" s="31">
        <v>379264</v>
      </c>
      <c r="G88" s="4">
        <v>64</v>
      </c>
      <c r="H88" s="31">
        <v>260744</v>
      </c>
      <c r="I88" s="4">
        <v>44</v>
      </c>
      <c r="J88" s="31">
        <v>1042976</v>
      </c>
      <c r="K88" s="50">
        <v>176</v>
      </c>
      <c r="L88" s="44">
        <f t="shared" si="8"/>
        <v>347658.66666666669</v>
      </c>
      <c r="M88" s="4">
        <f t="shared" si="9"/>
        <v>58.666666666666664</v>
      </c>
    </row>
    <row r="89" spans="1:13" x14ac:dyDescent="0.3">
      <c r="A89" s="27" t="str">
        <f t="shared" si="7"/>
        <v>1501 - ESPRESSO</v>
      </c>
      <c r="B89" s="27" t="str">
        <f t="shared" si="10"/>
        <v>CAFE QUINDIO EXPRES SERREZUELA CARTAGENA</v>
      </c>
      <c r="C89" s="28" t="s">
        <v>155</v>
      </c>
      <c r="D89" s="31">
        <v>31018</v>
      </c>
      <c r="E89" s="4">
        <v>5</v>
      </c>
      <c r="F89" s="31">
        <v>24816</v>
      </c>
      <c r="G89" s="4">
        <v>4</v>
      </c>
      <c r="H89" s="31">
        <v>74447</v>
      </c>
      <c r="I89" s="4">
        <v>12</v>
      </c>
      <c r="J89" s="31">
        <v>130281</v>
      </c>
      <c r="K89" s="50">
        <v>21</v>
      </c>
      <c r="L89" s="44">
        <f t="shared" si="8"/>
        <v>43427</v>
      </c>
      <c r="M89" s="4">
        <f t="shared" si="9"/>
        <v>7</v>
      </c>
    </row>
    <row r="90" spans="1:13" x14ac:dyDescent="0.3">
      <c r="A90" s="27" t="str">
        <f t="shared" si="7"/>
        <v>1501 - ESPRESSO</v>
      </c>
      <c r="B90" s="27" t="str">
        <f t="shared" si="10"/>
        <v>CAFE QUINDIO EXPRES SERREZUELA CARTAGENA</v>
      </c>
      <c r="C90" s="28" t="s">
        <v>156</v>
      </c>
      <c r="D90" s="31">
        <v>213336</v>
      </c>
      <c r="E90" s="4">
        <v>36</v>
      </c>
      <c r="F90" s="31">
        <v>88890</v>
      </c>
      <c r="G90" s="4">
        <v>15</v>
      </c>
      <c r="H90" s="31">
        <v>260744</v>
      </c>
      <c r="I90" s="4">
        <v>44</v>
      </c>
      <c r="J90" s="31">
        <v>562970</v>
      </c>
      <c r="K90" s="50">
        <v>95</v>
      </c>
      <c r="L90" s="44">
        <f t="shared" si="8"/>
        <v>187656.66666666666</v>
      </c>
      <c r="M90" s="4">
        <f t="shared" si="9"/>
        <v>31.666666666666668</v>
      </c>
    </row>
    <row r="91" spans="1:13" x14ac:dyDescent="0.3">
      <c r="A91" s="27" t="str">
        <f t="shared" si="7"/>
        <v>1501 - ESPRESSO</v>
      </c>
      <c r="B91" s="27" t="str">
        <f t="shared" si="10"/>
        <v>CAFE QUINDIO EXPRES SERREZUELA CARTAGENA</v>
      </c>
      <c r="C91" s="28" t="s">
        <v>158</v>
      </c>
      <c r="D91" s="31">
        <v>24168</v>
      </c>
      <c r="E91" s="4">
        <v>3</v>
      </c>
      <c r="F91" s="31">
        <v>40280</v>
      </c>
      <c r="G91" s="4">
        <v>5</v>
      </c>
      <c r="H91" s="31">
        <v>16112</v>
      </c>
      <c r="I91" s="4">
        <v>2</v>
      </c>
      <c r="J91" s="31">
        <v>80560</v>
      </c>
      <c r="K91" s="50">
        <v>10</v>
      </c>
      <c r="L91" s="44">
        <f t="shared" si="8"/>
        <v>26853.333333333332</v>
      </c>
      <c r="M91" s="4">
        <f t="shared" si="9"/>
        <v>3.3333333333333335</v>
      </c>
    </row>
    <row r="92" spans="1:13" x14ac:dyDescent="0.3">
      <c r="A92" s="27" t="str">
        <f t="shared" si="7"/>
        <v>1501 - ESPRESSO</v>
      </c>
      <c r="B92" s="27" t="str">
        <f t="shared" si="10"/>
        <v>CAFE QUINDIO EXPRES SERREZUELA CARTAGENA</v>
      </c>
      <c r="C92" s="28" t="s">
        <v>160</v>
      </c>
      <c r="D92" s="31">
        <v>8056</v>
      </c>
      <c r="E92" s="4">
        <v>1</v>
      </c>
      <c r="F92" s="31">
        <v>56390</v>
      </c>
      <c r="G92" s="4">
        <v>7</v>
      </c>
      <c r="H92" s="31">
        <v>8056</v>
      </c>
      <c r="I92" s="4">
        <v>1</v>
      </c>
      <c r="J92" s="31">
        <v>72502</v>
      </c>
      <c r="K92" s="50">
        <v>9</v>
      </c>
      <c r="L92" s="44">
        <f t="shared" si="8"/>
        <v>24167.333333333332</v>
      </c>
      <c r="M92" s="4">
        <f t="shared" si="9"/>
        <v>3</v>
      </c>
    </row>
    <row r="93" spans="1:13" x14ac:dyDescent="0.3">
      <c r="A93" s="27" t="str">
        <f t="shared" si="7"/>
        <v>1501 - ESPRESSO</v>
      </c>
      <c r="B93" s="27" t="str">
        <f t="shared" si="10"/>
        <v>CAFE QUINDIO EXPRES SERREZUELA CARTAGENA</v>
      </c>
      <c r="C93" s="28" t="s">
        <v>161</v>
      </c>
      <c r="D93" s="31">
        <v>1029839</v>
      </c>
      <c r="E93" s="4">
        <v>166</v>
      </c>
      <c r="F93" s="31">
        <v>874006</v>
      </c>
      <c r="G93" s="4">
        <v>141</v>
      </c>
      <c r="H93" s="31">
        <v>905771</v>
      </c>
      <c r="I93" s="4">
        <v>146</v>
      </c>
      <c r="J93" s="31">
        <v>2809616</v>
      </c>
      <c r="K93" s="50">
        <v>453</v>
      </c>
      <c r="L93" s="44">
        <f t="shared" si="8"/>
        <v>936538.66666666663</v>
      </c>
      <c r="M93" s="4">
        <f t="shared" si="9"/>
        <v>151</v>
      </c>
    </row>
    <row r="94" spans="1:13" x14ac:dyDescent="0.3">
      <c r="A94" s="27" t="str">
        <f t="shared" si="7"/>
        <v>1501 - ESPRESSO</v>
      </c>
      <c r="B94" s="52" t="s">
        <v>290</v>
      </c>
      <c r="C94" s="53"/>
      <c r="D94" s="57">
        <v>18358351</v>
      </c>
      <c r="E94" s="55">
        <v>2877</v>
      </c>
      <c r="F94" s="57">
        <v>14665042</v>
      </c>
      <c r="G94" s="55">
        <v>2294</v>
      </c>
      <c r="H94" s="57">
        <v>14711567</v>
      </c>
      <c r="I94" s="55">
        <v>2317</v>
      </c>
      <c r="J94" s="57">
        <v>47734960</v>
      </c>
      <c r="K94" s="56">
        <v>7488</v>
      </c>
      <c r="L94" s="57">
        <f t="shared" si="8"/>
        <v>15911653.333333334</v>
      </c>
      <c r="M94" s="56">
        <f t="shared" si="9"/>
        <v>2496</v>
      </c>
    </row>
    <row r="95" spans="1:13" x14ac:dyDescent="0.3">
      <c r="A95" s="27" t="str">
        <f t="shared" si="7"/>
        <v>1501 - ESPRESSO</v>
      </c>
      <c r="B95" s="1" t="s">
        <v>51</v>
      </c>
      <c r="C95" s="1" t="s">
        <v>137</v>
      </c>
      <c r="D95" s="30">
        <v>1217894</v>
      </c>
      <c r="E95" s="8">
        <v>162</v>
      </c>
      <c r="F95" s="30">
        <v>1184492</v>
      </c>
      <c r="G95" s="8">
        <v>157</v>
      </c>
      <c r="H95" s="30">
        <v>1146526</v>
      </c>
      <c r="I95" s="8">
        <v>152</v>
      </c>
      <c r="J95" s="30">
        <v>3548912</v>
      </c>
      <c r="K95" s="49">
        <v>471</v>
      </c>
      <c r="L95" s="44">
        <f t="shared" si="8"/>
        <v>1182970.6666666667</v>
      </c>
      <c r="M95" s="4">
        <f t="shared" si="9"/>
        <v>157</v>
      </c>
    </row>
    <row r="96" spans="1:13" x14ac:dyDescent="0.3">
      <c r="A96" s="27" t="str">
        <f t="shared" si="7"/>
        <v>1501 - ESPRESSO</v>
      </c>
      <c r="B96" s="27" t="str">
        <f t="shared" ref="B96:B110" si="11">B95</f>
        <v>CAFE QUINDIO EXPRESS AEROPUERTO DORADO</v>
      </c>
      <c r="C96" s="28" t="s">
        <v>138</v>
      </c>
      <c r="D96" s="31">
        <v>398150</v>
      </c>
      <c r="E96" s="4">
        <v>50</v>
      </c>
      <c r="F96" s="31">
        <v>270742</v>
      </c>
      <c r="G96" s="4">
        <v>34</v>
      </c>
      <c r="H96" s="31">
        <v>397354</v>
      </c>
      <c r="I96" s="4">
        <v>50</v>
      </c>
      <c r="J96" s="31">
        <v>1066246</v>
      </c>
      <c r="K96" s="50">
        <v>134</v>
      </c>
      <c r="L96" s="44">
        <f t="shared" si="8"/>
        <v>355415.33333333331</v>
      </c>
      <c r="M96" s="4">
        <f t="shared" si="9"/>
        <v>44.666666666666664</v>
      </c>
    </row>
    <row r="97" spans="1:13" x14ac:dyDescent="0.3">
      <c r="A97" s="27" t="str">
        <f t="shared" si="7"/>
        <v>1501 - ESPRESSO</v>
      </c>
      <c r="B97" s="27" t="str">
        <f t="shared" si="11"/>
        <v>CAFE QUINDIO EXPRESS AEROPUERTO DORADO</v>
      </c>
      <c r="C97" s="28" t="s">
        <v>140</v>
      </c>
      <c r="D97" s="31">
        <v>13440670</v>
      </c>
      <c r="E97" s="4">
        <v>2206</v>
      </c>
      <c r="F97" s="31">
        <v>10948232</v>
      </c>
      <c r="G97" s="4">
        <v>1798</v>
      </c>
      <c r="H97" s="31">
        <v>11698178</v>
      </c>
      <c r="I97" s="4">
        <v>1920</v>
      </c>
      <c r="J97" s="31">
        <v>36087080</v>
      </c>
      <c r="K97" s="50">
        <v>5924</v>
      </c>
      <c r="L97" s="44">
        <f t="shared" si="8"/>
        <v>12029026.666666666</v>
      </c>
      <c r="M97" s="4">
        <f t="shared" si="9"/>
        <v>1974.6666666666667</v>
      </c>
    </row>
    <row r="98" spans="1:13" x14ac:dyDescent="0.3">
      <c r="A98" s="27" t="str">
        <f t="shared" si="7"/>
        <v>1501 - ESPRESSO</v>
      </c>
      <c r="B98" s="27" t="str">
        <f t="shared" si="11"/>
        <v>CAFE QUINDIO EXPRESS AEROPUERTO DORADO</v>
      </c>
      <c r="C98" s="28" t="s">
        <v>141</v>
      </c>
      <c r="D98" s="31">
        <v>4676483</v>
      </c>
      <c r="E98" s="4">
        <v>685</v>
      </c>
      <c r="F98" s="31">
        <v>5044436</v>
      </c>
      <c r="G98" s="4">
        <v>739</v>
      </c>
      <c r="H98" s="31">
        <v>4990032</v>
      </c>
      <c r="I98" s="4">
        <v>732</v>
      </c>
      <c r="J98" s="31">
        <v>14710951</v>
      </c>
      <c r="K98" s="50">
        <v>2156</v>
      </c>
      <c r="L98" s="44">
        <f t="shared" si="8"/>
        <v>4903650.333333333</v>
      </c>
      <c r="M98" s="4">
        <f t="shared" si="9"/>
        <v>718.66666666666663</v>
      </c>
    </row>
    <row r="99" spans="1:13" x14ac:dyDescent="0.3">
      <c r="A99" s="27" t="str">
        <f t="shared" si="7"/>
        <v>1501 - ESPRESSO</v>
      </c>
      <c r="B99" s="27" t="str">
        <f t="shared" si="11"/>
        <v>CAFE QUINDIO EXPRESS AEROPUERTO DORADO</v>
      </c>
      <c r="C99" s="28" t="s">
        <v>145</v>
      </c>
      <c r="D99" s="31">
        <v>6111</v>
      </c>
      <c r="E99" s="4">
        <v>1</v>
      </c>
      <c r="F99" s="31"/>
      <c r="G99" s="4"/>
      <c r="H99" s="31"/>
      <c r="I99" s="4"/>
      <c r="J99" s="31">
        <v>6111</v>
      </c>
      <c r="K99" s="50">
        <v>1</v>
      </c>
      <c r="L99" s="44">
        <f t="shared" si="8"/>
        <v>6111</v>
      </c>
      <c r="M99" s="4">
        <f t="shared" si="9"/>
        <v>1</v>
      </c>
    </row>
    <row r="100" spans="1:13" x14ac:dyDescent="0.3">
      <c r="A100" s="27" t="str">
        <f t="shared" si="7"/>
        <v>1501 - ESPRESSO</v>
      </c>
      <c r="B100" s="27" t="str">
        <f t="shared" si="11"/>
        <v>CAFE QUINDIO EXPRESS AEROPUERTO DORADO</v>
      </c>
      <c r="C100" s="28" t="s">
        <v>146</v>
      </c>
      <c r="D100" s="31">
        <v>24444</v>
      </c>
      <c r="E100" s="4">
        <v>4</v>
      </c>
      <c r="F100" s="31">
        <v>42777</v>
      </c>
      <c r="G100" s="4">
        <v>7</v>
      </c>
      <c r="H100" s="31">
        <v>59888</v>
      </c>
      <c r="I100" s="4">
        <v>10</v>
      </c>
      <c r="J100" s="31">
        <v>127109</v>
      </c>
      <c r="K100" s="50">
        <v>21</v>
      </c>
      <c r="L100" s="44">
        <f t="shared" si="8"/>
        <v>42369.666666666664</v>
      </c>
      <c r="M100" s="4">
        <f t="shared" si="9"/>
        <v>7</v>
      </c>
    </row>
    <row r="101" spans="1:13" x14ac:dyDescent="0.3">
      <c r="A101" s="27" t="str">
        <f t="shared" si="7"/>
        <v>1501 - ESPRESSO</v>
      </c>
      <c r="B101" s="27" t="str">
        <f t="shared" si="11"/>
        <v>CAFE QUINDIO EXPRESS AEROPUERTO DORADO</v>
      </c>
      <c r="C101" s="28" t="s">
        <v>147</v>
      </c>
      <c r="D101" s="31">
        <v>22221</v>
      </c>
      <c r="E101" s="4">
        <v>3</v>
      </c>
      <c r="F101" s="31">
        <v>22221</v>
      </c>
      <c r="G101" s="4">
        <v>3</v>
      </c>
      <c r="H101" s="31"/>
      <c r="I101" s="4"/>
      <c r="J101" s="31">
        <v>44442</v>
      </c>
      <c r="K101" s="50">
        <v>6</v>
      </c>
      <c r="L101" s="44">
        <f t="shared" si="8"/>
        <v>22221</v>
      </c>
      <c r="M101" s="4">
        <f t="shared" si="9"/>
        <v>3</v>
      </c>
    </row>
    <row r="102" spans="1:13" x14ac:dyDescent="0.3">
      <c r="A102" s="27" t="str">
        <f t="shared" si="7"/>
        <v>1501 - ESPRESSO</v>
      </c>
      <c r="B102" s="27" t="str">
        <f t="shared" si="11"/>
        <v>CAFE QUINDIO EXPRESS AEROPUERTO DORADO</v>
      </c>
      <c r="C102" s="28" t="s">
        <v>148</v>
      </c>
      <c r="D102" s="31">
        <v>649489</v>
      </c>
      <c r="E102" s="4">
        <v>110</v>
      </c>
      <c r="F102" s="31">
        <v>595562</v>
      </c>
      <c r="G102" s="4">
        <v>101</v>
      </c>
      <c r="H102" s="31">
        <v>408301</v>
      </c>
      <c r="I102" s="4">
        <v>69</v>
      </c>
      <c r="J102" s="31">
        <v>1653352</v>
      </c>
      <c r="K102" s="50">
        <v>280</v>
      </c>
      <c r="L102" s="44">
        <f t="shared" si="8"/>
        <v>551117.33333333337</v>
      </c>
      <c r="M102" s="4">
        <f t="shared" si="9"/>
        <v>93.333333333333329</v>
      </c>
    </row>
    <row r="103" spans="1:13" x14ac:dyDescent="0.3">
      <c r="A103" s="27" t="str">
        <f t="shared" si="7"/>
        <v>1501 - ESPRESSO</v>
      </c>
      <c r="B103" s="27" t="str">
        <f t="shared" si="11"/>
        <v>CAFE QUINDIO EXPRESS AEROPUERTO DORADO</v>
      </c>
      <c r="C103" s="28" t="s">
        <v>149</v>
      </c>
      <c r="D103" s="31">
        <v>95835</v>
      </c>
      <c r="E103" s="4">
        <v>15</v>
      </c>
      <c r="F103" s="31">
        <v>51112</v>
      </c>
      <c r="G103" s="4">
        <v>8</v>
      </c>
      <c r="H103" s="31">
        <v>63890</v>
      </c>
      <c r="I103" s="4">
        <v>10</v>
      </c>
      <c r="J103" s="31">
        <v>210837</v>
      </c>
      <c r="K103" s="50">
        <v>33</v>
      </c>
      <c r="L103" s="44">
        <f t="shared" si="8"/>
        <v>70279</v>
      </c>
      <c r="M103" s="4">
        <f t="shared" si="9"/>
        <v>11</v>
      </c>
    </row>
    <row r="104" spans="1:13" x14ac:dyDescent="0.3">
      <c r="A104" s="27" t="str">
        <f t="shared" si="7"/>
        <v>1501 - ESPRESSO</v>
      </c>
      <c r="B104" s="27" t="str">
        <f t="shared" si="11"/>
        <v>CAFE QUINDIO EXPRESS AEROPUERTO DORADO</v>
      </c>
      <c r="C104" s="28" t="s">
        <v>150</v>
      </c>
      <c r="D104" s="31">
        <v>573732</v>
      </c>
      <c r="E104" s="4">
        <v>90</v>
      </c>
      <c r="F104" s="31">
        <v>399312</v>
      </c>
      <c r="G104" s="4">
        <v>63</v>
      </c>
      <c r="H104" s="31">
        <v>439563</v>
      </c>
      <c r="I104" s="4">
        <v>69</v>
      </c>
      <c r="J104" s="31">
        <v>1412607</v>
      </c>
      <c r="K104" s="50">
        <v>222</v>
      </c>
      <c r="L104" s="44">
        <f t="shared" si="8"/>
        <v>470869</v>
      </c>
      <c r="M104" s="4">
        <f t="shared" si="9"/>
        <v>74</v>
      </c>
    </row>
    <row r="105" spans="1:13" x14ac:dyDescent="0.3">
      <c r="A105" s="27" t="str">
        <f t="shared" si="7"/>
        <v>1501 - ESPRESSO</v>
      </c>
      <c r="B105" s="27" t="str">
        <f t="shared" si="11"/>
        <v>CAFE QUINDIO EXPRESS AEROPUERTO DORADO</v>
      </c>
      <c r="C105" s="28" t="s">
        <v>151</v>
      </c>
      <c r="D105" s="31">
        <v>123260</v>
      </c>
      <c r="E105" s="4">
        <v>21</v>
      </c>
      <c r="F105" s="31">
        <v>195558</v>
      </c>
      <c r="G105" s="4">
        <v>33</v>
      </c>
      <c r="H105" s="31">
        <v>165928</v>
      </c>
      <c r="I105" s="4">
        <v>28</v>
      </c>
      <c r="J105" s="31">
        <v>484746</v>
      </c>
      <c r="K105" s="50">
        <v>82</v>
      </c>
      <c r="L105" s="44">
        <f t="shared" si="8"/>
        <v>161582</v>
      </c>
      <c r="M105" s="4">
        <f t="shared" si="9"/>
        <v>27.333333333333332</v>
      </c>
    </row>
    <row r="106" spans="1:13" x14ac:dyDescent="0.3">
      <c r="A106" s="27" t="str">
        <f t="shared" si="7"/>
        <v>1501 - ESPRESSO</v>
      </c>
      <c r="B106" s="27" t="str">
        <f t="shared" si="11"/>
        <v>CAFE QUINDIO EXPRESS AEROPUERTO DORADO</v>
      </c>
      <c r="C106" s="28" t="s">
        <v>155</v>
      </c>
      <c r="D106" s="31">
        <v>31020</v>
      </c>
      <c r="E106" s="4">
        <v>5</v>
      </c>
      <c r="F106" s="31"/>
      <c r="G106" s="4"/>
      <c r="H106" s="31">
        <v>12408</v>
      </c>
      <c r="I106" s="4">
        <v>2</v>
      </c>
      <c r="J106" s="31">
        <v>43428</v>
      </c>
      <c r="K106" s="50">
        <v>7</v>
      </c>
      <c r="L106" s="44">
        <f t="shared" si="8"/>
        <v>21714</v>
      </c>
      <c r="M106" s="4">
        <f t="shared" si="9"/>
        <v>3.5</v>
      </c>
    </row>
    <row r="107" spans="1:13" x14ac:dyDescent="0.3">
      <c r="A107" s="27" t="str">
        <f t="shared" si="7"/>
        <v>1501 - ESPRESSO</v>
      </c>
      <c r="B107" s="27" t="str">
        <f t="shared" si="11"/>
        <v>CAFE QUINDIO EXPRESS AEROPUERTO DORADO</v>
      </c>
      <c r="C107" s="28" t="s">
        <v>156</v>
      </c>
      <c r="D107" s="31">
        <v>58667</v>
      </c>
      <c r="E107" s="4">
        <v>10</v>
      </c>
      <c r="F107" s="31">
        <v>136298</v>
      </c>
      <c r="G107" s="4">
        <v>23</v>
      </c>
      <c r="H107" s="31">
        <v>112594</v>
      </c>
      <c r="I107" s="4">
        <v>19</v>
      </c>
      <c r="J107" s="31">
        <v>307559</v>
      </c>
      <c r="K107" s="50">
        <v>52</v>
      </c>
      <c r="L107" s="44">
        <f t="shared" si="8"/>
        <v>102519.66666666667</v>
      </c>
      <c r="M107" s="4">
        <f t="shared" si="9"/>
        <v>17.333333333333332</v>
      </c>
    </row>
    <row r="108" spans="1:13" x14ac:dyDescent="0.3">
      <c r="A108" s="27" t="str">
        <f t="shared" si="7"/>
        <v>1501 - ESPRESSO</v>
      </c>
      <c r="B108" s="27" t="str">
        <f t="shared" si="11"/>
        <v>CAFE QUINDIO EXPRESS AEROPUERTO DORADO</v>
      </c>
      <c r="C108" s="28" t="s">
        <v>158</v>
      </c>
      <c r="D108" s="31">
        <v>24168</v>
      </c>
      <c r="E108" s="4">
        <v>3</v>
      </c>
      <c r="F108" s="31">
        <v>16112</v>
      </c>
      <c r="G108" s="4">
        <v>2</v>
      </c>
      <c r="H108" s="31">
        <v>24167</v>
      </c>
      <c r="I108" s="4">
        <v>3</v>
      </c>
      <c r="J108" s="31">
        <v>64447</v>
      </c>
      <c r="K108" s="50">
        <v>8</v>
      </c>
      <c r="L108" s="44">
        <f t="shared" si="8"/>
        <v>21482.333333333332</v>
      </c>
      <c r="M108" s="4">
        <f t="shared" si="9"/>
        <v>2.6666666666666665</v>
      </c>
    </row>
    <row r="109" spans="1:13" x14ac:dyDescent="0.3">
      <c r="A109" s="27" t="str">
        <f t="shared" si="7"/>
        <v>1501 - ESPRESSO</v>
      </c>
      <c r="B109" s="27" t="str">
        <f t="shared" si="11"/>
        <v>CAFE QUINDIO EXPRESS AEROPUERTO DORADO</v>
      </c>
      <c r="C109" s="28" t="s">
        <v>160</v>
      </c>
      <c r="D109" s="31"/>
      <c r="E109" s="4"/>
      <c r="F109" s="31"/>
      <c r="G109" s="4"/>
      <c r="H109" s="31">
        <v>8056</v>
      </c>
      <c r="I109" s="4">
        <v>1</v>
      </c>
      <c r="J109" s="31">
        <v>8056</v>
      </c>
      <c r="K109" s="50">
        <v>1</v>
      </c>
      <c r="L109" s="44">
        <f t="shared" si="8"/>
        <v>8056</v>
      </c>
      <c r="M109" s="4">
        <f t="shared" si="9"/>
        <v>1</v>
      </c>
    </row>
    <row r="110" spans="1:13" x14ac:dyDescent="0.3">
      <c r="A110" s="27" t="str">
        <f t="shared" si="7"/>
        <v>1501 - ESPRESSO</v>
      </c>
      <c r="B110" s="27" t="str">
        <f t="shared" si="11"/>
        <v>CAFE QUINDIO EXPRESS AEROPUERTO DORADO</v>
      </c>
      <c r="C110" s="28" t="s">
        <v>161</v>
      </c>
      <c r="D110" s="31">
        <v>530921</v>
      </c>
      <c r="E110" s="4">
        <v>86</v>
      </c>
      <c r="F110" s="31">
        <v>444196</v>
      </c>
      <c r="G110" s="4">
        <v>72</v>
      </c>
      <c r="H110" s="31">
        <v>526710</v>
      </c>
      <c r="I110" s="4">
        <v>85</v>
      </c>
      <c r="J110" s="31">
        <v>1501827</v>
      </c>
      <c r="K110" s="50">
        <v>243</v>
      </c>
      <c r="L110" s="44">
        <f t="shared" si="8"/>
        <v>500609</v>
      </c>
      <c r="M110" s="4">
        <f t="shared" si="9"/>
        <v>81</v>
      </c>
    </row>
    <row r="111" spans="1:13" x14ac:dyDescent="0.3">
      <c r="A111" s="27" t="str">
        <f t="shared" si="7"/>
        <v>1501 - ESPRESSO</v>
      </c>
      <c r="B111" s="52" t="s">
        <v>291</v>
      </c>
      <c r="C111" s="53"/>
      <c r="D111" s="57">
        <v>21873065</v>
      </c>
      <c r="E111" s="55">
        <v>3451</v>
      </c>
      <c r="F111" s="57">
        <v>19351050</v>
      </c>
      <c r="G111" s="55">
        <v>3040</v>
      </c>
      <c r="H111" s="57">
        <v>20053595</v>
      </c>
      <c r="I111" s="55">
        <v>3150</v>
      </c>
      <c r="J111" s="57">
        <v>61277710</v>
      </c>
      <c r="K111" s="56">
        <v>9641</v>
      </c>
      <c r="L111" s="57">
        <f t="shared" si="8"/>
        <v>20425903.333333332</v>
      </c>
      <c r="M111" s="56">
        <f t="shared" si="9"/>
        <v>3213.6666666666665</v>
      </c>
    </row>
    <row r="112" spans="1:13" x14ac:dyDescent="0.3">
      <c r="A112" s="27" t="str">
        <f t="shared" si="7"/>
        <v>1501 - ESPRESSO</v>
      </c>
      <c r="B112" s="1" t="s">
        <v>52</v>
      </c>
      <c r="C112" s="1" t="s">
        <v>137</v>
      </c>
      <c r="D112" s="30">
        <v>239828</v>
      </c>
      <c r="E112" s="8">
        <v>37</v>
      </c>
      <c r="F112" s="30">
        <v>207421</v>
      </c>
      <c r="G112" s="8">
        <v>32</v>
      </c>
      <c r="H112" s="30">
        <v>265755</v>
      </c>
      <c r="I112" s="8">
        <v>41</v>
      </c>
      <c r="J112" s="30">
        <v>713004</v>
      </c>
      <c r="K112" s="49">
        <v>110</v>
      </c>
      <c r="L112" s="44">
        <f t="shared" si="8"/>
        <v>237668</v>
      </c>
      <c r="M112" s="4">
        <f t="shared" si="9"/>
        <v>36.666666666666664</v>
      </c>
    </row>
    <row r="113" spans="1:13" x14ac:dyDescent="0.3">
      <c r="A113" s="27" t="str">
        <f t="shared" si="7"/>
        <v>1501 - ESPRESSO</v>
      </c>
      <c r="B113" s="27" t="str">
        <f t="shared" ref="B113:B130" si="12">B112</f>
        <v>CAFE QUINDIO EXPRESS AEROPUERTO EL EDEN</v>
      </c>
      <c r="C113" s="28" t="s">
        <v>138</v>
      </c>
      <c r="D113" s="31">
        <v>104161</v>
      </c>
      <c r="E113" s="4">
        <v>15</v>
      </c>
      <c r="F113" s="31">
        <v>76387</v>
      </c>
      <c r="G113" s="4">
        <v>11</v>
      </c>
      <c r="H113" s="31">
        <v>76384</v>
      </c>
      <c r="I113" s="4">
        <v>11</v>
      </c>
      <c r="J113" s="31">
        <v>256932</v>
      </c>
      <c r="K113" s="50">
        <v>37</v>
      </c>
      <c r="L113" s="44">
        <f t="shared" si="8"/>
        <v>85644</v>
      </c>
      <c r="M113" s="4">
        <f t="shared" si="9"/>
        <v>12.333333333333334</v>
      </c>
    </row>
    <row r="114" spans="1:13" x14ac:dyDescent="0.3">
      <c r="A114" s="27" t="str">
        <f t="shared" si="7"/>
        <v>1501 - ESPRESSO</v>
      </c>
      <c r="B114" s="27" t="str">
        <f t="shared" si="12"/>
        <v>CAFE QUINDIO EXPRESS AEROPUERTO EL EDEN</v>
      </c>
      <c r="C114" s="28" t="s">
        <v>139</v>
      </c>
      <c r="D114" s="31">
        <v>151671</v>
      </c>
      <c r="E114" s="4">
        <v>39</v>
      </c>
      <c r="F114" s="31">
        <v>217784</v>
      </c>
      <c r="G114" s="4">
        <v>56</v>
      </c>
      <c r="H114" s="31">
        <v>276118</v>
      </c>
      <c r="I114" s="4">
        <v>71</v>
      </c>
      <c r="J114" s="31">
        <v>645573</v>
      </c>
      <c r="K114" s="50">
        <v>166</v>
      </c>
      <c r="L114" s="44">
        <f t="shared" si="8"/>
        <v>215191</v>
      </c>
      <c r="M114" s="4">
        <f t="shared" si="9"/>
        <v>55.333333333333336</v>
      </c>
    </row>
    <row r="115" spans="1:13" x14ac:dyDescent="0.3">
      <c r="A115" s="27" t="str">
        <f t="shared" si="7"/>
        <v>1501 - ESPRESSO</v>
      </c>
      <c r="B115" s="27" t="str">
        <f t="shared" si="12"/>
        <v>CAFE QUINDIO EXPRESS AEROPUERTO EL EDEN</v>
      </c>
      <c r="C115" s="28" t="s">
        <v>140</v>
      </c>
      <c r="D115" s="31">
        <v>3687600</v>
      </c>
      <c r="E115" s="4">
        <v>738</v>
      </c>
      <c r="F115" s="31">
        <v>3110000</v>
      </c>
      <c r="G115" s="4">
        <v>622</v>
      </c>
      <c r="H115" s="31">
        <v>3038200</v>
      </c>
      <c r="I115" s="4">
        <v>608</v>
      </c>
      <c r="J115" s="31">
        <v>9835800</v>
      </c>
      <c r="K115" s="50">
        <v>1968</v>
      </c>
      <c r="L115" s="44">
        <f t="shared" si="8"/>
        <v>3278600</v>
      </c>
      <c r="M115" s="4">
        <f t="shared" si="9"/>
        <v>656</v>
      </c>
    </row>
    <row r="116" spans="1:13" x14ac:dyDescent="0.3">
      <c r="A116" s="27" t="str">
        <f t="shared" si="7"/>
        <v>1501 - ESPRESSO</v>
      </c>
      <c r="B116" s="27" t="str">
        <f t="shared" si="12"/>
        <v>CAFE QUINDIO EXPRESS AEROPUERTO EL EDEN</v>
      </c>
      <c r="C116" s="28" t="s">
        <v>141</v>
      </c>
      <c r="D116" s="31">
        <v>961465</v>
      </c>
      <c r="E116" s="4">
        <v>160</v>
      </c>
      <c r="F116" s="31">
        <v>1045718</v>
      </c>
      <c r="G116" s="4">
        <v>174</v>
      </c>
      <c r="H116" s="31">
        <v>999011</v>
      </c>
      <c r="I116" s="4">
        <v>166</v>
      </c>
      <c r="J116" s="31">
        <v>3006194</v>
      </c>
      <c r="K116" s="50">
        <v>500</v>
      </c>
      <c r="L116" s="44">
        <f t="shared" si="8"/>
        <v>1002064.6666666666</v>
      </c>
      <c r="M116" s="4">
        <f t="shared" si="9"/>
        <v>166.66666666666666</v>
      </c>
    </row>
    <row r="117" spans="1:13" x14ac:dyDescent="0.3">
      <c r="A117" s="27" t="str">
        <f t="shared" si="7"/>
        <v>1501 - ESPRESSO</v>
      </c>
      <c r="B117" s="27" t="str">
        <f t="shared" si="12"/>
        <v>CAFE QUINDIO EXPRESS AEROPUERTO EL EDEN</v>
      </c>
      <c r="C117" s="28" t="s">
        <v>145</v>
      </c>
      <c r="D117" s="31"/>
      <c r="E117" s="4"/>
      <c r="F117" s="31">
        <v>9444</v>
      </c>
      <c r="G117" s="4">
        <v>2</v>
      </c>
      <c r="H117" s="31"/>
      <c r="I117" s="4"/>
      <c r="J117" s="31">
        <v>9444</v>
      </c>
      <c r="K117" s="50">
        <v>2</v>
      </c>
      <c r="L117" s="44">
        <f t="shared" si="8"/>
        <v>9444</v>
      </c>
      <c r="M117" s="4">
        <f t="shared" si="9"/>
        <v>2</v>
      </c>
    </row>
    <row r="118" spans="1:13" x14ac:dyDescent="0.3">
      <c r="A118" s="27" t="str">
        <f t="shared" si="7"/>
        <v>1501 - ESPRESSO</v>
      </c>
      <c r="B118" s="27" t="str">
        <f t="shared" si="12"/>
        <v>CAFE QUINDIO EXPRESS AEROPUERTO EL EDEN</v>
      </c>
      <c r="C118" s="28" t="s">
        <v>146</v>
      </c>
      <c r="D118" s="31">
        <v>32778</v>
      </c>
      <c r="E118" s="4">
        <v>6</v>
      </c>
      <c r="F118" s="31">
        <v>10926</v>
      </c>
      <c r="G118" s="4">
        <v>2</v>
      </c>
      <c r="H118" s="31">
        <v>54630</v>
      </c>
      <c r="I118" s="4">
        <v>10</v>
      </c>
      <c r="J118" s="31">
        <v>98334</v>
      </c>
      <c r="K118" s="50">
        <v>18</v>
      </c>
      <c r="L118" s="44">
        <f t="shared" si="8"/>
        <v>32778</v>
      </c>
      <c r="M118" s="4">
        <f t="shared" si="9"/>
        <v>6</v>
      </c>
    </row>
    <row r="119" spans="1:13" x14ac:dyDescent="0.3">
      <c r="A119" s="27" t="str">
        <f t="shared" si="7"/>
        <v>1501 - ESPRESSO</v>
      </c>
      <c r="B119" s="27" t="str">
        <f t="shared" si="12"/>
        <v>CAFE QUINDIO EXPRESS AEROPUERTO EL EDEN</v>
      </c>
      <c r="C119" s="28" t="s">
        <v>147</v>
      </c>
      <c r="D119" s="31">
        <v>12778</v>
      </c>
      <c r="E119" s="4">
        <v>2</v>
      </c>
      <c r="F119" s="31">
        <v>12778</v>
      </c>
      <c r="G119" s="4">
        <v>2</v>
      </c>
      <c r="H119" s="31">
        <v>6389</v>
      </c>
      <c r="I119" s="4">
        <v>1</v>
      </c>
      <c r="J119" s="31">
        <v>31945</v>
      </c>
      <c r="K119" s="50">
        <v>5</v>
      </c>
      <c r="L119" s="44">
        <f t="shared" si="8"/>
        <v>10648.333333333334</v>
      </c>
      <c r="M119" s="4">
        <f t="shared" si="9"/>
        <v>1.6666666666666667</v>
      </c>
    </row>
    <row r="120" spans="1:13" x14ac:dyDescent="0.3">
      <c r="A120" s="27" t="str">
        <f t="shared" si="7"/>
        <v>1501 - ESPRESSO</v>
      </c>
      <c r="B120" s="27" t="str">
        <f t="shared" si="12"/>
        <v>CAFE QUINDIO EXPRESS AEROPUERTO EL EDEN</v>
      </c>
      <c r="C120" s="28" t="s">
        <v>148</v>
      </c>
      <c r="D120" s="31">
        <v>150000</v>
      </c>
      <c r="E120" s="4">
        <v>30</v>
      </c>
      <c r="F120" s="31">
        <v>185000</v>
      </c>
      <c r="G120" s="4">
        <v>37</v>
      </c>
      <c r="H120" s="31">
        <v>160000</v>
      </c>
      <c r="I120" s="4">
        <v>32</v>
      </c>
      <c r="J120" s="31">
        <v>495000</v>
      </c>
      <c r="K120" s="50">
        <v>99</v>
      </c>
      <c r="L120" s="44">
        <f t="shared" si="8"/>
        <v>165000</v>
      </c>
      <c r="M120" s="4">
        <f t="shared" si="9"/>
        <v>33</v>
      </c>
    </row>
    <row r="121" spans="1:13" x14ac:dyDescent="0.3">
      <c r="A121" s="27" t="str">
        <f t="shared" si="7"/>
        <v>1501 - ESPRESSO</v>
      </c>
      <c r="B121" s="27" t="str">
        <f t="shared" si="12"/>
        <v>CAFE QUINDIO EXPRESS AEROPUERTO EL EDEN</v>
      </c>
      <c r="C121" s="28" t="s">
        <v>149</v>
      </c>
      <c r="D121" s="31">
        <v>41482</v>
      </c>
      <c r="E121" s="4">
        <v>7</v>
      </c>
      <c r="F121" s="31">
        <v>29630</v>
      </c>
      <c r="G121" s="4">
        <v>5</v>
      </c>
      <c r="H121" s="31">
        <v>47408</v>
      </c>
      <c r="I121" s="4">
        <v>8</v>
      </c>
      <c r="J121" s="31">
        <v>118520</v>
      </c>
      <c r="K121" s="50">
        <v>20</v>
      </c>
      <c r="L121" s="44">
        <f t="shared" si="8"/>
        <v>39506.666666666664</v>
      </c>
      <c r="M121" s="4">
        <f t="shared" si="9"/>
        <v>6.666666666666667</v>
      </c>
    </row>
    <row r="122" spans="1:13" x14ac:dyDescent="0.3">
      <c r="A122" s="27" t="str">
        <f t="shared" si="7"/>
        <v>1501 - ESPRESSO</v>
      </c>
      <c r="B122" s="27" t="str">
        <f t="shared" si="12"/>
        <v>CAFE QUINDIO EXPRESS AEROPUERTO EL EDEN</v>
      </c>
      <c r="C122" s="28" t="s">
        <v>150</v>
      </c>
      <c r="D122" s="31">
        <v>76482</v>
      </c>
      <c r="E122" s="4">
        <v>14</v>
      </c>
      <c r="F122" s="31">
        <v>54630</v>
      </c>
      <c r="G122" s="4">
        <v>10</v>
      </c>
      <c r="H122" s="31">
        <v>81945</v>
      </c>
      <c r="I122" s="4">
        <v>15</v>
      </c>
      <c r="J122" s="31">
        <v>213057</v>
      </c>
      <c r="K122" s="50">
        <v>39</v>
      </c>
      <c r="L122" s="44">
        <f t="shared" si="8"/>
        <v>71019</v>
      </c>
      <c r="M122" s="4">
        <f t="shared" si="9"/>
        <v>13</v>
      </c>
    </row>
    <row r="123" spans="1:13" x14ac:dyDescent="0.3">
      <c r="A123" s="27" t="str">
        <f t="shared" si="7"/>
        <v>1501 - ESPRESSO</v>
      </c>
      <c r="B123" s="27" t="str">
        <f t="shared" si="12"/>
        <v>CAFE QUINDIO EXPRESS AEROPUERTO EL EDEN</v>
      </c>
      <c r="C123" s="28" t="s">
        <v>151</v>
      </c>
      <c r="D123" s="31">
        <v>5000</v>
      </c>
      <c r="E123" s="4">
        <v>1</v>
      </c>
      <c r="F123" s="31">
        <v>15000</v>
      </c>
      <c r="G123" s="4">
        <v>3</v>
      </c>
      <c r="H123" s="31">
        <v>55000</v>
      </c>
      <c r="I123" s="4">
        <v>11</v>
      </c>
      <c r="J123" s="31">
        <v>75000</v>
      </c>
      <c r="K123" s="50">
        <v>15</v>
      </c>
      <c r="L123" s="44">
        <f t="shared" si="8"/>
        <v>25000</v>
      </c>
      <c r="M123" s="4">
        <f t="shared" si="9"/>
        <v>5</v>
      </c>
    </row>
    <row r="124" spans="1:13" x14ac:dyDescent="0.3">
      <c r="A124" s="27" t="str">
        <f t="shared" si="7"/>
        <v>1501 - ESPRESSO</v>
      </c>
      <c r="B124" s="27" t="str">
        <f t="shared" si="12"/>
        <v>CAFE QUINDIO EXPRESS AEROPUERTO EL EDEN</v>
      </c>
      <c r="C124" s="28" t="s">
        <v>155</v>
      </c>
      <c r="D124" s="31"/>
      <c r="E124" s="4"/>
      <c r="F124" s="31"/>
      <c r="G124" s="4"/>
      <c r="H124" s="31">
        <v>16389</v>
      </c>
      <c r="I124" s="4">
        <v>3</v>
      </c>
      <c r="J124" s="31">
        <v>16389</v>
      </c>
      <c r="K124" s="50">
        <v>3</v>
      </c>
      <c r="L124" s="44">
        <f t="shared" si="8"/>
        <v>16389</v>
      </c>
      <c r="M124" s="4">
        <f t="shared" si="9"/>
        <v>3</v>
      </c>
    </row>
    <row r="125" spans="1:13" x14ac:dyDescent="0.3">
      <c r="A125" s="27" t="str">
        <f t="shared" si="7"/>
        <v>1501 - ESPRESSO</v>
      </c>
      <c r="B125" s="27" t="str">
        <f t="shared" si="12"/>
        <v>CAFE QUINDIO EXPRESS AEROPUERTO EL EDEN</v>
      </c>
      <c r="C125" s="28" t="s">
        <v>156</v>
      </c>
      <c r="D125" s="31">
        <v>5000</v>
      </c>
      <c r="E125" s="4">
        <v>1</v>
      </c>
      <c r="F125" s="31">
        <v>25000</v>
      </c>
      <c r="G125" s="4">
        <v>5</v>
      </c>
      <c r="H125" s="31">
        <v>25000</v>
      </c>
      <c r="I125" s="4">
        <v>5</v>
      </c>
      <c r="J125" s="31">
        <v>55000</v>
      </c>
      <c r="K125" s="50">
        <v>11</v>
      </c>
      <c r="L125" s="44">
        <f t="shared" si="8"/>
        <v>18333.333333333332</v>
      </c>
      <c r="M125" s="4">
        <f t="shared" si="9"/>
        <v>3.6666666666666665</v>
      </c>
    </row>
    <row r="126" spans="1:13" x14ac:dyDescent="0.3">
      <c r="A126" s="27" t="str">
        <f t="shared" si="7"/>
        <v>1501 - ESPRESSO</v>
      </c>
      <c r="B126" s="27" t="str">
        <f t="shared" si="12"/>
        <v>CAFE QUINDIO EXPRESS AEROPUERTO EL EDEN</v>
      </c>
      <c r="C126" s="28" t="s">
        <v>157</v>
      </c>
      <c r="D126" s="31">
        <v>6482</v>
      </c>
      <c r="E126" s="4">
        <v>1</v>
      </c>
      <c r="F126" s="31"/>
      <c r="G126" s="4"/>
      <c r="H126" s="31"/>
      <c r="I126" s="4"/>
      <c r="J126" s="31">
        <v>6482</v>
      </c>
      <c r="K126" s="50">
        <v>1</v>
      </c>
      <c r="L126" s="44">
        <f t="shared" si="8"/>
        <v>6482</v>
      </c>
      <c r="M126" s="4">
        <f t="shared" si="9"/>
        <v>1</v>
      </c>
    </row>
    <row r="127" spans="1:13" x14ac:dyDescent="0.3">
      <c r="A127" s="27" t="str">
        <f t="shared" si="7"/>
        <v>1501 - ESPRESSO</v>
      </c>
      <c r="B127" s="27" t="str">
        <f t="shared" si="12"/>
        <v>CAFE QUINDIO EXPRESS AEROPUERTO EL EDEN</v>
      </c>
      <c r="C127" s="28" t="s">
        <v>158</v>
      </c>
      <c r="D127" s="31"/>
      <c r="E127" s="4"/>
      <c r="F127" s="31"/>
      <c r="G127" s="4"/>
      <c r="H127" s="31">
        <v>7037</v>
      </c>
      <c r="I127" s="4">
        <v>1</v>
      </c>
      <c r="J127" s="31">
        <v>7037</v>
      </c>
      <c r="K127" s="50">
        <v>1</v>
      </c>
      <c r="L127" s="44">
        <f t="shared" si="8"/>
        <v>7037</v>
      </c>
      <c r="M127" s="4">
        <f t="shared" si="9"/>
        <v>1</v>
      </c>
    </row>
    <row r="128" spans="1:13" x14ac:dyDescent="0.3">
      <c r="A128" s="27" t="str">
        <f t="shared" si="7"/>
        <v>1501 - ESPRESSO</v>
      </c>
      <c r="B128" s="27" t="str">
        <f t="shared" si="12"/>
        <v>CAFE QUINDIO EXPRESS AEROPUERTO EL EDEN</v>
      </c>
      <c r="C128" s="28" t="s">
        <v>159</v>
      </c>
      <c r="D128" s="31">
        <v>19446</v>
      </c>
      <c r="E128" s="4">
        <v>3</v>
      </c>
      <c r="F128" s="31">
        <v>6482</v>
      </c>
      <c r="G128" s="4">
        <v>1</v>
      </c>
      <c r="H128" s="31">
        <v>25926</v>
      </c>
      <c r="I128" s="4">
        <v>4</v>
      </c>
      <c r="J128" s="31">
        <v>51854</v>
      </c>
      <c r="K128" s="50">
        <v>8</v>
      </c>
      <c r="L128" s="44">
        <f t="shared" si="8"/>
        <v>17284.666666666668</v>
      </c>
      <c r="M128" s="4">
        <f t="shared" si="9"/>
        <v>2.6666666666666665</v>
      </c>
    </row>
    <row r="129" spans="1:13" x14ac:dyDescent="0.3">
      <c r="A129" s="27" t="str">
        <f t="shared" si="7"/>
        <v>1501 - ESPRESSO</v>
      </c>
      <c r="B129" s="27" t="str">
        <f t="shared" si="12"/>
        <v>CAFE QUINDIO EXPRESS AEROPUERTO EL EDEN</v>
      </c>
      <c r="C129" s="28" t="s">
        <v>160</v>
      </c>
      <c r="D129" s="31">
        <v>7037</v>
      </c>
      <c r="E129" s="4">
        <v>1</v>
      </c>
      <c r="F129" s="31">
        <v>7037</v>
      </c>
      <c r="G129" s="4">
        <v>1</v>
      </c>
      <c r="H129" s="31">
        <v>7037</v>
      </c>
      <c r="I129" s="4">
        <v>1</v>
      </c>
      <c r="J129" s="31">
        <v>21111</v>
      </c>
      <c r="K129" s="50">
        <v>3</v>
      </c>
      <c r="L129" s="44">
        <f t="shared" si="8"/>
        <v>7037</v>
      </c>
      <c r="M129" s="4">
        <f t="shared" si="9"/>
        <v>1</v>
      </c>
    </row>
    <row r="130" spans="1:13" x14ac:dyDescent="0.3">
      <c r="A130" s="27" t="str">
        <f t="shared" si="7"/>
        <v>1501 - ESPRESSO</v>
      </c>
      <c r="B130" s="27" t="str">
        <f t="shared" si="12"/>
        <v>CAFE QUINDIO EXPRESS AEROPUERTO EL EDEN</v>
      </c>
      <c r="C130" s="28" t="s">
        <v>161</v>
      </c>
      <c r="D130" s="31">
        <v>207594</v>
      </c>
      <c r="E130" s="4">
        <v>38</v>
      </c>
      <c r="F130" s="31">
        <v>163890</v>
      </c>
      <c r="G130" s="4">
        <v>30</v>
      </c>
      <c r="H130" s="31">
        <v>152964</v>
      </c>
      <c r="I130" s="4">
        <v>28</v>
      </c>
      <c r="J130" s="31">
        <v>524448</v>
      </c>
      <c r="K130" s="50">
        <v>96</v>
      </c>
      <c r="L130" s="44">
        <f t="shared" si="8"/>
        <v>174816</v>
      </c>
      <c r="M130" s="4">
        <f t="shared" si="9"/>
        <v>32</v>
      </c>
    </row>
    <row r="131" spans="1:13" x14ac:dyDescent="0.3">
      <c r="A131" s="27" t="str">
        <f t="shared" si="7"/>
        <v>1501 - ESPRESSO</v>
      </c>
      <c r="B131" s="52" t="s">
        <v>292</v>
      </c>
      <c r="C131" s="53"/>
      <c r="D131" s="57">
        <v>5708804</v>
      </c>
      <c r="E131" s="55">
        <v>1093</v>
      </c>
      <c r="F131" s="57">
        <v>5177127</v>
      </c>
      <c r="G131" s="55">
        <v>993</v>
      </c>
      <c r="H131" s="57">
        <v>5295193</v>
      </c>
      <c r="I131" s="55">
        <v>1016</v>
      </c>
      <c r="J131" s="57">
        <v>16181124</v>
      </c>
      <c r="K131" s="56">
        <v>3102</v>
      </c>
      <c r="L131" s="57">
        <f t="shared" si="8"/>
        <v>5393708</v>
      </c>
      <c r="M131" s="56">
        <f t="shared" si="9"/>
        <v>1034</v>
      </c>
    </row>
    <row r="132" spans="1:13" x14ac:dyDescent="0.3">
      <c r="A132" s="27" t="str">
        <f t="shared" si="7"/>
        <v>1501 - ESPRESSO</v>
      </c>
      <c r="B132" s="1" t="s">
        <v>53</v>
      </c>
      <c r="C132" s="1" t="s">
        <v>137</v>
      </c>
      <c r="D132" s="30">
        <v>513860</v>
      </c>
      <c r="E132" s="8">
        <v>74</v>
      </c>
      <c r="F132" s="30">
        <v>486365</v>
      </c>
      <c r="G132" s="8">
        <v>69</v>
      </c>
      <c r="H132" s="30">
        <v>389433</v>
      </c>
      <c r="I132" s="8">
        <v>54</v>
      </c>
      <c r="J132" s="30">
        <v>1389658</v>
      </c>
      <c r="K132" s="49">
        <v>197</v>
      </c>
      <c r="L132" s="44">
        <f t="shared" si="8"/>
        <v>463219.33333333331</v>
      </c>
      <c r="M132" s="4">
        <f t="shared" si="9"/>
        <v>65.666666666666671</v>
      </c>
    </row>
    <row r="133" spans="1:13" x14ac:dyDescent="0.3">
      <c r="A133" s="27" t="str">
        <f t="shared" si="7"/>
        <v>1501 - ESPRESSO</v>
      </c>
      <c r="B133" s="27" t="str">
        <f t="shared" ref="B133:B151" si="13">B132</f>
        <v>CAFE QUINDIO EXPRESS AEROPUERTO MATECAÑA</v>
      </c>
      <c r="C133" s="28" t="s">
        <v>138</v>
      </c>
      <c r="D133" s="31">
        <v>115552</v>
      </c>
      <c r="E133" s="4">
        <v>16</v>
      </c>
      <c r="F133" s="31">
        <v>232838</v>
      </c>
      <c r="G133" s="4">
        <v>32</v>
      </c>
      <c r="H133" s="31">
        <v>219264</v>
      </c>
      <c r="I133" s="4">
        <v>29</v>
      </c>
      <c r="J133" s="31">
        <v>567654</v>
      </c>
      <c r="K133" s="50">
        <v>77</v>
      </c>
      <c r="L133" s="44">
        <f t="shared" si="8"/>
        <v>189218</v>
      </c>
      <c r="M133" s="4">
        <f t="shared" si="9"/>
        <v>25.666666666666668</v>
      </c>
    </row>
    <row r="134" spans="1:13" x14ac:dyDescent="0.3">
      <c r="A134" s="27" t="str">
        <f t="shared" si="7"/>
        <v>1501 - ESPRESSO</v>
      </c>
      <c r="B134" s="27" t="str">
        <f t="shared" si="13"/>
        <v>CAFE QUINDIO EXPRESS AEROPUERTO MATECAÑA</v>
      </c>
      <c r="C134" s="28" t="s">
        <v>139</v>
      </c>
      <c r="D134" s="31">
        <v>15556</v>
      </c>
      <c r="E134" s="4">
        <v>4</v>
      </c>
      <c r="F134" s="31">
        <v>35623</v>
      </c>
      <c r="G134" s="4">
        <v>9</v>
      </c>
      <c r="H134" s="31">
        <v>28778</v>
      </c>
      <c r="I134" s="4">
        <v>7</v>
      </c>
      <c r="J134" s="31">
        <v>79957</v>
      </c>
      <c r="K134" s="50">
        <v>20</v>
      </c>
      <c r="L134" s="44">
        <f t="shared" si="8"/>
        <v>26652.333333333332</v>
      </c>
      <c r="M134" s="4">
        <f t="shared" si="9"/>
        <v>6.666666666666667</v>
      </c>
    </row>
    <row r="135" spans="1:13" x14ac:dyDescent="0.3">
      <c r="A135" s="27" t="str">
        <f t="shared" si="7"/>
        <v>1501 - ESPRESSO</v>
      </c>
      <c r="B135" s="27" t="str">
        <f t="shared" si="13"/>
        <v>CAFE QUINDIO EXPRESS AEROPUERTO MATECAÑA</v>
      </c>
      <c r="C135" s="28" t="s">
        <v>140</v>
      </c>
      <c r="D135" s="31">
        <v>4275539</v>
      </c>
      <c r="E135" s="4">
        <v>757</v>
      </c>
      <c r="F135" s="31">
        <v>4037664</v>
      </c>
      <c r="G135" s="4">
        <v>707</v>
      </c>
      <c r="H135" s="31">
        <v>4255038</v>
      </c>
      <c r="I135" s="4">
        <v>724</v>
      </c>
      <c r="J135" s="31">
        <v>12568241</v>
      </c>
      <c r="K135" s="50">
        <v>2188</v>
      </c>
      <c r="L135" s="44">
        <f t="shared" si="8"/>
        <v>4189413.6666666665</v>
      </c>
      <c r="M135" s="4">
        <f t="shared" si="9"/>
        <v>729.33333333333337</v>
      </c>
    </row>
    <row r="136" spans="1:13" x14ac:dyDescent="0.3">
      <c r="A136" s="27" t="str">
        <f t="shared" ref="A136:A199" si="14">A135</f>
        <v>1501 - ESPRESSO</v>
      </c>
      <c r="B136" s="27" t="str">
        <f t="shared" si="13"/>
        <v>CAFE QUINDIO EXPRESS AEROPUERTO MATECAÑA</v>
      </c>
      <c r="C136" s="28" t="s">
        <v>141</v>
      </c>
      <c r="D136" s="31">
        <v>1523652</v>
      </c>
      <c r="E136" s="4">
        <v>242</v>
      </c>
      <c r="F136" s="31">
        <v>1798931</v>
      </c>
      <c r="G136" s="4">
        <v>283</v>
      </c>
      <c r="H136" s="31">
        <v>1806766</v>
      </c>
      <c r="I136" s="4">
        <v>274</v>
      </c>
      <c r="J136" s="31">
        <v>5129349</v>
      </c>
      <c r="K136" s="50">
        <v>799</v>
      </c>
      <c r="L136" s="44">
        <f t="shared" ref="L136:L199" si="15">AVERAGE(D136,F136,H136)</f>
        <v>1709783</v>
      </c>
      <c r="M136" s="4">
        <f t="shared" ref="M136:M199" si="16">AVERAGE(E136,G136,I136)</f>
        <v>266.33333333333331</v>
      </c>
    </row>
    <row r="137" spans="1:13" x14ac:dyDescent="0.3">
      <c r="A137" s="27" t="str">
        <f t="shared" si="14"/>
        <v>1501 - ESPRESSO</v>
      </c>
      <c r="B137" s="27" t="str">
        <f t="shared" si="13"/>
        <v>CAFE QUINDIO EXPRESS AEROPUERTO MATECAÑA</v>
      </c>
      <c r="C137" s="28" t="s">
        <v>143</v>
      </c>
      <c r="D137" s="31"/>
      <c r="E137" s="4"/>
      <c r="F137" s="31"/>
      <c r="G137" s="4"/>
      <c r="H137" s="31">
        <v>12593</v>
      </c>
      <c r="I137" s="4">
        <v>2</v>
      </c>
      <c r="J137" s="31">
        <v>12593</v>
      </c>
      <c r="K137" s="50">
        <v>2</v>
      </c>
      <c r="L137" s="44">
        <f t="shared" si="15"/>
        <v>12593</v>
      </c>
      <c r="M137" s="4">
        <f t="shared" si="16"/>
        <v>2</v>
      </c>
    </row>
    <row r="138" spans="1:13" x14ac:dyDescent="0.3">
      <c r="A138" s="27" t="str">
        <f t="shared" si="14"/>
        <v>1501 - ESPRESSO</v>
      </c>
      <c r="B138" s="27" t="str">
        <f t="shared" si="13"/>
        <v>CAFE QUINDIO EXPRESS AEROPUERTO MATECAÑA</v>
      </c>
      <c r="C138" s="28" t="s">
        <v>144</v>
      </c>
      <c r="D138" s="31"/>
      <c r="E138" s="4"/>
      <c r="F138" s="31"/>
      <c r="G138" s="4"/>
      <c r="H138" s="31">
        <v>7700</v>
      </c>
      <c r="I138" s="4">
        <v>1</v>
      </c>
      <c r="J138" s="31">
        <v>7700</v>
      </c>
      <c r="K138" s="50">
        <v>1</v>
      </c>
      <c r="L138" s="44">
        <f t="shared" si="15"/>
        <v>7700</v>
      </c>
      <c r="M138" s="4">
        <f t="shared" si="16"/>
        <v>1</v>
      </c>
    </row>
    <row r="139" spans="1:13" x14ac:dyDescent="0.3">
      <c r="A139" s="27" t="str">
        <f t="shared" si="14"/>
        <v>1501 - ESPRESSO</v>
      </c>
      <c r="B139" s="27" t="str">
        <f t="shared" si="13"/>
        <v>CAFE QUINDIO EXPRESS AEROPUERTO MATECAÑA</v>
      </c>
      <c r="C139" s="28" t="s">
        <v>145</v>
      </c>
      <c r="D139" s="31"/>
      <c r="E139" s="4"/>
      <c r="F139" s="31">
        <v>6296</v>
      </c>
      <c r="G139" s="4">
        <v>1</v>
      </c>
      <c r="H139" s="31">
        <v>13096</v>
      </c>
      <c r="I139" s="4">
        <v>2</v>
      </c>
      <c r="J139" s="31">
        <v>19392</v>
      </c>
      <c r="K139" s="50">
        <v>3</v>
      </c>
      <c r="L139" s="44">
        <f t="shared" si="15"/>
        <v>9696</v>
      </c>
      <c r="M139" s="4">
        <f t="shared" si="16"/>
        <v>1.5</v>
      </c>
    </row>
    <row r="140" spans="1:13" x14ac:dyDescent="0.3">
      <c r="A140" s="27" t="str">
        <f t="shared" si="14"/>
        <v>1501 - ESPRESSO</v>
      </c>
      <c r="B140" s="27" t="str">
        <f t="shared" si="13"/>
        <v>CAFE QUINDIO EXPRESS AEROPUERTO MATECAÑA</v>
      </c>
      <c r="C140" s="28" t="s">
        <v>146</v>
      </c>
      <c r="D140" s="31">
        <v>24072</v>
      </c>
      <c r="E140" s="4">
        <v>4</v>
      </c>
      <c r="F140" s="31">
        <v>24072</v>
      </c>
      <c r="G140" s="4">
        <v>4</v>
      </c>
      <c r="H140" s="31">
        <v>37072</v>
      </c>
      <c r="I140" s="4">
        <v>6</v>
      </c>
      <c r="J140" s="31">
        <v>85216</v>
      </c>
      <c r="K140" s="50">
        <v>14</v>
      </c>
      <c r="L140" s="44">
        <f t="shared" si="15"/>
        <v>28405.333333333332</v>
      </c>
      <c r="M140" s="4">
        <f t="shared" si="16"/>
        <v>4.666666666666667</v>
      </c>
    </row>
    <row r="141" spans="1:13" x14ac:dyDescent="0.3">
      <c r="A141" s="27" t="str">
        <f t="shared" si="14"/>
        <v>1501 - ESPRESSO</v>
      </c>
      <c r="B141" s="27" t="str">
        <f t="shared" si="13"/>
        <v>CAFE QUINDIO EXPRESS AEROPUERTO MATECAÑA</v>
      </c>
      <c r="C141" s="28" t="s">
        <v>147</v>
      </c>
      <c r="D141" s="31">
        <v>21390</v>
      </c>
      <c r="E141" s="4">
        <v>3</v>
      </c>
      <c r="F141" s="31">
        <v>7130</v>
      </c>
      <c r="G141" s="4">
        <v>1</v>
      </c>
      <c r="H141" s="31">
        <v>29660</v>
      </c>
      <c r="I141" s="4">
        <v>4</v>
      </c>
      <c r="J141" s="31">
        <v>58180</v>
      </c>
      <c r="K141" s="50">
        <v>8</v>
      </c>
      <c r="L141" s="44">
        <f t="shared" si="15"/>
        <v>19393.333333333332</v>
      </c>
      <c r="M141" s="4">
        <f t="shared" si="16"/>
        <v>2.6666666666666665</v>
      </c>
    </row>
    <row r="142" spans="1:13" x14ac:dyDescent="0.3">
      <c r="A142" s="27" t="str">
        <f t="shared" si="14"/>
        <v>1501 - ESPRESSO</v>
      </c>
      <c r="B142" s="27" t="str">
        <f t="shared" si="13"/>
        <v>CAFE QUINDIO EXPRESS AEROPUERTO MATECAÑA</v>
      </c>
      <c r="C142" s="28" t="s">
        <v>148</v>
      </c>
      <c r="D142" s="31">
        <v>486207</v>
      </c>
      <c r="E142" s="4">
        <v>89</v>
      </c>
      <c r="F142" s="31">
        <v>564218</v>
      </c>
      <c r="G142" s="4">
        <v>102</v>
      </c>
      <c r="H142" s="31">
        <v>546735</v>
      </c>
      <c r="I142" s="4">
        <v>96</v>
      </c>
      <c r="J142" s="31">
        <v>1597160</v>
      </c>
      <c r="K142" s="50">
        <v>287</v>
      </c>
      <c r="L142" s="44">
        <f t="shared" si="15"/>
        <v>532386.66666666663</v>
      </c>
      <c r="M142" s="4">
        <f t="shared" si="16"/>
        <v>95.666666666666671</v>
      </c>
    </row>
    <row r="143" spans="1:13" x14ac:dyDescent="0.3">
      <c r="A143" s="27" t="str">
        <f t="shared" si="14"/>
        <v>1501 - ESPRESSO</v>
      </c>
      <c r="B143" s="27" t="str">
        <f t="shared" si="13"/>
        <v>CAFE QUINDIO EXPRESS AEROPUERTO MATECAÑA</v>
      </c>
      <c r="C143" s="28" t="s">
        <v>149</v>
      </c>
      <c r="D143" s="31">
        <v>12778</v>
      </c>
      <c r="E143" s="4">
        <v>2</v>
      </c>
      <c r="F143" s="31">
        <v>12778</v>
      </c>
      <c r="G143" s="4">
        <v>2</v>
      </c>
      <c r="H143" s="31">
        <v>32967</v>
      </c>
      <c r="I143" s="4">
        <v>5</v>
      </c>
      <c r="J143" s="31">
        <v>58523</v>
      </c>
      <c r="K143" s="50">
        <v>9</v>
      </c>
      <c r="L143" s="44">
        <f t="shared" si="15"/>
        <v>19507.666666666668</v>
      </c>
      <c r="M143" s="4">
        <f t="shared" si="16"/>
        <v>3</v>
      </c>
    </row>
    <row r="144" spans="1:13" x14ac:dyDescent="0.3">
      <c r="A144" s="27" t="str">
        <f t="shared" si="14"/>
        <v>1501 - ESPRESSO</v>
      </c>
      <c r="B144" s="27" t="str">
        <f t="shared" si="13"/>
        <v>CAFE QUINDIO EXPRESS AEROPUERTO MATECAÑA</v>
      </c>
      <c r="C144" s="28" t="s">
        <v>150</v>
      </c>
      <c r="D144" s="31">
        <v>274727</v>
      </c>
      <c r="E144" s="4">
        <v>43</v>
      </c>
      <c r="F144" s="31">
        <v>310760</v>
      </c>
      <c r="G144" s="4">
        <v>48</v>
      </c>
      <c r="H144" s="31">
        <v>426781</v>
      </c>
      <c r="I144" s="4">
        <v>64</v>
      </c>
      <c r="J144" s="31">
        <v>1012268</v>
      </c>
      <c r="K144" s="50">
        <v>155</v>
      </c>
      <c r="L144" s="44">
        <f t="shared" si="15"/>
        <v>337422.66666666669</v>
      </c>
      <c r="M144" s="4">
        <f t="shared" si="16"/>
        <v>51.666666666666664</v>
      </c>
    </row>
    <row r="145" spans="1:13" x14ac:dyDescent="0.3">
      <c r="A145" s="27" t="str">
        <f t="shared" si="14"/>
        <v>1501 - ESPRESSO</v>
      </c>
      <c r="B145" s="27" t="str">
        <f t="shared" si="13"/>
        <v>CAFE QUINDIO EXPRESS AEROPUERTO MATECAÑA</v>
      </c>
      <c r="C145" s="28" t="s">
        <v>151</v>
      </c>
      <c r="D145" s="31">
        <v>161119</v>
      </c>
      <c r="E145" s="4">
        <v>29</v>
      </c>
      <c r="F145" s="31">
        <v>190676</v>
      </c>
      <c r="G145" s="4">
        <v>34</v>
      </c>
      <c r="H145" s="31">
        <v>122891</v>
      </c>
      <c r="I145" s="4">
        <v>21</v>
      </c>
      <c r="J145" s="31">
        <v>474686</v>
      </c>
      <c r="K145" s="50">
        <v>84</v>
      </c>
      <c r="L145" s="44">
        <f t="shared" si="15"/>
        <v>158228.66666666666</v>
      </c>
      <c r="M145" s="4">
        <f t="shared" si="16"/>
        <v>28</v>
      </c>
    </row>
    <row r="146" spans="1:13" x14ac:dyDescent="0.3">
      <c r="A146" s="27" t="str">
        <f t="shared" si="14"/>
        <v>1501 - ESPRESSO</v>
      </c>
      <c r="B146" s="27" t="str">
        <f t="shared" si="13"/>
        <v>CAFE QUINDIO EXPRESS AEROPUERTO MATECAÑA</v>
      </c>
      <c r="C146" s="28" t="s">
        <v>155</v>
      </c>
      <c r="D146" s="31">
        <v>6018</v>
      </c>
      <c r="E146" s="4">
        <v>1</v>
      </c>
      <c r="F146" s="31"/>
      <c r="G146" s="4"/>
      <c r="H146" s="31">
        <v>6018</v>
      </c>
      <c r="I146" s="4">
        <v>1</v>
      </c>
      <c r="J146" s="31">
        <v>12036</v>
      </c>
      <c r="K146" s="50">
        <v>2</v>
      </c>
      <c r="L146" s="44">
        <f t="shared" si="15"/>
        <v>6018</v>
      </c>
      <c r="M146" s="4">
        <f t="shared" si="16"/>
        <v>1</v>
      </c>
    </row>
    <row r="147" spans="1:13" x14ac:dyDescent="0.3">
      <c r="A147" s="27" t="str">
        <f t="shared" si="14"/>
        <v>1501 - ESPRESSO</v>
      </c>
      <c r="B147" s="27" t="str">
        <f t="shared" si="13"/>
        <v>CAFE QUINDIO EXPRESS AEROPUERTO MATECAÑA</v>
      </c>
      <c r="C147" s="28" t="s">
        <v>156</v>
      </c>
      <c r="D147" s="31">
        <v>72225</v>
      </c>
      <c r="E147" s="4">
        <v>13</v>
      </c>
      <c r="F147" s="31">
        <v>66669</v>
      </c>
      <c r="G147" s="4">
        <v>12</v>
      </c>
      <c r="H147" s="31">
        <v>58668</v>
      </c>
      <c r="I147" s="4">
        <v>10</v>
      </c>
      <c r="J147" s="31">
        <v>197562</v>
      </c>
      <c r="K147" s="50">
        <v>35</v>
      </c>
      <c r="L147" s="44">
        <f t="shared" si="15"/>
        <v>65854</v>
      </c>
      <c r="M147" s="4">
        <f t="shared" si="16"/>
        <v>11.666666666666666</v>
      </c>
    </row>
    <row r="148" spans="1:13" x14ac:dyDescent="0.3">
      <c r="A148" s="27" t="str">
        <f t="shared" si="14"/>
        <v>1501 - ESPRESSO</v>
      </c>
      <c r="B148" s="27" t="str">
        <f t="shared" si="13"/>
        <v>CAFE QUINDIO EXPRESS AEROPUERTO MATECAÑA</v>
      </c>
      <c r="C148" s="28" t="s">
        <v>157</v>
      </c>
      <c r="D148" s="31"/>
      <c r="E148" s="4"/>
      <c r="F148" s="31">
        <v>14259</v>
      </c>
      <c r="G148" s="4">
        <v>2</v>
      </c>
      <c r="H148" s="31"/>
      <c r="I148" s="4"/>
      <c r="J148" s="31">
        <v>14259</v>
      </c>
      <c r="K148" s="50">
        <v>2</v>
      </c>
      <c r="L148" s="44">
        <f t="shared" si="15"/>
        <v>14259</v>
      </c>
      <c r="M148" s="4">
        <f t="shared" si="16"/>
        <v>2</v>
      </c>
    </row>
    <row r="149" spans="1:13" x14ac:dyDescent="0.3">
      <c r="A149" s="27" t="str">
        <f t="shared" si="14"/>
        <v>1501 - ESPRESSO</v>
      </c>
      <c r="B149" s="27" t="str">
        <f t="shared" si="13"/>
        <v>CAFE QUINDIO EXPRESS AEROPUERTO MATECAÑA</v>
      </c>
      <c r="C149" s="28" t="s">
        <v>158</v>
      </c>
      <c r="D149" s="31">
        <v>14630</v>
      </c>
      <c r="E149" s="4">
        <v>2</v>
      </c>
      <c r="F149" s="31">
        <v>7315</v>
      </c>
      <c r="G149" s="4">
        <v>1</v>
      </c>
      <c r="H149" s="31">
        <v>23700</v>
      </c>
      <c r="I149" s="4">
        <v>3</v>
      </c>
      <c r="J149" s="31">
        <v>45645</v>
      </c>
      <c r="K149" s="50">
        <v>6</v>
      </c>
      <c r="L149" s="44">
        <f t="shared" si="15"/>
        <v>15215</v>
      </c>
      <c r="M149" s="4">
        <f t="shared" si="16"/>
        <v>2</v>
      </c>
    </row>
    <row r="150" spans="1:13" x14ac:dyDescent="0.3">
      <c r="A150" s="27" t="str">
        <f t="shared" si="14"/>
        <v>1501 - ESPRESSO</v>
      </c>
      <c r="B150" s="27" t="str">
        <f t="shared" si="13"/>
        <v>CAFE QUINDIO EXPRESS AEROPUERTO MATECAÑA</v>
      </c>
      <c r="C150" s="28" t="s">
        <v>160</v>
      </c>
      <c r="D150" s="31">
        <v>14630</v>
      </c>
      <c r="E150" s="4">
        <v>2</v>
      </c>
      <c r="F150" s="31">
        <v>21945</v>
      </c>
      <c r="G150" s="4">
        <v>3</v>
      </c>
      <c r="H150" s="31">
        <v>7315</v>
      </c>
      <c r="I150" s="4">
        <v>1</v>
      </c>
      <c r="J150" s="31">
        <v>43890</v>
      </c>
      <c r="K150" s="50">
        <v>6</v>
      </c>
      <c r="L150" s="44">
        <f t="shared" si="15"/>
        <v>14630</v>
      </c>
      <c r="M150" s="4">
        <f t="shared" si="16"/>
        <v>2</v>
      </c>
    </row>
    <row r="151" spans="1:13" x14ac:dyDescent="0.3">
      <c r="A151" s="27" t="str">
        <f t="shared" si="14"/>
        <v>1501 - ESPRESSO</v>
      </c>
      <c r="B151" s="27" t="str">
        <f t="shared" si="13"/>
        <v>CAFE QUINDIO EXPRESS AEROPUERTO MATECAÑA</v>
      </c>
      <c r="C151" s="28" t="s">
        <v>161</v>
      </c>
      <c r="D151" s="31">
        <v>300906</v>
      </c>
      <c r="E151" s="4">
        <v>50</v>
      </c>
      <c r="F151" s="31">
        <v>305244</v>
      </c>
      <c r="G151" s="4">
        <v>50</v>
      </c>
      <c r="H151" s="31">
        <v>292972</v>
      </c>
      <c r="I151" s="4">
        <v>47</v>
      </c>
      <c r="J151" s="31">
        <v>899122</v>
      </c>
      <c r="K151" s="50">
        <v>147</v>
      </c>
      <c r="L151" s="44">
        <f t="shared" si="15"/>
        <v>299707.33333333331</v>
      </c>
      <c r="M151" s="4">
        <f t="shared" si="16"/>
        <v>49</v>
      </c>
    </row>
    <row r="152" spans="1:13" x14ac:dyDescent="0.3">
      <c r="A152" s="27" t="str">
        <f t="shared" si="14"/>
        <v>1501 - ESPRESSO</v>
      </c>
      <c r="B152" s="52" t="s">
        <v>293</v>
      </c>
      <c r="C152" s="53"/>
      <c r="D152" s="57">
        <v>7832861</v>
      </c>
      <c r="E152" s="55">
        <v>1331</v>
      </c>
      <c r="F152" s="57">
        <v>8122783</v>
      </c>
      <c r="G152" s="55">
        <v>1360</v>
      </c>
      <c r="H152" s="57">
        <v>8317447</v>
      </c>
      <c r="I152" s="55">
        <v>1351</v>
      </c>
      <c r="J152" s="57">
        <v>24273091</v>
      </c>
      <c r="K152" s="56">
        <v>4042</v>
      </c>
      <c r="L152" s="57">
        <f t="shared" si="15"/>
        <v>8091030.333333333</v>
      </c>
      <c r="M152" s="56">
        <f t="shared" si="16"/>
        <v>1347.3333333333333</v>
      </c>
    </row>
    <row r="153" spans="1:13" x14ac:dyDescent="0.3">
      <c r="A153" s="27" t="str">
        <f t="shared" si="14"/>
        <v>1501 - ESPRESSO</v>
      </c>
      <c r="B153" s="1" t="s">
        <v>54</v>
      </c>
      <c r="C153" s="1" t="s">
        <v>137</v>
      </c>
      <c r="D153" s="30">
        <v>986896</v>
      </c>
      <c r="E153" s="8">
        <v>143</v>
      </c>
      <c r="F153" s="30">
        <v>743017</v>
      </c>
      <c r="G153" s="8">
        <v>107</v>
      </c>
      <c r="H153" s="30">
        <v>680518</v>
      </c>
      <c r="I153" s="8">
        <v>98</v>
      </c>
      <c r="J153" s="30">
        <v>2410431</v>
      </c>
      <c r="K153" s="49">
        <v>348</v>
      </c>
      <c r="L153" s="44">
        <f t="shared" si="15"/>
        <v>803477</v>
      </c>
      <c r="M153" s="4">
        <f t="shared" si="16"/>
        <v>116</v>
      </c>
    </row>
    <row r="154" spans="1:13" x14ac:dyDescent="0.3">
      <c r="A154" s="27" t="str">
        <f t="shared" si="14"/>
        <v>1501 - ESPRESSO</v>
      </c>
      <c r="B154" s="27" t="str">
        <f t="shared" ref="B154:B170" si="17">B153</f>
        <v>CAFE QUINDIO EXPRESS BUENAVISTA BARRANQ</v>
      </c>
      <c r="C154" s="28" t="s">
        <v>138</v>
      </c>
      <c r="D154" s="31">
        <v>187865</v>
      </c>
      <c r="E154" s="4">
        <v>26</v>
      </c>
      <c r="F154" s="31">
        <v>281658</v>
      </c>
      <c r="G154" s="4">
        <v>39</v>
      </c>
      <c r="H154" s="31">
        <v>411654</v>
      </c>
      <c r="I154" s="4">
        <v>57</v>
      </c>
      <c r="J154" s="31">
        <v>881177</v>
      </c>
      <c r="K154" s="50">
        <v>122</v>
      </c>
      <c r="L154" s="44">
        <f t="shared" si="15"/>
        <v>293725.66666666669</v>
      </c>
      <c r="M154" s="4">
        <f t="shared" si="16"/>
        <v>40.666666666666664</v>
      </c>
    </row>
    <row r="155" spans="1:13" x14ac:dyDescent="0.3">
      <c r="A155" s="27" t="str">
        <f t="shared" si="14"/>
        <v>1501 - ESPRESSO</v>
      </c>
      <c r="B155" s="27" t="str">
        <f t="shared" si="17"/>
        <v>CAFE QUINDIO EXPRESS BUENAVISTA BARRANQ</v>
      </c>
      <c r="C155" s="28" t="s">
        <v>140</v>
      </c>
      <c r="D155" s="31">
        <v>8508930</v>
      </c>
      <c r="E155" s="4">
        <v>1517</v>
      </c>
      <c r="F155" s="31">
        <v>5868277</v>
      </c>
      <c r="G155" s="4">
        <v>1039</v>
      </c>
      <c r="H155" s="31">
        <v>7470956</v>
      </c>
      <c r="I155" s="4">
        <v>1323</v>
      </c>
      <c r="J155" s="31">
        <v>21848163</v>
      </c>
      <c r="K155" s="50">
        <v>3879</v>
      </c>
      <c r="L155" s="44">
        <f t="shared" si="15"/>
        <v>7282721</v>
      </c>
      <c r="M155" s="4">
        <f t="shared" si="16"/>
        <v>1293</v>
      </c>
    </row>
    <row r="156" spans="1:13" x14ac:dyDescent="0.3">
      <c r="A156" s="27" t="str">
        <f t="shared" si="14"/>
        <v>1501 - ESPRESSO</v>
      </c>
      <c r="B156" s="27" t="str">
        <f t="shared" si="17"/>
        <v>CAFE QUINDIO EXPRESS BUENAVISTA BARRANQ</v>
      </c>
      <c r="C156" s="28" t="s">
        <v>141</v>
      </c>
      <c r="D156" s="31">
        <v>2370966</v>
      </c>
      <c r="E156" s="4">
        <v>382</v>
      </c>
      <c r="F156" s="31">
        <v>2209943</v>
      </c>
      <c r="G156" s="4">
        <v>351</v>
      </c>
      <c r="H156" s="31">
        <v>2537344</v>
      </c>
      <c r="I156" s="4">
        <v>403</v>
      </c>
      <c r="J156" s="31">
        <v>7118253</v>
      </c>
      <c r="K156" s="50">
        <v>1136</v>
      </c>
      <c r="L156" s="44">
        <f t="shared" si="15"/>
        <v>2372751</v>
      </c>
      <c r="M156" s="4">
        <f t="shared" si="16"/>
        <v>378.66666666666669</v>
      </c>
    </row>
    <row r="157" spans="1:13" x14ac:dyDescent="0.3">
      <c r="A157" s="27" t="str">
        <f t="shared" si="14"/>
        <v>1501 - ESPRESSO</v>
      </c>
      <c r="B157" s="27" t="str">
        <f t="shared" si="17"/>
        <v>CAFE QUINDIO EXPRESS BUENAVISTA BARRANQ</v>
      </c>
      <c r="C157" s="28" t="s">
        <v>143</v>
      </c>
      <c r="D157" s="31"/>
      <c r="E157" s="4"/>
      <c r="F157" s="31">
        <v>18133</v>
      </c>
      <c r="G157" s="4">
        <v>3</v>
      </c>
      <c r="H157" s="31">
        <v>6296</v>
      </c>
      <c r="I157" s="4">
        <v>1</v>
      </c>
      <c r="J157" s="31">
        <v>24429</v>
      </c>
      <c r="K157" s="50">
        <v>4</v>
      </c>
      <c r="L157" s="44">
        <f t="shared" si="15"/>
        <v>12214.5</v>
      </c>
      <c r="M157" s="4">
        <f t="shared" si="16"/>
        <v>2</v>
      </c>
    </row>
    <row r="158" spans="1:13" x14ac:dyDescent="0.3">
      <c r="A158" s="27" t="str">
        <f t="shared" si="14"/>
        <v>1501 - ESPRESSO</v>
      </c>
      <c r="B158" s="27" t="str">
        <f t="shared" si="17"/>
        <v>CAFE QUINDIO EXPRESS BUENAVISTA BARRANQ</v>
      </c>
      <c r="C158" s="28" t="s">
        <v>145</v>
      </c>
      <c r="D158" s="31"/>
      <c r="E158" s="4"/>
      <c r="F158" s="31">
        <v>6296</v>
      </c>
      <c r="G158" s="4">
        <v>1</v>
      </c>
      <c r="H158" s="31">
        <v>6296</v>
      </c>
      <c r="I158" s="4">
        <v>1</v>
      </c>
      <c r="J158" s="31">
        <v>12592</v>
      </c>
      <c r="K158" s="50">
        <v>2</v>
      </c>
      <c r="L158" s="44">
        <f t="shared" si="15"/>
        <v>6296</v>
      </c>
      <c r="M158" s="4">
        <f t="shared" si="16"/>
        <v>1</v>
      </c>
    </row>
    <row r="159" spans="1:13" x14ac:dyDescent="0.3">
      <c r="A159" s="27" t="str">
        <f t="shared" si="14"/>
        <v>1501 - ESPRESSO</v>
      </c>
      <c r="B159" s="27" t="str">
        <f t="shared" si="17"/>
        <v>CAFE QUINDIO EXPRESS BUENAVISTA BARRANQ</v>
      </c>
      <c r="C159" s="28" t="s">
        <v>146</v>
      </c>
      <c r="D159" s="31">
        <v>42126</v>
      </c>
      <c r="E159" s="4">
        <v>7</v>
      </c>
      <c r="F159" s="31">
        <v>54163</v>
      </c>
      <c r="G159" s="4">
        <v>9</v>
      </c>
      <c r="H159" s="31">
        <v>102307</v>
      </c>
      <c r="I159" s="4">
        <v>17</v>
      </c>
      <c r="J159" s="31">
        <v>198596</v>
      </c>
      <c r="K159" s="50">
        <v>33</v>
      </c>
      <c r="L159" s="44">
        <f t="shared" si="15"/>
        <v>66198.666666666672</v>
      </c>
      <c r="M159" s="4">
        <f t="shared" si="16"/>
        <v>11</v>
      </c>
    </row>
    <row r="160" spans="1:13" x14ac:dyDescent="0.3">
      <c r="A160" s="27" t="str">
        <f t="shared" si="14"/>
        <v>1501 - ESPRESSO</v>
      </c>
      <c r="B160" s="27" t="str">
        <f t="shared" si="17"/>
        <v>CAFE QUINDIO EXPRESS BUENAVISTA BARRANQ</v>
      </c>
      <c r="C160" s="28" t="s">
        <v>147</v>
      </c>
      <c r="D160" s="31">
        <v>28520</v>
      </c>
      <c r="E160" s="4">
        <v>4</v>
      </c>
      <c r="F160" s="31">
        <v>35649</v>
      </c>
      <c r="G160" s="4">
        <v>5</v>
      </c>
      <c r="H160" s="31">
        <v>49910</v>
      </c>
      <c r="I160" s="4">
        <v>7</v>
      </c>
      <c r="J160" s="31">
        <v>114079</v>
      </c>
      <c r="K160" s="50">
        <v>16</v>
      </c>
      <c r="L160" s="44">
        <f t="shared" si="15"/>
        <v>38026.333333333336</v>
      </c>
      <c r="M160" s="4">
        <f t="shared" si="16"/>
        <v>5.333333333333333</v>
      </c>
    </row>
    <row r="161" spans="1:13" x14ac:dyDescent="0.3">
      <c r="A161" s="27" t="str">
        <f t="shared" si="14"/>
        <v>1501 - ESPRESSO</v>
      </c>
      <c r="B161" s="27" t="str">
        <f t="shared" si="17"/>
        <v>CAFE QUINDIO EXPRESS BUENAVISTA BARRANQ</v>
      </c>
      <c r="C161" s="28" t="s">
        <v>148</v>
      </c>
      <c r="D161" s="31">
        <v>1168994</v>
      </c>
      <c r="E161" s="4">
        <v>215</v>
      </c>
      <c r="F161" s="31">
        <v>1005192</v>
      </c>
      <c r="G161" s="4">
        <v>184</v>
      </c>
      <c r="H161" s="31">
        <v>961488</v>
      </c>
      <c r="I161" s="4">
        <v>176</v>
      </c>
      <c r="J161" s="31">
        <v>3135674</v>
      </c>
      <c r="K161" s="50">
        <v>575</v>
      </c>
      <c r="L161" s="44">
        <f t="shared" si="15"/>
        <v>1045224.6666666666</v>
      </c>
      <c r="M161" s="4">
        <f t="shared" si="16"/>
        <v>191.66666666666666</v>
      </c>
    </row>
    <row r="162" spans="1:13" x14ac:dyDescent="0.3">
      <c r="A162" s="27" t="str">
        <f t="shared" si="14"/>
        <v>1501 - ESPRESSO</v>
      </c>
      <c r="B162" s="27" t="str">
        <f t="shared" si="17"/>
        <v>CAFE QUINDIO EXPRESS BUENAVISTA BARRANQ</v>
      </c>
      <c r="C162" s="28" t="s">
        <v>149</v>
      </c>
      <c r="D162" s="31">
        <v>127780</v>
      </c>
      <c r="E162" s="4">
        <v>20</v>
      </c>
      <c r="F162" s="31">
        <v>115002</v>
      </c>
      <c r="G162" s="4">
        <v>18</v>
      </c>
      <c r="H162" s="31">
        <v>115002</v>
      </c>
      <c r="I162" s="4">
        <v>18</v>
      </c>
      <c r="J162" s="31">
        <v>357784</v>
      </c>
      <c r="K162" s="50">
        <v>56</v>
      </c>
      <c r="L162" s="44">
        <f t="shared" si="15"/>
        <v>119261.33333333333</v>
      </c>
      <c r="M162" s="4">
        <f t="shared" si="16"/>
        <v>18.666666666666668</v>
      </c>
    </row>
    <row r="163" spans="1:13" x14ac:dyDescent="0.3">
      <c r="A163" s="27" t="str">
        <f t="shared" si="14"/>
        <v>1501 - ESPRESSO</v>
      </c>
      <c r="B163" s="27" t="str">
        <f t="shared" si="17"/>
        <v>CAFE QUINDIO EXPRESS BUENAVISTA BARRANQ</v>
      </c>
      <c r="C163" s="28" t="s">
        <v>150</v>
      </c>
      <c r="D163" s="31">
        <v>507416</v>
      </c>
      <c r="E163" s="4">
        <v>80</v>
      </c>
      <c r="F163" s="31">
        <v>364173</v>
      </c>
      <c r="G163" s="4">
        <v>57</v>
      </c>
      <c r="H163" s="31">
        <v>428063</v>
      </c>
      <c r="I163" s="4">
        <v>67</v>
      </c>
      <c r="J163" s="31">
        <v>1299652</v>
      </c>
      <c r="K163" s="50">
        <v>204</v>
      </c>
      <c r="L163" s="44">
        <f t="shared" si="15"/>
        <v>433217.33333333331</v>
      </c>
      <c r="M163" s="4">
        <f t="shared" si="16"/>
        <v>68</v>
      </c>
    </row>
    <row r="164" spans="1:13" x14ac:dyDescent="0.3">
      <c r="A164" s="27" t="str">
        <f t="shared" si="14"/>
        <v>1501 - ESPRESSO</v>
      </c>
      <c r="B164" s="27" t="str">
        <f t="shared" si="17"/>
        <v>CAFE QUINDIO EXPRESS BUENAVISTA BARRANQ</v>
      </c>
      <c r="C164" s="28" t="s">
        <v>151</v>
      </c>
      <c r="D164" s="31">
        <v>209733</v>
      </c>
      <c r="E164" s="4">
        <v>38</v>
      </c>
      <c r="F164" s="31">
        <v>194458</v>
      </c>
      <c r="G164" s="4">
        <v>35</v>
      </c>
      <c r="H164" s="31">
        <v>111119</v>
      </c>
      <c r="I164" s="4">
        <v>20</v>
      </c>
      <c r="J164" s="31">
        <v>515310</v>
      </c>
      <c r="K164" s="50">
        <v>93</v>
      </c>
      <c r="L164" s="44">
        <f t="shared" si="15"/>
        <v>171770</v>
      </c>
      <c r="M164" s="4">
        <f t="shared" si="16"/>
        <v>31</v>
      </c>
    </row>
    <row r="165" spans="1:13" x14ac:dyDescent="0.3">
      <c r="A165" s="27" t="str">
        <f t="shared" si="14"/>
        <v>1501 - ESPRESSO</v>
      </c>
      <c r="B165" s="27" t="str">
        <f t="shared" si="17"/>
        <v>CAFE QUINDIO EXPRESS BUENAVISTA BARRANQ</v>
      </c>
      <c r="C165" s="28" t="s">
        <v>155</v>
      </c>
      <c r="D165" s="31">
        <v>60181</v>
      </c>
      <c r="E165" s="4">
        <v>10</v>
      </c>
      <c r="F165" s="31">
        <v>54162</v>
      </c>
      <c r="G165" s="4">
        <v>9</v>
      </c>
      <c r="H165" s="31">
        <v>24072</v>
      </c>
      <c r="I165" s="4">
        <v>4</v>
      </c>
      <c r="J165" s="31">
        <v>138415</v>
      </c>
      <c r="K165" s="50">
        <v>23</v>
      </c>
      <c r="L165" s="44">
        <f t="shared" si="15"/>
        <v>46138.333333333336</v>
      </c>
      <c r="M165" s="4">
        <f t="shared" si="16"/>
        <v>7.666666666666667</v>
      </c>
    </row>
    <row r="166" spans="1:13" x14ac:dyDescent="0.3">
      <c r="A166" s="27" t="str">
        <f t="shared" si="14"/>
        <v>1501 - ESPRESSO</v>
      </c>
      <c r="B166" s="27" t="str">
        <f t="shared" si="17"/>
        <v>CAFE QUINDIO EXPRESS BUENAVISTA BARRANQ</v>
      </c>
      <c r="C166" s="28" t="s">
        <v>156</v>
      </c>
      <c r="D166" s="31">
        <v>93988</v>
      </c>
      <c r="E166" s="4">
        <v>17</v>
      </c>
      <c r="F166" s="31">
        <v>100007</v>
      </c>
      <c r="G166" s="4">
        <v>18</v>
      </c>
      <c r="H166" s="31">
        <v>88895</v>
      </c>
      <c r="I166" s="4">
        <v>16</v>
      </c>
      <c r="J166" s="31">
        <v>282890</v>
      </c>
      <c r="K166" s="50">
        <v>51</v>
      </c>
      <c r="L166" s="44">
        <f t="shared" si="15"/>
        <v>94296.666666666672</v>
      </c>
      <c r="M166" s="4">
        <f t="shared" si="16"/>
        <v>17</v>
      </c>
    </row>
    <row r="167" spans="1:13" x14ac:dyDescent="0.3">
      <c r="A167" s="27" t="str">
        <f t="shared" si="14"/>
        <v>1501 - ESPRESSO</v>
      </c>
      <c r="B167" s="27" t="str">
        <f t="shared" si="17"/>
        <v>CAFE QUINDIO EXPRESS BUENAVISTA BARRANQ</v>
      </c>
      <c r="C167" s="28" t="s">
        <v>157</v>
      </c>
      <c r="D167" s="31">
        <v>21390</v>
      </c>
      <c r="E167" s="4">
        <v>3</v>
      </c>
      <c r="F167" s="31"/>
      <c r="G167" s="4"/>
      <c r="H167" s="31"/>
      <c r="I167" s="4"/>
      <c r="J167" s="31">
        <v>21390</v>
      </c>
      <c r="K167" s="50">
        <v>3</v>
      </c>
      <c r="L167" s="44">
        <f t="shared" si="15"/>
        <v>21390</v>
      </c>
      <c r="M167" s="4">
        <f t="shared" si="16"/>
        <v>3</v>
      </c>
    </row>
    <row r="168" spans="1:13" x14ac:dyDescent="0.3">
      <c r="A168" s="27" t="str">
        <f t="shared" si="14"/>
        <v>1501 - ESPRESSO</v>
      </c>
      <c r="B168" s="27" t="str">
        <f t="shared" si="17"/>
        <v>CAFE QUINDIO EXPRESS BUENAVISTA BARRANQ</v>
      </c>
      <c r="C168" s="28" t="s">
        <v>158</v>
      </c>
      <c r="D168" s="31"/>
      <c r="E168" s="4"/>
      <c r="F168" s="31">
        <v>14630</v>
      </c>
      <c r="G168" s="4">
        <v>2</v>
      </c>
      <c r="H168" s="31">
        <v>7315</v>
      </c>
      <c r="I168" s="4">
        <v>1</v>
      </c>
      <c r="J168" s="31">
        <v>21945</v>
      </c>
      <c r="K168" s="50">
        <v>3</v>
      </c>
      <c r="L168" s="44">
        <f t="shared" si="15"/>
        <v>10972.5</v>
      </c>
      <c r="M168" s="4">
        <f t="shared" si="16"/>
        <v>1.5</v>
      </c>
    </row>
    <row r="169" spans="1:13" x14ac:dyDescent="0.3">
      <c r="A169" s="27" t="str">
        <f t="shared" si="14"/>
        <v>1501 - ESPRESSO</v>
      </c>
      <c r="B169" s="27" t="str">
        <f t="shared" si="17"/>
        <v>CAFE QUINDIO EXPRESS BUENAVISTA BARRANQ</v>
      </c>
      <c r="C169" s="28" t="s">
        <v>160</v>
      </c>
      <c r="D169" s="31">
        <v>7315</v>
      </c>
      <c r="E169" s="4">
        <v>1</v>
      </c>
      <c r="F169" s="31">
        <v>29260</v>
      </c>
      <c r="G169" s="4">
        <v>4</v>
      </c>
      <c r="H169" s="31">
        <v>7315</v>
      </c>
      <c r="I169" s="4">
        <v>1</v>
      </c>
      <c r="J169" s="31">
        <v>43890</v>
      </c>
      <c r="K169" s="50">
        <v>6</v>
      </c>
      <c r="L169" s="44">
        <f t="shared" si="15"/>
        <v>14630</v>
      </c>
      <c r="M169" s="4">
        <f t="shared" si="16"/>
        <v>2</v>
      </c>
    </row>
    <row r="170" spans="1:13" x14ac:dyDescent="0.3">
      <c r="A170" s="27" t="str">
        <f t="shared" si="14"/>
        <v>1501 - ESPRESSO</v>
      </c>
      <c r="B170" s="27" t="str">
        <f t="shared" si="17"/>
        <v>CAFE QUINDIO EXPRESS BUENAVISTA BARRANQ</v>
      </c>
      <c r="C170" s="28" t="s">
        <v>161</v>
      </c>
      <c r="D170" s="31">
        <v>586440</v>
      </c>
      <c r="E170" s="4">
        <v>98</v>
      </c>
      <c r="F170" s="31">
        <v>613848</v>
      </c>
      <c r="G170" s="4">
        <v>102</v>
      </c>
      <c r="H170" s="31">
        <v>722171</v>
      </c>
      <c r="I170" s="4">
        <v>120</v>
      </c>
      <c r="J170" s="31">
        <v>1922459</v>
      </c>
      <c r="K170" s="50">
        <v>320</v>
      </c>
      <c r="L170" s="44">
        <f t="shared" si="15"/>
        <v>640819.66666666663</v>
      </c>
      <c r="M170" s="4">
        <f t="shared" si="16"/>
        <v>106.66666666666667</v>
      </c>
    </row>
    <row r="171" spans="1:13" x14ac:dyDescent="0.3">
      <c r="A171" s="27" t="str">
        <f t="shared" si="14"/>
        <v>1501 - ESPRESSO</v>
      </c>
      <c r="B171" s="52" t="s">
        <v>294</v>
      </c>
      <c r="C171" s="53"/>
      <c r="D171" s="57">
        <v>14908540</v>
      </c>
      <c r="E171" s="55">
        <v>2561</v>
      </c>
      <c r="F171" s="57">
        <v>11707868</v>
      </c>
      <c r="G171" s="55">
        <v>1983</v>
      </c>
      <c r="H171" s="57">
        <v>13730721</v>
      </c>
      <c r="I171" s="55">
        <v>2330</v>
      </c>
      <c r="J171" s="57">
        <v>40347129</v>
      </c>
      <c r="K171" s="56">
        <v>6874</v>
      </c>
      <c r="L171" s="57">
        <f t="shared" si="15"/>
        <v>13449043</v>
      </c>
      <c r="M171" s="56">
        <f t="shared" si="16"/>
        <v>2291.3333333333335</v>
      </c>
    </row>
    <row r="172" spans="1:13" x14ac:dyDescent="0.3">
      <c r="A172" s="27" t="str">
        <f t="shared" si="14"/>
        <v>1501 - ESPRESSO</v>
      </c>
      <c r="B172" s="1" t="s">
        <v>55</v>
      </c>
      <c r="C172" s="1" t="s">
        <v>137</v>
      </c>
      <c r="D172" s="30">
        <v>502520</v>
      </c>
      <c r="E172" s="8">
        <v>81</v>
      </c>
      <c r="F172" s="30">
        <v>434278</v>
      </c>
      <c r="G172" s="8">
        <v>70</v>
      </c>
      <c r="H172" s="30">
        <v>459091</v>
      </c>
      <c r="I172" s="8">
        <v>74</v>
      </c>
      <c r="J172" s="30">
        <v>1395889</v>
      </c>
      <c r="K172" s="49">
        <v>225</v>
      </c>
      <c r="L172" s="44">
        <f t="shared" si="15"/>
        <v>465296.33333333331</v>
      </c>
      <c r="M172" s="4">
        <f t="shared" si="16"/>
        <v>75</v>
      </c>
    </row>
    <row r="173" spans="1:13" x14ac:dyDescent="0.3">
      <c r="A173" s="27" t="str">
        <f t="shared" si="14"/>
        <v>1501 - ESPRESSO</v>
      </c>
      <c r="B173" s="27" t="str">
        <f t="shared" ref="B173:B187" si="18">B172</f>
        <v>CAFE QUINDIO EXPRESS C.C UNICENTRO TUNJA</v>
      </c>
      <c r="C173" s="28" t="s">
        <v>138</v>
      </c>
      <c r="D173" s="31">
        <v>119629</v>
      </c>
      <c r="E173" s="4">
        <v>17</v>
      </c>
      <c r="F173" s="31">
        <v>147777</v>
      </c>
      <c r="G173" s="4">
        <v>21</v>
      </c>
      <c r="H173" s="31">
        <v>118785</v>
      </c>
      <c r="I173" s="4">
        <v>17</v>
      </c>
      <c r="J173" s="31">
        <v>386191</v>
      </c>
      <c r="K173" s="50">
        <v>55</v>
      </c>
      <c r="L173" s="44">
        <f t="shared" si="15"/>
        <v>128730.33333333333</v>
      </c>
      <c r="M173" s="4">
        <f t="shared" si="16"/>
        <v>18.333333333333332</v>
      </c>
    </row>
    <row r="174" spans="1:13" x14ac:dyDescent="0.3">
      <c r="A174" s="27" t="str">
        <f t="shared" si="14"/>
        <v>1501 - ESPRESSO</v>
      </c>
      <c r="B174" s="27" t="str">
        <f t="shared" si="18"/>
        <v>CAFE QUINDIO EXPRESS C.C UNICENTRO TUNJA</v>
      </c>
      <c r="C174" s="28" t="s">
        <v>139</v>
      </c>
      <c r="D174" s="31">
        <v>1640411</v>
      </c>
      <c r="E174" s="4">
        <v>455</v>
      </c>
      <c r="F174" s="31">
        <v>1232799</v>
      </c>
      <c r="G174" s="4">
        <v>342</v>
      </c>
      <c r="H174" s="31">
        <v>1266165</v>
      </c>
      <c r="I174" s="4">
        <v>351</v>
      </c>
      <c r="J174" s="31">
        <v>4139375</v>
      </c>
      <c r="K174" s="50">
        <v>1148</v>
      </c>
      <c r="L174" s="44">
        <f t="shared" si="15"/>
        <v>1379791.6666666667</v>
      </c>
      <c r="M174" s="4">
        <f t="shared" si="16"/>
        <v>382.66666666666669</v>
      </c>
    </row>
    <row r="175" spans="1:13" x14ac:dyDescent="0.3">
      <c r="A175" s="27" t="str">
        <f t="shared" si="14"/>
        <v>1501 - ESPRESSO</v>
      </c>
      <c r="B175" s="27" t="str">
        <f t="shared" si="18"/>
        <v>CAFE QUINDIO EXPRESS C.C UNICENTRO TUNJA</v>
      </c>
      <c r="C175" s="28" t="s">
        <v>140</v>
      </c>
      <c r="D175" s="31">
        <v>7970829</v>
      </c>
      <c r="E175" s="4">
        <v>1688</v>
      </c>
      <c r="F175" s="31">
        <v>6675843</v>
      </c>
      <c r="G175" s="4">
        <v>1414</v>
      </c>
      <c r="H175" s="31">
        <v>7299164</v>
      </c>
      <c r="I175" s="4">
        <v>1546</v>
      </c>
      <c r="J175" s="31">
        <v>21945836</v>
      </c>
      <c r="K175" s="50">
        <v>4648</v>
      </c>
      <c r="L175" s="44">
        <f t="shared" si="15"/>
        <v>7315278.666666667</v>
      </c>
      <c r="M175" s="4">
        <f t="shared" si="16"/>
        <v>1549.3333333333333</v>
      </c>
    </row>
    <row r="176" spans="1:13" x14ac:dyDescent="0.3">
      <c r="A176" s="27" t="str">
        <f t="shared" si="14"/>
        <v>1501 - ESPRESSO</v>
      </c>
      <c r="B176" s="27" t="str">
        <f t="shared" si="18"/>
        <v>CAFE QUINDIO EXPRESS C.C UNICENTRO TUNJA</v>
      </c>
      <c r="C176" s="28" t="s">
        <v>141</v>
      </c>
      <c r="D176" s="31">
        <v>2146602</v>
      </c>
      <c r="E176" s="4">
        <v>368</v>
      </c>
      <c r="F176" s="31">
        <v>1808288</v>
      </c>
      <c r="G176" s="4">
        <v>310</v>
      </c>
      <c r="H176" s="31">
        <v>1849112</v>
      </c>
      <c r="I176" s="4">
        <v>317</v>
      </c>
      <c r="J176" s="31">
        <v>5804002</v>
      </c>
      <c r="K176" s="50">
        <v>995</v>
      </c>
      <c r="L176" s="44">
        <f t="shared" si="15"/>
        <v>1934667.3333333333</v>
      </c>
      <c r="M176" s="4">
        <f t="shared" si="16"/>
        <v>331.66666666666669</v>
      </c>
    </row>
    <row r="177" spans="1:13" x14ac:dyDescent="0.3">
      <c r="A177" s="27" t="str">
        <f t="shared" si="14"/>
        <v>1501 - ESPRESSO</v>
      </c>
      <c r="B177" s="27" t="str">
        <f t="shared" si="18"/>
        <v>CAFE QUINDIO EXPRESS C.C UNICENTRO TUNJA</v>
      </c>
      <c r="C177" s="28" t="s">
        <v>146</v>
      </c>
      <c r="D177" s="31">
        <v>71299</v>
      </c>
      <c r="E177" s="4">
        <v>14</v>
      </c>
      <c r="F177" s="31">
        <v>66206</v>
      </c>
      <c r="G177" s="4">
        <v>13</v>
      </c>
      <c r="H177" s="31">
        <v>66208</v>
      </c>
      <c r="I177" s="4">
        <v>13</v>
      </c>
      <c r="J177" s="31">
        <v>203713</v>
      </c>
      <c r="K177" s="50">
        <v>40</v>
      </c>
      <c r="L177" s="44">
        <f t="shared" si="15"/>
        <v>67904.333333333328</v>
      </c>
      <c r="M177" s="4">
        <f t="shared" si="16"/>
        <v>13.333333333333334</v>
      </c>
    </row>
    <row r="178" spans="1:13" x14ac:dyDescent="0.3">
      <c r="A178" s="27" t="str">
        <f t="shared" si="14"/>
        <v>1501 - ESPRESSO</v>
      </c>
      <c r="B178" s="27" t="str">
        <f t="shared" si="18"/>
        <v>CAFE QUINDIO EXPRESS C.C UNICENTRO TUNJA</v>
      </c>
      <c r="C178" s="28" t="s">
        <v>147</v>
      </c>
      <c r="D178" s="31">
        <v>9444</v>
      </c>
      <c r="E178" s="4">
        <v>2</v>
      </c>
      <c r="F178" s="31">
        <v>18888</v>
      </c>
      <c r="G178" s="4">
        <v>4</v>
      </c>
      <c r="H178" s="31">
        <v>18888</v>
      </c>
      <c r="I178" s="4">
        <v>4</v>
      </c>
      <c r="J178" s="31">
        <v>47220</v>
      </c>
      <c r="K178" s="50">
        <v>10</v>
      </c>
      <c r="L178" s="44">
        <f t="shared" si="15"/>
        <v>15740</v>
      </c>
      <c r="M178" s="4">
        <f t="shared" si="16"/>
        <v>3.3333333333333335</v>
      </c>
    </row>
    <row r="179" spans="1:13" x14ac:dyDescent="0.3">
      <c r="A179" s="27" t="str">
        <f t="shared" si="14"/>
        <v>1501 - ESPRESSO</v>
      </c>
      <c r="B179" s="27" t="str">
        <f t="shared" si="18"/>
        <v>CAFE QUINDIO EXPRESS C.C UNICENTRO TUNJA</v>
      </c>
      <c r="C179" s="28" t="s">
        <v>148</v>
      </c>
      <c r="D179" s="31">
        <v>255171</v>
      </c>
      <c r="E179" s="4">
        <v>52</v>
      </c>
      <c r="F179" s="31">
        <v>245358</v>
      </c>
      <c r="G179" s="4">
        <v>50</v>
      </c>
      <c r="H179" s="31">
        <v>274212</v>
      </c>
      <c r="I179" s="4">
        <v>56</v>
      </c>
      <c r="J179" s="31">
        <v>774741</v>
      </c>
      <c r="K179" s="50">
        <v>158</v>
      </c>
      <c r="L179" s="44">
        <f t="shared" si="15"/>
        <v>258247</v>
      </c>
      <c r="M179" s="4">
        <f t="shared" si="16"/>
        <v>52.666666666666664</v>
      </c>
    </row>
    <row r="180" spans="1:13" x14ac:dyDescent="0.3">
      <c r="A180" s="27" t="str">
        <f t="shared" si="14"/>
        <v>1501 - ESPRESSO</v>
      </c>
      <c r="B180" s="27" t="str">
        <f t="shared" si="18"/>
        <v>CAFE QUINDIO EXPRESS C.C UNICENTRO TUNJA</v>
      </c>
      <c r="C180" s="28" t="s">
        <v>149</v>
      </c>
      <c r="D180" s="31">
        <v>60093</v>
      </c>
      <c r="E180" s="4">
        <v>11</v>
      </c>
      <c r="F180" s="31">
        <v>54630</v>
      </c>
      <c r="G180" s="4">
        <v>10</v>
      </c>
      <c r="H180" s="31">
        <v>81945</v>
      </c>
      <c r="I180" s="4">
        <v>15</v>
      </c>
      <c r="J180" s="31">
        <v>196668</v>
      </c>
      <c r="K180" s="50">
        <v>36</v>
      </c>
      <c r="L180" s="44">
        <f t="shared" si="15"/>
        <v>65556</v>
      </c>
      <c r="M180" s="4">
        <f t="shared" si="16"/>
        <v>12</v>
      </c>
    </row>
    <row r="181" spans="1:13" x14ac:dyDescent="0.3">
      <c r="A181" s="27" t="str">
        <f t="shared" si="14"/>
        <v>1501 - ESPRESSO</v>
      </c>
      <c r="B181" s="27" t="str">
        <f t="shared" si="18"/>
        <v>CAFE QUINDIO EXPRESS C.C UNICENTRO TUNJA</v>
      </c>
      <c r="C181" s="28" t="s">
        <v>150</v>
      </c>
      <c r="D181" s="31">
        <v>114723</v>
      </c>
      <c r="E181" s="4">
        <v>21</v>
      </c>
      <c r="F181" s="31">
        <v>169353</v>
      </c>
      <c r="G181" s="4">
        <v>31</v>
      </c>
      <c r="H181" s="31">
        <v>98334</v>
      </c>
      <c r="I181" s="4">
        <v>18</v>
      </c>
      <c r="J181" s="31">
        <v>382410</v>
      </c>
      <c r="K181" s="50">
        <v>70</v>
      </c>
      <c r="L181" s="44">
        <f t="shared" si="15"/>
        <v>127470</v>
      </c>
      <c r="M181" s="4">
        <f t="shared" si="16"/>
        <v>23.333333333333332</v>
      </c>
    </row>
    <row r="182" spans="1:13" x14ac:dyDescent="0.3">
      <c r="A182" s="27" t="str">
        <f t="shared" si="14"/>
        <v>1501 - ESPRESSO</v>
      </c>
      <c r="B182" s="27" t="str">
        <f t="shared" si="18"/>
        <v>CAFE QUINDIO EXPRESS C.C UNICENTRO TUNJA</v>
      </c>
      <c r="C182" s="28" t="s">
        <v>151</v>
      </c>
      <c r="D182" s="31">
        <v>29442</v>
      </c>
      <c r="E182" s="4">
        <v>6</v>
      </c>
      <c r="F182" s="31">
        <v>39256</v>
      </c>
      <c r="G182" s="4">
        <v>8</v>
      </c>
      <c r="H182" s="31">
        <v>14721</v>
      </c>
      <c r="I182" s="4">
        <v>3</v>
      </c>
      <c r="J182" s="31">
        <v>83419</v>
      </c>
      <c r="K182" s="50">
        <v>17</v>
      </c>
      <c r="L182" s="44">
        <f t="shared" si="15"/>
        <v>27806.333333333332</v>
      </c>
      <c r="M182" s="4">
        <f t="shared" si="16"/>
        <v>5.666666666666667</v>
      </c>
    </row>
    <row r="183" spans="1:13" x14ac:dyDescent="0.3">
      <c r="A183" s="27" t="str">
        <f t="shared" si="14"/>
        <v>1501 - ESPRESSO</v>
      </c>
      <c r="B183" s="27" t="str">
        <f t="shared" si="18"/>
        <v>CAFE QUINDIO EXPRESS C.C UNICENTRO TUNJA</v>
      </c>
      <c r="C183" s="28" t="s">
        <v>155</v>
      </c>
      <c r="D183" s="31"/>
      <c r="E183" s="4"/>
      <c r="F183" s="31">
        <v>5463</v>
      </c>
      <c r="G183" s="4">
        <v>1</v>
      </c>
      <c r="H183" s="31"/>
      <c r="I183" s="4"/>
      <c r="J183" s="31">
        <v>5463</v>
      </c>
      <c r="K183" s="50">
        <v>1</v>
      </c>
      <c r="L183" s="44">
        <f t="shared" si="15"/>
        <v>5463</v>
      </c>
      <c r="M183" s="4">
        <f t="shared" si="16"/>
        <v>1</v>
      </c>
    </row>
    <row r="184" spans="1:13" x14ac:dyDescent="0.3">
      <c r="A184" s="27" t="str">
        <f t="shared" si="14"/>
        <v>1501 - ESPRESSO</v>
      </c>
      <c r="B184" s="27" t="str">
        <f t="shared" si="18"/>
        <v>CAFE QUINDIO EXPRESS C.C UNICENTRO TUNJA</v>
      </c>
      <c r="C184" s="28" t="s">
        <v>156</v>
      </c>
      <c r="D184" s="31">
        <v>4907</v>
      </c>
      <c r="E184" s="4">
        <v>1</v>
      </c>
      <c r="F184" s="31">
        <v>14721</v>
      </c>
      <c r="G184" s="4">
        <v>3</v>
      </c>
      <c r="H184" s="31">
        <v>34350</v>
      </c>
      <c r="I184" s="4">
        <v>7</v>
      </c>
      <c r="J184" s="31">
        <v>53978</v>
      </c>
      <c r="K184" s="50">
        <v>11</v>
      </c>
      <c r="L184" s="44">
        <f t="shared" si="15"/>
        <v>17992.666666666668</v>
      </c>
      <c r="M184" s="4">
        <f t="shared" si="16"/>
        <v>3.6666666666666665</v>
      </c>
    </row>
    <row r="185" spans="1:13" x14ac:dyDescent="0.3">
      <c r="A185" s="27" t="str">
        <f t="shared" si="14"/>
        <v>1501 - ESPRESSO</v>
      </c>
      <c r="B185" s="27" t="str">
        <f t="shared" si="18"/>
        <v>CAFE QUINDIO EXPRESS C.C UNICENTRO TUNJA</v>
      </c>
      <c r="C185" s="28" t="s">
        <v>158</v>
      </c>
      <c r="D185" s="31">
        <v>28148</v>
      </c>
      <c r="E185" s="4">
        <v>4</v>
      </c>
      <c r="F185" s="31">
        <v>7037</v>
      </c>
      <c r="G185" s="4">
        <v>1</v>
      </c>
      <c r="H185" s="31">
        <v>7037</v>
      </c>
      <c r="I185" s="4">
        <v>1</v>
      </c>
      <c r="J185" s="31">
        <v>42222</v>
      </c>
      <c r="K185" s="50">
        <v>6</v>
      </c>
      <c r="L185" s="44">
        <f t="shared" si="15"/>
        <v>14074</v>
      </c>
      <c r="M185" s="4">
        <f t="shared" si="16"/>
        <v>2</v>
      </c>
    </row>
    <row r="186" spans="1:13" x14ac:dyDescent="0.3">
      <c r="A186" s="27" t="str">
        <f t="shared" si="14"/>
        <v>1501 - ESPRESSO</v>
      </c>
      <c r="B186" s="27" t="str">
        <f t="shared" si="18"/>
        <v>CAFE QUINDIO EXPRESS C.C UNICENTRO TUNJA</v>
      </c>
      <c r="C186" s="28" t="s">
        <v>160</v>
      </c>
      <c r="D186" s="31">
        <v>35185</v>
      </c>
      <c r="E186" s="4">
        <v>5</v>
      </c>
      <c r="F186" s="31"/>
      <c r="G186" s="4"/>
      <c r="H186" s="31">
        <v>14074</v>
      </c>
      <c r="I186" s="4">
        <v>2</v>
      </c>
      <c r="J186" s="31">
        <v>49259</v>
      </c>
      <c r="K186" s="50">
        <v>7</v>
      </c>
      <c r="L186" s="44">
        <f t="shared" si="15"/>
        <v>24629.5</v>
      </c>
      <c r="M186" s="4">
        <f t="shared" si="16"/>
        <v>3.5</v>
      </c>
    </row>
    <row r="187" spans="1:13" x14ac:dyDescent="0.3">
      <c r="A187" s="27" t="str">
        <f t="shared" si="14"/>
        <v>1501 - ESPRESSO</v>
      </c>
      <c r="B187" s="27" t="str">
        <f t="shared" si="18"/>
        <v>CAFE QUINDIO EXPRESS C.C UNICENTRO TUNJA</v>
      </c>
      <c r="C187" s="28" t="s">
        <v>161</v>
      </c>
      <c r="D187" s="31">
        <v>103797</v>
      </c>
      <c r="E187" s="4">
        <v>19</v>
      </c>
      <c r="F187" s="31">
        <v>152964</v>
      </c>
      <c r="G187" s="4">
        <v>28</v>
      </c>
      <c r="H187" s="31">
        <v>92215</v>
      </c>
      <c r="I187" s="4">
        <v>17</v>
      </c>
      <c r="J187" s="31">
        <v>348976</v>
      </c>
      <c r="K187" s="50">
        <v>64</v>
      </c>
      <c r="L187" s="44">
        <f t="shared" si="15"/>
        <v>116325.33333333333</v>
      </c>
      <c r="M187" s="4">
        <f t="shared" si="16"/>
        <v>21.333333333333332</v>
      </c>
    </row>
    <row r="188" spans="1:13" x14ac:dyDescent="0.3">
      <c r="A188" s="27" t="str">
        <f t="shared" si="14"/>
        <v>1501 - ESPRESSO</v>
      </c>
      <c r="B188" s="52" t="s">
        <v>295</v>
      </c>
      <c r="C188" s="53"/>
      <c r="D188" s="57">
        <v>13092200</v>
      </c>
      <c r="E188" s="55">
        <v>2744</v>
      </c>
      <c r="F188" s="57">
        <v>11072861</v>
      </c>
      <c r="G188" s="55">
        <v>2306</v>
      </c>
      <c r="H188" s="57">
        <v>11694301</v>
      </c>
      <c r="I188" s="55">
        <v>2441</v>
      </c>
      <c r="J188" s="57">
        <v>35859362</v>
      </c>
      <c r="K188" s="56">
        <v>7491</v>
      </c>
      <c r="L188" s="57">
        <f t="shared" si="15"/>
        <v>11953120.666666666</v>
      </c>
      <c r="M188" s="56">
        <f t="shared" si="16"/>
        <v>2497</v>
      </c>
    </row>
    <row r="189" spans="1:13" x14ac:dyDescent="0.3">
      <c r="A189" s="27" t="str">
        <f t="shared" si="14"/>
        <v>1501 - ESPRESSO</v>
      </c>
      <c r="B189" s="1" t="s">
        <v>56</v>
      </c>
      <c r="C189" s="1" t="s">
        <v>137</v>
      </c>
      <c r="D189" s="30">
        <v>502519</v>
      </c>
      <c r="E189" s="8">
        <v>81</v>
      </c>
      <c r="F189" s="30">
        <v>335014</v>
      </c>
      <c r="G189" s="8">
        <v>54</v>
      </c>
      <c r="H189" s="30">
        <v>539740</v>
      </c>
      <c r="I189" s="8">
        <v>87</v>
      </c>
      <c r="J189" s="30">
        <v>1377273</v>
      </c>
      <c r="K189" s="49">
        <v>222</v>
      </c>
      <c r="L189" s="44">
        <f t="shared" si="15"/>
        <v>459091</v>
      </c>
      <c r="M189" s="4">
        <f t="shared" si="16"/>
        <v>74</v>
      </c>
    </row>
    <row r="190" spans="1:13" x14ac:dyDescent="0.3">
      <c r="A190" s="27" t="str">
        <f t="shared" si="14"/>
        <v>1501 - ESPRESSO</v>
      </c>
      <c r="B190" s="27" t="str">
        <f t="shared" ref="B190:B206" si="19">B189</f>
        <v>CAFE QUINDIO EXPRESS C.C VIVE TUNJA</v>
      </c>
      <c r="C190" s="28" t="s">
        <v>138</v>
      </c>
      <c r="D190" s="31">
        <v>182962</v>
      </c>
      <c r="E190" s="4">
        <v>26</v>
      </c>
      <c r="F190" s="31">
        <v>126666</v>
      </c>
      <c r="G190" s="4">
        <v>18</v>
      </c>
      <c r="H190" s="31">
        <v>154814</v>
      </c>
      <c r="I190" s="4">
        <v>22</v>
      </c>
      <c r="J190" s="31">
        <v>464442</v>
      </c>
      <c r="K190" s="50">
        <v>66</v>
      </c>
      <c r="L190" s="44">
        <f t="shared" si="15"/>
        <v>154814</v>
      </c>
      <c r="M190" s="4">
        <f t="shared" si="16"/>
        <v>22</v>
      </c>
    </row>
    <row r="191" spans="1:13" x14ac:dyDescent="0.3">
      <c r="A191" s="27" t="str">
        <f t="shared" si="14"/>
        <v>1501 - ESPRESSO</v>
      </c>
      <c r="B191" s="27" t="str">
        <f t="shared" si="19"/>
        <v>CAFE QUINDIO EXPRESS C.C VIVE TUNJA</v>
      </c>
      <c r="C191" s="28" t="s">
        <v>139</v>
      </c>
      <c r="D191" s="31">
        <v>444154</v>
      </c>
      <c r="E191" s="4">
        <v>123</v>
      </c>
      <c r="F191" s="31">
        <v>447764</v>
      </c>
      <c r="G191" s="4">
        <v>124</v>
      </c>
      <c r="H191" s="31">
        <v>396344</v>
      </c>
      <c r="I191" s="4">
        <v>110</v>
      </c>
      <c r="J191" s="31">
        <v>1288262</v>
      </c>
      <c r="K191" s="50">
        <v>357</v>
      </c>
      <c r="L191" s="44">
        <f t="shared" si="15"/>
        <v>429420.66666666669</v>
      </c>
      <c r="M191" s="4">
        <f t="shared" si="16"/>
        <v>119</v>
      </c>
    </row>
    <row r="192" spans="1:13" x14ac:dyDescent="0.3">
      <c r="A192" s="27" t="str">
        <f t="shared" si="14"/>
        <v>1501 - ESPRESSO</v>
      </c>
      <c r="B192" s="27" t="str">
        <f t="shared" si="19"/>
        <v>CAFE QUINDIO EXPRESS C.C VIVE TUNJA</v>
      </c>
      <c r="C192" s="28" t="s">
        <v>140</v>
      </c>
      <c r="D192" s="31">
        <v>8572986</v>
      </c>
      <c r="E192" s="4">
        <v>1816</v>
      </c>
      <c r="F192" s="31">
        <v>7427776</v>
      </c>
      <c r="G192" s="4">
        <v>1573</v>
      </c>
      <c r="H192" s="31">
        <v>8216375</v>
      </c>
      <c r="I192" s="4">
        <v>1740</v>
      </c>
      <c r="J192" s="31">
        <v>24217137</v>
      </c>
      <c r="K192" s="50">
        <v>5129</v>
      </c>
      <c r="L192" s="44">
        <f t="shared" si="15"/>
        <v>8072379</v>
      </c>
      <c r="M192" s="4">
        <f t="shared" si="16"/>
        <v>1709.6666666666667</v>
      </c>
    </row>
    <row r="193" spans="1:13" x14ac:dyDescent="0.3">
      <c r="A193" s="27" t="str">
        <f t="shared" si="14"/>
        <v>1501 - ESPRESSO</v>
      </c>
      <c r="B193" s="27" t="str">
        <f t="shared" si="19"/>
        <v>CAFE QUINDIO EXPRESS C.C VIVE TUNJA</v>
      </c>
      <c r="C193" s="28" t="s">
        <v>141</v>
      </c>
      <c r="D193" s="31">
        <v>2548402</v>
      </c>
      <c r="E193" s="4">
        <v>437</v>
      </c>
      <c r="F193" s="31">
        <v>1843280</v>
      </c>
      <c r="G193" s="4">
        <v>316</v>
      </c>
      <c r="H193" s="31">
        <v>2507569</v>
      </c>
      <c r="I193" s="4">
        <v>430</v>
      </c>
      <c r="J193" s="31">
        <v>6899251</v>
      </c>
      <c r="K193" s="50">
        <v>1183</v>
      </c>
      <c r="L193" s="44">
        <f t="shared" si="15"/>
        <v>2299750.3333333335</v>
      </c>
      <c r="M193" s="4">
        <f t="shared" si="16"/>
        <v>394.33333333333331</v>
      </c>
    </row>
    <row r="194" spans="1:13" x14ac:dyDescent="0.3">
      <c r="A194" s="27" t="str">
        <f t="shared" si="14"/>
        <v>1501 - ESPRESSO</v>
      </c>
      <c r="B194" s="27" t="str">
        <f t="shared" si="19"/>
        <v>CAFE QUINDIO EXPRESS C.C VIVE TUNJA</v>
      </c>
      <c r="C194" s="28" t="s">
        <v>145</v>
      </c>
      <c r="D194" s="31"/>
      <c r="E194" s="4"/>
      <c r="F194" s="31"/>
      <c r="G194" s="4"/>
      <c r="H194" s="31">
        <v>4444</v>
      </c>
      <c r="I194" s="4">
        <v>1</v>
      </c>
      <c r="J194" s="31">
        <v>4444</v>
      </c>
      <c r="K194" s="50">
        <v>1</v>
      </c>
      <c r="L194" s="44">
        <f t="shared" si="15"/>
        <v>4444</v>
      </c>
      <c r="M194" s="4">
        <f t="shared" si="16"/>
        <v>1</v>
      </c>
    </row>
    <row r="195" spans="1:13" x14ac:dyDescent="0.3">
      <c r="A195" s="27" t="str">
        <f t="shared" si="14"/>
        <v>1501 - ESPRESSO</v>
      </c>
      <c r="B195" s="27" t="str">
        <f t="shared" si="19"/>
        <v>CAFE QUINDIO EXPRESS C.C VIVE TUNJA</v>
      </c>
      <c r="C195" s="28" t="s">
        <v>146</v>
      </c>
      <c r="D195" s="31">
        <v>40743</v>
      </c>
      <c r="E195" s="4">
        <v>8</v>
      </c>
      <c r="F195" s="31">
        <v>76393</v>
      </c>
      <c r="G195" s="4">
        <v>15</v>
      </c>
      <c r="H195" s="31">
        <v>45837</v>
      </c>
      <c r="I195" s="4">
        <v>9</v>
      </c>
      <c r="J195" s="31">
        <v>162973</v>
      </c>
      <c r="K195" s="50">
        <v>32</v>
      </c>
      <c r="L195" s="44">
        <f t="shared" si="15"/>
        <v>54324.333333333336</v>
      </c>
      <c r="M195" s="4">
        <f t="shared" si="16"/>
        <v>10.666666666666666</v>
      </c>
    </row>
    <row r="196" spans="1:13" x14ac:dyDescent="0.3">
      <c r="A196" s="27" t="str">
        <f t="shared" si="14"/>
        <v>1501 - ESPRESSO</v>
      </c>
      <c r="B196" s="27" t="str">
        <f t="shared" si="19"/>
        <v>CAFE QUINDIO EXPRESS C.C VIVE TUNJA</v>
      </c>
      <c r="C196" s="28" t="s">
        <v>147</v>
      </c>
      <c r="D196" s="31">
        <v>4722</v>
      </c>
      <c r="E196" s="4">
        <v>1</v>
      </c>
      <c r="F196" s="31">
        <v>9444</v>
      </c>
      <c r="G196" s="4">
        <v>2</v>
      </c>
      <c r="H196" s="31">
        <v>9444</v>
      </c>
      <c r="I196" s="4">
        <v>2</v>
      </c>
      <c r="J196" s="31">
        <v>23610</v>
      </c>
      <c r="K196" s="50">
        <v>5</v>
      </c>
      <c r="L196" s="44">
        <f t="shared" si="15"/>
        <v>7870</v>
      </c>
      <c r="M196" s="4">
        <f t="shared" si="16"/>
        <v>1.6666666666666667</v>
      </c>
    </row>
    <row r="197" spans="1:13" x14ac:dyDescent="0.3">
      <c r="A197" s="27" t="str">
        <f t="shared" si="14"/>
        <v>1501 - ESPRESSO</v>
      </c>
      <c r="B197" s="27" t="str">
        <f t="shared" si="19"/>
        <v>CAFE QUINDIO EXPRESS C.C VIVE TUNJA</v>
      </c>
      <c r="C197" s="28" t="s">
        <v>148</v>
      </c>
      <c r="D197" s="31">
        <v>274800</v>
      </c>
      <c r="E197" s="4">
        <v>56</v>
      </c>
      <c r="F197" s="31">
        <v>240452</v>
      </c>
      <c r="G197" s="4">
        <v>49</v>
      </c>
      <c r="H197" s="31">
        <v>299336</v>
      </c>
      <c r="I197" s="4">
        <v>61</v>
      </c>
      <c r="J197" s="31">
        <v>814588</v>
      </c>
      <c r="K197" s="50">
        <v>166</v>
      </c>
      <c r="L197" s="44">
        <f t="shared" si="15"/>
        <v>271529.33333333331</v>
      </c>
      <c r="M197" s="4">
        <f t="shared" si="16"/>
        <v>55.333333333333336</v>
      </c>
    </row>
    <row r="198" spans="1:13" x14ac:dyDescent="0.3">
      <c r="A198" s="27" t="str">
        <f t="shared" si="14"/>
        <v>1501 - ESPRESSO</v>
      </c>
      <c r="B198" s="27" t="str">
        <f t="shared" si="19"/>
        <v>CAFE QUINDIO EXPRESS C.C VIVE TUNJA</v>
      </c>
      <c r="C198" s="28" t="s">
        <v>149</v>
      </c>
      <c r="D198" s="31">
        <v>49167</v>
      </c>
      <c r="E198" s="4">
        <v>9</v>
      </c>
      <c r="F198" s="31">
        <v>76482</v>
      </c>
      <c r="G198" s="4">
        <v>14</v>
      </c>
      <c r="H198" s="31">
        <v>125649</v>
      </c>
      <c r="I198" s="4">
        <v>23</v>
      </c>
      <c r="J198" s="31">
        <v>251298</v>
      </c>
      <c r="K198" s="50">
        <v>46</v>
      </c>
      <c r="L198" s="44">
        <f t="shared" si="15"/>
        <v>83766</v>
      </c>
      <c r="M198" s="4">
        <f t="shared" si="16"/>
        <v>15.333333333333334</v>
      </c>
    </row>
    <row r="199" spans="1:13" x14ac:dyDescent="0.3">
      <c r="A199" s="27" t="str">
        <f t="shared" si="14"/>
        <v>1501 - ESPRESSO</v>
      </c>
      <c r="B199" s="27" t="str">
        <f t="shared" si="19"/>
        <v>CAFE QUINDIO EXPRESS C.C VIVE TUNJA</v>
      </c>
      <c r="C199" s="28" t="s">
        <v>150</v>
      </c>
      <c r="D199" s="31">
        <v>158427</v>
      </c>
      <c r="E199" s="4">
        <v>29</v>
      </c>
      <c r="F199" s="31">
        <v>81945</v>
      </c>
      <c r="G199" s="4">
        <v>15</v>
      </c>
      <c r="H199" s="31">
        <v>125649</v>
      </c>
      <c r="I199" s="4">
        <v>23</v>
      </c>
      <c r="J199" s="31">
        <v>366021</v>
      </c>
      <c r="K199" s="50">
        <v>67</v>
      </c>
      <c r="L199" s="44">
        <f t="shared" si="15"/>
        <v>122007</v>
      </c>
      <c r="M199" s="4">
        <f t="shared" si="16"/>
        <v>22.333333333333332</v>
      </c>
    </row>
    <row r="200" spans="1:13" x14ac:dyDescent="0.3">
      <c r="A200" s="27" t="str">
        <f t="shared" ref="A200:A263" si="20">A199</f>
        <v>1501 - ESPRESSO</v>
      </c>
      <c r="B200" s="27" t="str">
        <f t="shared" si="19"/>
        <v>CAFE QUINDIO EXPRESS C.C VIVE TUNJA</v>
      </c>
      <c r="C200" s="28" t="s">
        <v>151</v>
      </c>
      <c r="D200" s="31">
        <v>78512</v>
      </c>
      <c r="E200" s="4">
        <v>16</v>
      </c>
      <c r="F200" s="31">
        <v>58885</v>
      </c>
      <c r="G200" s="4">
        <v>12</v>
      </c>
      <c r="H200" s="31">
        <v>39256</v>
      </c>
      <c r="I200" s="4">
        <v>8</v>
      </c>
      <c r="J200" s="31">
        <v>176653</v>
      </c>
      <c r="K200" s="50">
        <v>36</v>
      </c>
      <c r="L200" s="44">
        <f t="shared" ref="L200:L263" si="21">AVERAGE(D200,F200,H200)</f>
        <v>58884.333333333336</v>
      </c>
      <c r="M200" s="4">
        <f t="shared" ref="M200:M263" si="22">AVERAGE(E200,G200,I200)</f>
        <v>12</v>
      </c>
    </row>
    <row r="201" spans="1:13" x14ac:dyDescent="0.3">
      <c r="A201" s="27" t="str">
        <f t="shared" si="20"/>
        <v>1501 - ESPRESSO</v>
      </c>
      <c r="B201" s="27" t="str">
        <f t="shared" si="19"/>
        <v>CAFE QUINDIO EXPRESS C.C VIVE TUNJA</v>
      </c>
      <c r="C201" s="28" t="s">
        <v>155</v>
      </c>
      <c r="D201" s="31">
        <v>16389</v>
      </c>
      <c r="E201" s="4">
        <v>3</v>
      </c>
      <c r="F201" s="31">
        <v>10926</v>
      </c>
      <c r="G201" s="4">
        <v>2</v>
      </c>
      <c r="H201" s="31"/>
      <c r="I201" s="4"/>
      <c r="J201" s="31">
        <v>27315</v>
      </c>
      <c r="K201" s="50">
        <v>5</v>
      </c>
      <c r="L201" s="44">
        <f t="shared" si="21"/>
        <v>13657.5</v>
      </c>
      <c r="M201" s="4">
        <f t="shared" si="22"/>
        <v>2.5</v>
      </c>
    </row>
    <row r="202" spans="1:13" x14ac:dyDescent="0.3">
      <c r="A202" s="27" t="str">
        <f t="shared" si="20"/>
        <v>1501 - ESPRESSO</v>
      </c>
      <c r="B202" s="27" t="str">
        <f t="shared" si="19"/>
        <v>CAFE QUINDIO EXPRESS C.C VIVE TUNJA</v>
      </c>
      <c r="C202" s="28" t="s">
        <v>156</v>
      </c>
      <c r="D202" s="31">
        <v>49071</v>
      </c>
      <c r="E202" s="4">
        <v>10</v>
      </c>
      <c r="F202" s="31">
        <v>49071</v>
      </c>
      <c r="G202" s="4">
        <v>10</v>
      </c>
      <c r="H202" s="31">
        <v>68699</v>
      </c>
      <c r="I202" s="4">
        <v>14</v>
      </c>
      <c r="J202" s="31">
        <v>166841</v>
      </c>
      <c r="K202" s="50">
        <v>34</v>
      </c>
      <c r="L202" s="44">
        <f t="shared" si="21"/>
        <v>55613.666666666664</v>
      </c>
      <c r="M202" s="4">
        <f t="shared" si="22"/>
        <v>11.333333333333334</v>
      </c>
    </row>
    <row r="203" spans="1:13" x14ac:dyDescent="0.3">
      <c r="A203" s="27" t="str">
        <f t="shared" si="20"/>
        <v>1501 - ESPRESSO</v>
      </c>
      <c r="B203" s="27" t="str">
        <f t="shared" si="19"/>
        <v>CAFE QUINDIO EXPRESS C.C VIVE TUNJA</v>
      </c>
      <c r="C203" s="28" t="s">
        <v>157</v>
      </c>
      <c r="D203" s="31">
        <v>6482</v>
      </c>
      <c r="E203" s="4">
        <v>1</v>
      </c>
      <c r="F203" s="31"/>
      <c r="G203" s="4"/>
      <c r="H203" s="31"/>
      <c r="I203" s="4"/>
      <c r="J203" s="31">
        <v>6482</v>
      </c>
      <c r="K203" s="50">
        <v>1</v>
      </c>
      <c r="L203" s="44">
        <f t="shared" si="21"/>
        <v>6482</v>
      </c>
      <c r="M203" s="4">
        <f t="shared" si="22"/>
        <v>1</v>
      </c>
    </row>
    <row r="204" spans="1:13" x14ac:dyDescent="0.3">
      <c r="A204" s="27" t="str">
        <f t="shared" si="20"/>
        <v>1501 - ESPRESSO</v>
      </c>
      <c r="B204" s="27" t="str">
        <f t="shared" si="19"/>
        <v>CAFE QUINDIO EXPRESS C.C VIVE TUNJA</v>
      </c>
      <c r="C204" s="28" t="s">
        <v>158</v>
      </c>
      <c r="D204" s="31">
        <v>7037</v>
      </c>
      <c r="E204" s="4">
        <v>1</v>
      </c>
      <c r="F204" s="31">
        <v>21111</v>
      </c>
      <c r="G204" s="4">
        <v>3</v>
      </c>
      <c r="H204" s="31">
        <v>7037</v>
      </c>
      <c r="I204" s="4">
        <v>1</v>
      </c>
      <c r="J204" s="31">
        <v>35185</v>
      </c>
      <c r="K204" s="50">
        <v>5</v>
      </c>
      <c r="L204" s="44">
        <f t="shared" si="21"/>
        <v>11728.333333333334</v>
      </c>
      <c r="M204" s="4">
        <f t="shared" si="22"/>
        <v>1.6666666666666667</v>
      </c>
    </row>
    <row r="205" spans="1:13" x14ac:dyDescent="0.3">
      <c r="A205" s="27" t="str">
        <f t="shared" si="20"/>
        <v>1501 - ESPRESSO</v>
      </c>
      <c r="B205" s="27" t="str">
        <f t="shared" si="19"/>
        <v>CAFE QUINDIO EXPRESS C.C VIVE TUNJA</v>
      </c>
      <c r="C205" s="28" t="s">
        <v>160</v>
      </c>
      <c r="D205" s="31">
        <v>7037</v>
      </c>
      <c r="E205" s="4">
        <v>1</v>
      </c>
      <c r="F205" s="31">
        <v>7037</v>
      </c>
      <c r="G205" s="4">
        <v>1</v>
      </c>
      <c r="H205" s="31">
        <v>7037</v>
      </c>
      <c r="I205" s="4">
        <v>1</v>
      </c>
      <c r="J205" s="31">
        <v>21111</v>
      </c>
      <c r="K205" s="50">
        <v>3</v>
      </c>
      <c r="L205" s="44">
        <f t="shared" si="21"/>
        <v>7037</v>
      </c>
      <c r="M205" s="4">
        <f t="shared" si="22"/>
        <v>1</v>
      </c>
    </row>
    <row r="206" spans="1:13" x14ac:dyDescent="0.3">
      <c r="A206" s="27" t="str">
        <f t="shared" si="20"/>
        <v>1501 - ESPRESSO</v>
      </c>
      <c r="B206" s="27" t="str">
        <f t="shared" si="19"/>
        <v>CAFE QUINDIO EXPRESS C.C VIVE TUNJA</v>
      </c>
      <c r="C206" s="28" t="s">
        <v>161</v>
      </c>
      <c r="D206" s="31">
        <v>131112</v>
      </c>
      <c r="E206" s="4">
        <v>24</v>
      </c>
      <c r="F206" s="31">
        <v>98334</v>
      </c>
      <c r="G206" s="4">
        <v>18</v>
      </c>
      <c r="H206" s="31">
        <v>120186</v>
      </c>
      <c r="I206" s="4">
        <v>22</v>
      </c>
      <c r="J206" s="31">
        <v>349632</v>
      </c>
      <c r="K206" s="50">
        <v>64</v>
      </c>
      <c r="L206" s="44">
        <f t="shared" si="21"/>
        <v>116544</v>
      </c>
      <c r="M206" s="4">
        <f t="shared" si="22"/>
        <v>21.333333333333332</v>
      </c>
    </row>
    <row r="207" spans="1:13" x14ac:dyDescent="0.3">
      <c r="A207" s="27" t="str">
        <f t="shared" si="20"/>
        <v>1501 - ESPRESSO</v>
      </c>
      <c r="B207" s="52" t="s">
        <v>296</v>
      </c>
      <c r="C207" s="53"/>
      <c r="D207" s="57">
        <v>13074522</v>
      </c>
      <c r="E207" s="55">
        <v>2642</v>
      </c>
      <c r="F207" s="57">
        <v>10910580</v>
      </c>
      <c r="G207" s="55">
        <v>2226</v>
      </c>
      <c r="H207" s="57">
        <v>12667416</v>
      </c>
      <c r="I207" s="55">
        <v>2554</v>
      </c>
      <c r="J207" s="57">
        <v>36652518</v>
      </c>
      <c r="K207" s="56">
        <v>7422</v>
      </c>
      <c r="L207" s="57">
        <f t="shared" si="21"/>
        <v>12217506</v>
      </c>
      <c r="M207" s="56">
        <f t="shared" si="22"/>
        <v>2474</v>
      </c>
    </row>
    <row r="208" spans="1:13" x14ac:dyDescent="0.3">
      <c r="A208" s="27" t="str">
        <f t="shared" si="20"/>
        <v>1501 - ESPRESSO</v>
      </c>
      <c r="B208" s="1" t="s">
        <v>57</v>
      </c>
      <c r="C208" s="1" t="s">
        <v>137</v>
      </c>
      <c r="D208" s="30">
        <v>343543</v>
      </c>
      <c r="E208" s="8">
        <v>53</v>
      </c>
      <c r="F208" s="30">
        <v>265753</v>
      </c>
      <c r="G208" s="8">
        <v>41</v>
      </c>
      <c r="H208" s="30">
        <v>298164</v>
      </c>
      <c r="I208" s="8">
        <v>46</v>
      </c>
      <c r="J208" s="30">
        <v>907460</v>
      </c>
      <c r="K208" s="49">
        <v>140</v>
      </c>
      <c r="L208" s="44">
        <f t="shared" si="21"/>
        <v>302486.66666666669</v>
      </c>
      <c r="M208" s="4">
        <f t="shared" si="22"/>
        <v>46.666666666666664</v>
      </c>
    </row>
    <row r="209" spans="1:13" x14ac:dyDescent="0.3">
      <c r="A209" s="27" t="str">
        <f t="shared" si="20"/>
        <v>1501 - ESPRESSO</v>
      </c>
      <c r="B209" s="27" t="str">
        <f t="shared" ref="B209:B223" si="23">B208</f>
        <v>CAFE QUINDIO EXPRESS C.C.FUNDADORES</v>
      </c>
      <c r="C209" s="28" t="s">
        <v>138</v>
      </c>
      <c r="D209" s="31">
        <v>118048</v>
      </c>
      <c r="E209" s="4">
        <v>17</v>
      </c>
      <c r="F209" s="31">
        <v>118050</v>
      </c>
      <c r="G209" s="4">
        <v>17</v>
      </c>
      <c r="H209" s="31">
        <v>124992</v>
      </c>
      <c r="I209" s="4">
        <v>18</v>
      </c>
      <c r="J209" s="31">
        <v>361090</v>
      </c>
      <c r="K209" s="50">
        <v>52</v>
      </c>
      <c r="L209" s="44">
        <f t="shared" si="21"/>
        <v>120363.33333333333</v>
      </c>
      <c r="M209" s="4">
        <f t="shared" si="22"/>
        <v>17.333333333333332</v>
      </c>
    </row>
    <row r="210" spans="1:13" x14ac:dyDescent="0.3">
      <c r="A210" s="27" t="str">
        <f t="shared" si="20"/>
        <v>1501 - ESPRESSO</v>
      </c>
      <c r="B210" s="27" t="str">
        <f t="shared" si="23"/>
        <v>CAFE QUINDIO EXPRESS C.C.FUNDADORES</v>
      </c>
      <c r="C210" s="28" t="s">
        <v>139</v>
      </c>
      <c r="D210" s="31">
        <v>210006</v>
      </c>
      <c r="E210" s="4">
        <v>54</v>
      </c>
      <c r="F210" s="31">
        <v>163338</v>
      </c>
      <c r="G210" s="4">
        <v>42</v>
      </c>
      <c r="H210" s="31">
        <v>217784</v>
      </c>
      <c r="I210" s="4">
        <v>56</v>
      </c>
      <c r="J210" s="31">
        <v>591128</v>
      </c>
      <c r="K210" s="50">
        <v>152</v>
      </c>
      <c r="L210" s="44">
        <f t="shared" si="21"/>
        <v>197042.66666666666</v>
      </c>
      <c r="M210" s="4">
        <f t="shared" si="22"/>
        <v>50.666666666666664</v>
      </c>
    </row>
    <row r="211" spans="1:13" x14ac:dyDescent="0.3">
      <c r="A211" s="27" t="str">
        <f t="shared" si="20"/>
        <v>1501 - ESPRESSO</v>
      </c>
      <c r="B211" s="27" t="str">
        <f t="shared" si="23"/>
        <v>CAFE QUINDIO EXPRESS C.C.FUNDADORES</v>
      </c>
      <c r="C211" s="28" t="s">
        <v>140</v>
      </c>
      <c r="D211" s="31">
        <v>9183200</v>
      </c>
      <c r="E211" s="4">
        <v>1837</v>
      </c>
      <c r="F211" s="31">
        <v>6588800</v>
      </c>
      <c r="G211" s="4">
        <v>1318</v>
      </c>
      <c r="H211" s="31">
        <v>7727600</v>
      </c>
      <c r="I211" s="4">
        <v>1546</v>
      </c>
      <c r="J211" s="31">
        <v>23499600</v>
      </c>
      <c r="K211" s="50">
        <v>4701</v>
      </c>
      <c r="L211" s="44">
        <f t="shared" si="21"/>
        <v>7833200</v>
      </c>
      <c r="M211" s="4">
        <f t="shared" si="22"/>
        <v>1567</v>
      </c>
    </row>
    <row r="212" spans="1:13" x14ac:dyDescent="0.3">
      <c r="A212" s="27" t="str">
        <f t="shared" si="20"/>
        <v>1501 - ESPRESSO</v>
      </c>
      <c r="B212" s="27" t="str">
        <f t="shared" si="23"/>
        <v>CAFE QUINDIO EXPRESS C.C.FUNDADORES</v>
      </c>
      <c r="C212" s="28" t="s">
        <v>141</v>
      </c>
      <c r="D212" s="31">
        <v>2105635</v>
      </c>
      <c r="E212" s="4">
        <v>350</v>
      </c>
      <c r="F212" s="31">
        <v>1455678</v>
      </c>
      <c r="G212" s="4">
        <v>242</v>
      </c>
      <c r="H212" s="31">
        <v>1444357</v>
      </c>
      <c r="I212" s="4">
        <v>240</v>
      </c>
      <c r="J212" s="31">
        <v>5005670</v>
      </c>
      <c r="K212" s="50">
        <v>832</v>
      </c>
      <c r="L212" s="44">
        <f t="shared" si="21"/>
        <v>1668556.6666666667</v>
      </c>
      <c r="M212" s="4">
        <f t="shared" si="22"/>
        <v>277.33333333333331</v>
      </c>
    </row>
    <row r="213" spans="1:13" x14ac:dyDescent="0.3">
      <c r="A213" s="27" t="str">
        <f t="shared" si="20"/>
        <v>1501 - ESPRESSO</v>
      </c>
      <c r="B213" s="27" t="str">
        <f t="shared" si="23"/>
        <v>CAFE QUINDIO EXPRESS C.C.FUNDADORES</v>
      </c>
      <c r="C213" s="28" t="s">
        <v>146</v>
      </c>
      <c r="D213" s="31">
        <v>16389</v>
      </c>
      <c r="E213" s="4">
        <v>3</v>
      </c>
      <c r="F213" s="31">
        <v>27315</v>
      </c>
      <c r="G213" s="4">
        <v>5</v>
      </c>
      <c r="H213" s="31">
        <v>16389</v>
      </c>
      <c r="I213" s="4">
        <v>3</v>
      </c>
      <c r="J213" s="31">
        <v>60093</v>
      </c>
      <c r="K213" s="50">
        <v>11</v>
      </c>
      <c r="L213" s="44">
        <f t="shared" si="21"/>
        <v>20031</v>
      </c>
      <c r="M213" s="4">
        <f t="shared" si="22"/>
        <v>3.6666666666666665</v>
      </c>
    </row>
    <row r="214" spans="1:13" x14ac:dyDescent="0.3">
      <c r="A214" s="27" t="str">
        <f t="shared" si="20"/>
        <v>1501 - ESPRESSO</v>
      </c>
      <c r="B214" s="27" t="str">
        <f t="shared" si="23"/>
        <v>CAFE QUINDIO EXPRESS C.C.FUNDADORES</v>
      </c>
      <c r="C214" s="28" t="s">
        <v>147</v>
      </c>
      <c r="D214" s="31"/>
      <c r="E214" s="4"/>
      <c r="F214" s="31"/>
      <c r="G214" s="4"/>
      <c r="H214" s="31">
        <v>6389</v>
      </c>
      <c r="I214" s="4">
        <v>1</v>
      </c>
      <c r="J214" s="31">
        <v>6389</v>
      </c>
      <c r="K214" s="50">
        <v>1</v>
      </c>
      <c r="L214" s="44">
        <f t="shared" si="21"/>
        <v>6389</v>
      </c>
      <c r="M214" s="4">
        <f t="shared" si="22"/>
        <v>1</v>
      </c>
    </row>
    <row r="215" spans="1:13" x14ac:dyDescent="0.3">
      <c r="A215" s="27" t="str">
        <f t="shared" si="20"/>
        <v>1501 - ESPRESSO</v>
      </c>
      <c r="B215" s="27" t="str">
        <f t="shared" si="23"/>
        <v>CAFE QUINDIO EXPRESS C.C.FUNDADORES</v>
      </c>
      <c r="C215" s="28" t="s">
        <v>148</v>
      </c>
      <c r="D215" s="31">
        <v>250000</v>
      </c>
      <c r="E215" s="4">
        <v>50</v>
      </c>
      <c r="F215" s="31">
        <v>235000</v>
      </c>
      <c r="G215" s="4">
        <v>47</v>
      </c>
      <c r="H215" s="31">
        <v>240000</v>
      </c>
      <c r="I215" s="4">
        <v>48</v>
      </c>
      <c r="J215" s="31">
        <v>725000</v>
      </c>
      <c r="K215" s="50">
        <v>145</v>
      </c>
      <c r="L215" s="44">
        <f t="shared" si="21"/>
        <v>241666.66666666666</v>
      </c>
      <c r="M215" s="4">
        <f t="shared" si="22"/>
        <v>48.333333333333336</v>
      </c>
    </row>
    <row r="216" spans="1:13" x14ac:dyDescent="0.3">
      <c r="A216" s="27" t="str">
        <f t="shared" si="20"/>
        <v>1501 - ESPRESSO</v>
      </c>
      <c r="B216" s="27" t="str">
        <f t="shared" si="23"/>
        <v>CAFE QUINDIO EXPRESS C.C.FUNDADORES</v>
      </c>
      <c r="C216" s="28" t="s">
        <v>149</v>
      </c>
      <c r="D216" s="31">
        <v>71112</v>
      </c>
      <c r="E216" s="4">
        <v>12</v>
      </c>
      <c r="F216" s="31">
        <v>41482</v>
      </c>
      <c r="G216" s="4">
        <v>7</v>
      </c>
      <c r="H216" s="31">
        <v>41482</v>
      </c>
      <c r="I216" s="4">
        <v>7</v>
      </c>
      <c r="J216" s="31">
        <v>154076</v>
      </c>
      <c r="K216" s="50">
        <v>26</v>
      </c>
      <c r="L216" s="44">
        <f t="shared" si="21"/>
        <v>51358.666666666664</v>
      </c>
      <c r="M216" s="4">
        <f t="shared" si="22"/>
        <v>8.6666666666666661</v>
      </c>
    </row>
    <row r="217" spans="1:13" x14ac:dyDescent="0.3">
      <c r="A217" s="27" t="str">
        <f t="shared" si="20"/>
        <v>1501 - ESPRESSO</v>
      </c>
      <c r="B217" s="27" t="str">
        <f t="shared" si="23"/>
        <v>CAFE QUINDIO EXPRESS C.C.FUNDADORES</v>
      </c>
      <c r="C217" s="28" t="s">
        <v>150</v>
      </c>
      <c r="D217" s="31">
        <v>109260</v>
      </c>
      <c r="E217" s="4">
        <v>20</v>
      </c>
      <c r="F217" s="31">
        <v>92871</v>
      </c>
      <c r="G217" s="4">
        <v>17</v>
      </c>
      <c r="H217" s="31">
        <v>131112</v>
      </c>
      <c r="I217" s="4">
        <v>24</v>
      </c>
      <c r="J217" s="31">
        <v>333243</v>
      </c>
      <c r="K217" s="50">
        <v>61</v>
      </c>
      <c r="L217" s="44">
        <f t="shared" si="21"/>
        <v>111081</v>
      </c>
      <c r="M217" s="4">
        <f t="shared" si="22"/>
        <v>20.333333333333332</v>
      </c>
    </row>
    <row r="218" spans="1:13" x14ac:dyDescent="0.3">
      <c r="A218" s="27" t="str">
        <f t="shared" si="20"/>
        <v>1501 - ESPRESSO</v>
      </c>
      <c r="B218" s="27" t="str">
        <f t="shared" si="23"/>
        <v>CAFE QUINDIO EXPRESS C.C.FUNDADORES</v>
      </c>
      <c r="C218" s="28" t="s">
        <v>151</v>
      </c>
      <c r="D218" s="31">
        <v>40000</v>
      </c>
      <c r="E218" s="4">
        <v>8</v>
      </c>
      <c r="F218" s="31">
        <v>65000</v>
      </c>
      <c r="G218" s="4">
        <v>13</v>
      </c>
      <c r="H218" s="31">
        <v>95000</v>
      </c>
      <c r="I218" s="4">
        <v>19</v>
      </c>
      <c r="J218" s="31">
        <v>200000</v>
      </c>
      <c r="K218" s="50">
        <v>40</v>
      </c>
      <c r="L218" s="44">
        <f t="shared" si="21"/>
        <v>66666.666666666672</v>
      </c>
      <c r="M218" s="4">
        <f t="shared" si="22"/>
        <v>13.333333333333334</v>
      </c>
    </row>
    <row r="219" spans="1:13" x14ac:dyDescent="0.3">
      <c r="A219" s="27" t="str">
        <f t="shared" si="20"/>
        <v>1501 - ESPRESSO</v>
      </c>
      <c r="B219" s="27" t="str">
        <f t="shared" si="23"/>
        <v>CAFE QUINDIO EXPRESS C.C.FUNDADORES</v>
      </c>
      <c r="C219" s="28" t="s">
        <v>155</v>
      </c>
      <c r="D219" s="31">
        <v>5463</v>
      </c>
      <c r="E219" s="4">
        <v>1</v>
      </c>
      <c r="F219" s="31">
        <v>5463</v>
      </c>
      <c r="G219" s="4">
        <v>1</v>
      </c>
      <c r="H219" s="31">
        <v>10926</v>
      </c>
      <c r="I219" s="4">
        <v>2</v>
      </c>
      <c r="J219" s="31">
        <v>21852</v>
      </c>
      <c r="K219" s="50">
        <v>4</v>
      </c>
      <c r="L219" s="44">
        <f t="shared" si="21"/>
        <v>7284</v>
      </c>
      <c r="M219" s="4">
        <f t="shared" si="22"/>
        <v>1.3333333333333333</v>
      </c>
    </row>
    <row r="220" spans="1:13" x14ac:dyDescent="0.3">
      <c r="A220" s="27" t="str">
        <f t="shared" si="20"/>
        <v>1501 - ESPRESSO</v>
      </c>
      <c r="B220" s="27" t="str">
        <f t="shared" si="23"/>
        <v>CAFE QUINDIO EXPRESS C.C.FUNDADORES</v>
      </c>
      <c r="C220" s="28" t="s">
        <v>156</v>
      </c>
      <c r="D220" s="31">
        <v>45000</v>
      </c>
      <c r="E220" s="4">
        <v>9</v>
      </c>
      <c r="F220" s="31">
        <v>35000</v>
      </c>
      <c r="G220" s="4">
        <v>7</v>
      </c>
      <c r="H220" s="31">
        <v>30000</v>
      </c>
      <c r="I220" s="4">
        <v>6</v>
      </c>
      <c r="J220" s="31">
        <v>110000</v>
      </c>
      <c r="K220" s="50">
        <v>22</v>
      </c>
      <c r="L220" s="44">
        <f t="shared" si="21"/>
        <v>36666.666666666664</v>
      </c>
      <c r="M220" s="4">
        <f t="shared" si="22"/>
        <v>7.333333333333333</v>
      </c>
    </row>
    <row r="221" spans="1:13" x14ac:dyDescent="0.3">
      <c r="A221" s="27" t="str">
        <f t="shared" si="20"/>
        <v>1501 - ESPRESSO</v>
      </c>
      <c r="B221" s="27" t="str">
        <f t="shared" si="23"/>
        <v>CAFE QUINDIO EXPRESS C.C.FUNDADORES</v>
      </c>
      <c r="C221" s="28" t="s">
        <v>158</v>
      </c>
      <c r="D221" s="31">
        <v>21111</v>
      </c>
      <c r="E221" s="4">
        <v>3</v>
      </c>
      <c r="F221" s="31">
        <v>14074</v>
      </c>
      <c r="G221" s="4">
        <v>2</v>
      </c>
      <c r="H221" s="31">
        <v>7037</v>
      </c>
      <c r="I221" s="4">
        <v>1</v>
      </c>
      <c r="J221" s="31">
        <v>42222</v>
      </c>
      <c r="K221" s="50">
        <v>6</v>
      </c>
      <c r="L221" s="44">
        <f t="shared" si="21"/>
        <v>14074</v>
      </c>
      <c r="M221" s="4">
        <f t="shared" si="22"/>
        <v>2</v>
      </c>
    </row>
    <row r="222" spans="1:13" x14ac:dyDescent="0.3">
      <c r="A222" s="27" t="str">
        <f t="shared" si="20"/>
        <v>1501 - ESPRESSO</v>
      </c>
      <c r="B222" s="27" t="str">
        <f t="shared" si="23"/>
        <v>CAFE QUINDIO EXPRESS C.C.FUNDADORES</v>
      </c>
      <c r="C222" s="28" t="s">
        <v>160</v>
      </c>
      <c r="D222" s="31">
        <v>7037</v>
      </c>
      <c r="E222" s="4">
        <v>1</v>
      </c>
      <c r="F222" s="31">
        <v>7037</v>
      </c>
      <c r="G222" s="4">
        <v>1</v>
      </c>
      <c r="H222" s="31"/>
      <c r="I222" s="4"/>
      <c r="J222" s="31">
        <v>14074</v>
      </c>
      <c r="K222" s="50">
        <v>2</v>
      </c>
      <c r="L222" s="44">
        <f t="shared" si="21"/>
        <v>7037</v>
      </c>
      <c r="M222" s="4">
        <f t="shared" si="22"/>
        <v>1</v>
      </c>
    </row>
    <row r="223" spans="1:13" x14ac:dyDescent="0.3">
      <c r="A223" s="27" t="str">
        <f t="shared" si="20"/>
        <v>1501 - ESPRESSO</v>
      </c>
      <c r="B223" s="27" t="str">
        <f t="shared" si="23"/>
        <v>CAFE QUINDIO EXPRESS C.C.FUNDADORES</v>
      </c>
      <c r="C223" s="28" t="s">
        <v>161</v>
      </c>
      <c r="D223" s="31">
        <v>125649</v>
      </c>
      <c r="E223" s="4">
        <v>23</v>
      </c>
      <c r="F223" s="31">
        <v>103797</v>
      </c>
      <c r="G223" s="4">
        <v>19</v>
      </c>
      <c r="H223" s="31">
        <v>87408</v>
      </c>
      <c r="I223" s="4">
        <v>16</v>
      </c>
      <c r="J223" s="31">
        <v>316854</v>
      </c>
      <c r="K223" s="50">
        <v>58</v>
      </c>
      <c r="L223" s="44">
        <f t="shared" si="21"/>
        <v>105618</v>
      </c>
      <c r="M223" s="4">
        <f t="shared" si="22"/>
        <v>19.333333333333332</v>
      </c>
    </row>
    <row r="224" spans="1:13" x14ac:dyDescent="0.3">
      <c r="A224" s="27" t="str">
        <f t="shared" si="20"/>
        <v>1501 - ESPRESSO</v>
      </c>
      <c r="B224" s="52" t="s">
        <v>297</v>
      </c>
      <c r="C224" s="53"/>
      <c r="D224" s="57">
        <v>12651453</v>
      </c>
      <c r="E224" s="55">
        <v>2441</v>
      </c>
      <c r="F224" s="57">
        <v>9218658</v>
      </c>
      <c r="G224" s="55">
        <v>1779</v>
      </c>
      <c r="H224" s="57">
        <v>10478640</v>
      </c>
      <c r="I224" s="55">
        <v>2033</v>
      </c>
      <c r="J224" s="57">
        <v>32348751</v>
      </c>
      <c r="K224" s="56">
        <v>6253</v>
      </c>
      <c r="L224" s="57">
        <f t="shared" si="21"/>
        <v>10782917</v>
      </c>
      <c r="M224" s="56">
        <f t="shared" si="22"/>
        <v>2084.3333333333335</v>
      </c>
    </row>
    <row r="225" spans="1:13" x14ac:dyDescent="0.3">
      <c r="A225" s="27" t="str">
        <f t="shared" si="20"/>
        <v>1501 - ESPRESSO</v>
      </c>
      <c r="B225" s="1" t="s">
        <v>58</v>
      </c>
      <c r="C225" s="1" t="s">
        <v>137</v>
      </c>
      <c r="D225" s="30">
        <v>550956</v>
      </c>
      <c r="E225" s="8">
        <v>85</v>
      </c>
      <c r="F225" s="30">
        <v>252796</v>
      </c>
      <c r="G225" s="8">
        <v>39</v>
      </c>
      <c r="H225" s="30">
        <v>395396</v>
      </c>
      <c r="I225" s="8">
        <v>61</v>
      </c>
      <c r="J225" s="30">
        <v>1199148</v>
      </c>
      <c r="K225" s="49">
        <v>185</v>
      </c>
      <c r="L225" s="44">
        <f t="shared" si="21"/>
        <v>399716</v>
      </c>
      <c r="M225" s="4">
        <f t="shared" si="22"/>
        <v>61.666666666666664</v>
      </c>
    </row>
    <row r="226" spans="1:13" x14ac:dyDescent="0.3">
      <c r="A226" s="27" t="str">
        <f t="shared" si="20"/>
        <v>1501 - ESPRESSO</v>
      </c>
      <c r="B226" s="27" t="str">
        <f t="shared" ref="B226:B242" si="24">B225</f>
        <v>CAFE QUINDIO EXPRESS CAU FILANDIA</v>
      </c>
      <c r="C226" s="28" t="s">
        <v>138</v>
      </c>
      <c r="D226" s="31">
        <v>256931</v>
      </c>
      <c r="E226" s="4">
        <v>37</v>
      </c>
      <c r="F226" s="31">
        <v>131937</v>
      </c>
      <c r="G226" s="4">
        <v>19</v>
      </c>
      <c r="H226" s="31">
        <v>166659</v>
      </c>
      <c r="I226" s="4">
        <v>24</v>
      </c>
      <c r="J226" s="31">
        <v>555527</v>
      </c>
      <c r="K226" s="50">
        <v>80</v>
      </c>
      <c r="L226" s="44">
        <f t="shared" si="21"/>
        <v>185175.66666666666</v>
      </c>
      <c r="M226" s="4">
        <f t="shared" si="22"/>
        <v>26.666666666666668</v>
      </c>
    </row>
    <row r="227" spans="1:13" x14ac:dyDescent="0.3">
      <c r="A227" s="27" t="str">
        <f t="shared" si="20"/>
        <v>1501 - ESPRESSO</v>
      </c>
      <c r="B227" s="27" t="str">
        <f t="shared" si="24"/>
        <v>CAFE QUINDIO EXPRESS CAU FILANDIA</v>
      </c>
      <c r="C227" s="28" t="s">
        <v>139</v>
      </c>
      <c r="D227" s="31">
        <v>186672</v>
      </c>
      <c r="E227" s="4">
        <v>48</v>
      </c>
      <c r="F227" s="31">
        <v>132226</v>
      </c>
      <c r="G227" s="4">
        <v>34</v>
      </c>
      <c r="H227" s="31">
        <v>105002</v>
      </c>
      <c r="I227" s="4">
        <v>27</v>
      </c>
      <c r="J227" s="31">
        <v>423900</v>
      </c>
      <c r="K227" s="50">
        <v>109</v>
      </c>
      <c r="L227" s="44">
        <f t="shared" si="21"/>
        <v>141300</v>
      </c>
      <c r="M227" s="4">
        <f t="shared" si="22"/>
        <v>36.333333333333336</v>
      </c>
    </row>
    <row r="228" spans="1:13" x14ac:dyDescent="0.3">
      <c r="A228" s="27" t="str">
        <f t="shared" si="20"/>
        <v>1501 - ESPRESSO</v>
      </c>
      <c r="B228" s="27" t="str">
        <f t="shared" si="24"/>
        <v>CAFE QUINDIO EXPRESS CAU FILANDIA</v>
      </c>
      <c r="C228" s="28" t="s">
        <v>140</v>
      </c>
      <c r="D228" s="31">
        <v>4491400</v>
      </c>
      <c r="E228" s="4">
        <v>899</v>
      </c>
      <c r="F228" s="31">
        <v>2697000</v>
      </c>
      <c r="G228" s="4">
        <v>540</v>
      </c>
      <c r="H228" s="31">
        <v>3939400</v>
      </c>
      <c r="I228" s="4">
        <v>788</v>
      </c>
      <c r="J228" s="31">
        <v>11127800</v>
      </c>
      <c r="K228" s="50">
        <v>2227</v>
      </c>
      <c r="L228" s="44">
        <f t="shared" si="21"/>
        <v>3709266.6666666665</v>
      </c>
      <c r="M228" s="4">
        <f t="shared" si="22"/>
        <v>742.33333333333337</v>
      </c>
    </row>
    <row r="229" spans="1:13" x14ac:dyDescent="0.3">
      <c r="A229" s="27" t="str">
        <f t="shared" si="20"/>
        <v>1501 - ESPRESSO</v>
      </c>
      <c r="B229" s="27" t="str">
        <f t="shared" si="24"/>
        <v>CAFE QUINDIO EXPRESS CAU FILANDIA</v>
      </c>
      <c r="C229" s="28" t="s">
        <v>141</v>
      </c>
      <c r="D229" s="31">
        <v>1907049</v>
      </c>
      <c r="E229" s="4">
        <v>317</v>
      </c>
      <c r="F229" s="31">
        <v>1101322</v>
      </c>
      <c r="G229" s="4">
        <v>183</v>
      </c>
      <c r="H229" s="31">
        <v>1847603</v>
      </c>
      <c r="I229" s="4">
        <v>307</v>
      </c>
      <c r="J229" s="31">
        <v>4855974</v>
      </c>
      <c r="K229" s="50">
        <v>807</v>
      </c>
      <c r="L229" s="44">
        <f t="shared" si="21"/>
        <v>1618658</v>
      </c>
      <c r="M229" s="4">
        <f t="shared" si="22"/>
        <v>269</v>
      </c>
    </row>
    <row r="230" spans="1:13" x14ac:dyDescent="0.3">
      <c r="A230" s="27" t="str">
        <f t="shared" si="20"/>
        <v>1501 - ESPRESSO</v>
      </c>
      <c r="B230" s="27" t="str">
        <f t="shared" si="24"/>
        <v>CAFE QUINDIO EXPRESS CAU FILANDIA</v>
      </c>
      <c r="C230" s="28" t="s">
        <v>146</v>
      </c>
      <c r="D230" s="31">
        <v>10926</v>
      </c>
      <c r="E230" s="4">
        <v>2</v>
      </c>
      <c r="F230" s="31">
        <v>16389</v>
      </c>
      <c r="G230" s="4">
        <v>3</v>
      </c>
      <c r="H230" s="31">
        <v>16389</v>
      </c>
      <c r="I230" s="4">
        <v>3</v>
      </c>
      <c r="J230" s="31">
        <v>43704</v>
      </c>
      <c r="K230" s="50">
        <v>8</v>
      </c>
      <c r="L230" s="44">
        <f t="shared" si="21"/>
        <v>14568</v>
      </c>
      <c r="M230" s="4">
        <f t="shared" si="22"/>
        <v>2.6666666666666665</v>
      </c>
    </row>
    <row r="231" spans="1:13" x14ac:dyDescent="0.3">
      <c r="A231" s="27" t="str">
        <f t="shared" si="20"/>
        <v>1501 - ESPRESSO</v>
      </c>
      <c r="B231" s="27" t="str">
        <f t="shared" si="24"/>
        <v>CAFE QUINDIO EXPRESS CAU FILANDIA</v>
      </c>
      <c r="C231" s="28" t="s">
        <v>147</v>
      </c>
      <c r="D231" s="31">
        <v>6389</v>
      </c>
      <c r="E231" s="4">
        <v>1</v>
      </c>
      <c r="F231" s="31"/>
      <c r="G231" s="4"/>
      <c r="H231" s="31"/>
      <c r="I231" s="4"/>
      <c r="J231" s="31">
        <v>6389</v>
      </c>
      <c r="K231" s="50">
        <v>1</v>
      </c>
      <c r="L231" s="44">
        <f t="shared" si="21"/>
        <v>6389</v>
      </c>
      <c r="M231" s="4">
        <f t="shared" si="22"/>
        <v>1</v>
      </c>
    </row>
    <row r="232" spans="1:13" x14ac:dyDescent="0.3">
      <c r="A232" s="27" t="str">
        <f t="shared" si="20"/>
        <v>1501 - ESPRESSO</v>
      </c>
      <c r="B232" s="27" t="str">
        <f t="shared" si="24"/>
        <v>CAFE QUINDIO EXPRESS CAU FILANDIA</v>
      </c>
      <c r="C232" s="28" t="s">
        <v>148</v>
      </c>
      <c r="D232" s="31">
        <v>290000</v>
      </c>
      <c r="E232" s="4">
        <v>58</v>
      </c>
      <c r="F232" s="31">
        <v>120000</v>
      </c>
      <c r="G232" s="4">
        <v>24</v>
      </c>
      <c r="H232" s="31">
        <v>355000</v>
      </c>
      <c r="I232" s="4">
        <v>71</v>
      </c>
      <c r="J232" s="31">
        <v>765000</v>
      </c>
      <c r="K232" s="50">
        <v>153</v>
      </c>
      <c r="L232" s="44">
        <f t="shared" si="21"/>
        <v>255000</v>
      </c>
      <c r="M232" s="4">
        <f t="shared" si="22"/>
        <v>51</v>
      </c>
    </row>
    <row r="233" spans="1:13" x14ac:dyDescent="0.3">
      <c r="A233" s="27" t="str">
        <f t="shared" si="20"/>
        <v>1501 - ESPRESSO</v>
      </c>
      <c r="B233" s="27" t="str">
        <f t="shared" si="24"/>
        <v>CAFE QUINDIO EXPRESS CAU FILANDIA</v>
      </c>
      <c r="C233" s="28" t="s">
        <v>149</v>
      </c>
      <c r="D233" s="31">
        <v>29630</v>
      </c>
      <c r="E233" s="4">
        <v>5</v>
      </c>
      <c r="F233" s="31">
        <v>17778</v>
      </c>
      <c r="G233" s="4">
        <v>3</v>
      </c>
      <c r="H233" s="31">
        <v>35556</v>
      </c>
      <c r="I233" s="4">
        <v>6</v>
      </c>
      <c r="J233" s="31">
        <v>82964</v>
      </c>
      <c r="K233" s="50">
        <v>14</v>
      </c>
      <c r="L233" s="44">
        <f t="shared" si="21"/>
        <v>27654.666666666668</v>
      </c>
      <c r="M233" s="4">
        <f t="shared" si="22"/>
        <v>4.666666666666667</v>
      </c>
    </row>
    <row r="234" spans="1:13" x14ac:dyDescent="0.3">
      <c r="A234" s="27" t="str">
        <f t="shared" si="20"/>
        <v>1501 - ESPRESSO</v>
      </c>
      <c r="B234" s="27" t="str">
        <f t="shared" si="24"/>
        <v>CAFE QUINDIO EXPRESS CAU FILANDIA</v>
      </c>
      <c r="C234" s="28" t="s">
        <v>150</v>
      </c>
      <c r="D234" s="31">
        <v>152964</v>
      </c>
      <c r="E234" s="4">
        <v>28</v>
      </c>
      <c r="F234" s="31">
        <v>136575</v>
      </c>
      <c r="G234" s="4">
        <v>25</v>
      </c>
      <c r="H234" s="31">
        <v>136575</v>
      </c>
      <c r="I234" s="4">
        <v>25</v>
      </c>
      <c r="J234" s="31">
        <v>426114</v>
      </c>
      <c r="K234" s="50">
        <v>78</v>
      </c>
      <c r="L234" s="44">
        <f t="shared" si="21"/>
        <v>142038</v>
      </c>
      <c r="M234" s="4">
        <f t="shared" si="22"/>
        <v>26</v>
      </c>
    </row>
    <row r="235" spans="1:13" x14ac:dyDescent="0.3">
      <c r="A235" s="27" t="str">
        <f t="shared" si="20"/>
        <v>1501 - ESPRESSO</v>
      </c>
      <c r="B235" s="27" t="str">
        <f t="shared" si="24"/>
        <v>CAFE QUINDIO EXPRESS CAU FILANDIA</v>
      </c>
      <c r="C235" s="28" t="s">
        <v>151</v>
      </c>
      <c r="D235" s="31">
        <v>45000</v>
      </c>
      <c r="E235" s="4">
        <v>9</v>
      </c>
      <c r="F235" s="31">
        <v>45000</v>
      </c>
      <c r="G235" s="4">
        <v>9</v>
      </c>
      <c r="H235" s="31">
        <v>40000</v>
      </c>
      <c r="I235" s="4">
        <v>8</v>
      </c>
      <c r="J235" s="31">
        <v>130000</v>
      </c>
      <c r="K235" s="50">
        <v>26</v>
      </c>
      <c r="L235" s="44">
        <f t="shared" si="21"/>
        <v>43333.333333333336</v>
      </c>
      <c r="M235" s="4">
        <f t="shared" si="22"/>
        <v>8.6666666666666661</v>
      </c>
    </row>
    <row r="236" spans="1:13" x14ac:dyDescent="0.3">
      <c r="A236" s="27" t="str">
        <f t="shared" si="20"/>
        <v>1501 - ESPRESSO</v>
      </c>
      <c r="B236" s="27" t="str">
        <f t="shared" si="24"/>
        <v>CAFE QUINDIO EXPRESS CAU FILANDIA</v>
      </c>
      <c r="C236" s="28" t="s">
        <v>155</v>
      </c>
      <c r="D236" s="31">
        <v>10926</v>
      </c>
      <c r="E236" s="4">
        <v>2</v>
      </c>
      <c r="F236" s="31">
        <v>5463</v>
      </c>
      <c r="G236" s="4">
        <v>1</v>
      </c>
      <c r="H236" s="31"/>
      <c r="I236" s="4"/>
      <c r="J236" s="31">
        <v>16389</v>
      </c>
      <c r="K236" s="50">
        <v>3</v>
      </c>
      <c r="L236" s="44">
        <f t="shared" si="21"/>
        <v>8194.5</v>
      </c>
      <c r="M236" s="4">
        <f t="shared" si="22"/>
        <v>1.5</v>
      </c>
    </row>
    <row r="237" spans="1:13" x14ac:dyDescent="0.3">
      <c r="A237" s="27" t="str">
        <f t="shared" si="20"/>
        <v>1501 - ESPRESSO</v>
      </c>
      <c r="B237" s="27" t="str">
        <f t="shared" si="24"/>
        <v>CAFE QUINDIO EXPRESS CAU FILANDIA</v>
      </c>
      <c r="C237" s="28" t="s">
        <v>156</v>
      </c>
      <c r="D237" s="31">
        <v>10000</v>
      </c>
      <c r="E237" s="4">
        <v>2</v>
      </c>
      <c r="F237" s="31">
        <v>10000</v>
      </c>
      <c r="G237" s="4">
        <v>2</v>
      </c>
      <c r="H237" s="31">
        <v>25000</v>
      </c>
      <c r="I237" s="4">
        <v>5</v>
      </c>
      <c r="J237" s="31">
        <v>45000</v>
      </c>
      <c r="K237" s="50">
        <v>9</v>
      </c>
      <c r="L237" s="44">
        <f t="shared" si="21"/>
        <v>15000</v>
      </c>
      <c r="M237" s="4">
        <f t="shared" si="22"/>
        <v>3</v>
      </c>
    </row>
    <row r="238" spans="1:13" x14ac:dyDescent="0.3">
      <c r="A238" s="27" t="str">
        <f t="shared" si="20"/>
        <v>1501 - ESPRESSO</v>
      </c>
      <c r="B238" s="27" t="str">
        <f t="shared" si="24"/>
        <v>CAFE QUINDIO EXPRESS CAU FILANDIA</v>
      </c>
      <c r="C238" s="28" t="s">
        <v>157</v>
      </c>
      <c r="D238" s="31">
        <v>6482</v>
      </c>
      <c r="E238" s="4">
        <v>1</v>
      </c>
      <c r="F238" s="31"/>
      <c r="G238" s="4"/>
      <c r="H238" s="31">
        <v>6482</v>
      </c>
      <c r="I238" s="4">
        <v>1</v>
      </c>
      <c r="J238" s="31">
        <v>12964</v>
      </c>
      <c r="K238" s="50">
        <v>2</v>
      </c>
      <c r="L238" s="44">
        <f t="shared" si="21"/>
        <v>6482</v>
      </c>
      <c r="M238" s="4">
        <f t="shared" si="22"/>
        <v>1</v>
      </c>
    </row>
    <row r="239" spans="1:13" x14ac:dyDescent="0.3">
      <c r="A239" s="27" t="str">
        <f t="shared" si="20"/>
        <v>1501 - ESPRESSO</v>
      </c>
      <c r="B239" s="27" t="str">
        <f t="shared" si="24"/>
        <v>CAFE QUINDIO EXPRESS CAU FILANDIA</v>
      </c>
      <c r="C239" s="28" t="s">
        <v>158</v>
      </c>
      <c r="D239" s="31"/>
      <c r="E239" s="4"/>
      <c r="F239" s="31">
        <v>7037</v>
      </c>
      <c r="G239" s="4">
        <v>1</v>
      </c>
      <c r="H239" s="31">
        <v>7037</v>
      </c>
      <c r="I239" s="4">
        <v>1</v>
      </c>
      <c r="J239" s="31">
        <v>14074</v>
      </c>
      <c r="K239" s="50">
        <v>2</v>
      </c>
      <c r="L239" s="44">
        <f t="shared" si="21"/>
        <v>7037</v>
      </c>
      <c r="M239" s="4">
        <f t="shared" si="22"/>
        <v>1</v>
      </c>
    </row>
    <row r="240" spans="1:13" x14ac:dyDescent="0.3">
      <c r="A240" s="27" t="str">
        <f t="shared" si="20"/>
        <v>1501 - ESPRESSO</v>
      </c>
      <c r="B240" s="27" t="str">
        <f t="shared" si="24"/>
        <v>CAFE QUINDIO EXPRESS CAU FILANDIA</v>
      </c>
      <c r="C240" s="28" t="s">
        <v>159</v>
      </c>
      <c r="D240" s="31"/>
      <c r="E240" s="4"/>
      <c r="F240" s="31"/>
      <c r="G240" s="4"/>
      <c r="H240" s="31">
        <v>6482</v>
      </c>
      <c r="I240" s="4">
        <v>1</v>
      </c>
      <c r="J240" s="31">
        <v>6482</v>
      </c>
      <c r="K240" s="50">
        <v>1</v>
      </c>
      <c r="L240" s="44">
        <f t="shared" si="21"/>
        <v>6482</v>
      </c>
      <c r="M240" s="4">
        <f t="shared" si="22"/>
        <v>1</v>
      </c>
    </row>
    <row r="241" spans="1:13" x14ac:dyDescent="0.3">
      <c r="A241" s="27" t="str">
        <f t="shared" si="20"/>
        <v>1501 - ESPRESSO</v>
      </c>
      <c r="B241" s="27" t="str">
        <f t="shared" si="24"/>
        <v>CAFE QUINDIO EXPRESS CAU FILANDIA</v>
      </c>
      <c r="C241" s="28" t="s">
        <v>160</v>
      </c>
      <c r="D241" s="31"/>
      <c r="E241" s="4"/>
      <c r="F241" s="31">
        <v>7037</v>
      </c>
      <c r="G241" s="4">
        <v>1</v>
      </c>
      <c r="H241" s="31">
        <v>14074</v>
      </c>
      <c r="I241" s="4">
        <v>2</v>
      </c>
      <c r="J241" s="31">
        <v>21111</v>
      </c>
      <c r="K241" s="50">
        <v>3</v>
      </c>
      <c r="L241" s="44">
        <f t="shared" si="21"/>
        <v>10555.5</v>
      </c>
      <c r="M241" s="4">
        <f t="shared" si="22"/>
        <v>1.5</v>
      </c>
    </row>
    <row r="242" spans="1:13" x14ac:dyDescent="0.3">
      <c r="A242" s="27" t="str">
        <f t="shared" si="20"/>
        <v>1501 - ESPRESSO</v>
      </c>
      <c r="B242" s="27" t="str">
        <f t="shared" si="24"/>
        <v>CAFE QUINDIO EXPRESS CAU FILANDIA</v>
      </c>
      <c r="C242" s="28" t="s">
        <v>161</v>
      </c>
      <c r="D242" s="31">
        <v>169353</v>
      </c>
      <c r="E242" s="4">
        <v>31</v>
      </c>
      <c r="F242" s="31">
        <v>125649</v>
      </c>
      <c r="G242" s="4">
        <v>23</v>
      </c>
      <c r="H242" s="31">
        <v>163890</v>
      </c>
      <c r="I242" s="4">
        <v>30</v>
      </c>
      <c r="J242" s="31">
        <v>458892</v>
      </c>
      <c r="K242" s="50">
        <v>84</v>
      </c>
      <c r="L242" s="44">
        <f t="shared" si="21"/>
        <v>152964</v>
      </c>
      <c r="M242" s="4">
        <f t="shared" si="22"/>
        <v>28</v>
      </c>
    </row>
    <row r="243" spans="1:13" x14ac:dyDescent="0.3">
      <c r="A243" s="27" t="str">
        <f t="shared" si="20"/>
        <v>1501 - ESPRESSO</v>
      </c>
      <c r="B243" s="52" t="s">
        <v>298</v>
      </c>
      <c r="C243" s="53"/>
      <c r="D243" s="57">
        <v>8124678</v>
      </c>
      <c r="E243" s="55">
        <v>1525</v>
      </c>
      <c r="F243" s="57">
        <v>4806209</v>
      </c>
      <c r="G243" s="55">
        <v>907</v>
      </c>
      <c r="H243" s="57">
        <v>7260545</v>
      </c>
      <c r="I243" s="55">
        <v>1360</v>
      </c>
      <c r="J243" s="57">
        <v>20191432</v>
      </c>
      <c r="K243" s="56">
        <v>3792</v>
      </c>
      <c r="L243" s="59">
        <f t="shared" si="21"/>
        <v>6730477.333333333</v>
      </c>
      <c r="M243" s="60">
        <f t="shared" si="22"/>
        <v>1264</v>
      </c>
    </row>
    <row r="244" spans="1:13" x14ac:dyDescent="0.3">
      <c r="A244" s="27" t="str">
        <f t="shared" si="20"/>
        <v>1501 - ESPRESSO</v>
      </c>
      <c r="B244" s="1" t="s">
        <v>59</v>
      </c>
      <c r="C244" s="1" t="s">
        <v>137</v>
      </c>
      <c r="D244" s="30"/>
      <c r="E244" s="8"/>
      <c r="F244" s="30"/>
      <c r="G244" s="8"/>
      <c r="H244" s="30">
        <v>51853</v>
      </c>
      <c r="I244" s="8">
        <v>8</v>
      </c>
      <c r="J244" s="30">
        <v>51853</v>
      </c>
      <c r="K244" s="49">
        <v>8</v>
      </c>
      <c r="L244" s="44">
        <f t="shared" si="21"/>
        <v>51853</v>
      </c>
      <c r="M244" s="4">
        <f t="shared" si="22"/>
        <v>8</v>
      </c>
    </row>
    <row r="245" spans="1:13" x14ac:dyDescent="0.3">
      <c r="A245" s="27" t="str">
        <f t="shared" si="20"/>
        <v>1501 - ESPRESSO</v>
      </c>
      <c r="B245" s="27" t="str">
        <f t="shared" ref="B245:B254" si="25">B244</f>
        <v>CAFE QUINDIO EXPRESS CENTRO CONVENCIONES</v>
      </c>
      <c r="C245" s="28" t="s">
        <v>138</v>
      </c>
      <c r="D245" s="31"/>
      <c r="E245" s="4"/>
      <c r="F245" s="31"/>
      <c r="G245" s="4"/>
      <c r="H245" s="31">
        <v>6944</v>
      </c>
      <c r="I245" s="4">
        <v>1</v>
      </c>
      <c r="J245" s="31">
        <v>6944</v>
      </c>
      <c r="K245" s="50">
        <v>1</v>
      </c>
      <c r="L245" s="44">
        <f t="shared" si="21"/>
        <v>6944</v>
      </c>
      <c r="M245" s="4">
        <f t="shared" si="22"/>
        <v>1</v>
      </c>
    </row>
    <row r="246" spans="1:13" x14ac:dyDescent="0.3">
      <c r="A246" s="27" t="str">
        <f t="shared" si="20"/>
        <v>1501 - ESPRESSO</v>
      </c>
      <c r="B246" s="27" t="str">
        <f t="shared" si="25"/>
        <v>CAFE QUINDIO EXPRESS CENTRO CONVENCIONES</v>
      </c>
      <c r="C246" s="28" t="s">
        <v>139</v>
      </c>
      <c r="D246" s="31"/>
      <c r="E246" s="4"/>
      <c r="F246" s="31"/>
      <c r="G246" s="4"/>
      <c r="H246" s="31">
        <v>66113</v>
      </c>
      <c r="I246" s="4">
        <v>17</v>
      </c>
      <c r="J246" s="31">
        <v>66113</v>
      </c>
      <c r="K246" s="50">
        <v>17</v>
      </c>
      <c r="L246" s="44">
        <f t="shared" si="21"/>
        <v>66113</v>
      </c>
      <c r="M246" s="4">
        <f t="shared" si="22"/>
        <v>17</v>
      </c>
    </row>
    <row r="247" spans="1:13" x14ac:dyDescent="0.3">
      <c r="A247" s="27" t="str">
        <f t="shared" si="20"/>
        <v>1501 - ESPRESSO</v>
      </c>
      <c r="B247" s="27" t="str">
        <f t="shared" si="25"/>
        <v>CAFE QUINDIO EXPRESS CENTRO CONVENCIONES</v>
      </c>
      <c r="C247" s="28" t="s">
        <v>140</v>
      </c>
      <c r="D247" s="31"/>
      <c r="E247" s="4"/>
      <c r="F247" s="31"/>
      <c r="G247" s="4"/>
      <c r="H247" s="31">
        <v>728800</v>
      </c>
      <c r="I247" s="4">
        <v>146</v>
      </c>
      <c r="J247" s="31">
        <v>728800</v>
      </c>
      <c r="K247" s="50">
        <v>146</v>
      </c>
      <c r="L247" s="44">
        <f t="shared" si="21"/>
        <v>728800</v>
      </c>
      <c r="M247" s="4">
        <f t="shared" si="22"/>
        <v>146</v>
      </c>
    </row>
    <row r="248" spans="1:13" x14ac:dyDescent="0.3">
      <c r="A248" s="27" t="str">
        <f t="shared" si="20"/>
        <v>1501 - ESPRESSO</v>
      </c>
      <c r="B248" s="27" t="str">
        <f t="shared" si="25"/>
        <v>CAFE QUINDIO EXPRESS CENTRO CONVENCIONES</v>
      </c>
      <c r="C248" s="28" t="s">
        <v>141</v>
      </c>
      <c r="D248" s="31"/>
      <c r="E248" s="4"/>
      <c r="F248" s="31"/>
      <c r="G248" s="4"/>
      <c r="H248" s="31">
        <v>294897</v>
      </c>
      <c r="I248" s="4">
        <v>49</v>
      </c>
      <c r="J248" s="31">
        <v>294897</v>
      </c>
      <c r="K248" s="50">
        <v>49</v>
      </c>
      <c r="L248" s="44">
        <f t="shared" si="21"/>
        <v>294897</v>
      </c>
      <c r="M248" s="4">
        <f t="shared" si="22"/>
        <v>49</v>
      </c>
    </row>
    <row r="249" spans="1:13" x14ac:dyDescent="0.3">
      <c r="A249" s="27" t="str">
        <f t="shared" si="20"/>
        <v>1501 - ESPRESSO</v>
      </c>
      <c r="B249" s="27" t="str">
        <f t="shared" si="25"/>
        <v>CAFE QUINDIO EXPRESS CENTRO CONVENCIONES</v>
      </c>
      <c r="C249" s="28" t="s">
        <v>146</v>
      </c>
      <c r="D249" s="31"/>
      <c r="E249" s="4"/>
      <c r="F249" s="31"/>
      <c r="G249" s="4"/>
      <c r="H249" s="31">
        <v>5463</v>
      </c>
      <c r="I249" s="4">
        <v>1</v>
      </c>
      <c r="J249" s="31">
        <v>5463</v>
      </c>
      <c r="K249" s="50">
        <v>1</v>
      </c>
      <c r="L249" s="44">
        <f t="shared" si="21"/>
        <v>5463</v>
      </c>
      <c r="M249" s="4">
        <f t="shared" si="22"/>
        <v>1</v>
      </c>
    </row>
    <row r="250" spans="1:13" x14ac:dyDescent="0.3">
      <c r="A250" s="27" t="str">
        <f t="shared" si="20"/>
        <v>1501 - ESPRESSO</v>
      </c>
      <c r="B250" s="27" t="str">
        <f t="shared" si="25"/>
        <v>CAFE QUINDIO EXPRESS CENTRO CONVENCIONES</v>
      </c>
      <c r="C250" s="28" t="s">
        <v>148</v>
      </c>
      <c r="D250" s="31"/>
      <c r="E250" s="4"/>
      <c r="F250" s="31"/>
      <c r="G250" s="4"/>
      <c r="H250" s="31">
        <v>24400</v>
      </c>
      <c r="I250" s="4">
        <v>5</v>
      </c>
      <c r="J250" s="31">
        <v>24400</v>
      </c>
      <c r="K250" s="50">
        <v>5</v>
      </c>
      <c r="L250" s="44">
        <f t="shared" si="21"/>
        <v>24400</v>
      </c>
      <c r="M250" s="4">
        <f t="shared" si="22"/>
        <v>5</v>
      </c>
    </row>
    <row r="251" spans="1:13" x14ac:dyDescent="0.3">
      <c r="A251" s="27" t="str">
        <f t="shared" si="20"/>
        <v>1501 - ESPRESSO</v>
      </c>
      <c r="B251" s="27" t="str">
        <f t="shared" si="25"/>
        <v>CAFE QUINDIO EXPRESS CENTRO CONVENCIONES</v>
      </c>
      <c r="C251" s="28" t="s">
        <v>150</v>
      </c>
      <c r="D251" s="31"/>
      <c r="E251" s="4"/>
      <c r="F251" s="31"/>
      <c r="G251" s="4"/>
      <c r="H251" s="31">
        <v>10926</v>
      </c>
      <c r="I251" s="4">
        <v>2</v>
      </c>
      <c r="J251" s="31">
        <v>10926</v>
      </c>
      <c r="K251" s="50">
        <v>2</v>
      </c>
      <c r="L251" s="44">
        <f t="shared" si="21"/>
        <v>10926</v>
      </c>
      <c r="M251" s="4">
        <f t="shared" si="22"/>
        <v>2</v>
      </c>
    </row>
    <row r="252" spans="1:13" x14ac:dyDescent="0.3">
      <c r="A252" s="27" t="str">
        <f t="shared" si="20"/>
        <v>1501 - ESPRESSO</v>
      </c>
      <c r="B252" s="27" t="str">
        <f t="shared" si="25"/>
        <v>CAFE QUINDIO EXPRESS CENTRO CONVENCIONES</v>
      </c>
      <c r="C252" s="28" t="s">
        <v>156</v>
      </c>
      <c r="D252" s="31"/>
      <c r="E252" s="4"/>
      <c r="F252" s="31"/>
      <c r="G252" s="4"/>
      <c r="H252" s="31">
        <v>5000</v>
      </c>
      <c r="I252" s="4">
        <v>1</v>
      </c>
      <c r="J252" s="31">
        <v>5000</v>
      </c>
      <c r="K252" s="50">
        <v>1</v>
      </c>
      <c r="L252" s="44">
        <f t="shared" si="21"/>
        <v>5000</v>
      </c>
      <c r="M252" s="4">
        <f t="shared" si="22"/>
        <v>1</v>
      </c>
    </row>
    <row r="253" spans="1:13" x14ac:dyDescent="0.3">
      <c r="A253" s="27" t="str">
        <f t="shared" si="20"/>
        <v>1501 - ESPRESSO</v>
      </c>
      <c r="B253" s="27" t="str">
        <f t="shared" si="25"/>
        <v>CAFE QUINDIO EXPRESS CENTRO CONVENCIONES</v>
      </c>
      <c r="C253" s="28" t="s">
        <v>158</v>
      </c>
      <c r="D253" s="31"/>
      <c r="E253" s="4"/>
      <c r="F253" s="31"/>
      <c r="G253" s="4"/>
      <c r="H253" s="31">
        <v>7037</v>
      </c>
      <c r="I253" s="4">
        <v>1</v>
      </c>
      <c r="J253" s="31">
        <v>7037</v>
      </c>
      <c r="K253" s="50">
        <v>1</v>
      </c>
      <c r="L253" s="44">
        <f t="shared" si="21"/>
        <v>7037</v>
      </c>
      <c r="M253" s="4">
        <f t="shared" si="22"/>
        <v>1</v>
      </c>
    </row>
    <row r="254" spans="1:13" x14ac:dyDescent="0.3">
      <c r="A254" s="27" t="str">
        <f t="shared" si="20"/>
        <v>1501 - ESPRESSO</v>
      </c>
      <c r="B254" s="27" t="str">
        <f t="shared" si="25"/>
        <v>CAFE QUINDIO EXPRESS CENTRO CONVENCIONES</v>
      </c>
      <c r="C254" s="28" t="s">
        <v>161</v>
      </c>
      <c r="D254" s="31"/>
      <c r="E254" s="4"/>
      <c r="F254" s="31"/>
      <c r="G254" s="4"/>
      <c r="H254" s="31">
        <v>21852</v>
      </c>
      <c r="I254" s="4">
        <v>4</v>
      </c>
      <c r="J254" s="31">
        <v>21852</v>
      </c>
      <c r="K254" s="50">
        <v>4</v>
      </c>
      <c r="L254" s="44">
        <f t="shared" si="21"/>
        <v>21852</v>
      </c>
      <c r="M254" s="4">
        <f t="shared" si="22"/>
        <v>4</v>
      </c>
    </row>
    <row r="255" spans="1:13" x14ac:dyDescent="0.3">
      <c r="A255" s="27" t="str">
        <f t="shared" si="20"/>
        <v>1501 - ESPRESSO</v>
      </c>
      <c r="B255" s="52" t="s">
        <v>299</v>
      </c>
      <c r="C255" s="53"/>
      <c r="D255" s="57"/>
      <c r="E255" s="55"/>
      <c r="F255" s="57"/>
      <c r="G255" s="55"/>
      <c r="H255" s="57">
        <v>1223285</v>
      </c>
      <c r="I255" s="55">
        <v>235</v>
      </c>
      <c r="J255" s="57">
        <v>1223285</v>
      </c>
      <c r="K255" s="56">
        <v>235</v>
      </c>
      <c r="L255" s="57">
        <f t="shared" si="21"/>
        <v>1223285</v>
      </c>
      <c r="M255" s="56">
        <f t="shared" si="22"/>
        <v>235</v>
      </c>
    </row>
    <row r="256" spans="1:13" x14ac:dyDescent="0.3">
      <c r="A256" s="27" t="str">
        <f t="shared" si="20"/>
        <v>1501 - ESPRESSO</v>
      </c>
      <c r="B256" s="1" t="s">
        <v>60</v>
      </c>
      <c r="C256" s="1" t="s">
        <v>137</v>
      </c>
      <c r="D256" s="30">
        <v>155566</v>
      </c>
      <c r="E256" s="8">
        <v>24</v>
      </c>
      <c r="F256" s="30">
        <v>90748</v>
      </c>
      <c r="G256" s="8">
        <v>14</v>
      </c>
      <c r="H256" s="30">
        <v>291683</v>
      </c>
      <c r="I256" s="8">
        <v>45</v>
      </c>
      <c r="J256" s="30">
        <v>537997</v>
      </c>
      <c r="K256" s="49">
        <v>83</v>
      </c>
      <c r="L256" s="44">
        <f t="shared" si="21"/>
        <v>179332.33333333334</v>
      </c>
      <c r="M256" s="4">
        <f t="shared" si="22"/>
        <v>27.666666666666668</v>
      </c>
    </row>
    <row r="257" spans="1:13" x14ac:dyDescent="0.3">
      <c r="A257" s="27" t="str">
        <f t="shared" si="20"/>
        <v>1501 - ESPRESSO</v>
      </c>
      <c r="B257" s="27" t="str">
        <f t="shared" ref="B257:B273" si="26">B256</f>
        <v>CAFE QUINDIO EXPRESS CERRITOS PEREIRA</v>
      </c>
      <c r="C257" s="28" t="s">
        <v>138</v>
      </c>
      <c r="D257" s="31">
        <v>76384</v>
      </c>
      <c r="E257" s="4">
        <v>11</v>
      </c>
      <c r="F257" s="31">
        <v>138886</v>
      </c>
      <c r="G257" s="4">
        <v>20</v>
      </c>
      <c r="H257" s="31">
        <v>138884</v>
      </c>
      <c r="I257" s="4">
        <v>20</v>
      </c>
      <c r="J257" s="31">
        <v>354154</v>
      </c>
      <c r="K257" s="50">
        <v>51</v>
      </c>
      <c r="L257" s="44">
        <f t="shared" si="21"/>
        <v>118051.33333333333</v>
      </c>
      <c r="M257" s="4">
        <f t="shared" si="22"/>
        <v>17</v>
      </c>
    </row>
    <row r="258" spans="1:13" x14ac:dyDescent="0.3">
      <c r="A258" s="27" t="str">
        <f t="shared" si="20"/>
        <v>1501 - ESPRESSO</v>
      </c>
      <c r="B258" s="27" t="str">
        <f t="shared" si="26"/>
        <v>CAFE QUINDIO EXPRESS CERRITOS PEREIRA</v>
      </c>
      <c r="C258" s="28" t="s">
        <v>139</v>
      </c>
      <c r="D258" s="31">
        <v>42779</v>
      </c>
      <c r="E258" s="4">
        <v>11</v>
      </c>
      <c r="F258" s="31">
        <v>15556</v>
      </c>
      <c r="G258" s="4">
        <v>4</v>
      </c>
      <c r="H258" s="31">
        <v>128335</v>
      </c>
      <c r="I258" s="4">
        <v>33</v>
      </c>
      <c r="J258" s="31">
        <v>186670</v>
      </c>
      <c r="K258" s="50">
        <v>48</v>
      </c>
      <c r="L258" s="44">
        <f t="shared" si="21"/>
        <v>62223.333333333336</v>
      </c>
      <c r="M258" s="4">
        <f t="shared" si="22"/>
        <v>16</v>
      </c>
    </row>
    <row r="259" spans="1:13" x14ac:dyDescent="0.3">
      <c r="A259" s="27" t="str">
        <f t="shared" si="20"/>
        <v>1501 - ESPRESSO</v>
      </c>
      <c r="B259" s="27" t="str">
        <f t="shared" si="26"/>
        <v>CAFE QUINDIO EXPRESS CERRITOS PEREIRA</v>
      </c>
      <c r="C259" s="28" t="s">
        <v>140</v>
      </c>
      <c r="D259" s="31">
        <v>3055000</v>
      </c>
      <c r="E259" s="4">
        <v>611</v>
      </c>
      <c r="F259" s="31">
        <v>2845000</v>
      </c>
      <c r="G259" s="4">
        <v>569</v>
      </c>
      <c r="H259" s="31">
        <v>3943800</v>
      </c>
      <c r="I259" s="4">
        <v>789</v>
      </c>
      <c r="J259" s="31">
        <v>9843800</v>
      </c>
      <c r="K259" s="50">
        <v>1969</v>
      </c>
      <c r="L259" s="44">
        <f t="shared" si="21"/>
        <v>3281266.6666666665</v>
      </c>
      <c r="M259" s="4">
        <f t="shared" si="22"/>
        <v>656.33333333333337</v>
      </c>
    </row>
    <row r="260" spans="1:13" x14ac:dyDescent="0.3">
      <c r="A260" s="27" t="str">
        <f t="shared" si="20"/>
        <v>1501 - ESPRESSO</v>
      </c>
      <c r="B260" s="27" t="str">
        <f t="shared" si="26"/>
        <v>CAFE QUINDIO EXPRESS CERRITOS PEREIRA</v>
      </c>
      <c r="C260" s="28" t="s">
        <v>141</v>
      </c>
      <c r="D260" s="31">
        <v>950878</v>
      </c>
      <c r="E260" s="4">
        <v>158</v>
      </c>
      <c r="F260" s="31">
        <v>896704</v>
      </c>
      <c r="G260" s="4">
        <v>149</v>
      </c>
      <c r="H260" s="31">
        <v>1322556</v>
      </c>
      <c r="I260" s="4">
        <v>220</v>
      </c>
      <c r="J260" s="31">
        <v>3170138</v>
      </c>
      <c r="K260" s="50">
        <v>527</v>
      </c>
      <c r="L260" s="44">
        <f t="shared" si="21"/>
        <v>1056712.6666666667</v>
      </c>
      <c r="M260" s="4">
        <f t="shared" si="22"/>
        <v>175.66666666666666</v>
      </c>
    </row>
    <row r="261" spans="1:13" x14ac:dyDescent="0.3">
      <c r="A261" s="27" t="str">
        <f t="shared" si="20"/>
        <v>1501 - ESPRESSO</v>
      </c>
      <c r="B261" s="27" t="str">
        <f t="shared" si="26"/>
        <v>CAFE QUINDIO EXPRESS CERRITOS PEREIRA</v>
      </c>
      <c r="C261" s="28" t="s">
        <v>144</v>
      </c>
      <c r="D261" s="31"/>
      <c r="E261" s="4"/>
      <c r="F261" s="31"/>
      <c r="G261" s="4"/>
      <c r="H261" s="31">
        <v>5093</v>
      </c>
      <c r="I261" s="4">
        <v>1</v>
      </c>
      <c r="J261" s="31">
        <v>5093</v>
      </c>
      <c r="K261" s="50">
        <v>1</v>
      </c>
      <c r="L261" s="44">
        <f t="shared" si="21"/>
        <v>5093</v>
      </c>
      <c r="M261" s="4">
        <f t="shared" si="22"/>
        <v>1</v>
      </c>
    </row>
    <row r="262" spans="1:13" x14ac:dyDescent="0.3">
      <c r="A262" s="27" t="str">
        <f t="shared" si="20"/>
        <v>1501 - ESPRESSO</v>
      </c>
      <c r="B262" s="27" t="str">
        <f t="shared" si="26"/>
        <v>CAFE QUINDIO EXPRESS CERRITOS PEREIRA</v>
      </c>
      <c r="C262" s="28" t="s">
        <v>146</v>
      </c>
      <c r="D262" s="31">
        <v>5463</v>
      </c>
      <c r="E262" s="4">
        <v>1</v>
      </c>
      <c r="F262" s="31">
        <v>10926</v>
      </c>
      <c r="G262" s="4">
        <v>2</v>
      </c>
      <c r="H262" s="31">
        <v>43704</v>
      </c>
      <c r="I262" s="4">
        <v>8</v>
      </c>
      <c r="J262" s="31">
        <v>60093</v>
      </c>
      <c r="K262" s="50">
        <v>11</v>
      </c>
      <c r="L262" s="44">
        <f t="shared" si="21"/>
        <v>20031</v>
      </c>
      <c r="M262" s="4">
        <f t="shared" si="22"/>
        <v>3.6666666666666665</v>
      </c>
    </row>
    <row r="263" spans="1:13" x14ac:dyDescent="0.3">
      <c r="A263" s="27" t="str">
        <f t="shared" si="20"/>
        <v>1501 - ESPRESSO</v>
      </c>
      <c r="B263" s="27" t="str">
        <f t="shared" si="26"/>
        <v>CAFE QUINDIO EXPRESS CERRITOS PEREIRA</v>
      </c>
      <c r="C263" s="28" t="s">
        <v>147</v>
      </c>
      <c r="D263" s="31">
        <v>12778</v>
      </c>
      <c r="E263" s="4">
        <v>2</v>
      </c>
      <c r="F263" s="31">
        <v>19167</v>
      </c>
      <c r="G263" s="4">
        <v>3</v>
      </c>
      <c r="H263" s="31">
        <v>19167</v>
      </c>
      <c r="I263" s="4">
        <v>3</v>
      </c>
      <c r="J263" s="31">
        <v>51112</v>
      </c>
      <c r="K263" s="50">
        <v>8</v>
      </c>
      <c r="L263" s="44">
        <f t="shared" si="21"/>
        <v>17037.333333333332</v>
      </c>
      <c r="M263" s="4">
        <f t="shared" si="22"/>
        <v>2.6666666666666665</v>
      </c>
    </row>
    <row r="264" spans="1:13" x14ac:dyDescent="0.3">
      <c r="A264" s="27" t="str">
        <f t="shared" ref="A264:A327" si="27">A263</f>
        <v>1501 - ESPRESSO</v>
      </c>
      <c r="B264" s="27" t="str">
        <f t="shared" si="26"/>
        <v>CAFE QUINDIO EXPRESS CERRITOS PEREIRA</v>
      </c>
      <c r="C264" s="28" t="s">
        <v>148</v>
      </c>
      <c r="D264" s="31">
        <v>95000</v>
      </c>
      <c r="E264" s="4">
        <v>19</v>
      </c>
      <c r="F264" s="31">
        <v>210000</v>
      </c>
      <c r="G264" s="4">
        <v>42</v>
      </c>
      <c r="H264" s="31">
        <v>205000</v>
      </c>
      <c r="I264" s="4">
        <v>41</v>
      </c>
      <c r="J264" s="31">
        <v>510000</v>
      </c>
      <c r="K264" s="50">
        <v>102</v>
      </c>
      <c r="L264" s="44">
        <f t="shared" ref="L264:L327" si="28">AVERAGE(D264,F264,H264)</f>
        <v>170000</v>
      </c>
      <c r="M264" s="4">
        <f t="shared" ref="M264:M327" si="29">AVERAGE(E264,G264,I264)</f>
        <v>34</v>
      </c>
    </row>
    <row r="265" spans="1:13" x14ac:dyDescent="0.3">
      <c r="A265" s="27" t="str">
        <f t="shared" si="27"/>
        <v>1501 - ESPRESSO</v>
      </c>
      <c r="B265" s="27" t="str">
        <f t="shared" si="26"/>
        <v>CAFE QUINDIO EXPRESS CERRITOS PEREIRA</v>
      </c>
      <c r="C265" s="28" t="s">
        <v>149</v>
      </c>
      <c r="D265" s="31">
        <v>29630</v>
      </c>
      <c r="E265" s="4">
        <v>5</v>
      </c>
      <c r="F265" s="31">
        <v>29630</v>
      </c>
      <c r="G265" s="4">
        <v>5</v>
      </c>
      <c r="H265" s="31">
        <v>17778</v>
      </c>
      <c r="I265" s="4">
        <v>3</v>
      </c>
      <c r="J265" s="31">
        <v>77038</v>
      </c>
      <c r="K265" s="50">
        <v>13</v>
      </c>
      <c r="L265" s="44">
        <f t="shared" si="28"/>
        <v>25679.333333333332</v>
      </c>
      <c r="M265" s="4">
        <f t="shared" si="29"/>
        <v>4.333333333333333</v>
      </c>
    </row>
    <row r="266" spans="1:13" x14ac:dyDescent="0.3">
      <c r="A266" s="27" t="str">
        <f t="shared" si="27"/>
        <v>1501 - ESPRESSO</v>
      </c>
      <c r="B266" s="27" t="str">
        <f t="shared" si="26"/>
        <v>CAFE QUINDIO EXPRESS CERRITOS PEREIRA</v>
      </c>
      <c r="C266" s="28" t="s">
        <v>150</v>
      </c>
      <c r="D266" s="31">
        <v>76482</v>
      </c>
      <c r="E266" s="4">
        <v>14</v>
      </c>
      <c r="F266" s="31">
        <v>125649</v>
      </c>
      <c r="G266" s="4">
        <v>23</v>
      </c>
      <c r="H266" s="31">
        <v>169353</v>
      </c>
      <c r="I266" s="4">
        <v>31</v>
      </c>
      <c r="J266" s="31">
        <v>371484</v>
      </c>
      <c r="K266" s="50">
        <v>68</v>
      </c>
      <c r="L266" s="44">
        <f t="shared" si="28"/>
        <v>123828</v>
      </c>
      <c r="M266" s="4">
        <f t="shared" si="29"/>
        <v>22.666666666666668</v>
      </c>
    </row>
    <row r="267" spans="1:13" x14ac:dyDescent="0.3">
      <c r="A267" s="27" t="str">
        <f t="shared" si="27"/>
        <v>1501 - ESPRESSO</v>
      </c>
      <c r="B267" s="27" t="str">
        <f t="shared" si="26"/>
        <v>CAFE QUINDIO EXPRESS CERRITOS PEREIRA</v>
      </c>
      <c r="C267" s="28" t="s">
        <v>151</v>
      </c>
      <c r="D267" s="31">
        <v>20000</v>
      </c>
      <c r="E267" s="4">
        <v>4</v>
      </c>
      <c r="F267" s="31">
        <v>35000</v>
      </c>
      <c r="G267" s="4">
        <v>7</v>
      </c>
      <c r="H267" s="31">
        <v>55000</v>
      </c>
      <c r="I267" s="4">
        <v>11</v>
      </c>
      <c r="J267" s="31">
        <v>110000</v>
      </c>
      <c r="K267" s="50">
        <v>22</v>
      </c>
      <c r="L267" s="44">
        <f t="shared" si="28"/>
        <v>36666.666666666664</v>
      </c>
      <c r="M267" s="4">
        <f t="shared" si="29"/>
        <v>7.333333333333333</v>
      </c>
    </row>
    <row r="268" spans="1:13" x14ac:dyDescent="0.3">
      <c r="A268" s="27" t="str">
        <f t="shared" si="27"/>
        <v>1501 - ESPRESSO</v>
      </c>
      <c r="B268" s="27" t="str">
        <f t="shared" si="26"/>
        <v>CAFE QUINDIO EXPRESS CERRITOS PEREIRA</v>
      </c>
      <c r="C268" s="28" t="s">
        <v>155</v>
      </c>
      <c r="D268" s="31"/>
      <c r="E268" s="4"/>
      <c r="F268" s="31">
        <v>5463</v>
      </c>
      <c r="G268" s="4">
        <v>1</v>
      </c>
      <c r="H268" s="31">
        <v>10926</v>
      </c>
      <c r="I268" s="4">
        <v>2</v>
      </c>
      <c r="J268" s="31">
        <v>16389</v>
      </c>
      <c r="K268" s="50">
        <v>3</v>
      </c>
      <c r="L268" s="44">
        <f t="shared" si="28"/>
        <v>8194.5</v>
      </c>
      <c r="M268" s="4">
        <f t="shared" si="29"/>
        <v>1.5</v>
      </c>
    </row>
    <row r="269" spans="1:13" x14ac:dyDescent="0.3">
      <c r="A269" s="27" t="str">
        <f t="shared" si="27"/>
        <v>1501 - ESPRESSO</v>
      </c>
      <c r="B269" s="27" t="str">
        <f t="shared" si="26"/>
        <v>CAFE QUINDIO EXPRESS CERRITOS PEREIRA</v>
      </c>
      <c r="C269" s="28" t="s">
        <v>156</v>
      </c>
      <c r="D269" s="31">
        <v>30000</v>
      </c>
      <c r="E269" s="4">
        <v>6</v>
      </c>
      <c r="F269" s="31">
        <v>10000</v>
      </c>
      <c r="G269" s="4">
        <v>2</v>
      </c>
      <c r="H269" s="31">
        <v>10000</v>
      </c>
      <c r="I269" s="4">
        <v>2</v>
      </c>
      <c r="J269" s="31">
        <v>50000</v>
      </c>
      <c r="K269" s="50">
        <v>10</v>
      </c>
      <c r="L269" s="44">
        <f t="shared" si="28"/>
        <v>16666.666666666668</v>
      </c>
      <c r="M269" s="4">
        <f t="shared" si="29"/>
        <v>3.3333333333333335</v>
      </c>
    </row>
    <row r="270" spans="1:13" x14ac:dyDescent="0.3">
      <c r="A270" s="27" t="str">
        <f t="shared" si="27"/>
        <v>1501 - ESPRESSO</v>
      </c>
      <c r="B270" s="27" t="str">
        <f t="shared" si="26"/>
        <v>CAFE QUINDIO EXPRESS CERRITOS PEREIRA</v>
      </c>
      <c r="C270" s="28" t="s">
        <v>158</v>
      </c>
      <c r="D270" s="31">
        <v>14074</v>
      </c>
      <c r="E270" s="4">
        <v>2</v>
      </c>
      <c r="F270" s="31">
        <v>14074</v>
      </c>
      <c r="G270" s="4">
        <v>2</v>
      </c>
      <c r="H270" s="31">
        <v>28148</v>
      </c>
      <c r="I270" s="4">
        <v>4</v>
      </c>
      <c r="J270" s="31">
        <v>56296</v>
      </c>
      <c r="K270" s="50">
        <v>8</v>
      </c>
      <c r="L270" s="44">
        <f t="shared" si="28"/>
        <v>18765.333333333332</v>
      </c>
      <c r="M270" s="4">
        <f t="shared" si="29"/>
        <v>2.6666666666666665</v>
      </c>
    </row>
    <row r="271" spans="1:13" x14ac:dyDescent="0.3">
      <c r="A271" s="27" t="str">
        <f t="shared" si="27"/>
        <v>1501 - ESPRESSO</v>
      </c>
      <c r="B271" s="27" t="str">
        <f t="shared" si="26"/>
        <v>CAFE QUINDIO EXPRESS CERRITOS PEREIRA</v>
      </c>
      <c r="C271" s="28" t="s">
        <v>159</v>
      </c>
      <c r="D271" s="31"/>
      <c r="E271" s="4"/>
      <c r="F271" s="31"/>
      <c r="G271" s="4"/>
      <c r="H271" s="31">
        <v>6482</v>
      </c>
      <c r="I271" s="4">
        <v>1</v>
      </c>
      <c r="J271" s="31">
        <v>6482</v>
      </c>
      <c r="K271" s="50">
        <v>1</v>
      </c>
      <c r="L271" s="44">
        <f t="shared" si="28"/>
        <v>6482</v>
      </c>
      <c r="M271" s="4">
        <f t="shared" si="29"/>
        <v>1</v>
      </c>
    </row>
    <row r="272" spans="1:13" x14ac:dyDescent="0.3">
      <c r="A272" s="27" t="str">
        <f t="shared" si="27"/>
        <v>1501 - ESPRESSO</v>
      </c>
      <c r="B272" s="27" t="str">
        <f t="shared" si="26"/>
        <v>CAFE QUINDIO EXPRESS CERRITOS PEREIRA</v>
      </c>
      <c r="C272" s="28" t="s">
        <v>160</v>
      </c>
      <c r="D272" s="31">
        <v>14074</v>
      </c>
      <c r="E272" s="4">
        <v>2</v>
      </c>
      <c r="F272" s="31">
        <v>7037</v>
      </c>
      <c r="G272" s="4">
        <v>1</v>
      </c>
      <c r="H272" s="31">
        <v>21111</v>
      </c>
      <c r="I272" s="4">
        <v>3</v>
      </c>
      <c r="J272" s="31">
        <v>42222</v>
      </c>
      <c r="K272" s="50">
        <v>6</v>
      </c>
      <c r="L272" s="44">
        <f t="shared" si="28"/>
        <v>14074</v>
      </c>
      <c r="M272" s="4">
        <f t="shared" si="29"/>
        <v>2</v>
      </c>
    </row>
    <row r="273" spans="1:13" x14ac:dyDescent="0.3">
      <c r="A273" s="27" t="str">
        <f t="shared" si="27"/>
        <v>1501 - ESPRESSO</v>
      </c>
      <c r="B273" s="27" t="str">
        <f t="shared" si="26"/>
        <v>CAFE QUINDIO EXPRESS CERRITOS PEREIRA</v>
      </c>
      <c r="C273" s="28" t="s">
        <v>161</v>
      </c>
      <c r="D273" s="31">
        <v>38241</v>
      </c>
      <c r="E273" s="4">
        <v>7</v>
      </c>
      <c r="F273" s="31">
        <v>21852</v>
      </c>
      <c r="G273" s="4">
        <v>4</v>
      </c>
      <c r="H273" s="31">
        <v>92215</v>
      </c>
      <c r="I273" s="4">
        <v>17</v>
      </c>
      <c r="J273" s="31">
        <v>152308</v>
      </c>
      <c r="K273" s="50">
        <v>28</v>
      </c>
      <c r="L273" s="44">
        <f t="shared" si="28"/>
        <v>50769.333333333336</v>
      </c>
      <c r="M273" s="4">
        <f t="shared" si="29"/>
        <v>9.3333333333333339</v>
      </c>
    </row>
    <row r="274" spans="1:13" x14ac:dyDescent="0.3">
      <c r="A274" s="27" t="str">
        <f t="shared" si="27"/>
        <v>1501 - ESPRESSO</v>
      </c>
      <c r="B274" s="52" t="s">
        <v>300</v>
      </c>
      <c r="C274" s="53"/>
      <c r="D274" s="57">
        <v>4616349</v>
      </c>
      <c r="E274" s="55">
        <v>877</v>
      </c>
      <c r="F274" s="57">
        <v>4475692</v>
      </c>
      <c r="G274" s="55">
        <v>848</v>
      </c>
      <c r="H274" s="57">
        <v>6509235</v>
      </c>
      <c r="I274" s="55">
        <v>1234</v>
      </c>
      <c r="J274" s="57">
        <v>15601276</v>
      </c>
      <c r="K274" s="56">
        <v>2959</v>
      </c>
      <c r="L274" s="57">
        <f t="shared" si="28"/>
        <v>5200425.333333333</v>
      </c>
      <c r="M274" s="56">
        <f t="shared" si="29"/>
        <v>986.33333333333337</v>
      </c>
    </row>
    <row r="275" spans="1:13" x14ac:dyDescent="0.3">
      <c r="A275" s="27" t="str">
        <f t="shared" si="27"/>
        <v>1501 - ESPRESSO</v>
      </c>
      <c r="B275" s="1" t="s">
        <v>61</v>
      </c>
      <c r="C275" s="1" t="s">
        <v>137</v>
      </c>
      <c r="D275" s="30">
        <v>90747</v>
      </c>
      <c r="E275" s="8">
        <v>14</v>
      </c>
      <c r="F275" s="30">
        <v>136121</v>
      </c>
      <c r="G275" s="8">
        <v>21</v>
      </c>
      <c r="H275" s="30">
        <v>64820</v>
      </c>
      <c r="I275" s="8">
        <v>10</v>
      </c>
      <c r="J275" s="30">
        <v>291688</v>
      </c>
      <c r="K275" s="49">
        <v>45</v>
      </c>
      <c r="L275" s="44">
        <f t="shared" si="28"/>
        <v>97229.333333333328</v>
      </c>
      <c r="M275" s="4">
        <f t="shared" si="29"/>
        <v>15</v>
      </c>
    </row>
    <row r="276" spans="1:13" x14ac:dyDescent="0.3">
      <c r="A276" s="27" t="str">
        <f t="shared" si="27"/>
        <v>1501 - ESPRESSO</v>
      </c>
      <c r="B276" s="27" t="str">
        <f t="shared" ref="B276:B285" si="30">B275</f>
        <v>CAFE QUINDIO EXPRESS CLINICA CENTRAL</v>
      </c>
      <c r="C276" s="28" t="s">
        <v>138</v>
      </c>
      <c r="D276" s="31">
        <v>13888</v>
      </c>
      <c r="E276" s="4">
        <v>2</v>
      </c>
      <c r="F276" s="31">
        <v>27776</v>
      </c>
      <c r="G276" s="4">
        <v>4</v>
      </c>
      <c r="H276" s="31">
        <v>27776</v>
      </c>
      <c r="I276" s="4">
        <v>4</v>
      </c>
      <c r="J276" s="31">
        <v>69440</v>
      </c>
      <c r="K276" s="50">
        <v>10</v>
      </c>
      <c r="L276" s="44">
        <f t="shared" si="28"/>
        <v>23146.666666666668</v>
      </c>
      <c r="M276" s="4">
        <f t="shared" si="29"/>
        <v>3.3333333333333335</v>
      </c>
    </row>
    <row r="277" spans="1:13" x14ac:dyDescent="0.3">
      <c r="A277" s="27" t="str">
        <f t="shared" si="27"/>
        <v>1501 - ESPRESSO</v>
      </c>
      <c r="B277" s="27" t="str">
        <f t="shared" si="30"/>
        <v>CAFE QUINDIO EXPRESS CLINICA CENTRAL</v>
      </c>
      <c r="C277" s="28" t="s">
        <v>139</v>
      </c>
      <c r="D277" s="31">
        <v>229451</v>
      </c>
      <c r="E277" s="4">
        <v>59</v>
      </c>
      <c r="F277" s="31">
        <v>241118</v>
      </c>
      <c r="G277" s="4">
        <v>62</v>
      </c>
      <c r="H277" s="31">
        <v>186672</v>
      </c>
      <c r="I277" s="4">
        <v>48</v>
      </c>
      <c r="J277" s="31">
        <v>657241</v>
      </c>
      <c r="K277" s="50">
        <v>169</v>
      </c>
      <c r="L277" s="44">
        <f t="shared" si="28"/>
        <v>219080.33333333334</v>
      </c>
      <c r="M277" s="4">
        <f t="shared" si="29"/>
        <v>56.333333333333336</v>
      </c>
    </row>
    <row r="278" spans="1:13" x14ac:dyDescent="0.3">
      <c r="A278" s="27" t="str">
        <f t="shared" si="27"/>
        <v>1501 - ESPRESSO</v>
      </c>
      <c r="B278" s="27" t="str">
        <f t="shared" si="30"/>
        <v>CAFE QUINDIO EXPRESS CLINICA CENTRAL</v>
      </c>
      <c r="C278" s="28" t="s">
        <v>140</v>
      </c>
      <c r="D278" s="31">
        <v>860000</v>
      </c>
      <c r="E278" s="4">
        <v>172</v>
      </c>
      <c r="F278" s="31">
        <v>1270000</v>
      </c>
      <c r="G278" s="4">
        <v>254</v>
      </c>
      <c r="H278" s="31">
        <v>1090000</v>
      </c>
      <c r="I278" s="4">
        <v>218</v>
      </c>
      <c r="J278" s="31">
        <v>3220000</v>
      </c>
      <c r="K278" s="50">
        <v>644</v>
      </c>
      <c r="L278" s="44">
        <f t="shared" si="28"/>
        <v>1073333.3333333333</v>
      </c>
      <c r="M278" s="4">
        <f t="shared" si="29"/>
        <v>214.66666666666666</v>
      </c>
    </row>
    <row r="279" spans="1:13" x14ac:dyDescent="0.3">
      <c r="A279" s="27" t="str">
        <f t="shared" si="27"/>
        <v>1501 - ESPRESSO</v>
      </c>
      <c r="B279" s="27" t="str">
        <f t="shared" si="30"/>
        <v>CAFE QUINDIO EXPRESS CLINICA CENTRAL</v>
      </c>
      <c r="C279" s="28" t="s">
        <v>141</v>
      </c>
      <c r="D279" s="31">
        <v>210633</v>
      </c>
      <c r="E279" s="4">
        <v>35</v>
      </c>
      <c r="F279" s="31">
        <v>300904</v>
      </c>
      <c r="G279" s="4">
        <v>50</v>
      </c>
      <c r="H279" s="31">
        <v>246740</v>
      </c>
      <c r="I279" s="4">
        <v>41</v>
      </c>
      <c r="J279" s="31">
        <v>758277</v>
      </c>
      <c r="K279" s="50">
        <v>126</v>
      </c>
      <c r="L279" s="44">
        <f t="shared" si="28"/>
        <v>252759</v>
      </c>
      <c r="M279" s="4">
        <f t="shared" si="29"/>
        <v>42</v>
      </c>
    </row>
    <row r="280" spans="1:13" x14ac:dyDescent="0.3">
      <c r="A280" s="27" t="str">
        <f t="shared" si="27"/>
        <v>1501 - ESPRESSO</v>
      </c>
      <c r="B280" s="27" t="str">
        <f t="shared" si="30"/>
        <v>CAFE QUINDIO EXPRESS CLINICA CENTRAL</v>
      </c>
      <c r="C280" s="28" t="s">
        <v>148</v>
      </c>
      <c r="D280" s="31">
        <v>20000</v>
      </c>
      <c r="E280" s="4">
        <v>4</v>
      </c>
      <c r="F280" s="31">
        <v>30000</v>
      </c>
      <c r="G280" s="4">
        <v>6</v>
      </c>
      <c r="H280" s="31">
        <v>10000</v>
      </c>
      <c r="I280" s="4">
        <v>2</v>
      </c>
      <c r="J280" s="31">
        <v>60000</v>
      </c>
      <c r="K280" s="50">
        <v>12</v>
      </c>
      <c r="L280" s="44">
        <f t="shared" si="28"/>
        <v>20000</v>
      </c>
      <c r="M280" s="4">
        <f t="shared" si="29"/>
        <v>4</v>
      </c>
    </row>
    <row r="281" spans="1:13" x14ac:dyDescent="0.3">
      <c r="A281" s="27" t="str">
        <f t="shared" si="27"/>
        <v>1501 - ESPRESSO</v>
      </c>
      <c r="B281" s="27" t="str">
        <f t="shared" si="30"/>
        <v>CAFE QUINDIO EXPRESS CLINICA CENTRAL</v>
      </c>
      <c r="C281" s="28" t="s">
        <v>149</v>
      </c>
      <c r="D281" s="31">
        <v>5926</v>
      </c>
      <c r="E281" s="4">
        <v>1</v>
      </c>
      <c r="F281" s="31"/>
      <c r="G281" s="4"/>
      <c r="H281" s="31">
        <v>5926</v>
      </c>
      <c r="I281" s="4">
        <v>1</v>
      </c>
      <c r="J281" s="31">
        <v>11852</v>
      </c>
      <c r="K281" s="50">
        <v>2</v>
      </c>
      <c r="L281" s="44">
        <f t="shared" si="28"/>
        <v>5926</v>
      </c>
      <c r="M281" s="4">
        <f t="shared" si="29"/>
        <v>1</v>
      </c>
    </row>
    <row r="282" spans="1:13" x14ac:dyDescent="0.3">
      <c r="A282" s="27" t="str">
        <f t="shared" si="27"/>
        <v>1501 - ESPRESSO</v>
      </c>
      <c r="B282" s="27" t="str">
        <f t="shared" si="30"/>
        <v>CAFE QUINDIO EXPRESS CLINICA CENTRAL</v>
      </c>
      <c r="C282" s="28" t="s">
        <v>150</v>
      </c>
      <c r="D282" s="31"/>
      <c r="E282" s="4"/>
      <c r="F282" s="31">
        <v>16389</v>
      </c>
      <c r="G282" s="4">
        <v>3</v>
      </c>
      <c r="H282" s="31">
        <v>32778</v>
      </c>
      <c r="I282" s="4">
        <v>6</v>
      </c>
      <c r="J282" s="31">
        <v>49167</v>
      </c>
      <c r="K282" s="50">
        <v>9</v>
      </c>
      <c r="L282" s="44">
        <f t="shared" si="28"/>
        <v>24583.5</v>
      </c>
      <c r="M282" s="4">
        <f t="shared" si="29"/>
        <v>4.5</v>
      </c>
    </row>
    <row r="283" spans="1:13" x14ac:dyDescent="0.3">
      <c r="A283" s="27" t="str">
        <f t="shared" si="27"/>
        <v>1501 - ESPRESSO</v>
      </c>
      <c r="B283" s="27" t="str">
        <f t="shared" si="30"/>
        <v>CAFE QUINDIO EXPRESS CLINICA CENTRAL</v>
      </c>
      <c r="C283" s="28" t="s">
        <v>151</v>
      </c>
      <c r="D283" s="31">
        <v>10000</v>
      </c>
      <c r="E283" s="4">
        <v>2</v>
      </c>
      <c r="F283" s="31"/>
      <c r="G283" s="4"/>
      <c r="H283" s="31"/>
      <c r="I283" s="4"/>
      <c r="J283" s="31">
        <v>10000</v>
      </c>
      <c r="K283" s="50">
        <v>2</v>
      </c>
      <c r="L283" s="44">
        <f t="shared" si="28"/>
        <v>10000</v>
      </c>
      <c r="M283" s="4">
        <f t="shared" si="29"/>
        <v>2</v>
      </c>
    </row>
    <row r="284" spans="1:13" x14ac:dyDescent="0.3">
      <c r="A284" s="27" t="str">
        <f t="shared" si="27"/>
        <v>1501 - ESPRESSO</v>
      </c>
      <c r="B284" s="27" t="str">
        <f t="shared" si="30"/>
        <v>CAFE QUINDIO EXPRESS CLINICA CENTRAL</v>
      </c>
      <c r="C284" s="28" t="s">
        <v>156</v>
      </c>
      <c r="D284" s="31">
        <v>5000</v>
      </c>
      <c r="E284" s="4">
        <v>1</v>
      </c>
      <c r="F284" s="31"/>
      <c r="G284" s="4"/>
      <c r="H284" s="31"/>
      <c r="I284" s="4"/>
      <c r="J284" s="31">
        <v>5000</v>
      </c>
      <c r="K284" s="50">
        <v>1</v>
      </c>
      <c r="L284" s="44">
        <f t="shared" si="28"/>
        <v>5000</v>
      </c>
      <c r="M284" s="4">
        <f t="shared" si="29"/>
        <v>1</v>
      </c>
    </row>
    <row r="285" spans="1:13" x14ac:dyDescent="0.3">
      <c r="A285" s="27" t="str">
        <f t="shared" si="27"/>
        <v>1501 - ESPRESSO</v>
      </c>
      <c r="B285" s="27" t="str">
        <f t="shared" si="30"/>
        <v>CAFE QUINDIO EXPRESS CLINICA CENTRAL</v>
      </c>
      <c r="C285" s="28" t="s">
        <v>161</v>
      </c>
      <c r="D285" s="31">
        <v>16389</v>
      </c>
      <c r="E285" s="4">
        <v>3</v>
      </c>
      <c r="F285" s="31">
        <v>16389</v>
      </c>
      <c r="G285" s="4">
        <v>3</v>
      </c>
      <c r="H285" s="31">
        <v>27315</v>
      </c>
      <c r="I285" s="4">
        <v>5</v>
      </c>
      <c r="J285" s="31">
        <v>60093</v>
      </c>
      <c r="K285" s="50">
        <v>11</v>
      </c>
      <c r="L285" s="44">
        <f t="shared" si="28"/>
        <v>20031</v>
      </c>
      <c r="M285" s="4">
        <f t="shared" si="29"/>
        <v>3.6666666666666665</v>
      </c>
    </row>
    <row r="286" spans="1:13" x14ac:dyDescent="0.3">
      <c r="A286" s="27" t="str">
        <f t="shared" si="27"/>
        <v>1501 - ESPRESSO</v>
      </c>
      <c r="B286" s="52" t="s">
        <v>301</v>
      </c>
      <c r="C286" s="53"/>
      <c r="D286" s="57">
        <v>1462034</v>
      </c>
      <c r="E286" s="55">
        <v>293</v>
      </c>
      <c r="F286" s="57">
        <v>2038697</v>
      </c>
      <c r="G286" s="55">
        <v>403</v>
      </c>
      <c r="H286" s="57">
        <v>1692027</v>
      </c>
      <c r="I286" s="55">
        <v>335</v>
      </c>
      <c r="J286" s="57">
        <v>5192758</v>
      </c>
      <c r="K286" s="56">
        <v>1031</v>
      </c>
      <c r="L286" s="57">
        <f t="shared" si="28"/>
        <v>1730919.3333333333</v>
      </c>
      <c r="M286" s="56">
        <f t="shared" si="29"/>
        <v>343.66666666666669</v>
      </c>
    </row>
    <row r="287" spans="1:13" x14ac:dyDescent="0.3">
      <c r="A287" s="27" t="str">
        <f t="shared" si="27"/>
        <v>1501 - ESPRESSO</v>
      </c>
      <c r="B287" s="1" t="s">
        <v>62</v>
      </c>
      <c r="C287" s="1" t="s">
        <v>137</v>
      </c>
      <c r="D287" s="30">
        <v>611086</v>
      </c>
      <c r="E287" s="8">
        <v>88</v>
      </c>
      <c r="F287" s="30">
        <v>527747</v>
      </c>
      <c r="G287" s="8">
        <v>76</v>
      </c>
      <c r="H287" s="30">
        <v>749975</v>
      </c>
      <c r="I287" s="8">
        <v>108</v>
      </c>
      <c r="J287" s="30">
        <v>1888808</v>
      </c>
      <c r="K287" s="49">
        <v>272</v>
      </c>
      <c r="L287" s="44">
        <f t="shared" si="28"/>
        <v>629602.66666666663</v>
      </c>
      <c r="M287" s="4">
        <f t="shared" si="29"/>
        <v>90.666666666666671</v>
      </c>
    </row>
    <row r="288" spans="1:13" x14ac:dyDescent="0.3">
      <c r="A288" s="27" t="str">
        <f t="shared" si="27"/>
        <v>1501 - ESPRESSO</v>
      </c>
      <c r="B288" s="27" t="str">
        <f t="shared" ref="B288:B303" si="31">B287</f>
        <v>CAFE QUINDIO EXPRESS EDIFICIO BD-BACATA</v>
      </c>
      <c r="C288" s="28" t="s">
        <v>138</v>
      </c>
      <c r="D288" s="31">
        <v>180550</v>
      </c>
      <c r="E288" s="4">
        <v>25</v>
      </c>
      <c r="F288" s="31">
        <v>274436</v>
      </c>
      <c r="G288" s="4">
        <v>38</v>
      </c>
      <c r="H288" s="31">
        <v>274436</v>
      </c>
      <c r="I288" s="4">
        <v>38</v>
      </c>
      <c r="J288" s="31">
        <v>729422</v>
      </c>
      <c r="K288" s="50">
        <v>101</v>
      </c>
      <c r="L288" s="44">
        <f t="shared" si="28"/>
        <v>243140.66666666666</v>
      </c>
      <c r="M288" s="4">
        <f t="shared" si="29"/>
        <v>33.666666666666664</v>
      </c>
    </row>
    <row r="289" spans="1:13" x14ac:dyDescent="0.3">
      <c r="A289" s="27" t="str">
        <f t="shared" si="27"/>
        <v>1501 - ESPRESSO</v>
      </c>
      <c r="B289" s="27" t="str">
        <f t="shared" si="31"/>
        <v>CAFE QUINDIO EXPRESS EDIFICIO BD-BACATA</v>
      </c>
      <c r="C289" s="28" t="s">
        <v>140</v>
      </c>
      <c r="D289" s="31">
        <v>4930710</v>
      </c>
      <c r="E289" s="4">
        <v>873</v>
      </c>
      <c r="F289" s="31">
        <v>4083507</v>
      </c>
      <c r="G289" s="4">
        <v>723</v>
      </c>
      <c r="H289" s="31">
        <v>4845991</v>
      </c>
      <c r="I289" s="4">
        <v>858</v>
      </c>
      <c r="J289" s="31">
        <v>13860208</v>
      </c>
      <c r="K289" s="50">
        <v>2454</v>
      </c>
      <c r="L289" s="44">
        <f t="shared" si="28"/>
        <v>4620069.333333333</v>
      </c>
      <c r="M289" s="4">
        <f t="shared" si="29"/>
        <v>818</v>
      </c>
    </row>
    <row r="290" spans="1:13" x14ac:dyDescent="0.3">
      <c r="A290" s="27" t="str">
        <f t="shared" si="27"/>
        <v>1501 - ESPRESSO</v>
      </c>
      <c r="B290" s="27" t="str">
        <f t="shared" si="31"/>
        <v>CAFE QUINDIO EXPRESS EDIFICIO BD-BACATA</v>
      </c>
      <c r="C290" s="28" t="s">
        <v>141</v>
      </c>
      <c r="D290" s="31">
        <v>2996969</v>
      </c>
      <c r="E290" s="4">
        <v>476</v>
      </c>
      <c r="F290" s="31">
        <v>3022158</v>
      </c>
      <c r="G290" s="4">
        <v>480</v>
      </c>
      <c r="H290" s="31">
        <v>2235134</v>
      </c>
      <c r="I290" s="4">
        <v>355</v>
      </c>
      <c r="J290" s="31">
        <v>8254261</v>
      </c>
      <c r="K290" s="50">
        <v>1311</v>
      </c>
      <c r="L290" s="44">
        <f t="shared" si="28"/>
        <v>2751420.3333333335</v>
      </c>
      <c r="M290" s="4">
        <f t="shared" si="29"/>
        <v>437</v>
      </c>
    </row>
    <row r="291" spans="1:13" x14ac:dyDescent="0.3">
      <c r="A291" s="27" t="str">
        <f t="shared" si="27"/>
        <v>1501 - ESPRESSO</v>
      </c>
      <c r="B291" s="27" t="str">
        <f t="shared" si="31"/>
        <v>CAFE QUINDIO EXPRESS EDIFICIO BD-BACATA</v>
      </c>
      <c r="C291" s="28" t="s">
        <v>144</v>
      </c>
      <c r="D291" s="31"/>
      <c r="E291" s="4"/>
      <c r="F291" s="31">
        <v>14260</v>
      </c>
      <c r="G291" s="4">
        <v>2</v>
      </c>
      <c r="H291" s="31"/>
      <c r="I291" s="4"/>
      <c r="J291" s="31">
        <v>14260</v>
      </c>
      <c r="K291" s="50">
        <v>2</v>
      </c>
      <c r="L291" s="44">
        <f t="shared" si="28"/>
        <v>14260</v>
      </c>
      <c r="M291" s="4">
        <f t="shared" si="29"/>
        <v>2</v>
      </c>
    </row>
    <row r="292" spans="1:13" x14ac:dyDescent="0.3">
      <c r="A292" s="27" t="str">
        <f t="shared" si="27"/>
        <v>1501 - ESPRESSO</v>
      </c>
      <c r="B292" s="27" t="str">
        <f t="shared" si="31"/>
        <v>CAFE QUINDIO EXPRESS EDIFICIO BD-BACATA</v>
      </c>
      <c r="C292" s="28" t="s">
        <v>146</v>
      </c>
      <c r="D292" s="31">
        <v>30091</v>
      </c>
      <c r="E292" s="4">
        <v>5</v>
      </c>
      <c r="F292" s="31">
        <v>12036</v>
      </c>
      <c r="G292" s="4">
        <v>2</v>
      </c>
      <c r="H292" s="31"/>
      <c r="I292" s="4"/>
      <c r="J292" s="31">
        <v>42127</v>
      </c>
      <c r="K292" s="50">
        <v>7</v>
      </c>
      <c r="L292" s="44">
        <f t="shared" si="28"/>
        <v>21063.5</v>
      </c>
      <c r="M292" s="4">
        <f t="shared" si="29"/>
        <v>3.5</v>
      </c>
    </row>
    <row r="293" spans="1:13" x14ac:dyDescent="0.3">
      <c r="A293" s="27" t="str">
        <f t="shared" si="27"/>
        <v>1501 - ESPRESSO</v>
      </c>
      <c r="B293" s="27" t="str">
        <f t="shared" si="31"/>
        <v>CAFE QUINDIO EXPRESS EDIFICIO BD-BACATA</v>
      </c>
      <c r="C293" s="28" t="s">
        <v>147</v>
      </c>
      <c r="D293" s="31">
        <v>28519</v>
      </c>
      <c r="E293" s="4">
        <v>4</v>
      </c>
      <c r="F293" s="31">
        <v>49909</v>
      </c>
      <c r="G293" s="4">
        <v>7</v>
      </c>
      <c r="H293" s="31">
        <v>14260</v>
      </c>
      <c r="I293" s="4">
        <v>2</v>
      </c>
      <c r="J293" s="31">
        <v>92688</v>
      </c>
      <c r="K293" s="50">
        <v>13</v>
      </c>
      <c r="L293" s="44">
        <f t="shared" si="28"/>
        <v>30896</v>
      </c>
      <c r="M293" s="4">
        <f t="shared" si="29"/>
        <v>4.333333333333333</v>
      </c>
    </row>
    <row r="294" spans="1:13" x14ac:dyDescent="0.3">
      <c r="A294" s="27" t="str">
        <f t="shared" si="27"/>
        <v>1501 - ESPRESSO</v>
      </c>
      <c r="B294" s="27" t="str">
        <f t="shared" si="31"/>
        <v>CAFE QUINDIO EXPRESS EDIFICIO BD-BACATA</v>
      </c>
      <c r="C294" s="28" t="s">
        <v>148</v>
      </c>
      <c r="D294" s="31">
        <v>311391</v>
      </c>
      <c r="E294" s="4">
        <v>57</v>
      </c>
      <c r="F294" s="31">
        <v>289539</v>
      </c>
      <c r="G294" s="4">
        <v>53</v>
      </c>
      <c r="H294" s="31">
        <v>207594</v>
      </c>
      <c r="I294" s="4">
        <v>38</v>
      </c>
      <c r="J294" s="31">
        <v>808524</v>
      </c>
      <c r="K294" s="50">
        <v>148</v>
      </c>
      <c r="L294" s="44">
        <f t="shared" si="28"/>
        <v>269508</v>
      </c>
      <c r="M294" s="4">
        <f t="shared" si="29"/>
        <v>49.333333333333336</v>
      </c>
    </row>
    <row r="295" spans="1:13" x14ac:dyDescent="0.3">
      <c r="A295" s="27" t="str">
        <f t="shared" si="27"/>
        <v>1501 - ESPRESSO</v>
      </c>
      <c r="B295" s="27" t="str">
        <f t="shared" si="31"/>
        <v>CAFE QUINDIO EXPRESS EDIFICIO BD-BACATA</v>
      </c>
      <c r="C295" s="28" t="s">
        <v>149</v>
      </c>
      <c r="D295" s="31">
        <v>25556</v>
      </c>
      <c r="E295" s="4">
        <v>4</v>
      </c>
      <c r="F295" s="31">
        <v>31945</v>
      </c>
      <c r="G295" s="4">
        <v>5</v>
      </c>
      <c r="H295" s="31">
        <v>38334</v>
      </c>
      <c r="I295" s="4">
        <v>6</v>
      </c>
      <c r="J295" s="31">
        <v>95835</v>
      </c>
      <c r="K295" s="50">
        <v>15</v>
      </c>
      <c r="L295" s="44">
        <f t="shared" si="28"/>
        <v>31945</v>
      </c>
      <c r="M295" s="4">
        <f t="shared" si="29"/>
        <v>5</v>
      </c>
    </row>
    <row r="296" spans="1:13" x14ac:dyDescent="0.3">
      <c r="A296" s="27" t="str">
        <f t="shared" si="27"/>
        <v>1501 - ESPRESSO</v>
      </c>
      <c r="B296" s="27" t="str">
        <f t="shared" si="31"/>
        <v>CAFE QUINDIO EXPRESS EDIFICIO BD-BACATA</v>
      </c>
      <c r="C296" s="28" t="s">
        <v>150</v>
      </c>
      <c r="D296" s="31">
        <v>466397</v>
      </c>
      <c r="E296" s="4">
        <v>73</v>
      </c>
      <c r="F296" s="31">
        <v>530287</v>
      </c>
      <c r="G296" s="4">
        <v>83</v>
      </c>
      <c r="H296" s="31">
        <v>364173</v>
      </c>
      <c r="I296" s="4">
        <v>57</v>
      </c>
      <c r="J296" s="31">
        <v>1360857</v>
      </c>
      <c r="K296" s="50">
        <v>213</v>
      </c>
      <c r="L296" s="44">
        <f t="shared" si="28"/>
        <v>453619</v>
      </c>
      <c r="M296" s="4">
        <f t="shared" si="29"/>
        <v>71</v>
      </c>
    </row>
    <row r="297" spans="1:13" x14ac:dyDescent="0.3">
      <c r="A297" s="27" t="str">
        <f t="shared" si="27"/>
        <v>1501 - ESPRESSO</v>
      </c>
      <c r="B297" s="27" t="str">
        <f t="shared" si="31"/>
        <v>CAFE QUINDIO EXPRESS EDIFICIO BD-BACATA</v>
      </c>
      <c r="C297" s="28" t="s">
        <v>151</v>
      </c>
      <c r="D297" s="31">
        <v>11112</v>
      </c>
      <c r="E297" s="4">
        <v>2</v>
      </c>
      <c r="F297" s="31">
        <v>38892</v>
      </c>
      <c r="G297" s="4">
        <v>7</v>
      </c>
      <c r="H297" s="31">
        <v>44448</v>
      </c>
      <c r="I297" s="4">
        <v>8</v>
      </c>
      <c r="J297" s="31">
        <v>94452</v>
      </c>
      <c r="K297" s="50">
        <v>17</v>
      </c>
      <c r="L297" s="44">
        <f t="shared" si="28"/>
        <v>31484</v>
      </c>
      <c r="M297" s="4">
        <f t="shared" si="29"/>
        <v>5.666666666666667</v>
      </c>
    </row>
    <row r="298" spans="1:13" x14ac:dyDescent="0.3">
      <c r="A298" s="27" t="str">
        <f t="shared" si="27"/>
        <v>1501 - ESPRESSO</v>
      </c>
      <c r="B298" s="27" t="str">
        <f t="shared" si="31"/>
        <v>CAFE QUINDIO EXPRESS EDIFICIO BD-BACATA</v>
      </c>
      <c r="C298" s="28" t="s">
        <v>155</v>
      </c>
      <c r="D298" s="31"/>
      <c r="E298" s="4"/>
      <c r="F298" s="31">
        <v>6018</v>
      </c>
      <c r="G298" s="4">
        <v>1</v>
      </c>
      <c r="H298" s="31">
        <v>6018</v>
      </c>
      <c r="I298" s="4">
        <v>1</v>
      </c>
      <c r="J298" s="31">
        <v>12036</v>
      </c>
      <c r="K298" s="50">
        <v>2</v>
      </c>
      <c r="L298" s="44">
        <f t="shared" si="28"/>
        <v>6018</v>
      </c>
      <c r="M298" s="4">
        <f t="shared" si="29"/>
        <v>1</v>
      </c>
    </row>
    <row r="299" spans="1:13" x14ac:dyDescent="0.3">
      <c r="A299" s="27" t="str">
        <f t="shared" si="27"/>
        <v>1501 - ESPRESSO</v>
      </c>
      <c r="B299" s="27" t="str">
        <f t="shared" si="31"/>
        <v>CAFE QUINDIO EXPRESS EDIFICIO BD-BACATA</v>
      </c>
      <c r="C299" s="28" t="s">
        <v>156</v>
      </c>
      <c r="D299" s="31">
        <v>5556</v>
      </c>
      <c r="E299" s="4">
        <v>1</v>
      </c>
      <c r="F299" s="31">
        <v>33334</v>
      </c>
      <c r="G299" s="4">
        <v>6</v>
      </c>
      <c r="H299" s="31">
        <v>11112</v>
      </c>
      <c r="I299" s="4">
        <v>2</v>
      </c>
      <c r="J299" s="31">
        <v>50002</v>
      </c>
      <c r="K299" s="50">
        <v>9</v>
      </c>
      <c r="L299" s="44">
        <f t="shared" si="28"/>
        <v>16667.333333333332</v>
      </c>
      <c r="M299" s="4">
        <f t="shared" si="29"/>
        <v>3</v>
      </c>
    </row>
    <row r="300" spans="1:13" x14ac:dyDescent="0.3">
      <c r="A300" s="27" t="str">
        <f t="shared" si="27"/>
        <v>1501 - ESPRESSO</v>
      </c>
      <c r="B300" s="27" t="str">
        <f t="shared" si="31"/>
        <v>CAFE QUINDIO EXPRESS EDIFICIO BD-BACATA</v>
      </c>
      <c r="C300" s="28" t="s">
        <v>157</v>
      </c>
      <c r="D300" s="31"/>
      <c r="E300" s="4"/>
      <c r="F300" s="31">
        <v>7130</v>
      </c>
      <c r="G300" s="4">
        <v>1</v>
      </c>
      <c r="H300" s="31"/>
      <c r="I300" s="4"/>
      <c r="J300" s="31">
        <v>7130</v>
      </c>
      <c r="K300" s="50">
        <v>1</v>
      </c>
      <c r="L300" s="44">
        <f t="shared" si="28"/>
        <v>7130</v>
      </c>
      <c r="M300" s="4">
        <f t="shared" si="29"/>
        <v>1</v>
      </c>
    </row>
    <row r="301" spans="1:13" x14ac:dyDescent="0.3">
      <c r="A301" s="27" t="str">
        <f t="shared" si="27"/>
        <v>1501 - ESPRESSO</v>
      </c>
      <c r="B301" s="27" t="str">
        <f t="shared" si="31"/>
        <v>CAFE QUINDIO EXPRESS EDIFICIO BD-BACATA</v>
      </c>
      <c r="C301" s="28" t="s">
        <v>158</v>
      </c>
      <c r="D301" s="31"/>
      <c r="E301" s="4"/>
      <c r="F301" s="31">
        <v>14630</v>
      </c>
      <c r="G301" s="4">
        <v>2</v>
      </c>
      <c r="H301" s="31">
        <v>14630</v>
      </c>
      <c r="I301" s="4">
        <v>2</v>
      </c>
      <c r="J301" s="31">
        <v>29260</v>
      </c>
      <c r="K301" s="50">
        <v>4</v>
      </c>
      <c r="L301" s="44">
        <f t="shared" si="28"/>
        <v>14630</v>
      </c>
      <c r="M301" s="4">
        <f t="shared" si="29"/>
        <v>2</v>
      </c>
    </row>
    <row r="302" spans="1:13" x14ac:dyDescent="0.3">
      <c r="A302" s="27" t="str">
        <f t="shared" si="27"/>
        <v>1501 - ESPRESSO</v>
      </c>
      <c r="B302" s="27" t="str">
        <f t="shared" si="31"/>
        <v>CAFE QUINDIO EXPRESS EDIFICIO BD-BACATA</v>
      </c>
      <c r="C302" s="28" t="s">
        <v>160</v>
      </c>
      <c r="D302" s="31"/>
      <c r="E302" s="4"/>
      <c r="F302" s="31">
        <v>14630</v>
      </c>
      <c r="G302" s="4">
        <v>2</v>
      </c>
      <c r="H302" s="31"/>
      <c r="I302" s="4"/>
      <c r="J302" s="31">
        <v>14630</v>
      </c>
      <c r="K302" s="50">
        <v>2</v>
      </c>
      <c r="L302" s="44">
        <f t="shared" si="28"/>
        <v>14630</v>
      </c>
      <c r="M302" s="4">
        <f t="shared" si="29"/>
        <v>2</v>
      </c>
    </row>
    <row r="303" spans="1:13" x14ac:dyDescent="0.3">
      <c r="A303" s="27" t="str">
        <f t="shared" si="27"/>
        <v>1501 - ESPRESSO</v>
      </c>
      <c r="B303" s="27" t="str">
        <f t="shared" si="31"/>
        <v>CAFE QUINDIO EXPRESS EDIFICIO BD-BACATA</v>
      </c>
      <c r="C303" s="28" t="s">
        <v>161</v>
      </c>
      <c r="D303" s="31">
        <v>210634</v>
      </c>
      <c r="E303" s="4">
        <v>35</v>
      </c>
      <c r="F303" s="31">
        <v>126378</v>
      </c>
      <c r="G303" s="4">
        <v>21</v>
      </c>
      <c r="H303" s="31">
        <v>234707</v>
      </c>
      <c r="I303" s="4">
        <v>39</v>
      </c>
      <c r="J303" s="31">
        <v>571719</v>
      </c>
      <c r="K303" s="50">
        <v>95</v>
      </c>
      <c r="L303" s="44">
        <f t="shared" si="28"/>
        <v>190573</v>
      </c>
      <c r="M303" s="4">
        <f t="shared" si="29"/>
        <v>31.666666666666668</v>
      </c>
    </row>
    <row r="304" spans="1:13" x14ac:dyDescent="0.3">
      <c r="A304" s="27" t="str">
        <f t="shared" si="27"/>
        <v>1501 - ESPRESSO</v>
      </c>
      <c r="B304" s="52" t="s">
        <v>302</v>
      </c>
      <c r="C304" s="53"/>
      <c r="D304" s="57">
        <v>9808571</v>
      </c>
      <c r="E304" s="55">
        <v>1643</v>
      </c>
      <c r="F304" s="57">
        <v>9076836</v>
      </c>
      <c r="G304" s="55">
        <v>1509</v>
      </c>
      <c r="H304" s="57">
        <v>9040812</v>
      </c>
      <c r="I304" s="55">
        <v>1514</v>
      </c>
      <c r="J304" s="57">
        <v>27926219</v>
      </c>
      <c r="K304" s="56">
        <v>4666</v>
      </c>
      <c r="L304" s="57">
        <f t="shared" si="28"/>
        <v>9308739.666666666</v>
      </c>
      <c r="M304" s="56">
        <f t="shared" si="29"/>
        <v>1555.3333333333333</v>
      </c>
    </row>
    <row r="305" spans="1:13" x14ac:dyDescent="0.3">
      <c r="A305" s="27" t="str">
        <f t="shared" si="27"/>
        <v>1501 - ESPRESSO</v>
      </c>
      <c r="B305" s="1" t="s">
        <v>100</v>
      </c>
      <c r="C305" s="1" t="s">
        <v>141</v>
      </c>
      <c r="D305" s="30"/>
      <c r="E305" s="8"/>
      <c r="F305" s="30"/>
      <c r="G305" s="8"/>
      <c r="H305" s="30">
        <v>0</v>
      </c>
      <c r="I305" s="8">
        <v>0</v>
      </c>
      <c r="J305" s="30">
        <v>0</v>
      </c>
      <c r="K305" s="49">
        <v>0</v>
      </c>
      <c r="L305" s="44">
        <f t="shared" si="28"/>
        <v>0</v>
      </c>
      <c r="M305" s="4">
        <f t="shared" si="29"/>
        <v>0</v>
      </c>
    </row>
    <row r="306" spans="1:13" x14ac:dyDescent="0.3">
      <c r="A306" s="27" t="str">
        <f t="shared" si="27"/>
        <v>1501 - ESPRESSO</v>
      </c>
      <c r="B306" s="52" t="s">
        <v>303</v>
      </c>
      <c r="C306" s="53"/>
      <c r="D306" s="57"/>
      <c r="E306" s="55"/>
      <c r="F306" s="57"/>
      <c r="G306" s="55"/>
      <c r="H306" s="57">
        <v>0</v>
      </c>
      <c r="I306" s="55">
        <v>0</v>
      </c>
      <c r="J306" s="57">
        <v>0</v>
      </c>
      <c r="K306" s="56">
        <v>0</v>
      </c>
      <c r="L306" s="59">
        <f t="shared" si="28"/>
        <v>0</v>
      </c>
      <c r="M306" s="60">
        <f t="shared" si="29"/>
        <v>0</v>
      </c>
    </row>
    <row r="307" spans="1:13" x14ac:dyDescent="0.3">
      <c r="A307" s="27" t="str">
        <f t="shared" si="27"/>
        <v>1501 - ESPRESSO</v>
      </c>
      <c r="B307" s="1" t="s">
        <v>63</v>
      </c>
      <c r="C307" s="1" t="s">
        <v>137</v>
      </c>
      <c r="D307" s="30">
        <v>5704</v>
      </c>
      <c r="E307" s="8">
        <v>1</v>
      </c>
      <c r="F307" s="30"/>
      <c r="G307" s="8"/>
      <c r="H307" s="30"/>
      <c r="I307" s="8"/>
      <c r="J307" s="30">
        <v>5704</v>
      </c>
      <c r="K307" s="49">
        <v>1</v>
      </c>
      <c r="L307" s="44">
        <f t="shared" si="28"/>
        <v>5704</v>
      </c>
      <c r="M307" s="4">
        <f t="shared" si="29"/>
        <v>1</v>
      </c>
    </row>
    <row r="308" spans="1:13" x14ac:dyDescent="0.3">
      <c r="A308" s="27" t="str">
        <f t="shared" si="27"/>
        <v>1501 - ESPRESSO</v>
      </c>
      <c r="B308" s="27" t="str">
        <f t="shared" ref="B308:B313" si="32">B307</f>
        <v>CAFE QUINDIO EXPRESS FABRICA SAN PEDRO</v>
      </c>
      <c r="C308" s="28" t="s">
        <v>138</v>
      </c>
      <c r="D308" s="31"/>
      <c r="E308" s="4"/>
      <c r="F308" s="31"/>
      <c r="G308" s="4"/>
      <c r="H308" s="31">
        <v>6111</v>
      </c>
      <c r="I308" s="4">
        <v>1</v>
      </c>
      <c r="J308" s="31">
        <v>6111</v>
      </c>
      <c r="K308" s="50">
        <v>1</v>
      </c>
      <c r="L308" s="44">
        <f t="shared" si="28"/>
        <v>6111</v>
      </c>
      <c r="M308" s="4">
        <f t="shared" si="29"/>
        <v>1</v>
      </c>
    </row>
    <row r="309" spans="1:13" x14ac:dyDescent="0.3">
      <c r="A309" s="27" t="str">
        <f t="shared" si="27"/>
        <v>1501 - ESPRESSO</v>
      </c>
      <c r="B309" s="27" t="str">
        <f t="shared" si="32"/>
        <v>CAFE QUINDIO EXPRESS FABRICA SAN PEDRO</v>
      </c>
      <c r="C309" s="28" t="s">
        <v>139</v>
      </c>
      <c r="D309" s="31">
        <v>10733</v>
      </c>
      <c r="E309" s="4">
        <v>3</v>
      </c>
      <c r="F309" s="31">
        <v>18511</v>
      </c>
      <c r="G309" s="4">
        <v>5</v>
      </c>
      <c r="H309" s="31">
        <v>3889</v>
      </c>
      <c r="I309" s="4">
        <v>1</v>
      </c>
      <c r="J309" s="31">
        <v>33133</v>
      </c>
      <c r="K309" s="50">
        <v>9</v>
      </c>
      <c r="L309" s="44">
        <f t="shared" si="28"/>
        <v>11044.333333333334</v>
      </c>
      <c r="M309" s="4">
        <f t="shared" si="29"/>
        <v>3</v>
      </c>
    </row>
    <row r="310" spans="1:13" x14ac:dyDescent="0.3">
      <c r="A310" s="27" t="str">
        <f t="shared" si="27"/>
        <v>1501 - ESPRESSO</v>
      </c>
      <c r="B310" s="27" t="str">
        <f t="shared" si="32"/>
        <v>CAFE QUINDIO EXPRESS FABRICA SAN PEDRO</v>
      </c>
      <c r="C310" s="28" t="s">
        <v>140</v>
      </c>
      <c r="D310" s="31">
        <v>72800</v>
      </c>
      <c r="E310" s="4">
        <v>16</v>
      </c>
      <c r="F310" s="31">
        <v>93600</v>
      </c>
      <c r="G310" s="4">
        <v>21</v>
      </c>
      <c r="H310" s="31">
        <v>40800</v>
      </c>
      <c r="I310" s="4">
        <v>9</v>
      </c>
      <c r="J310" s="31">
        <v>207200</v>
      </c>
      <c r="K310" s="50">
        <v>46</v>
      </c>
      <c r="L310" s="44">
        <f t="shared" si="28"/>
        <v>69066.666666666672</v>
      </c>
      <c r="M310" s="4">
        <f t="shared" si="29"/>
        <v>15.333333333333334</v>
      </c>
    </row>
    <row r="311" spans="1:13" x14ac:dyDescent="0.3">
      <c r="A311" s="27" t="str">
        <f t="shared" si="27"/>
        <v>1501 - ESPRESSO</v>
      </c>
      <c r="B311" s="27" t="str">
        <f t="shared" si="32"/>
        <v>CAFE QUINDIO EXPRESS FABRICA SAN PEDRO</v>
      </c>
      <c r="C311" s="28" t="s">
        <v>141</v>
      </c>
      <c r="D311" s="31">
        <v>5296</v>
      </c>
      <c r="E311" s="4">
        <v>1</v>
      </c>
      <c r="F311" s="31"/>
      <c r="G311" s="4"/>
      <c r="H311" s="31">
        <v>15889</v>
      </c>
      <c r="I311" s="4">
        <v>3</v>
      </c>
      <c r="J311" s="31">
        <v>21185</v>
      </c>
      <c r="K311" s="50">
        <v>4</v>
      </c>
      <c r="L311" s="44">
        <f t="shared" si="28"/>
        <v>10592.5</v>
      </c>
      <c r="M311" s="4">
        <f t="shared" si="29"/>
        <v>2</v>
      </c>
    </row>
    <row r="312" spans="1:13" x14ac:dyDescent="0.3">
      <c r="A312" s="27" t="str">
        <f t="shared" si="27"/>
        <v>1501 - ESPRESSO</v>
      </c>
      <c r="B312" s="27" t="str">
        <f t="shared" si="32"/>
        <v>CAFE QUINDIO EXPRESS FABRICA SAN PEDRO</v>
      </c>
      <c r="C312" s="28" t="s">
        <v>148</v>
      </c>
      <c r="D312" s="31">
        <v>4400</v>
      </c>
      <c r="E312" s="4">
        <v>1</v>
      </c>
      <c r="F312" s="31">
        <v>9400</v>
      </c>
      <c r="G312" s="4">
        <v>2</v>
      </c>
      <c r="H312" s="31"/>
      <c r="I312" s="4"/>
      <c r="J312" s="31">
        <v>13800</v>
      </c>
      <c r="K312" s="50">
        <v>3</v>
      </c>
      <c r="L312" s="44">
        <f t="shared" si="28"/>
        <v>6900</v>
      </c>
      <c r="M312" s="4">
        <f t="shared" si="29"/>
        <v>1.5</v>
      </c>
    </row>
    <row r="313" spans="1:13" x14ac:dyDescent="0.3">
      <c r="A313" s="27" t="str">
        <f t="shared" si="27"/>
        <v>1501 - ESPRESSO</v>
      </c>
      <c r="B313" s="27" t="str">
        <f t="shared" si="32"/>
        <v>CAFE QUINDIO EXPRESS FABRICA SAN PEDRO</v>
      </c>
      <c r="C313" s="28" t="s">
        <v>150</v>
      </c>
      <c r="D313" s="31"/>
      <c r="E313" s="4"/>
      <c r="F313" s="31"/>
      <c r="G313" s="4"/>
      <c r="H313" s="31">
        <v>4807</v>
      </c>
      <c r="I313" s="4">
        <v>1</v>
      </c>
      <c r="J313" s="31">
        <v>4807</v>
      </c>
      <c r="K313" s="50">
        <v>1</v>
      </c>
      <c r="L313" s="44">
        <f t="shared" si="28"/>
        <v>4807</v>
      </c>
      <c r="M313" s="4">
        <f t="shared" si="29"/>
        <v>1</v>
      </c>
    </row>
    <row r="314" spans="1:13" x14ac:dyDescent="0.3">
      <c r="A314" s="27" t="str">
        <f t="shared" si="27"/>
        <v>1501 - ESPRESSO</v>
      </c>
      <c r="B314" s="52" t="s">
        <v>304</v>
      </c>
      <c r="C314" s="53"/>
      <c r="D314" s="57">
        <v>98933</v>
      </c>
      <c r="E314" s="55">
        <v>22</v>
      </c>
      <c r="F314" s="57">
        <v>121511</v>
      </c>
      <c r="G314" s="55">
        <v>28</v>
      </c>
      <c r="H314" s="57">
        <v>71496</v>
      </c>
      <c r="I314" s="55">
        <v>15</v>
      </c>
      <c r="J314" s="57">
        <v>291940</v>
      </c>
      <c r="K314" s="56">
        <v>65</v>
      </c>
      <c r="L314" s="57">
        <f t="shared" si="28"/>
        <v>97313.333333333328</v>
      </c>
      <c r="M314" s="56">
        <f t="shared" si="29"/>
        <v>21.666666666666668</v>
      </c>
    </row>
    <row r="315" spans="1:13" x14ac:dyDescent="0.3">
      <c r="A315" s="27" t="str">
        <f t="shared" si="27"/>
        <v>1501 - ESPRESSO</v>
      </c>
      <c r="B315" s="1" t="s">
        <v>64</v>
      </c>
      <c r="C315" s="1" t="s">
        <v>137</v>
      </c>
      <c r="D315" s="30">
        <v>812454</v>
      </c>
      <c r="E315" s="8">
        <v>117</v>
      </c>
      <c r="F315" s="30">
        <v>798567</v>
      </c>
      <c r="G315" s="8">
        <v>115</v>
      </c>
      <c r="H315" s="30">
        <v>826348</v>
      </c>
      <c r="I315" s="8">
        <v>119</v>
      </c>
      <c r="J315" s="30">
        <v>2437369</v>
      </c>
      <c r="K315" s="49">
        <v>351</v>
      </c>
      <c r="L315" s="44">
        <f t="shared" si="28"/>
        <v>812456.33333333337</v>
      </c>
      <c r="M315" s="4">
        <f t="shared" si="29"/>
        <v>117</v>
      </c>
    </row>
    <row r="316" spans="1:13" x14ac:dyDescent="0.3">
      <c r="A316" s="27" t="str">
        <f t="shared" si="27"/>
        <v>1501 - ESPRESSO</v>
      </c>
      <c r="B316" s="27" t="str">
        <f t="shared" ref="B316:B332" si="33">B315</f>
        <v>CAFE QUINDIO EXPRESS JARDIN PLAZA CALI</v>
      </c>
      <c r="C316" s="28" t="s">
        <v>138</v>
      </c>
      <c r="D316" s="31">
        <v>231104</v>
      </c>
      <c r="E316" s="4">
        <v>32</v>
      </c>
      <c r="F316" s="31">
        <v>259992</v>
      </c>
      <c r="G316" s="4">
        <v>36</v>
      </c>
      <c r="H316" s="31">
        <v>231104</v>
      </c>
      <c r="I316" s="4">
        <v>32</v>
      </c>
      <c r="J316" s="31">
        <v>722200</v>
      </c>
      <c r="K316" s="50">
        <v>100</v>
      </c>
      <c r="L316" s="44">
        <f t="shared" si="28"/>
        <v>240733.33333333334</v>
      </c>
      <c r="M316" s="4">
        <f t="shared" si="29"/>
        <v>33.333333333333336</v>
      </c>
    </row>
    <row r="317" spans="1:13" x14ac:dyDescent="0.3">
      <c r="A317" s="27" t="str">
        <f t="shared" si="27"/>
        <v>1501 - ESPRESSO</v>
      </c>
      <c r="B317" s="27" t="str">
        <f t="shared" si="33"/>
        <v>CAFE QUINDIO EXPRESS JARDIN PLAZA CALI</v>
      </c>
      <c r="C317" s="28" t="s">
        <v>139</v>
      </c>
      <c r="D317" s="31">
        <v>19445</v>
      </c>
      <c r="E317" s="4">
        <v>5</v>
      </c>
      <c r="F317" s="31"/>
      <c r="G317" s="4"/>
      <c r="H317" s="31">
        <v>23334</v>
      </c>
      <c r="I317" s="4">
        <v>6</v>
      </c>
      <c r="J317" s="31">
        <v>42779</v>
      </c>
      <c r="K317" s="50">
        <v>11</v>
      </c>
      <c r="L317" s="44">
        <f t="shared" si="28"/>
        <v>21389.5</v>
      </c>
      <c r="M317" s="4">
        <f t="shared" si="29"/>
        <v>5.5</v>
      </c>
    </row>
    <row r="318" spans="1:13" x14ac:dyDescent="0.3">
      <c r="A318" s="27" t="str">
        <f t="shared" si="27"/>
        <v>1501 - ESPRESSO</v>
      </c>
      <c r="B318" s="27" t="str">
        <f t="shared" si="33"/>
        <v>CAFE QUINDIO EXPRESS JARDIN PLAZA CALI</v>
      </c>
      <c r="C318" s="28" t="s">
        <v>140</v>
      </c>
      <c r="D318" s="31">
        <v>5190517</v>
      </c>
      <c r="E318" s="4">
        <v>919</v>
      </c>
      <c r="F318" s="31">
        <v>4269891</v>
      </c>
      <c r="G318" s="4">
        <v>756</v>
      </c>
      <c r="H318" s="31">
        <v>4964597</v>
      </c>
      <c r="I318" s="4">
        <v>879</v>
      </c>
      <c r="J318" s="31">
        <v>14425005</v>
      </c>
      <c r="K318" s="50">
        <v>2554</v>
      </c>
      <c r="L318" s="44">
        <f t="shared" si="28"/>
        <v>4808335</v>
      </c>
      <c r="M318" s="4">
        <f t="shared" si="29"/>
        <v>851.33333333333337</v>
      </c>
    </row>
    <row r="319" spans="1:13" x14ac:dyDescent="0.3">
      <c r="A319" s="27" t="str">
        <f t="shared" si="27"/>
        <v>1501 - ESPRESSO</v>
      </c>
      <c r="B319" s="27" t="str">
        <f t="shared" si="33"/>
        <v>CAFE QUINDIO EXPRESS JARDIN PLAZA CALI</v>
      </c>
      <c r="C319" s="28" t="s">
        <v>141</v>
      </c>
      <c r="D319" s="31">
        <v>3399919</v>
      </c>
      <c r="E319" s="4">
        <v>540</v>
      </c>
      <c r="F319" s="31">
        <v>3128417</v>
      </c>
      <c r="G319" s="4">
        <v>497</v>
      </c>
      <c r="H319" s="31">
        <v>2989900</v>
      </c>
      <c r="I319" s="4">
        <v>475</v>
      </c>
      <c r="J319" s="31">
        <v>9518236</v>
      </c>
      <c r="K319" s="50">
        <v>1512</v>
      </c>
      <c r="L319" s="44">
        <f t="shared" si="28"/>
        <v>3172745.3333333335</v>
      </c>
      <c r="M319" s="4">
        <f t="shared" si="29"/>
        <v>504</v>
      </c>
    </row>
    <row r="320" spans="1:13" x14ac:dyDescent="0.3">
      <c r="A320" s="27" t="str">
        <f t="shared" si="27"/>
        <v>1501 - ESPRESSO</v>
      </c>
      <c r="B320" s="27" t="str">
        <f t="shared" si="33"/>
        <v>CAFE QUINDIO EXPRESS JARDIN PLAZA CALI</v>
      </c>
      <c r="C320" s="28" t="s">
        <v>143</v>
      </c>
      <c r="D320" s="31">
        <v>6296</v>
      </c>
      <c r="E320" s="4">
        <v>1</v>
      </c>
      <c r="F320" s="31">
        <v>12592</v>
      </c>
      <c r="G320" s="4">
        <v>2</v>
      </c>
      <c r="H320" s="31">
        <v>6296</v>
      </c>
      <c r="I320" s="4">
        <v>1</v>
      </c>
      <c r="J320" s="31">
        <v>25184</v>
      </c>
      <c r="K320" s="50">
        <v>4</v>
      </c>
      <c r="L320" s="44">
        <f t="shared" si="28"/>
        <v>8394.6666666666661</v>
      </c>
      <c r="M320" s="4">
        <f t="shared" si="29"/>
        <v>1.3333333333333333</v>
      </c>
    </row>
    <row r="321" spans="1:13" x14ac:dyDescent="0.3">
      <c r="A321" s="27" t="str">
        <f t="shared" si="27"/>
        <v>1501 - ESPRESSO</v>
      </c>
      <c r="B321" s="27" t="str">
        <f t="shared" si="33"/>
        <v>CAFE QUINDIO EXPRESS JARDIN PLAZA CALI</v>
      </c>
      <c r="C321" s="28" t="s">
        <v>144</v>
      </c>
      <c r="D321" s="31"/>
      <c r="E321" s="4"/>
      <c r="F321" s="31">
        <v>7130</v>
      </c>
      <c r="G321" s="4">
        <v>1</v>
      </c>
      <c r="H321" s="31">
        <v>14260</v>
      </c>
      <c r="I321" s="4">
        <v>2</v>
      </c>
      <c r="J321" s="31">
        <v>21390</v>
      </c>
      <c r="K321" s="50">
        <v>3</v>
      </c>
      <c r="L321" s="44">
        <f t="shared" si="28"/>
        <v>10695</v>
      </c>
      <c r="M321" s="4">
        <f t="shared" si="29"/>
        <v>1.5</v>
      </c>
    </row>
    <row r="322" spans="1:13" x14ac:dyDescent="0.3">
      <c r="A322" s="27" t="str">
        <f t="shared" si="27"/>
        <v>1501 - ESPRESSO</v>
      </c>
      <c r="B322" s="27" t="str">
        <f t="shared" si="33"/>
        <v>CAFE QUINDIO EXPRESS JARDIN PLAZA CALI</v>
      </c>
      <c r="C322" s="28" t="s">
        <v>146</v>
      </c>
      <c r="D322" s="31">
        <v>60181</v>
      </c>
      <c r="E322" s="4">
        <v>10</v>
      </c>
      <c r="F322" s="31">
        <v>24072</v>
      </c>
      <c r="G322" s="4">
        <v>4</v>
      </c>
      <c r="H322" s="31">
        <v>24072</v>
      </c>
      <c r="I322" s="4">
        <v>4</v>
      </c>
      <c r="J322" s="31">
        <v>108325</v>
      </c>
      <c r="K322" s="50">
        <v>18</v>
      </c>
      <c r="L322" s="44">
        <f t="shared" si="28"/>
        <v>36108.333333333336</v>
      </c>
      <c r="M322" s="4">
        <f t="shared" si="29"/>
        <v>6</v>
      </c>
    </row>
    <row r="323" spans="1:13" x14ac:dyDescent="0.3">
      <c r="A323" s="27" t="str">
        <f t="shared" si="27"/>
        <v>1501 - ESPRESSO</v>
      </c>
      <c r="B323" s="27" t="str">
        <f t="shared" si="33"/>
        <v>CAFE QUINDIO EXPRESS JARDIN PLAZA CALI</v>
      </c>
      <c r="C323" s="28" t="s">
        <v>147</v>
      </c>
      <c r="D323" s="31">
        <v>21390</v>
      </c>
      <c r="E323" s="4">
        <v>3</v>
      </c>
      <c r="F323" s="31">
        <v>42779</v>
      </c>
      <c r="G323" s="4">
        <v>6</v>
      </c>
      <c r="H323" s="31">
        <v>28519</v>
      </c>
      <c r="I323" s="4">
        <v>4</v>
      </c>
      <c r="J323" s="31">
        <v>92688</v>
      </c>
      <c r="K323" s="50">
        <v>13</v>
      </c>
      <c r="L323" s="44">
        <f t="shared" si="28"/>
        <v>30896</v>
      </c>
      <c r="M323" s="4">
        <f t="shared" si="29"/>
        <v>4.333333333333333</v>
      </c>
    </row>
    <row r="324" spans="1:13" x14ac:dyDescent="0.3">
      <c r="A324" s="27" t="str">
        <f t="shared" si="27"/>
        <v>1501 - ESPRESSO</v>
      </c>
      <c r="B324" s="27" t="str">
        <f t="shared" si="33"/>
        <v>CAFE QUINDIO EXPRESS JARDIN PLAZA CALI</v>
      </c>
      <c r="C324" s="28" t="s">
        <v>148</v>
      </c>
      <c r="D324" s="31">
        <v>437040</v>
      </c>
      <c r="E324" s="4">
        <v>80</v>
      </c>
      <c r="F324" s="31">
        <v>262224</v>
      </c>
      <c r="G324" s="4">
        <v>48</v>
      </c>
      <c r="H324" s="31">
        <v>382410</v>
      </c>
      <c r="I324" s="4">
        <v>70</v>
      </c>
      <c r="J324" s="31">
        <v>1081674</v>
      </c>
      <c r="K324" s="50">
        <v>198</v>
      </c>
      <c r="L324" s="44">
        <f t="shared" si="28"/>
        <v>360558</v>
      </c>
      <c r="M324" s="4">
        <f t="shared" si="29"/>
        <v>66</v>
      </c>
    </row>
    <row r="325" spans="1:13" x14ac:dyDescent="0.3">
      <c r="A325" s="27" t="str">
        <f t="shared" si="27"/>
        <v>1501 - ESPRESSO</v>
      </c>
      <c r="B325" s="27" t="str">
        <f t="shared" si="33"/>
        <v>CAFE QUINDIO EXPRESS JARDIN PLAZA CALI</v>
      </c>
      <c r="C325" s="28" t="s">
        <v>149</v>
      </c>
      <c r="D325" s="31">
        <v>63890</v>
      </c>
      <c r="E325" s="4">
        <v>10</v>
      </c>
      <c r="F325" s="31">
        <v>12778</v>
      </c>
      <c r="G325" s="4">
        <v>2</v>
      </c>
      <c r="H325" s="31">
        <v>44723</v>
      </c>
      <c r="I325" s="4">
        <v>7</v>
      </c>
      <c r="J325" s="31">
        <v>121391</v>
      </c>
      <c r="K325" s="50">
        <v>19</v>
      </c>
      <c r="L325" s="44">
        <f t="shared" si="28"/>
        <v>40463.666666666664</v>
      </c>
      <c r="M325" s="4">
        <f t="shared" si="29"/>
        <v>6.333333333333333</v>
      </c>
    </row>
    <row r="326" spans="1:13" x14ac:dyDescent="0.3">
      <c r="A326" s="27" t="str">
        <f t="shared" si="27"/>
        <v>1501 - ESPRESSO</v>
      </c>
      <c r="B326" s="27" t="str">
        <f t="shared" si="33"/>
        <v>CAFE QUINDIO EXPRESS JARDIN PLAZA CALI</v>
      </c>
      <c r="C326" s="28" t="s">
        <v>150</v>
      </c>
      <c r="D326" s="31">
        <v>613344</v>
      </c>
      <c r="E326" s="4">
        <v>96</v>
      </c>
      <c r="F326" s="31">
        <v>536676</v>
      </c>
      <c r="G326" s="4">
        <v>84</v>
      </c>
      <c r="H326" s="31">
        <v>466397</v>
      </c>
      <c r="I326" s="4">
        <v>73</v>
      </c>
      <c r="J326" s="31">
        <v>1616417</v>
      </c>
      <c r="K326" s="50">
        <v>253</v>
      </c>
      <c r="L326" s="44">
        <f t="shared" si="28"/>
        <v>538805.66666666663</v>
      </c>
      <c r="M326" s="4">
        <f t="shared" si="29"/>
        <v>84.333333333333329</v>
      </c>
    </row>
    <row r="327" spans="1:13" x14ac:dyDescent="0.3">
      <c r="A327" s="27" t="str">
        <f t="shared" si="27"/>
        <v>1501 - ESPRESSO</v>
      </c>
      <c r="B327" s="27" t="str">
        <f t="shared" si="33"/>
        <v>CAFE QUINDIO EXPRESS JARDIN PLAZA CALI</v>
      </c>
      <c r="C327" s="28" t="s">
        <v>151</v>
      </c>
      <c r="D327" s="31">
        <v>83338</v>
      </c>
      <c r="E327" s="4">
        <v>15</v>
      </c>
      <c r="F327" s="31">
        <v>66670</v>
      </c>
      <c r="G327" s="4">
        <v>12</v>
      </c>
      <c r="H327" s="31">
        <v>61116</v>
      </c>
      <c r="I327" s="4">
        <v>11</v>
      </c>
      <c r="J327" s="31">
        <v>211124</v>
      </c>
      <c r="K327" s="50">
        <v>38</v>
      </c>
      <c r="L327" s="44">
        <f t="shared" si="28"/>
        <v>70374.666666666672</v>
      </c>
      <c r="M327" s="4">
        <f t="shared" si="29"/>
        <v>12.666666666666666</v>
      </c>
    </row>
    <row r="328" spans="1:13" x14ac:dyDescent="0.3">
      <c r="A328" s="27" t="str">
        <f t="shared" ref="A328:A391" si="34">A327</f>
        <v>1501 - ESPRESSO</v>
      </c>
      <c r="B328" s="27" t="str">
        <f t="shared" si="33"/>
        <v>CAFE QUINDIO EXPRESS JARDIN PLAZA CALI</v>
      </c>
      <c r="C328" s="28" t="s">
        <v>155</v>
      </c>
      <c r="D328" s="31">
        <v>12036</v>
      </c>
      <c r="E328" s="4">
        <v>2</v>
      </c>
      <c r="F328" s="31"/>
      <c r="G328" s="4"/>
      <c r="H328" s="31">
        <v>18054</v>
      </c>
      <c r="I328" s="4">
        <v>3</v>
      </c>
      <c r="J328" s="31">
        <v>30090</v>
      </c>
      <c r="K328" s="50">
        <v>5</v>
      </c>
      <c r="L328" s="44">
        <f t="shared" ref="L328:L391" si="35">AVERAGE(D328,F328,H328)</f>
        <v>15045</v>
      </c>
      <c r="M328" s="4">
        <f t="shared" ref="M328:M391" si="36">AVERAGE(E328,G328,I328)</f>
        <v>2.5</v>
      </c>
    </row>
    <row r="329" spans="1:13" x14ac:dyDescent="0.3">
      <c r="A329" s="27" t="str">
        <f t="shared" si="34"/>
        <v>1501 - ESPRESSO</v>
      </c>
      <c r="B329" s="27" t="str">
        <f t="shared" si="33"/>
        <v>CAFE QUINDIO EXPRESS JARDIN PLAZA CALI</v>
      </c>
      <c r="C329" s="28" t="s">
        <v>156</v>
      </c>
      <c r="D329" s="31">
        <v>83340</v>
      </c>
      <c r="E329" s="4">
        <v>15</v>
      </c>
      <c r="F329" s="31">
        <v>116675</v>
      </c>
      <c r="G329" s="4">
        <v>21</v>
      </c>
      <c r="H329" s="31">
        <v>61116</v>
      </c>
      <c r="I329" s="4">
        <v>11</v>
      </c>
      <c r="J329" s="31">
        <v>261131</v>
      </c>
      <c r="K329" s="50">
        <v>47</v>
      </c>
      <c r="L329" s="44">
        <f t="shared" si="35"/>
        <v>87043.666666666672</v>
      </c>
      <c r="M329" s="4">
        <f t="shared" si="36"/>
        <v>15.666666666666666</v>
      </c>
    </row>
    <row r="330" spans="1:13" x14ac:dyDescent="0.3">
      <c r="A330" s="27" t="str">
        <f t="shared" si="34"/>
        <v>1501 - ESPRESSO</v>
      </c>
      <c r="B330" s="27" t="str">
        <f t="shared" si="33"/>
        <v>CAFE QUINDIO EXPRESS JARDIN PLAZA CALI</v>
      </c>
      <c r="C330" s="28" t="s">
        <v>158</v>
      </c>
      <c r="D330" s="31">
        <v>7315</v>
      </c>
      <c r="E330" s="4">
        <v>1</v>
      </c>
      <c r="F330" s="31">
        <v>36575</v>
      </c>
      <c r="G330" s="4">
        <v>5</v>
      </c>
      <c r="H330" s="31">
        <v>21944</v>
      </c>
      <c r="I330" s="4">
        <v>3</v>
      </c>
      <c r="J330" s="31">
        <v>65834</v>
      </c>
      <c r="K330" s="50">
        <v>9</v>
      </c>
      <c r="L330" s="44">
        <f t="shared" si="35"/>
        <v>21944.666666666668</v>
      </c>
      <c r="M330" s="4">
        <f t="shared" si="36"/>
        <v>3</v>
      </c>
    </row>
    <row r="331" spans="1:13" x14ac:dyDescent="0.3">
      <c r="A331" s="27" t="str">
        <f t="shared" si="34"/>
        <v>1501 - ESPRESSO</v>
      </c>
      <c r="B331" s="27" t="str">
        <f t="shared" si="33"/>
        <v>CAFE QUINDIO EXPRESS JARDIN PLAZA CALI</v>
      </c>
      <c r="C331" s="28" t="s">
        <v>160</v>
      </c>
      <c r="D331" s="31">
        <v>29260</v>
      </c>
      <c r="E331" s="4">
        <v>4</v>
      </c>
      <c r="F331" s="31"/>
      <c r="G331" s="4"/>
      <c r="H331" s="31">
        <v>21945</v>
      </c>
      <c r="I331" s="4">
        <v>3</v>
      </c>
      <c r="J331" s="31">
        <v>51205</v>
      </c>
      <c r="K331" s="50">
        <v>7</v>
      </c>
      <c r="L331" s="44">
        <f t="shared" si="35"/>
        <v>25602.5</v>
      </c>
      <c r="M331" s="4">
        <f t="shared" si="36"/>
        <v>3.5</v>
      </c>
    </row>
    <row r="332" spans="1:13" x14ac:dyDescent="0.3">
      <c r="A332" s="27" t="str">
        <f t="shared" si="34"/>
        <v>1501 - ESPRESSO</v>
      </c>
      <c r="B332" s="27" t="str">
        <f t="shared" si="33"/>
        <v>CAFE QUINDIO EXPRESS JARDIN PLAZA CALI</v>
      </c>
      <c r="C332" s="28" t="s">
        <v>161</v>
      </c>
      <c r="D332" s="31">
        <v>379145</v>
      </c>
      <c r="E332" s="4">
        <v>63</v>
      </c>
      <c r="F332" s="31">
        <v>234706</v>
      </c>
      <c r="G332" s="4">
        <v>39</v>
      </c>
      <c r="H332" s="31">
        <v>373121</v>
      </c>
      <c r="I332" s="4">
        <v>62</v>
      </c>
      <c r="J332" s="31">
        <v>986972</v>
      </c>
      <c r="K332" s="50">
        <v>164</v>
      </c>
      <c r="L332" s="44">
        <f t="shared" si="35"/>
        <v>328990.66666666669</v>
      </c>
      <c r="M332" s="4">
        <f t="shared" si="36"/>
        <v>54.666666666666664</v>
      </c>
    </row>
    <row r="333" spans="1:13" x14ac:dyDescent="0.3">
      <c r="A333" s="27" t="str">
        <f t="shared" si="34"/>
        <v>1501 - ESPRESSO</v>
      </c>
      <c r="B333" s="52" t="s">
        <v>305</v>
      </c>
      <c r="C333" s="53"/>
      <c r="D333" s="57">
        <v>11450014</v>
      </c>
      <c r="E333" s="55">
        <v>1913</v>
      </c>
      <c r="F333" s="57">
        <v>9809744</v>
      </c>
      <c r="G333" s="55">
        <v>1628</v>
      </c>
      <c r="H333" s="57">
        <v>10559256</v>
      </c>
      <c r="I333" s="55">
        <v>1765</v>
      </c>
      <c r="J333" s="57">
        <v>31819014</v>
      </c>
      <c r="K333" s="56">
        <v>5306</v>
      </c>
      <c r="L333" s="57">
        <f t="shared" si="35"/>
        <v>10606338</v>
      </c>
      <c r="M333" s="56">
        <f t="shared" si="36"/>
        <v>1768.6666666666667</v>
      </c>
    </row>
    <row r="334" spans="1:13" x14ac:dyDescent="0.3">
      <c r="A334" s="27" t="str">
        <f t="shared" si="34"/>
        <v>1501 - ESPRESSO</v>
      </c>
      <c r="B334" s="1" t="s">
        <v>65</v>
      </c>
      <c r="C334" s="1" t="s">
        <v>137</v>
      </c>
      <c r="D334" s="30">
        <v>700043</v>
      </c>
      <c r="E334" s="8">
        <v>108</v>
      </c>
      <c r="F334" s="30">
        <v>388916</v>
      </c>
      <c r="G334" s="8">
        <v>60</v>
      </c>
      <c r="H334" s="30">
        <v>602812</v>
      </c>
      <c r="I334" s="8">
        <v>93</v>
      </c>
      <c r="J334" s="30">
        <v>1691771</v>
      </c>
      <c r="K334" s="49">
        <v>261</v>
      </c>
      <c r="L334" s="44">
        <f t="shared" si="35"/>
        <v>563923.66666666663</v>
      </c>
      <c r="M334" s="4">
        <f t="shared" si="36"/>
        <v>87</v>
      </c>
    </row>
    <row r="335" spans="1:13" x14ac:dyDescent="0.3">
      <c r="A335" s="27" t="str">
        <f t="shared" si="34"/>
        <v>1501 - ESPRESSO</v>
      </c>
      <c r="B335" s="27" t="str">
        <f t="shared" ref="B335:B352" si="37">B334</f>
        <v>CAFE QUINDIO EXPRESS MALL PARAISO ARM.</v>
      </c>
      <c r="C335" s="28" t="s">
        <v>138</v>
      </c>
      <c r="D335" s="31">
        <v>284708</v>
      </c>
      <c r="E335" s="4">
        <v>41</v>
      </c>
      <c r="F335" s="31">
        <v>138880</v>
      </c>
      <c r="G335" s="4">
        <v>20</v>
      </c>
      <c r="H335" s="31">
        <v>284709</v>
      </c>
      <c r="I335" s="4">
        <v>41</v>
      </c>
      <c r="J335" s="31">
        <v>708297</v>
      </c>
      <c r="K335" s="50">
        <v>102</v>
      </c>
      <c r="L335" s="44">
        <f t="shared" si="35"/>
        <v>236099</v>
      </c>
      <c r="M335" s="4">
        <f t="shared" si="36"/>
        <v>34</v>
      </c>
    </row>
    <row r="336" spans="1:13" x14ac:dyDescent="0.3">
      <c r="A336" s="27" t="str">
        <f t="shared" si="34"/>
        <v>1501 - ESPRESSO</v>
      </c>
      <c r="B336" s="27" t="str">
        <f t="shared" si="37"/>
        <v>CAFE QUINDIO EXPRESS MALL PARAISO ARM.</v>
      </c>
      <c r="C336" s="28" t="s">
        <v>139</v>
      </c>
      <c r="D336" s="31">
        <v>353899</v>
      </c>
      <c r="E336" s="4">
        <v>91</v>
      </c>
      <c r="F336" s="31">
        <v>481301</v>
      </c>
      <c r="G336" s="4">
        <v>124</v>
      </c>
      <c r="H336" s="31">
        <v>318897</v>
      </c>
      <c r="I336" s="4">
        <v>82</v>
      </c>
      <c r="J336" s="31">
        <v>1154097</v>
      </c>
      <c r="K336" s="50">
        <v>297</v>
      </c>
      <c r="L336" s="44">
        <f t="shared" si="35"/>
        <v>384699</v>
      </c>
      <c r="M336" s="4">
        <f t="shared" si="36"/>
        <v>99</v>
      </c>
    </row>
    <row r="337" spans="1:13" x14ac:dyDescent="0.3">
      <c r="A337" s="27" t="str">
        <f t="shared" si="34"/>
        <v>1501 - ESPRESSO</v>
      </c>
      <c r="B337" s="27" t="str">
        <f t="shared" si="37"/>
        <v>CAFE QUINDIO EXPRESS MALL PARAISO ARM.</v>
      </c>
      <c r="C337" s="28" t="s">
        <v>140</v>
      </c>
      <c r="D337" s="31">
        <v>3914400</v>
      </c>
      <c r="E337" s="4">
        <v>783</v>
      </c>
      <c r="F337" s="31">
        <v>2721400</v>
      </c>
      <c r="G337" s="4">
        <v>545</v>
      </c>
      <c r="H337" s="31">
        <v>4202000</v>
      </c>
      <c r="I337" s="4">
        <v>841</v>
      </c>
      <c r="J337" s="31">
        <v>10837800</v>
      </c>
      <c r="K337" s="50">
        <v>2169</v>
      </c>
      <c r="L337" s="44">
        <f t="shared" si="35"/>
        <v>3612600</v>
      </c>
      <c r="M337" s="4">
        <f t="shared" si="36"/>
        <v>723</v>
      </c>
    </row>
    <row r="338" spans="1:13" x14ac:dyDescent="0.3">
      <c r="A338" s="27" t="str">
        <f t="shared" si="34"/>
        <v>1501 - ESPRESSO</v>
      </c>
      <c r="B338" s="27" t="str">
        <f t="shared" si="37"/>
        <v>CAFE QUINDIO EXPRESS MALL PARAISO ARM.</v>
      </c>
      <c r="C338" s="28" t="s">
        <v>141</v>
      </c>
      <c r="D338" s="31">
        <v>1792702</v>
      </c>
      <c r="E338" s="4">
        <v>298</v>
      </c>
      <c r="F338" s="31">
        <v>1330006</v>
      </c>
      <c r="G338" s="4">
        <v>221</v>
      </c>
      <c r="H338" s="31">
        <v>2073372</v>
      </c>
      <c r="I338" s="4">
        <v>345</v>
      </c>
      <c r="J338" s="31">
        <v>5196080</v>
      </c>
      <c r="K338" s="50">
        <v>864</v>
      </c>
      <c r="L338" s="44">
        <f t="shared" si="35"/>
        <v>1732026.6666666667</v>
      </c>
      <c r="M338" s="4">
        <f t="shared" si="36"/>
        <v>288</v>
      </c>
    </row>
    <row r="339" spans="1:13" x14ac:dyDescent="0.3">
      <c r="A339" s="27" t="str">
        <f t="shared" si="34"/>
        <v>1501 - ESPRESSO</v>
      </c>
      <c r="B339" s="27" t="str">
        <f t="shared" si="37"/>
        <v>CAFE QUINDIO EXPRESS MALL PARAISO ARM.</v>
      </c>
      <c r="C339" s="28" t="s">
        <v>142</v>
      </c>
      <c r="D339" s="31">
        <v>4352</v>
      </c>
      <c r="E339" s="4">
        <v>1</v>
      </c>
      <c r="F339" s="31"/>
      <c r="G339" s="4"/>
      <c r="H339" s="31"/>
      <c r="I339" s="4"/>
      <c r="J339" s="31">
        <v>4352</v>
      </c>
      <c r="K339" s="50">
        <v>1</v>
      </c>
      <c r="L339" s="44">
        <f t="shared" si="35"/>
        <v>4352</v>
      </c>
      <c r="M339" s="4">
        <f t="shared" si="36"/>
        <v>1</v>
      </c>
    </row>
    <row r="340" spans="1:13" x14ac:dyDescent="0.3">
      <c r="A340" s="27" t="str">
        <f t="shared" si="34"/>
        <v>1501 - ESPRESSO</v>
      </c>
      <c r="B340" s="27" t="str">
        <f t="shared" si="37"/>
        <v>CAFE QUINDIO EXPRESS MALL PARAISO ARM.</v>
      </c>
      <c r="C340" s="28" t="s">
        <v>143</v>
      </c>
      <c r="D340" s="31"/>
      <c r="E340" s="4"/>
      <c r="F340" s="31">
        <v>4722</v>
      </c>
      <c r="G340" s="4">
        <v>1</v>
      </c>
      <c r="H340" s="31"/>
      <c r="I340" s="4"/>
      <c r="J340" s="31">
        <v>4722</v>
      </c>
      <c r="K340" s="50">
        <v>1</v>
      </c>
      <c r="L340" s="44">
        <f t="shared" si="35"/>
        <v>4722</v>
      </c>
      <c r="M340" s="4">
        <f t="shared" si="36"/>
        <v>1</v>
      </c>
    </row>
    <row r="341" spans="1:13" x14ac:dyDescent="0.3">
      <c r="A341" s="27" t="str">
        <f t="shared" si="34"/>
        <v>1501 - ESPRESSO</v>
      </c>
      <c r="B341" s="27" t="str">
        <f t="shared" si="37"/>
        <v>CAFE QUINDIO EXPRESS MALL PARAISO ARM.</v>
      </c>
      <c r="C341" s="28" t="s">
        <v>146</v>
      </c>
      <c r="D341" s="31">
        <v>65556</v>
      </c>
      <c r="E341" s="4">
        <v>12</v>
      </c>
      <c r="F341" s="31">
        <v>43704</v>
      </c>
      <c r="G341" s="4">
        <v>8</v>
      </c>
      <c r="H341" s="31">
        <v>38241</v>
      </c>
      <c r="I341" s="4">
        <v>7</v>
      </c>
      <c r="J341" s="31">
        <v>147501</v>
      </c>
      <c r="K341" s="50">
        <v>27</v>
      </c>
      <c r="L341" s="44">
        <f t="shared" si="35"/>
        <v>49167</v>
      </c>
      <c r="M341" s="4">
        <f t="shared" si="36"/>
        <v>9</v>
      </c>
    </row>
    <row r="342" spans="1:13" x14ac:dyDescent="0.3">
      <c r="A342" s="27" t="str">
        <f t="shared" si="34"/>
        <v>1501 - ESPRESSO</v>
      </c>
      <c r="B342" s="27" t="str">
        <f t="shared" si="37"/>
        <v>CAFE QUINDIO EXPRESS MALL PARAISO ARM.</v>
      </c>
      <c r="C342" s="28" t="s">
        <v>147</v>
      </c>
      <c r="D342" s="31">
        <v>12778</v>
      </c>
      <c r="E342" s="4">
        <v>2</v>
      </c>
      <c r="F342" s="31">
        <v>38334</v>
      </c>
      <c r="G342" s="4">
        <v>6</v>
      </c>
      <c r="H342" s="31">
        <v>25556</v>
      </c>
      <c r="I342" s="4">
        <v>4</v>
      </c>
      <c r="J342" s="31">
        <v>76668</v>
      </c>
      <c r="K342" s="50">
        <v>12</v>
      </c>
      <c r="L342" s="44">
        <f t="shared" si="35"/>
        <v>25556</v>
      </c>
      <c r="M342" s="4">
        <f t="shared" si="36"/>
        <v>4</v>
      </c>
    </row>
    <row r="343" spans="1:13" x14ac:dyDescent="0.3">
      <c r="A343" s="27" t="str">
        <f t="shared" si="34"/>
        <v>1501 - ESPRESSO</v>
      </c>
      <c r="B343" s="27" t="str">
        <f t="shared" si="37"/>
        <v>CAFE QUINDIO EXPRESS MALL PARAISO ARM.</v>
      </c>
      <c r="C343" s="28" t="s">
        <v>148</v>
      </c>
      <c r="D343" s="31">
        <v>315000</v>
      </c>
      <c r="E343" s="4">
        <v>63</v>
      </c>
      <c r="F343" s="31">
        <v>255000</v>
      </c>
      <c r="G343" s="4">
        <v>51</v>
      </c>
      <c r="H343" s="31">
        <v>265000</v>
      </c>
      <c r="I343" s="4">
        <v>53</v>
      </c>
      <c r="J343" s="31">
        <v>835000</v>
      </c>
      <c r="K343" s="50">
        <v>167</v>
      </c>
      <c r="L343" s="44">
        <f t="shared" si="35"/>
        <v>278333.33333333331</v>
      </c>
      <c r="M343" s="4">
        <f t="shared" si="36"/>
        <v>55.666666666666664</v>
      </c>
    </row>
    <row r="344" spans="1:13" x14ac:dyDescent="0.3">
      <c r="A344" s="27" t="str">
        <f t="shared" si="34"/>
        <v>1501 - ESPRESSO</v>
      </c>
      <c r="B344" s="27" t="str">
        <f t="shared" si="37"/>
        <v>CAFE QUINDIO EXPRESS MALL PARAISO ARM.</v>
      </c>
      <c r="C344" s="28" t="s">
        <v>149</v>
      </c>
      <c r="D344" s="31">
        <v>35556</v>
      </c>
      <c r="E344" s="4">
        <v>6</v>
      </c>
      <c r="F344" s="31">
        <v>41482</v>
      </c>
      <c r="G344" s="4">
        <v>7</v>
      </c>
      <c r="H344" s="31">
        <v>23704</v>
      </c>
      <c r="I344" s="4">
        <v>4</v>
      </c>
      <c r="J344" s="31">
        <v>100742</v>
      </c>
      <c r="K344" s="50">
        <v>17</v>
      </c>
      <c r="L344" s="44">
        <f t="shared" si="35"/>
        <v>33580.666666666664</v>
      </c>
      <c r="M344" s="4">
        <f t="shared" si="36"/>
        <v>5.666666666666667</v>
      </c>
    </row>
    <row r="345" spans="1:13" x14ac:dyDescent="0.3">
      <c r="A345" s="27" t="str">
        <f t="shared" si="34"/>
        <v>1501 - ESPRESSO</v>
      </c>
      <c r="B345" s="27" t="str">
        <f t="shared" si="37"/>
        <v>CAFE QUINDIO EXPRESS MALL PARAISO ARM.</v>
      </c>
      <c r="C345" s="28" t="s">
        <v>150</v>
      </c>
      <c r="D345" s="31">
        <v>169353</v>
      </c>
      <c r="E345" s="4">
        <v>31</v>
      </c>
      <c r="F345" s="31">
        <v>103141</v>
      </c>
      <c r="G345" s="4">
        <v>19</v>
      </c>
      <c r="H345" s="31">
        <v>109260</v>
      </c>
      <c r="I345" s="4">
        <v>20</v>
      </c>
      <c r="J345" s="31">
        <v>381754</v>
      </c>
      <c r="K345" s="50">
        <v>70</v>
      </c>
      <c r="L345" s="44">
        <f t="shared" si="35"/>
        <v>127251.33333333333</v>
      </c>
      <c r="M345" s="4">
        <f t="shared" si="36"/>
        <v>23.333333333333332</v>
      </c>
    </row>
    <row r="346" spans="1:13" x14ac:dyDescent="0.3">
      <c r="A346" s="27" t="str">
        <f t="shared" si="34"/>
        <v>1501 - ESPRESSO</v>
      </c>
      <c r="B346" s="27" t="str">
        <f t="shared" si="37"/>
        <v>CAFE QUINDIO EXPRESS MALL PARAISO ARM.</v>
      </c>
      <c r="C346" s="28" t="s">
        <v>151</v>
      </c>
      <c r="D346" s="31">
        <v>70000</v>
      </c>
      <c r="E346" s="4">
        <v>14</v>
      </c>
      <c r="F346" s="31">
        <v>55000</v>
      </c>
      <c r="G346" s="4">
        <v>11</v>
      </c>
      <c r="H346" s="31">
        <v>50000</v>
      </c>
      <c r="I346" s="4">
        <v>10</v>
      </c>
      <c r="J346" s="31">
        <v>175000</v>
      </c>
      <c r="K346" s="50">
        <v>35</v>
      </c>
      <c r="L346" s="44">
        <f t="shared" si="35"/>
        <v>58333.333333333336</v>
      </c>
      <c r="M346" s="4">
        <f t="shared" si="36"/>
        <v>11.666666666666666</v>
      </c>
    </row>
    <row r="347" spans="1:13" x14ac:dyDescent="0.3">
      <c r="A347" s="27" t="str">
        <f t="shared" si="34"/>
        <v>1501 - ESPRESSO</v>
      </c>
      <c r="B347" s="27" t="str">
        <f t="shared" si="37"/>
        <v>CAFE QUINDIO EXPRESS MALL PARAISO ARM.</v>
      </c>
      <c r="C347" s="28" t="s">
        <v>155</v>
      </c>
      <c r="D347" s="31">
        <v>5463</v>
      </c>
      <c r="E347" s="4">
        <v>1</v>
      </c>
      <c r="F347" s="31"/>
      <c r="G347" s="4"/>
      <c r="H347" s="31">
        <v>16389</v>
      </c>
      <c r="I347" s="4">
        <v>3</v>
      </c>
      <c r="J347" s="31">
        <v>21852</v>
      </c>
      <c r="K347" s="50">
        <v>4</v>
      </c>
      <c r="L347" s="44">
        <f t="shared" si="35"/>
        <v>10926</v>
      </c>
      <c r="M347" s="4">
        <f t="shared" si="36"/>
        <v>2</v>
      </c>
    </row>
    <row r="348" spans="1:13" x14ac:dyDescent="0.3">
      <c r="A348" s="27" t="str">
        <f t="shared" si="34"/>
        <v>1501 - ESPRESSO</v>
      </c>
      <c r="B348" s="27" t="str">
        <f t="shared" si="37"/>
        <v>CAFE QUINDIO EXPRESS MALL PARAISO ARM.</v>
      </c>
      <c r="C348" s="28" t="s">
        <v>156</v>
      </c>
      <c r="D348" s="31">
        <v>45000</v>
      </c>
      <c r="E348" s="4">
        <v>9</v>
      </c>
      <c r="F348" s="31">
        <v>15000</v>
      </c>
      <c r="G348" s="4">
        <v>3</v>
      </c>
      <c r="H348" s="31">
        <v>35000</v>
      </c>
      <c r="I348" s="4">
        <v>7</v>
      </c>
      <c r="J348" s="31">
        <v>95000</v>
      </c>
      <c r="K348" s="50">
        <v>19</v>
      </c>
      <c r="L348" s="44">
        <f t="shared" si="35"/>
        <v>31666.666666666668</v>
      </c>
      <c r="M348" s="4">
        <f t="shared" si="36"/>
        <v>6.333333333333333</v>
      </c>
    </row>
    <row r="349" spans="1:13" x14ac:dyDescent="0.3">
      <c r="A349" s="27" t="str">
        <f t="shared" si="34"/>
        <v>1501 - ESPRESSO</v>
      </c>
      <c r="B349" s="27" t="str">
        <f t="shared" si="37"/>
        <v>CAFE QUINDIO EXPRESS MALL PARAISO ARM.</v>
      </c>
      <c r="C349" s="28" t="s">
        <v>157</v>
      </c>
      <c r="D349" s="31">
        <v>12964</v>
      </c>
      <c r="E349" s="4">
        <v>2</v>
      </c>
      <c r="F349" s="31"/>
      <c r="G349" s="4"/>
      <c r="H349" s="31"/>
      <c r="I349" s="4"/>
      <c r="J349" s="31">
        <v>12964</v>
      </c>
      <c r="K349" s="50">
        <v>2</v>
      </c>
      <c r="L349" s="44">
        <f t="shared" si="35"/>
        <v>12964</v>
      </c>
      <c r="M349" s="4">
        <f t="shared" si="36"/>
        <v>2</v>
      </c>
    </row>
    <row r="350" spans="1:13" x14ac:dyDescent="0.3">
      <c r="A350" s="27" t="str">
        <f t="shared" si="34"/>
        <v>1501 - ESPRESSO</v>
      </c>
      <c r="B350" s="27" t="str">
        <f t="shared" si="37"/>
        <v>CAFE QUINDIO EXPRESS MALL PARAISO ARM.</v>
      </c>
      <c r="C350" s="28" t="s">
        <v>158</v>
      </c>
      <c r="D350" s="31">
        <v>7037</v>
      </c>
      <c r="E350" s="4">
        <v>1</v>
      </c>
      <c r="F350" s="31"/>
      <c r="G350" s="4"/>
      <c r="H350" s="31">
        <v>7037</v>
      </c>
      <c r="I350" s="4">
        <v>1</v>
      </c>
      <c r="J350" s="31">
        <v>14074</v>
      </c>
      <c r="K350" s="50">
        <v>2</v>
      </c>
      <c r="L350" s="44">
        <f t="shared" si="35"/>
        <v>7037</v>
      </c>
      <c r="M350" s="4">
        <f t="shared" si="36"/>
        <v>1</v>
      </c>
    </row>
    <row r="351" spans="1:13" x14ac:dyDescent="0.3">
      <c r="A351" s="27" t="str">
        <f t="shared" si="34"/>
        <v>1501 - ESPRESSO</v>
      </c>
      <c r="B351" s="27" t="str">
        <f t="shared" si="37"/>
        <v>CAFE QUINDIO EXPRESS MALL PARAISO ARM.</v>
      </c>
      <c r="C351" s="28" t="s">
        <v>160</v>
      </c>
      <c r="D351" s="31"/>
      <c r="E351" s="4"/>
      <c r="F351" s="31">
        <v>14074</v>
      </c>
      <c r="G351" s="4">
        <v>2</v>
      </c>
      <c r="H351" s="31"/>
      <c r="I351" s="4"/>
      <c r="J351" s="31">
        <v>14074</v>
      </c>
      <c r="K351" s="50">
        <v>2</v>
      </c>
      <c r="L351" s="44">
        <f t="shared" si="35"/>
        <v>14074</v>
      </c>
      <c r="M351" s="4">
        <f t="shared" si="36"/>
        <v>2</v>
      </c>
    </row>
    <row r="352" spans="1:13" x14ac:dyDescent="0.3">
      <c r="A352" s="27" t="str">
        <f t="shared" si="34"/>
        <v>1501 - ESPRESSO</v>
      </c>
      <c r="B352" s="27" t="str">
        <f t="shared" si="37"/>
        <v>CAFE QUINDIO EXPRESS MALL PARAISO ARM.</v>
      </c>
      <c r="C352" s="28" t="s">
        <v>161</v>
      </c>
      <c r="D352" s="31">
        <v>207594</v>
      </c>
      <c r="E352" s="4">
        <v>38</v>
      </c>
      <c r="F352" s="31">
        <v>136575</v>
      </c>
      <c r="G352" s="4">
        <v>25</v>
      </c>
      <c r="H352" s="31">
        <v>223983</v>
      </c>
      <c r="I352" s="4">
        <v>41</v>
      </c>
      <c r="J352" s="31">
        <v>568152</v>
      </c>
      <c r="K352" s="50">
        <v>104</v>
      </c>
      <c r="L352" s="44">
        <f t="shared" si="35"/>
        <v>189384</v>
      </c>
      <c r="M352" s="4">
        <f t="shared" si="36"/>
        <v>34.666666666666664</v>
      </c>
    </row>
    <row r="353" spans="1:13" x14ac:dyDescent="0.3">
      <c r="A353" s="27" t="str">
        <f t="shared" si="34"/>
        <v>1501 - ESPRESSO</v>
      </c>
      <c r="B353" s="52" t="s">
        <v>306</v>
      </c>
      <c r="C353" s="53"/>
      <c r="D353" s="57">
        <v>7996405</v>
      </c>
      <c r="E353" s="55">
        <v>1501</v>
      </c>
      <c r="F353" s="57">
        <v>5767535</v>
      </c>
      <c r="G353" s="55">
        <v>1103</v>
      </c>
      <c r="H353" s="57">
        <v>8275960</v>
      </c>
      <c r="I353" s="55">
        <v>1552</v>
      </c>
      <c r="J353" s="57">
        <v>22039900</v>
      </c>
      <c r="K353" s="56">
        <v>4156</v>
      </c>
      <c r="L353" s="57">
        <f t="shared" si="35"/>
        <v>7346633.333333333</v>
      </c>
      <c r="M353" s="56">
        <f t="shared" si="36"/>
        <v>1385.3333333333333</v>
      </c>
    </row>
    <row r="354" spans="1:13" x14ac:dyDescent="0.3">
      <c r="A354" s="27" t="str">
        <f t="shared" si="34"/>
        <v>1501 - ESPRESSO</v>
      </c>
      <c r="B354" s="1" t="s">
        <v>66</v>
      </c>
      <c r="C354" s="1" t="s">
        <v>137</v>
      </c>
      <c r="D354" s="30">
        <v>354946</v>
      </c>
      <c r="E354" s="8">
        <v>55</v>
      </c>
      <c r="F354" s="30">
        <v>207420</v>
      </c>
      <c r="G354" s="8">
        <v>32</v>
      </c>
      <c r="H354" s="30">
        <v>246309</v>
      </c>
      <c r="I354" s="8">
        <v>38</v>
      </c>
      <c r="J354" s="30">
        <v>808675</v>
      </c>
      <c r="K354" s="49">
        <v>125</v>
      </c>
      <c r="L354" s="44">
        <f t="shared" si="35"/>
        <v>269558.33333333331</v>
      </c>
      <c r="M354" s="4">
        <f t="shared" si="36"/>
        <v>41.666666666666664</v>
      </c>
    </row>
    <row r="355" spans="1:13" x14ac:dyDescent="0.3">
      <c r="A355" s="27" t="str">
        <f t="shared" si="34"/>
        <v>1501 - ESPRESSO</v>
      </c>
      <c r="B355" s="27" t="str">
        <f t="shared" ref="B355:B368" si="38">B354</f>
        <v>CAFE QUINDIO EXPRESS MALL PLAZA</v>
      </c>
      <c r="C355" s="28" t="s">
        <v>138</v>
      </c>
      <c r="D355" s="31">
        <v>138881</v>
      </c>
      <c r="E355" s="4">
        <v>20</v>
      </c>
      <c r="F355" s="31">
        <v>138880</v>
      </c>
      <c r="G355" s="4">
        <v>20</v>
      </c>
      <c r="H355" s="31">
        <v>131936</v>
      </c>
      <c r="I355" s="4">
        <v>19</v>
      </c>
      <c r="J355" s="31">
        <v>409697</v>
      </c>
      <c r="K355" s="50">
        <v>59</v>
      </c>
      <c r="L355" s="44">
        <f t="shared" si="35"/>
        <v>136565.66666666666</v>
      </c>
      <c r="M355" s="4">
        <f t="shared" si="36"/>
        <v>19.666666666666668</v>
      </c>
    </row>
    <row r="356" spans="1:13" x14ac:dyDescent="0.3">
      <c r="A356" s="27" t="str">
        <f t="shared" si="34"/>
        <v>1501 - ESPRESSO</v>
      </c>
      <c r="B356" s="27" t="str">
        <f t="shared" si="38"/>
        <v>CAFE QUINDIO EXPRESS MALL PLAZA</v>
      </c>
      <c r="C356" s="28" t="s">
        <v>139</v>
      </c>
      <c r="D356" s="31">
        <v>136115</v>
      </c>
      <c r="E356" s="4">
        <v>35</v>
      </c>
      <c r="F356" s="31">
        <v>85558</v>
      </c>
      <c r="G356" s="4">
        <v>22</v>
      </c>
      <c r="H356" s="31">
        <v>85558</v>
      </c>
      <c r="I356" s="4">
        <v>22</v>
      </c>
      <c r="J356" s="31">
        <v>307231</v>
      </c>
      <c r="K356" s="50">
        <v>79</v>
      </c>
      <c r="L356" s="44">
        <f t="shared" si="35"/>
        <v>102410.33333333333</v>
      </c>
      <c r="M356" s="4">
        <f t="shared" si="36"/>
        <v>26.333333333333332</v>
      </c>
    </row>
    <row r="357" spans="1:13" x14ac:dyDescent="0.3">
      <c r="A357" s="27" t="str">
        <f t="shared" si="34"/>
        <v>1501 - ESPRESSO</v>
      </c>
      <c r="B357" s="27" t="str">
        <f t="shared" si="38"/>
        <v>CAFE QUINDIO EXPRESS MALL PLAZA</v>
      </c>
      <c r="C357" s="28" t="s">
        <v>140</v>
      </c>
      <c r="D357" s="31">
        <v>6411400</v>
      </c>
      <c r="E357" s="4">
        <v>1283</v>
      </c>
      <c r="F357" s="31">
        <v>5025800</v>
      </c>
      <c r="G357" s="4">
        <v>1006</v>
      </c>
      <c r="H357" s="31">
        <v>5410200</v>
      </c>
      <c r="I357" s="4">
        <v>1083</v>
      </c>
      <c r="J357" s="31">
        <v>16847400</v>
      </c>
      <c r="K357" s="50">
        <v>3372</v>
      </c>
      <c r="L357" s="44">
        <f t="shared" si="35"/>
        <v>5615800</v>
      </c>
      <c r="M357" s="4">
        <f t="shared" si="36"/>
        <v>1124</v>
      </c>
    </row>
    <row r="358" spans="1:13" x14ac:dyDescent="0.3">
      <c r="A358" s="27" t="str">
        <f t="shared" si="34"/>
        <v>1501 - ESPRESSO</v>
      </c>
      <c r="B358" s="27" t="str">
        <f t="shared" si="38"/>
        <v>CAFE QUINDIO EXPRESS MALL PLAZA</v>
      </c>
      <c r="C358" s="28" t="s">
        <v>141</v>
      </c>
      <c r="D358" s="31">
        <v>1995878</v>
      </c>
      <c r="E358" s="4">
        <v>332</v>
      </c>
      <c r="F358" s="31">
        <v>1317982</v>
      </c>
      <c r="G358" s="4">
        <v>219</v>
      </c>
      <c r="H358" s="31">
        <v>1667044</v>
      </c>
      <c r="I358" s="4">
        <v>277</v>
      </c>
      <c r="J358" s="31">
        <v>4980904</v>
      </c>
      <c r="K358" s="50">
        <v>828</v>
      </c>
      <c r="L358" s="44">
        <f t="shared" si="35"/>
        <v>1660301.3333333333</v>
      </c>
      <c r="M358" s="4">
        <f t="shared" si="36"/>
        <v>276</v>
      </c>
    </row>
    <row r="359" spans="1:13" x14ac:dyDescent="0.3">
      <c r="A359" s="27" t="str">
        <f t="shared" si="34"/>
        <v>1501 - ESPRESSO</v>
      </c>
      <c r="B359" s="27" t="str">
        <f t="shared" si="38"/>
        <v>CAFE QUINDIO EXPRESS MALL PLAZA</v>
      </c>
      <c r="C359" s="28" t="s">
        <v>146</v>
      </c>
      <c r="D359" s="31">
        <v>10926</v>
      </c>
      <c r="E359" s="4">
        <v>2</v>
      </c>
      <c r="F359" s="31">
        <v>37585</v>
      </c>
      <c r="G359" s="4">
        <v>7</v>
      </c>
      <c r="H359" s="31">
        <v>27315</v>
      </c>
      <c r="I359" s="4">
        <v>5</v>
      </c>
      <c r="J359" s="31">
        <v>75826</v>
      </c>
      <c r="K359" s="50">
        <v>14</v>
      </c>
      <c r="L359" s="44">
        <f t="shared" si="35"/>
        <v>25275.333333333332</v>
      </c>
      <c r="M359" s="4">
        <f t="shared" si="36"/>
        <v>4.666666666666667</v>
      </c>
    </row>
    <row r="360" spans="1:13" x14ac:dyDescent="0.3">
      <c r="A360" s="27" t="str">
        <f t="shared" si="34"/>
        <v>1501 - ESPRESSO</v>
      </c>
      <c r="B360" s="27" t="str">
        <f t="shared" si="38"/>
        <v>CAFE QUINDIO EXPRESS MALL PLAZA</v>
      </c>
      <c r="C360" s="28" t="s">
        <v>147</v>
      </c>
      <c r="D360" s="31"/>
      <c r="E360" s="4"/>
      <c r="F360" s="31">
        <v>31945</v>
      </c>
      <c r="G360" s="4">
        <v>5</v>
      </c>
      <c r="H360" s="31">
        <v>31945</v>
      </c>
      <c r="I360" s="4">
        <v>5</v>
      </c>
      <c r="J360" s="31">
        <v>63890</v>
      </c>
      <c r="K360" s="50">
        <v>10</v>
      </c>
      <c r="L360" s="44">
        <f t="shared" si="35"/>
        <v>31945</v>
      </c>
      <c r="M360" s="4">
        <f t="shared" si="36"/>
        <v>5</v>
      </c>
    </row>
    <row r="361" spans="1:13" x14ac:dyDescent="0.3">
      <c r="A361" s="27" t="str">
        <f t="shared" si="34"/>
        <v>1501 - ESPRESSO</v>
      </c>
      <c r="B361" s="27" t="str">
        <f t="shared" si="38"/>
        <v>CAFE QUINDIO EXPRESS MALL PLAZA</v>
      </c>
      <c r="C361" s="28" t="s">
        <v>148</v>
      </c>
      <c r="D361" s="31">
        <v>220000</v>
      </c>
      <c r="E361" s="4">
        <v>44</v>
      </c>
      <c r="F361" s="31">
        <v>90000</v>
      </c>
      <c r="G361" s="4">
        <v>18</v>
      </c>
      <c r="H361" s="31">
        <v>215000</v>
      </c>
      <c r="I361" s="4">
        <v>43</v>
      </c>
      <c r="J361" s="31">
        <v>525000</v>
      </c>
      <c r="K361" s="50">
        <v>105</v>
      </c>
      <c r="L361" s="44">
        <f t="shared" si="35"/>
        <v>175000</v>
      </c>
      <c r="M361" s="4">
        <f t="shared" si="36"/>
        <v>35</v>
      </c>
    </row>
    <row r="362" spans="1:13" x14ac:dyDescent="0.3">
      <c r="A362" s="27" t="str">
        <f t="shared" si="34"/>
        <v>1501 - ESPRESSO</v>
      </c>
      <c r="B362" s="27" t="str">
        <f t="shared" si="38"/>
        <v>CAFE QUINDIO EXPRESS MALL PLAZA</v>
      </c>
      <c r="C362" s="28" t="s">
        <v>149</v>
      </c>
      <c r="D362" s="31">
        <v>23704</v>
      </c>
      <c r="E362" s="4">
        <v>4</v>
      </c>
      <c r="F362" s="31">
        <v>17778</v>
      </c>
      <c r="G362" s="4">
        <v>3</v>
      </c>
      <c r="H362" s="31">
        <v>71112</v>
      </c>
      <c r="I362" s="4">
        <v>12</v>
      </c>
      <c r="J362" s="31">
        <v>112594</v>
      </c>
      <c r="K362" s="50">
        <v>19</v>
      </c>
      <c r="L362" s="44">
        <f t="shared" si="35"/>
        <v>37531.333333333336</v>
      </c>
      <c r="M362" s="4">
        <f t="shared" si="36"/>
        <v>6.333333333333333</v>
      </c>
    </row>
    <row r="363" spans="1:13" x14ac:dyDescent="0.3">
      <c r="A363" s="27" t="str">
        <f t="shared" si="34"/>
        <v>1501 - ESPRESSO</v>
      </c>
      <c r="B363" s="27" t="str">
        <f t="shared" si="38"/>
        <v>CAFE QUINDIO EXPRESS MALL PLAZA</v>
      </c>
      <c r="C363" s="28" t="s">
        <v>150</v>
      </c>
      <c r="D363" s="31">
        <v>174160</v>
      </c>
      <c r="E363" s="4">
        <v>32</v>
      </c>
      <c r="F363" s="31">
        <v>103797</v>
      </c>
      <c r="G363" s="4">
        <v>19</v>
      </c>
      <c r="H363" s="31">
        <v>131112</v>
      </c>
      <c r="I363" s="4">
        <v>24</v>
      </c>
      <c r="J363" s="31">
        <v>409069</v>
      </c>
      <c r="K363" s="50">
        <v>75</v>
      </c>
      <c r="L363" s="44">
        <f t="shared" si="35"/>
        <v>136356.33333333334</v>
      </c>
      <c r="M363" s="4">
        <f t="shared" si="36"/>
        <v>25</v>
      </c>
    </row>
    <row r="364" spans="1:13" x14ac:dyDescent="0.3">
      <c r="A364" s="27" t="str">
        <f t="shared" si="34"/>
        <v>1501 - ESPRESSO</v>
      </c>
      <c r="B364" s="27" t="str">
        <f t="shared" si="38"/>
        <v>CAFE QUINDIO EXPRESS MALL PLAZA</v>
      </c>
      <c r="C364" s="28" t="s">
        <v>151</v>
      </c>
      <c r="D364" s="31">
        <v>55000</v>
      </c>
      <c r="E364" s="4">
        <v>11</v>
      </c>
      <c r="F364" s="31">
        <v>30000</v>
      </c>
      <c r="G364" s="4">
        <v>6</v>
      </c>
      <c r="H364" s="31">
        <v>60000</v>
      </c>
      <c r="I364" s="4">
        <v>12</v>
      </c>
      <c r="J364" s="31">
        <v>145000</v>
      </c>
      <c r="K364" s="50">
        <v>29</v>
      </c>
      <c r="L364" s="44">
        <f t="shared" si="35"/>
        <v>48333.333333333336</v>
      </c>
      <c r="M364" s="4">
        <f t="shared" si="36"/>
        <v>9.6666666666666661</v>
      </c>
    </row>
    <row r="365" spans="1:13" x14ac:dyDescent="0.3">
      <c r="A365" s="27" t="str">
        <f t="shared" si="34"/>
        <v>1501 - ESPRESSO</v>
      </c>
      <c r="B365" s="27" t="str">
        <f t="shared" si="38"/>
        <v>CAFE QUINDIO EXPRESS MALL PLAZA</v>
      </c>
      <c r="C365" s="28" t="s">
        <v>155</v>
      </c>
      <c r="D365" s="31">
        <v>5463</v>
      </c>
      <c r="E365" s="4">
        <v>1</v>
      </c>
      <c r="F365" s="31"/>
      <c r="G365" s="4"/>
      <c r="H365" s="31">
        <v>5463</v>
      </c>
      <c r="I365" s="4">
        <v>1</v>
      </c>
      <c r="J365" s="31">
        <v>10926</v>
      </c>
      <c r="K365" s="50">
        <v>2</v>
      </c>
      <c r="L365" s="44">
        <f t="shared" si="35"/>
        <v>5463</v>
      </c>
      <c r="M365" s="4">
        <f t="shared" si="36"/>
        <v>1</v>
      </c>
    </row>
    <row r="366" spans="1:13" x14ac:dyDescent="0.3">
      <c r="A366" s="27" t="str">
        <f t="shared" si="34"/>
        <v>1501 - ESPRESSO</v>
      </c>
      <c r="B366" s="27" t="str">
        <f t="shared" si="38"/>
        <v>CAFE QUINDIO EXPRESS MALL PLAZA</v>
      </c>
      <c r="C366" s="28" t="s">
        <v>156</v>
      </c>
      <c r="D366" s="31">
        <v>20000</v>
      </c>
      <c r="E366" s="4">
        <v>4</v>
      </c>
      <c r="F366" s="31">
        <v>20000</v>
      </c>
      <c r="G366" s="4">
        <v>4</v>
      </c>
      <c r="H366" s="31">
        <v>30000</v>
      </c>
      <c r="I366" s="4">
        <v>6</v>
      </c>
      <c r="J366" s="31">
        <v>70000</v>
      </c>
      <c r="K366" s="50">
        <v>14</v>
      </c>
      <c r="L366" s="44">
        <f t="shared" si="35"/>
        <v>23333.333333333332</v>
      </c>
      <c r="M366" s="4">
        <f t="shared" si="36"/>
        <v>4.666666666666667</v>
      </c>
    </row>
    <row r="367" spans="1:13" x14ac:dyDescent="0.3">
      <c r="A367" s="27" t="str">
        <f t="shared" si="34"/>
        <v>1501 - ESPRESSO</v>
      </c>
      <c r="B367" s="27" t="str">
        <f t="shared" si="38"/>
        <v>CAFE QUINDIO EXPRESS MALL PLAZA</v>
      </c>
      <c r="C367" s="28" t="s">
        <v>158</v>
      </c>
      <c r="D367" s="31"/>
      <c r="E367" s="4"/>
      <c r="F367" s="31"/>
      <c r="G367" s="4"/>
      <c r="H367" s="31">
        <v>21111</v>
      </c>
      <c r="I367" s="4">
        <v>3</v>
      </c>
      <c r="J367" s="31">
        <v>21111</v>
      </c>
      <c r="K367" s="50">
        <v>3</v>
      </c>
      <c r="L367" s="44">
        <f t="shared" si="35"/>
        <v>21111</v>
      </c>
      <c r="M367" s="4">
        <f t="shared" si="36"/>
        <v>3</v>
      </c>
    </row>
    <row r="368" spans="1:13" x14ac:dyDescent="0.3">
      <c r="A368" s="27" t="str">
        <f t="shared" si="34"/>
        <v>1501 - ESPRESSO</v>
      </c>
      <c r="B368" s="27" t="str">
        <f t="shared" si="38"/>
        <v>CAFE QUINDIO EXPRESS MALL PLAZA</v>
      </c>
      <c r="C368" s="28" t="s">
        <v>161</v>
      </c>
      <c r="D368" s="31">
        <v>43704</v>
      </c>
      <c r="E368" s="4">
        <v>8</v>
      </c>
      <c r="F368" s="31">
        <v>32778</v>
      </c>
      <c r="G368" s="4">
        <v>6</v>
      </c>
      <c r="H368" s="31">
        <v>71019</v>
      </c>
      <c r="I368" s="4">
        <v>13</v>
      </c>
      <c r="J368" s="31">
        <v>147501</v>
      </c>
      <c r="K368" s="50">
        <v>27</v>
      </c>
      <c r="L368" s="44">
        <f t="shared" si="35"/>
        <v>49167</v>
      </c>
      <c r="M368" s="4">
        <f t="shared" si="36"/>
        <v>9</v>
      </c>
    </row>
    <row r="369" spans="1:13" x14ac:dyDescent="0.3">
      <c r="A369" s="27" t="str">
        <f t="shared" si="34"/>
        <v>1501 - ESPRESSO</v>
      </c>
      <c r="B369" s="52" t="s">
        <v>307</v>
      </c>
      <c r="C369" s="53"/>
      <c r="D369" s="57">
        <v>9590177</v>
      </c>
      <c r="E369" s="55">
        <v>1831</v>
      </c>
      <c r="F369" s="57">
        <v>7139523</v>
      </c>
      <c r="G369" s="55">
        <v>1367</v>
      </c>
      <c r="H369" s="57">
        <v>8205124</v>
      </c>
      <c r="I369" s="55">
        <v>1563</v>
      </c>
      <c r="J369" s="57">
        <v>24934824</v>
      </c>
      <c r="K369" s="56">
        <v>4761</v>
      </c>
      <c r="L369" s="57">
        <f t="shared" si="35"/>
        <v>8311608</v>
      </c>
      <c r="M369" s="56">
        <f t="shared" si="36"/>
        <v>1587</v>
      </c>
    </row>
    <row r="370" spans="1:13" x14ac:dyDescent="0.3">
      <c r="A370" s="27" t="str">
        <f t="shared" si="34"/>
        <v>1501 - ESPRESSO</v>
      </c>
      <c r="B370" s="1" t="s">
        <v>67</v>
      </c>
      <c r="C370" s="1" t="s">
        <v>137</v>
      </c>
      <c r="D370" s="30">
        <v>6482</v>
      </c>
      <c r="E370" s="8">
        <v>1</v>
      </c>
      <c r="F370" s="30"/>
      <c r="G370" s="8"/>
      <c r="H370" s="30"/>
      <c r="I370" s="8"/>
      <c r="J370" s="30">
        <v>6482</v>
      </c>
      <c r="K370" s="49">
        <v>1</v>
      </c>
      <c r="L370" s="44">
        <f t="shared" si="35"/>
        <v>6482</v>
      </c>
      <c r="M370" s="4">
        <f t="shared" si="36"/>
        <v>1</v>
      </c>
    </row>
    <row r="371" spans="1:13" x14ac:dyDescent="0.3">
      <c r="A371" s="27" t="str">
        <f t="shared" si="34"/>
        <v>1501 - ESPRESSO</v>
      </c>
      <c r="B371" s="27" t="str">
        <f t="shared" ref="B371:B379" si="39">B370</f>
        <v>CAFE QUINDIO EXPRESS MERCEDES BENZ</v>
      </c>
      <c r="C371" s="28" t="s">
        <v>138</v>
      </c>
      <c r="D371" s="31">
        <v>20833</v>
      </c>
      <c r="E371" s="4">
        <v>3</v>
      </c>
      <c r="F371" s="31"/>
      <c r="G371" s="4"/>
      <c r="H371" s="31"/>
      <c r="I371" s="4"/>
      <c r="J371" s="31">
        <v>20833</v>
      </c>
      <c r="K371" s="50">
        <v>3</v>
      </c>
      <c r="L371" s="44">
        <f t="shared" si="35"/>
        <v>20833</v>
      </c>
      <c r="M371" s="4">
        <f t="shared" si="36"/>
        <v>3</v>
      </c>
    </row>
    <row r="372" spans="1:13" x14ac:dyDescent="0.3">
      <c r="A372" s="27" t="str">
        <f t="shared" si="34"/>
        <v>1501 - ESPRESSO</v>
      </c>
      <c r="B372" s="27" t="str">
        <f t="shared" si="39"/>
        <v>CAFE QUINDIO EXPRESS MERCEDES BENZ</v>
      </c>
      <c r="C372" s="28" t="s">
        <v>139</v>
      </c>
      <c r="D372" s="31">
        <v>3889</v>
      </c>
      <c r="E372" s="4">
        <v>1</v>
      </c>
      <c r="F372" s="31"/>
      <c r="G372" s="4"/>
      <c r="H372" s="31"/>
      <c r="I372" s="4"/>
      <c r="J372" s="31">
        <v>3889</v>
      </c>
      <c r="K372" s="50">
        <v>1</v>
      </c>
      <c r="L372" s="44">
        <f t="shared" si="35"/>
        <v>3889</v>
      </c>
      <c r="M372" s="4">
        <f t="shared" si="36"/>
        <v>1</v>
      </c>
    </row>
    <row r="373" spans="1:13" x14ac:dyDescent="0.3">
      <c r="A373" s="27" t="str">
        <f t="shared" si="34"/>
        <v>1501 - ESPRESSO</v>
      </c>
      <c r="B373" s="27" t="str">
        <f t="shared" si="39"/>
        <v>CAFE QUINDIO EXPRESS MERCEDES BENZ</v>
      </c>
      <c r="C373" s="28" t="s">
        <v>140</v>
      </c>
      <c r="D373" s="31">
        <v>1225000</v>
      </c>
      <c r="E373" s="4">
        <v>245</v>
      </c>
      <c r="F373" s="31"/>
      <c r="G373" s="4"/>
      <c r="H373" s="31"/>
      <c r="I373" s="4"/>
      <c r="J373" s="31">
        <v>1225000</v>
      </c>
      <c r="K373" s="50">
        <v>245</v>
      </c>
      <c r="L373" s="44">
        <f t="shared" si="35"/>
        <v>1225000</v>
      </c>
      <c r="M373" s="4">
        <f t="shared" si="36"/>
        <v>245</v>
      </c>
    </row>
    <row r="374" spans="1:13" x14ac:dyDescent="0.3">
      <c r="A374" s="27" t="str">
        <f t="shared" si="34"/>
        <v>1501 - ESPRESSO</v>
      </c>
      <c r="B374" s="27" t="str">
        <f t="shared" si="39"/>
        <v>CAFE QUINDIO EXPRESS MERCEDES BENZ</v>
      </c>
      <c r="C374" s="28" t="s">
        <v>141</v>
      </c>
      <c r="D374" s="31">
        <v>204616</v>
      </c>
      <c r="E374" s="4">
        <v>34</v>
      </c>
      <c r="F374" s="31">
        <v>0</v>
      </c>
      <c r="G374" s="4">
        <v>0</v>
      </c>
      <c r="H374" s="31"/>
      <c r="I374" s="4"/>
      <c r="J374" s="31">
        <v>204616</v>
      </c>
      <c r="K374" s="50">
        <v>34</v>
      </c>
      <c r="L374" s="44">
        <f t="shared" si="35"/>
        <v>102308</v>
      </c>
      <c r="M374" s="4">
        <f t="shared" si="36"/>
        <v>17</v>
      </c>
    </row>
    <row r="375" spans="1:13" x14ac:dyDescent="0.3">
      <c r="A375" s="27" t="str">
        <f t="shared" si="34"/>
        <v>1501 - ESPRESSO</v>
      </c>
      <c r="B375" s="27" t="str">
        <f t="shared" si="39"/>
        <v>CAFE QUINDIO EXPRESS MERCEDES BENZ</v>
      </c>
      <c r="C375" s="28" t="s">
        <v>148</v>
      </c>
      <c r="D375" s="31">
        <v>50000</v>
      </c>
      <c r="E375" s="4">
        <v>10</v>
      </c>
      <c r="F375" s="31"/>
      <c r="G375" s="4"/>
      <c r="H375" s="31"/>
      <c r="I375" s="4"/>
      <c r="J375" s="31">
        <v>50000</v>
      </c>
      <c r="K375" s="50">
        <v>10</v>
      </c>
      <c r="L375" s="44">
        <f t="shared" si="35"/>
        <v>50000</v>
      </c>
      <c r="M375" s="4">
        <f t="shared" si="36"/>
        <v>10</v>
      </c>
    </row>
    <row r="376" spans="1:13" x14ac:dyDescent="0.3">
      <c r="A376" s="27" t="str">
        <f t="shared" si="34"/>
        <v>1501 - ESPRESSO</v>
      </c>
      <c r="B376" s="27" t="str">
        <f t="shared" si="39"/>
        <v>CAFE QUINDIO EXPRESS MERCEDES BENZ</v>
      </c>
      <c r="C376" s="28" t="s">
        <v>149</v>
      </c>
      <c r="D376" s="31">
        <v>5926</v>
      </c>
      <c r="E376" s="4">
        <v>1</v>
      </c>
      <c r="F376" s="31"/>
      <c r="G376" s="4"/>
      <c r="H376" s="31"/>
      <c r="I376" s="4"/>
      <c r="J376" s="31">
        <v>5926</v>
      </c>
      <c r="K376" s="50">
        <v>1</v>
      </c>
      <c r="L376" s="44">
        <f t="shared" si="35"/>
        <v>5926</v>
      </c>
      <c r="M376" s="4">
        <f t="shared" si="36"/>
        <v>1</v>
      </c>
    </row>
    <row r="377" spans="1:13" x14ac:dyDescent="0.3">
      <c r="A377" s="27" t="str">
        <f t="shared" si="34"/>
        <v>1501 - ESPRESSO</v>
      </c>
      <c r="B377" s="27" t="str">
        <f t="shared" si="39"/>
        <v>CAFE QUINDIO EXPRESS MERCEDES BENZ</v>
      </c>
      <c r="C377" s="28" t="s">
        <v>150</v>
      </c>
      <c r="D377" s="31">
        <v>38241</v>
      </c>
      <c r="E377" s="4">
        <v>7</v>
      </c>
      <c r="F377" s="31"/>
      <c r="G377" s="4"/>
      <c r="H377" s="31"/>
      <c r="I377" s="4"/>
      <c r="J377" s="31">
        <v>38241</v>
      </c>
      <c r="K377" s="50">
        <v>7</v>
      </c>
      <c r="L377" s="44">
        <f t="shared" si="35"/>
        <v>38241</v>
      </c>
      <c r="M377" s="4">
        <f t="shared" si="36"/>
        <v>7</v>
      </c>
    </row>
    <row r="378" spans="1:13" x14ac:dyDescent="0.3">
      <c r="A378" s="27" t="str">
        <f t="shared" si="34"/>
        <v>1501 - ESPRESSO</v>
      </c>
      <c r="B378" s="27" t="str">
        <f t="shared" si="39"/>
        <v>CAFE QUINDIO EXPRESS MERCEDES BENZ</v>
      </c>
      <c r="C378" s="28" t="s">
        <v>151</v>
      </c>
      <c r="D378" s="31">
        <v>5000</v>
      </c>
      <c r="E378" s="4">
        <v>1</v>
      </c>
      <c r="F378" s="31"/>
      <c r="G378" s="4"/>
      <c r="H378" s="31"/>
      <c r="I378" s="4"/>
      <c r="J378" s="31">
        <v>5000</v>
      </c>
      <c r="K378" s="50">
        <v>1</v>
      </c>
      <c r="L378" s="44">
        <f t="shared" si="35"/>
        <v>5000</v>
      </c>
      <c r="M378" s="4">
        <f t="shared" si="36"/>
        <v>1</v>
      </c>
    </row>
    <row r="379" spans="1:13" x14ac:dyDescent="0.3">
      <c r="A379" s="27" t="str">
        <f t="shared" si="34"/>
        <v>1501 - ESPRESSO</v>
      </c>
      <c r="B379" s="27" t="str">
        <f t="shared" si="39"/>
        <v>CAFE QUINDIO EXPRESS MERCEDES BENZ</v>
      </c>
      <c r="C379" s="28" t="s">
        <v>161</v>
      </c>
      <c r="D379" s="31">
        <v>38241</v>
      </c>
      <c r="E379" s="4">
        <v>7</v>
      </c>
      <c r="F379" s="31"/>
      <c r="G379" s="4"/>
      <c r="H379" s="31"/>
      <c r="I379" s="4"/>
      <c r="J379" s="31">
        <v>38241</v>
      </c>
      <c r="K379" s="50">
        <v>7</v>
      </c>
      <c r="L379" s="44">
        <f t="shared" si="35"/>
        <v>38241</v>
      </c>
      <c r="M379" s="4">
        <f t="shared" si="36"/>
        <v>7</v>
      </c>
    </row>
    <row r="380" spans="1:13" x14ac:dyDescent="0.3">
      <c r="A380" s="27" t="str">
        <f t="shared" si="34"/>
        <v>1501 - ESPRESSO</v>
      </c>
      <c r="B380" s="52" t="s">
        <v>308</v>
      </c>
      <c r="C380" s="53"/>
      <c r="D380" s="57">
        <v>1598228</v>
      </c>
      <c r="E380" s="55">
        <v>310</v>
      </c>
      <c r="F380" s="57">
        <v>0</v>
      </c>
      <c r="G380" s="55">
        <v>0</v>
      </c>
      <c r="H380" s="57"/>
      <c r="I380" s="55"/>
      <c r="J380" s="57">
        <v>1598228</v>
      </c>
      <c r="K380" s="56">
        <v>310</v>
      </c>
      <c r="L380" s="59">
        <f t="shared" si="35"/>
        <v>799114</v>
      </c>
      <c r="M380" s="60">
        <f t="shared" si="36"/>
        <v>155</v>
      </c>
    </row>
    <row r="381" spans="1:13" x14ac:dyDescent="0.3">
      <c r="A381" s="27" t="str">
        <f t="shared" si="34"/>
        <v>1501 - ESPRESSO</v>
      </c>
      <c r="B381" s="1" t="s">
        <v>68</v>
      </c>
      <c r="C381" s="1" t="s">
        <v>137</v>
      </c>
      <c r="D381" s="30">
        <v>381925</v>
      </c>
      <c r="E381" s="8">
        <v>55</v>
      </c>
      <c r="F381" s="30">
        <v>477474</v>
      </c>
      <c r="G381" s="8">
        <v>69</v>
      </c>
      <c r="H381" s="30">
        <v>347206</v>
      </c>
      <c r="I381" s="8">
        <v>50</v>
      </c>
      <c r="J381" s="30">
        <v>1206605</v>
      </c>
      <c r="K381" s="49">
        <v>174</v>
      </c>
      <c r="L381" s="44">
        <f t="shared" si="35"/>
        <v>402201.66666666669</v>
      </c>
      <c r="M381" s="4">
        <f t="shared" si="36"/>
        <v>58</v>
      </c>
    </row>
    <row r="382" spans="1:13" x14ac:dyDescent="0.3">
      <c r="A382" s="27" t="str">
        <f t="shared" si="34"/>
        <v>1501 - ESPRESSO</v>
      </c>
      <c r="B382" s="27" t="str">
        <f t="shared" ref="B382:B394" si="40">B381</f>
        <v>CAFE QUINDIO EXPRESS NOGALES BOGOTA</v>
      </c>
      <c r="C382" s="28" t="s">
        <v>138</v>
      </c>
      <c r="D382" s="31">
        <v>158884</v>
      </c>
      <c r="E382" s="4">
        <v>22</v>
      </c>
      <c r="F382" s="31">
        <v>129997</v>
      </c>
      <c r="G382" s="4">
        <v>18</v>
      </c>
      <c r="H382" s="31">
        <v>115552</v>
      </c>
      <c r="I382" s="4">
        <v>16</v>
      </c>
      <c r="J382" s="31">
        <v>404433</v>
      </c>
      <c r="K382" s="50">
        <v>56</v>
      </c>
      <c r="L382" s="44">
        <f t="shared" si="35"/>
        <v>134811</v>
      </c>
      <c r="M382" s="4">
        <f t="shared" si="36"/>
        <v>18.666666666666668</v>
      </c>
    </row>
    <row r="383" spans="1:13" x14ac:dyDescent="0.3">
      <c r="A383" s="27" t="str">
        <f t="shared" si="34"/>
        <v>1501 - ESPRESSO</v>
      </c>
      <c r="B383" s="27" t="str">
        <f t="shared" si="40"/>
        <v>CAFE QUINDIO EXPRESS NOGALES BOGOTA</v>
      </c>
      <c r="C383" s="28" t="s">
        <v>140</v>
      </c>
      <c r="D383" s="31">
        <v>2218313</v>
      </c>
      <c r="E383" s="4">
        <v>393</v>
      </c>
      <c r="F383" s="31">
        <v>2241587</v>
      </c>
      <c r="G383" s="4">
        <v>397</v>
      </c>
      <c r="H383" s="31">
        <v>1914673</v>
      </c>
      <c r="I383" s="4">
        <v>339</v>
      </c>
      <c r="J383" s="31">
        <v>6374573</v>
      </c>
      <c r="K383" s="50">
        <v>1129</v>
      </c>
      <c r="L383" s="44">
        <f t="shared" si="35"/>
        <v>2124857.6666666665</v>
      </c>
      <c r="M383" s="4">
        <f t="shared" si="36"/>
        <v>376.33333333333331</v>
      </c>
    </row>
    <row r="384" spans="1:13" x14ac:dyDescent="0.3">
      <c r="A384" s="27" t="str">
        <f t="shared" si="34"/>
        <v>1501 - ESPRESSO</v>
      </c>
      <c r="B384" s="27" t="str">
        <f t="shared" si="40"/>
        <v>CAFE QUINDIO EXPRESS NOGALES BOGOTA</v>
      </c>
      <c r="C384" s="28" t="s">
        <v>141</v>
      </c>
      <c r="D384" s="31">
        <v>1788128</v>
      </c>
      <c r="E384" s="4">
        <v>284</v>
      </c>
      <c r="F384" s="31">
        <v>1492183</v>
      </c>
      <c r="G384" s="4">
        <v>237</v>
      </c>
      <c r="H384" s="31">
        <v>1239582</v>
      </c>
      <c r="I384" s="4">
        <v>197</v>
      </c>
      <c r="J384" s="31">
        <v>4519893</v>
      </c>
      <c r="K384" s="50">
        <v>718</v>
      </c>
      <c r="L384" s="44">
        <f t="shared" si="35"/>
        <v>1506631</v>
      </c>
      <c r="M384" s="4">
        <f t="shared" si="36"/>
        <v>239.33333333333334</v>
      </c>
    </row>
    <row r="385" spans="1:13" x14ac:dyDescent="0.3">
      <c r="A385" s="27" t="str">
        <f t="shared" si="34"/>
        <v>1501 - ESPRESSO</v>
      </c>
      <c r="B385" s="27" t="str">
        <f t="shared" si="40"/>
        <v>CAFE QUINDIO EXPRESS NOGALES BOGOTA</v>
      </c>
      <c r="C385" s="28" t="s">
        <v>146</v>
      </c>
      <c r="D385" s="31">
        <v>12037</v>
      </c>
      <c r="E385" s="4">
        <v>2</v>
      </c>
      <c r="F385" s="31">
        <v>12036</v>
      </c>
      <c r="G385" s="4">
        <v>2</v>
      </c>
      <c r="H385" s="31">
        <v>18054</v>
      </c>
      <c r="I385" s="4">
        <v>3</v>
      </c>
      <c r="J385" s="31">
        <v>42127</v>
      </c>
      <c r="K385" s="50">
        <v>7</v>
      </c>
      <c r="L385" s="44">
        <f t="shared" si="35"/>
        <v>14042.333333333334</v>
      </c>
      <c r="M385" s="4">
        <f t="shared" si="36"/>
        <v>2.3333333333333335</v>
      </c>
    </row>
    <row r="386" spans="1:13" x14ac:dyDescent="0.3">
      <c r="A386" s="27" t="str">
        <f t="shared" si="34"/>
        <v>1501 - ESPRESSO</v>
      </c>
      <c r="B386" s="27" t="str">
        <f t="shared" si="40"/>
        <v>CAFE QUINDIO EXPRESS NOGALES BOGOTA</v>
      </c>
      <c r="C386" s="28" t="s">
        <v>147</v>
      </c>
      <c r="D386" s="31"/>
      <c r="E386" s="4"/>
      <c r="F386" s="31">
        <v>21390</v>
      </c>
      <c r="G386" s="4">
        <v>3</v>
      </c>
      <c r="H386" s="31"/>
      <c r="I386" s="4"/>
      <c r="J386" s="31">
        <v>21390</v>
      </c>
      <c r="K386" s="50">
        <v>3</v>
      </c>
      <c r="L386" s="44">
        <f t="shared" si="35"/>
        <v>21390</v>
      </c>
      <c r="M386" s="4">
        <f t="shared" si="36"/>
        <v>3</v>
      </c>
    </row>
    <row r="387" spans="1:13" x14ac:dyDescent="0.3">
      <c r="A387" s="27" t="str">
        <f t="shared" si="34"/>
        <v>1501 - ESPRESSO</v>
      </c>
      <c r="B387" s="27" t="str">
        <f t="shared" si="40"/>
        <v>CAFE QUINDIO EXPRESS NOGALES BOGOTA</v>
      </c>
      <c r="C387" s="28" t="s">
        <v>148</v>
      </c>
      <c r="D387" s="31">
        <v>213057</v>
      </c>
      <c r="E387" s="4">
        <v>39</v>
      </c>
      <c r="F387" s="31">
        <v>174816</v>
      </c>
      <c r="G387" s="4">
        <v>32</v>
      </c>
      <c r="H387" s="31">
        <v>131112</v>
      </c>
      <c r="I387" s="4">
        <v>24</v>
      </c>
      <c r="J387" s="31">
        <v>518985</v>
      </c>
      <c r="K387" s="50">
        <v>95</v>
      </c>
      <c r="L387" s="44">
        <f t="shared" si="35"/>
        <v>172995</v>
      </c>
      <c r="M387" s="4">
        <f t="shared" si="36"/>
        <v>31.666666666666668</v>
      </c>
    </row>
    <row r="388" spans="1:13" x14ac:dyDescent="0.3">
      <c r="A388" s="27" t="str">
        <f t="shared" si="34"/>
        <v>1501 - ESPRESSO</v>
      </c>
      <c r="B388" s="27" t="str">
        <f t="shared" si="40"/>
        <v>CAFE QUINDIO EXPRESS NOGALES BOGOTA</v>
      </c>
      <c r="C388" s="28" t="s">
        <v>149</v>
      </c>
      <c r="D388" s="31">
        <v>12778</v>
      </c>
      <c r="E388" s="4">
        <v>2</v>
      </c>
      <c r="F388" s="31">
        <v>25556</v>
      </c>
      <c r="G388" s="4">
        <v>4</v>
      </c>
      <c r="H388" s="31">
        <v>12778</v>
      </c>
      <c r="I388" s="4">
        <v>2</v>
      </c>
      <c r="J388" s="31">
        <v>51112</v>
      </c>
      <c r="K388" s="50">
        <v>8</v>
      </c>
      <c r="L388" s="44">
        <f t="shared" si="35"/>
        <v>17037.333333333332</v>
      </c>
      <c r="M388" s="4">
        <f t="shared" si="36"/>
        <v>2.6666666666666665</v>
      </c>
    </row>
    <row r="389" spans="1:13" x14ac:dyDescent="0.3">
      <c r="A389" s="27" t="str">
        <f t="shared" si="34"/>
        <v>1501 - ESPRESSO</v>
      </c>
      <c r="B389" s="27" t="str">
        <f t="shared" si="40"/>
        <v>CAFE QUINDIO EXPRESS NOGALES BOGOTA</v>
      </c>
      <c r="C389" s="28" t="s">
        <v>150</v>
      </c>
      <c r="D389" s="31">
        <v>319450</v>
      </c>
      <c r="E389" s="4">
        <v>50</v>
      </c>
      <c r="F389" s="31">
        <v>172503</v>
      </c>
      <c r="G389" s="4">
        <v>27</v>
      </c>
      <c r="H389" s="31">
        <v>102224</v>
      </c>
      <c r="I389" s="4">
        <v>16</v>
      </c>
      <c r="J389" s="31">
        <v>594177</v>
      </c>
      <c r="K389" s="50">
        <v>93</v>
      </c>
      <c r="L389" s="44">
        <f t="shared" si="35"/>
        <v>198059</v>
      </c>
      <c r="M389" s="4">
        <f t="shared" si="36"/>
        <v>31</v>
      </c>
    </row>
    <row r="390" spans="1:13" x14ac:dyDescent="0.3">
      <c r="A390" s="27" t="str">
        <f t="shared" si="34"/>
        <v>1501 - ESPRESSO</v>
      </c>
      <c r="B390" s="27" t="str">
        <f t="shared" si="40"/>
        <v>CAFE QUINDIO EXPRESS NOGALES BOGOTA</v>
      </c>
      <c r="C390" s="28" t="s">
        <v>151</v>
      </c>
      <c r="D390" s="31">
        <v>38892</v>
      </c>
      <c r="E390" s="4">
        <v>7</v>
      </c>
      <c r="F390" s="31">
        <v>33335</v>
      </c>
      <c r="G390" s="4">
        <v>6</v>
      </c>
      <c r="H390" s="31">
        <v>5556</v>
      </c>
      <c r="I390" s="4">
        <v>1</v>
      </c>
      <c r="J390" s="31">
        <v>77783</v>
      </c>
      <c r="K390" s="50">
        <v>14</v>
      </c>
      <c r="L390" s="44">
        <f t="shared" si="35"/>
        <v>25927.666666666668</v>
      </c>
      <c r="M390" s="4">
        <f t="shared" si="36"/>
        <v>4.666666666666667</v>
      </c>
    </row>
    <row r="391" spans="1:13" x14ac:dyDescent="0.3">
      <c r="A391" s="27" t="str">
        <f t="shared" si="34"/>
        <v>1501 - ESPRESSO</v>
      </c>
      <c r="B391" s="27" t="str">
        <f t="shared" si="40"/>
        <v>CAFE QUINDIO EXPRESS NOGALES BOGOTA</v>
      </c>
      <c r="C391" s="28" t="s">
        <v>155</v>
      </c>
      <c r="D391" s="31"/>
      <c r="E391" s="4"/>
      <c r="F391" s="31">
        <v>6018</v>
      </c>
      <c r="G391" s="4">
        <v>1</v>
      </c>
      <c r="H391" s="31"/>
      <c r="I391" s="4"/>
      <c r="J391" s="31">
        <v>6018</v>
      </c>
      <c r="K391" s="50">
        <v>1</v>
      </c>
      <c r="L391" s="44">
        <f t="shared" si="35"/>
        <v>6018</v>
      </c>
      <c r="M391" s="4">
        <f t="shared" si="36"/>
        <v>1</v>
      </c>
    </row>
    <row r="392" spans="1:13" x14ac:dyDescent="0.3">
      <c r="A392" s="27" t="str">
        <f t="shared" ref="A392:A455" si="41">A391</f>
        <v>1501 - ESPRESSO</v>
      </c>
      <c r="B392" s="27" t="str">
        <f t="shared" si="40"/>
        <v>CAFE QUINDIO EXPRESS NOGALES BOGOTA</v>
      </c>
      <c r="C392" s="28" t="s">
        <v>156</v>
      </c>
      <c r="D392" s="31">
        <v>44447</v>
      </c>
      <c r="E392" s="4">
        <v>8</v>
      </c>
      <c r="F392" s="31">
        <v>38891</v>
      </c>
      <c r="G392" s="4">
        <v>7</v>
      </c>
      <c r="H392" s="31">
        <v>16667</v>
      </c>
      <c r="I392" s="4">
        <v>3</v>
      </c>
      <c r="J392" s="31">
        <v>100005</v>
      </c>
      <c r="K392" s="50">
        <v>18</v>
      </c>
      <c r="L392" s="44">
        <f t="shared" ref="L392:L455" si="42">AVERAGE(D392,F392,H392)</f>
        <v>33335</v>
      </c>
      <c r="M392" s="4">
        <f t="shared" ref="M392:M455" si="43">AVERAGE(E392,G392,I392)</f>
        <v>6</v>
      </c>
    </row>
    <row r="393" spans="1:13" x14ac:dyDescent="0.3">
      <c r="A393" s="27" t="str">
        <f t="shared" si="41"/>
        <v>1501 - ESPRESSO</v>
      </c>
      <c r="B393" s="27" t="str">
        <f t="shared" si="40"/>
        <v>CAFE QUINDIO EXPRESS NOGALES BOGOTA</v>
      </c>
      <c r="C393" s="28" t="s">
        <v>160</v>
      </c>
      <c r="D393" s="31"/>
      <c r="E393" s="4"/>
      <c r="F393" s="31"/>
      <c r="G393" s="4"/>
      <c r="H393" s="31">
        <v>7315</v>
      </c>
      <c r="I393" s="4">
        <v>1</v>
      </c>
      <c r="J393" s="31">
        <v>7315</v>
      </c>
      <c r="K393" s="50">
        <v>1</v>
      </c>
      <c r="L393" s="44">
        <f t="shared" si="42"/>
        <v>7315</v>
      </c>
      <c r="M393" s="4">
        <f t="shared" si="43"/>
        <v>1</v>
      </c>
    </row>
    <row r="394" spans="1:13" x14ac:dyDescent="0.3">
      <c r="A394" s="27" t="str">
        <f t="shared" si="41"/>
        <v>1501 - ESPRESSO</v>
      </c>
      <c r="B394" s="27" t="str">
        <f t="shared" si="40"/>
        <v>CAFE QUINDIO EXPRESS NOGALES BOGOTA</v>
      </c>
      <c r="C394" s="28" t="s">
        <v>161</v>
      </c>
      <c r="D394" s="31">
        <v>186560</v>
      </c>
      <c r="E394" s="4">
        <v>31</v>
      </c>
      <c r="F394" s="31">
        <v>162489</v>
      </c>
      <c r="G394" s="4">
        <v>27</v>
      </c>
      <c r="H394" s="31">
        <v>90270</v>
      </c>
      <c r="I394" s="4">
        <v>15</v>
      </c>
      <c r="J394" s="31">
        <v>439319</v>
      </c>
      <c r="K394" s="50">
        <v>73</v>
      </c>
      <c r="L394" s="44">
        <f t="shared" si="42"/>
        <v>146439.66666666666</v>
      </c>
      <c r="M394" s="4">
        <f t="shared" si="43"/>
        <v>24.333333333333332</v>
      </c>
    </row>
    <row r="395" spans="1:13" x14ac:dyDescent="0.3">
      <c r="A395" s="27" t="str">
        <f t="shared" si="41"/>
        <v>1501 - ESPRESSO</v>
      </c>
      <c r="B395" s="52" t="s">
        <v>309</v>
      </c>
      <c r="C395" s="53"/>
      <c r="D395" s="57">
        <v>5374471</v>
      </c>
      <c r="E395" s="55">
        <v>893</v>
      </c>
      <c r="F395" s="57">
        <v>4988275</v>
      </c>
      <c r="G395" s="55">
        <v>830</v>
      </c>
      <c r="H395" s="57">
        <v>4000989</v>
      </c>
      <c r="I395" s="55">
        <v>667</v>
      </c>
      <c r="J395" s="57">
        <v>14363735</v>
      </c>
      <c r="K395" s="56">
        <v>2390</v>
      </c>
      <c r="L395" s="59">
        <f t="shared" si="42"/>
        <v>4787911.666666667</v>
      </c>
      <c r="M395" s="60">
        <f t="shared" si="43"/>
        <v>796.66666666666663</v>
      </c>
    </row>
    <row r="396" spans="1:13" x14ac:dyDescent="0.3">
      <c r="A396" s="27" t="str">
        <f t="shared" si="41"/>
        <v>1501 - ESPRESSO</v>
      </c>
      <c r="B396" s="1" t="s">
        <v>69</v>
      </c>
      <c r="C396" s="1" t="s">
        <v>137</v>
      </c>
      <c r="D396" s="30">
        <v>1117997</v>
      </c>
      <c r="E396" s="8">
        <v>161</v>
      </c>
      <c r="F396" s="30">
        <v>1187435</v>
      </c>
      <c r="G396" s="8">
        <v>171</v>
      </c>
      <c r="H396" s="30">
        <v>791623</v>
      </c>
      <c r="I396" s="8">
        <v>114</v>
      </c>
      <c r="J396" s="30">
        <v>3097055</v>
      </c>
      <c r="K396" s="49">
        <v>446</v>
      </c>
      <c r="L396" s="44">
        <f t="shared" si="42"/>
        <v>1032351.6666666666</v>
      </c>
      <c r="M396" s="4">
        <f t="shared" si="43"/>
        <v>148.66666666666666</v>
      </c>
    </row>
    <row r="397" spans="1:13" x14ac:dyDescent="0.3">
      <c r="A397" s="27" t="str">
        <f t="shared" si="41"/>
        <v>1501 - ESPRESSO</v>
      </c>
      <c r="B397" s="27" t="str">
        <f t="shared" ref="B397:B409" si="44">B396</f>
        <v>CAFE QUINDIO EXPRESS OFIC BAVARIA</v>
      </c>
      <c r="C397" s="28" t="s">
        <v>138</v>
      </c>
      <c r="D397" s="31">
        <v>317768</v>
      </c>
      <c r="E397" s="4">
        <v>44</v>
      </c>
      <c r="F397" s="31">
        <v>245548</v>
      </c>
      <c r="G397" s="4">
        <v>34</v>
      </c>
      <c r="H397" s="31">
        <v>209438</v>
      </c>
      <c r="I397" s="4">
        <v>29</v>
      </c>
      <c r="J397" s="31">
        <v>772754</v>
      </c>
      <c r="K397" s="50">
        <v>107</v>
      </c>
      <c r="L397" s="44">
        <f t="shared" si="42"/>
        <v>257584.66666666666</v>
      </c>
      <c r="M397" s="4">
        <f t="shared" si="43"/>
        <v>35.666666666666664</v>
      </c>
    </row>
    <row r="398" spans="1:13" x14ac:dyDescent="0.3">
      <c r="A398" s="27" t="str">
        <f t="shared" si="41"/>
        <v>1501 - ESPRESSO</v>
      </c>
      <c r="B398" s="27" t="str">
        <f t="shared" si="44"/>
        <v>CAFE QUINDIO EXPRESS OFIC BAVARIA</v>
      </c>
      <c r="C398" s="28" t="s">
        <v>140</v>
      </c>
      <c r="D398" s="31">
        <v>1553202</v>
      </c>
      <c r="E398" s="4">
        <v>275</v>
      </c>
      <c r="F398" s="31">
        <v>1914675</v>
      </c>
      <c r="G398" s="4">
        <v>339</v>
      </c>
      <c r="H398" s="31">
        <v>1677460</v>
      </c>
      <c r="I398" s="4">
        <v>297</v>
      </c>
      <c r="J398" s="31">
        <v>5145337</v>
      </c>
      <c r="K398" s="50">
        <v>911</v>
      </c>
      <c r="L398" s="44">
        <f t="shared" si="42"/>
        <v>1715112.3333333333</v>
      </c>
      <c r="M398" s="4">
        <f t="shared" si="43"/>
        <v>303.66666666666669</v>
      </c>
    </row>
    <row r="399" spans="1:13" x14ac:dyDescent="0.3">
      <c r="A399" s="27" t="str">
        <f t="shared" si="41"/>
        <v>1501 - ESPRESSO</v>
      </c>
      <c r="B399" s="27" t="str">
        <f t="shared" si="44"/>
        <v>CAFE QUINDIO EXPRESS OFIC BAVARIA</v>
      </c>
      <c r="C399" s="28" t="s">
        <v>141</v>
      </c>
      <c r="D399" s="31">
        <v>2033637</v>
      </c>
      <c r="E399" s="4">
        <v>323</v>
      </c>
      <c r="F399" s="31">
        <v>2165856</v>
      </c>
      <c r="G399" s="4">
        <v>344</v>
      </c>
      <c r="H399" s="31">
        <v>1922352</v>
      </c>
      <c r="I399" s="4">
        <v>304</v>
      </c>
      <c r="J399" s="31">
        <v>6121845</v>
      </c>
      <c r="K399" s="50">
        <v>971</v>
      </c>
      <c r="L399" s="44">
        <f t="shared" si="42"/>
        <v>2040615</v>
      </c>
      <c r="M399" s="4">
        <f t="shared" si="43"/>
        <v>323.66666666666669</v>
      </c>
    </row>
    <row r="400" spans="1:13" x14ac:dyDescent="0.3">
      <c r="A400" s="27" t="str">
        <f t="shared" si="41"/>
        <v>1501 - ESPRESSO</v>
      </c>
      <c r="B400" s="27" t="str">
        <f t="shared" si="44"/>
        <v>CAFE QUINDIO EXPRESS OFIC BAVARIA</v>
      </c>
      <c r="C400" s="28" t="s">
        <v>146</v>
      </c>
      <c r="D400" s="31">
        <v>18055</v>
      </c>
      <c r="E400" s="4">
        <v>3</v>
      </c>
      <c r="F400" s="31">
        <v>6018</v>
      </c>
      <c r="G400" s="4">
        <v>1</v>
      </c>
      <c r="H400" s="31"/>
      <c r="I400" s="4"/>
      <c r="J400" s="31">
        <v>24073</v>
      </c>
      <c r="K400" s="50">
        <v>4</v>
      </c>
      <c r="L400" s="44">
        <f t="shared" si="42"/>
        <v>12036.5</v>
      </c>
      <c r="M400" s="4">
        <f t="shared" si="43"/>
        <v>2</v>
      </c>
    </row>
    <row r="401" spans="1:13" x14ac:dyDescent="0.3">
      <c r="A401" s="27" t="str">
        <f t="shared" si="41"/>
        <v>1501 - ESPRESSO</v>
      </c>
      <c r="B401" s="27" t="str">
        <f t="shared" si="44"/>
        <v>CAFE QUINDIO EXPRESS OFIC BAVARIA</v>
      </c>
      <c r="C401" s="28" t="s">
        <v>147</v>
      </c>
      <c r="D401" s="31">
        <v>64170</v>
      </c>
      <c r="E401" s="4">
        <v>9</v>
      </c>
      <c r="F401" s="31">
        <v>14260</v>
      </c>
      <c r="G401" s="4">
        <v>2</v>
      </c>
      <c r="H401" s="31">
        <v>14259</v>
      </c>
      <c r="I401" s="4">
        <v>2</v>
      </c>
      <c r="J401" s="31">
        <v>92689</v>
      </c>
      <c r="K401" s="50">
        <v>13</v>
      </c>
      <c r="L401" s="44">
        <f t="shared" si="42"/>
        <v>30896.333333333332</v>
      </c>
      <c r="M401" s="4">
        <f t="shared" si="43"/>
        <v>4.333333333333333</v>
      </c>
    </row>
    <row r="402" spans="1:13" x14ac:dyDescent="0.3">
      <c r="A402" s="27" t="str">
        <f t="shared" si="41"/>
        <v>1501 - ESPRESSO</v>
      </c>
      <c r="B402" s="27" t="str">
        <f t="shared" si="44"/>
        <v>CAFE QUINDIO EXPRESS OFIC BAVARIA</v>
      </c>
      <c r="C402" s="28" t="s">
        <v>148</v>
      </c>
      <c r="D402" s="31">
        <v>191205</v>
      </c>
      <c r="E402" s="4">
        <v>35</v>
      </c>
      <c r="F402" s="31">
        <v>366021</v>
      </c>
      <c r="G402" s="4">
        <v>67</v>
      </c>
      <c r="H402" s="31">
        <v>207594</v>
      </c>
      <c r="I402" s="4">
        <v>38</v>
      </c>
      <c r="J402" s="31">
        <v>764820</v>
      </c>
      <c r="K402" s="50">
        <v>140</v>
      </c>
      <c r="L402" s="44">
        <f t="shared" si="42"/>
        <v>254940</v>
      </c>
      <c r="M402" s="4">
        <f t="shared" si="43"/>
        <v>46.666666666666664</v>
      </c>
    </row>
    <row r="403" spans="1:13" x14ac:dyDescent="0.3">
      <c r="A403" s="27" t="str">
        <f t="shared" si="41"/>
        <v>1501 - ESPRESSO</v>
      </c>
      <c r="B403" s="27" t="str">
        <f t="shared" si="44"/>
        <v>CAFE QUINDIO EXPRESS OFIC BAVARIA</v>
      </c>
      <c r="C403" s="28" t="s">
        <v>149</v>
      </c>
      <c r="D403" s="31">
        <v>12778</v>
      </c>
      <c r="E403" s="4">
        <v>2</v>
      </c>
      <c r="F403" s="31"/>
      <c r="G403" s="4"/>
      <c r="H403" s="31">
        <v>25556</v>
      </c>
      <c r="I403" s="4">
        <v>4</v>
      </c>
      <c r="J403" s="31">
        <v>38334</v>
      </c>
      <c r="K403" s="50">
        <v>6</v>
      </c>
      <c r="L403" s="44">
        <f t="shared" si="42"/>
        <v>19167</v>
      </c>
      <c r="M403" s="4">
        <f t="shared" si="43"/>
        <v>3</v>
      </c>
    </row>
    <row r="404" spans="1:13" x14ac:dyDescent="0.3">
      <c r="A404" s="27" t="str">
        <f t="shared" si="41"/>
        <v>1501 - ESPRESSO</v>
      </c>
      <c r="B404" s="27" t="str">
        <f t="shared" si="44"/>
        <v>CAFE QUINDIO EXPRESS OFIC BAVARIA</v>
      </c>
      <c r="C404" s="28" t="s">
        <v>150</v>
      </c>
      <c r="D404" s="31">
        <v>434452</v>
      </c>
      <c r="E404" s="4">
        <v>68</v>
      </c>
      <c r="F404" s="31">
        <v>421674</v>
      </c>
      <c r="G404" s="4">
        <v>66</v>
      </c>
      <c r="H404" s="31">
        <v>293894</v>
      </c>
      <c r="I404" s="4">
        <v>46</v>
      </c>
      <c r="J404" s="31">
        <v>1150020</v>
      </c>
      <c r="K404" s="50">
        <v>180</v>
      </c>
      <c r="L404" s="44">
        <f t="shared" si="42"/>
        <v>383340</v>
      </c>
      <c r="M404" s="4">
        <f t="shared" si="43"/>
        <v>60</v>
      </c>
    </row>
    <row r="405" spans="1:13" x14ac:dyDescent="0.3">
      <c r="A405" s="27" t="str">
        <f t="shared" si="41"/>
        <v>1501 - ESPRESSO</v>
      </c>
      <c r="B405" s="27" t="str">
        <f t="shared" si="44"/>
        <v>CAFE QUINDIO EXPRESS OFIC BAVARIA</v>
      </c>
      <c r="C405" s="28" t="s">
        <v>151</v>
      </c>
      <c r="D405" s="31">
        <v>16668</v>
      </c>
      <c r="E405" s="4">
        <v>3</v>
      </c>
      <c r="F405" s="31">
        <v>11112</v>
      </c>
      <c r="G405" s="4">
        <v>2</v>
      </c>
      <c r="H405" s="31">
        <v>11112</v>
      </c>
      <c r="I405" s="4">
        <v>2</v>
      </c>
      <c r="J405" s="31">
        <v>38892</v>
      </c>
      <c r="K405" s="50">
        <v>7</v>
      </c>
      <c r="L405" s="44">
        <f t="shared" si="42"/>
        <v>12964</v>
      </c>
      <c r="M405" s="4">
        <f t="shared" si="43"/>
        <v>2.3333333333333335</v>
      </c>
    </row>
    <row r="406" spans="1:13" x14ac:dyDescent="0.3">
      <c r="A406" s="27" t="str">
        <f t="shared" si="41"/>
        <v>1501 - ESPRESSO</v>
      </c>
      <c r="B406" s="27" t="str">
        <f t="shared" si="44"/>
        <v>CAFE QUINDIO EXPRESS OFIC BAVARIA</v>
      </c>
      <c r="C406" s="28" t="s">
        <v>156</v>
      </c>
      <c r="D406" s="31"/>
      <c r="E406" s="4"/>
      <c r="F406" s="31">
        <v>5556</v>
      </c>
      <c r="G406" s="4">
        <v>1</v>
      </c>
      <c r="H406" s="31">
        <v>5556</v>
      </c>
      <c r="I406" s="4">
        <v>1</v>
      </c>
      <c r="J406" s="31">
        <v>11112</v>
      </c>
      <c r="K406" s="50">
        <v>2</v>
      </c>
      <c r="L406" s="44">
        <f t="shared" si="42"/>
        <v>5556</v>
      </c>
      <c r="M406" s="4">
        <f t="shared" si="43"/>
        <v>1</v>
      </c>
    </row>
    <row r="407" spans="1:13" x14ac:dyDescent="0.3">
      <c r="A407" s="27" t="str">
        <f t="shared" si="41"/>
        <v>1501 - ESPRESSO</v>
      </c>
      <c r="B407" s="27" t="str">
        <f t="shared" si="44"/>
        <v>CAFE QUINDIO EXPRESS OFIC BAVARIA</v>
      </c>
      <c r="C407" s="28" t="s">
        <v>158</v>
      </c>
      <c r="D407" s="31"/>
      <c r="E407" s="4"/>
      <c r="F407" s="31">
        <v>43890</v>
      </c>
      <c r="G407" s="4">
        <v>6</v>
      </c>
      <c r="H407" s="31">
        <v>51205</v>
      </c>
      <c r="I407" s="4">
        <v>7</v>
      </c>
      <c r="J407" s="31">
        <v>95095</v>
      </c>
      <c r="K407" s="50">
        <v>13</v>
      </c>
      <c r="L407" s="44">
        <f t="shared" si="42"/>
        <v>47547.5</v>
      </c>
      <c r="M407" s="4">
        <f t="shared" si="43"/>
        <v>6.5</v>
      </c>
    </row>
    <row r="408" spans="1:13" x14ac:dyDescent="0.3">
      <c r="A408" s="27" t="str">
        <f t="shared" si="41"/>
        <v>1501 - ESPRESSO</v>
      </c>
      <c r="B408" s="27" t="str">
        <f t="shared" si="44"/>
        <v>CAFE QUINDIO EXPRESS OFIC BAVARIA</v>
      </c>
      <c r="C408" s="28" t="s">
        <v>160</v>
      </c>
      <c r="D408" s="31"/>
      <c r="E408" s="4"/>
      <c r="F408" s="31">
        <v>29260</v>
      </c>
      <c r="G408" s="4">
        <v>4</v>
      </c>
      <c r="H408" s="31"/>
      <c r="I408" s="4"/>
      <c r="J408" s="31">
        <v>29260</v>
      </c>
      <c r="K408" s="50">
        <v>4</v>
      </c>
      <c r="L408" s="44">
        <f t="shared" si="42"/>
        <v>29260</v>
      </c>
      <c r="M408" s="4">
        <f t="shared" si="43"/>
        <v>4</v>
      </c>
    </row>
    <row r="409" spans="1:13" x14ac:dyDescent="0.3">
      <c r="A409" s="27" t="str">
        <f t="shared" si="41"/>
        <v>1501 - ESPRESSO</v>
      </c>
      <c r="B409" s="27" t="str">
        <f t="shared" si="44"/>
        <v>CAFE QUINDIO EXPRESS OFIC BAVARIA</v>
      </c>
      <c r="C409" s="28" t="s">
        <v>161</v>
      </c>
      <c r="D409" s="31">
        <v>66199</v>
      </c>
      <c r="E409" s="4">
        <v>11</v>
      </c>
      <c r="F409" s="31">
        <v>108326</v>
      </c>
      <c r="G409" s="4">
        <v>18</v>
      </c>
      <c r="H409" s="31">
        <v>90270</v>
      </c>
      <c r="I409" s="4">
        <v>15</v>
      </c>
      <c r="J409" s="31">
        <v>264795</v>
      </c>
      <c r="K409" s="50">
        <v>44</v>
      </c>
      <c r="L409" s="44">
        <f t="shared" si="42"/>
        <v>88265</v>
      </c>
      <c r="M409" s="4">
        <f t="shared" si="43"/>
        <v>14.666666666666666</v>
      </c>
    </row>
    <row r="410" spans="1:13" x14ac:dyDescent="0.3">
      <c r="A410" s="27" t="str">
        <f t="shared" si="41"/>
        <v>1501 - ESPRESSO</v>
      </c>
      <c r="B410" s="52" t="s">
        <v>310</v>
      </c>
      <c r="C410" s="53"/>
      <c r="D410" s="57">
        <v>5826131</v>
      </c>
      <c r="E410" s="55">
        <v>934</v>
      </c>
      <c r="F410" s="57">
        <v>6519631</v>
      </c>
      <c r="G410" s="55">
        <v>1055</v>
      </c>
      <c r="H410" s="57">
        <v>5300319</v>
      </c>
      <c r="I410" s="55">
        <v>859</v>
      </c>
      <c r="J410" s="57">
        <v>17646081</v>
      </c>
      <c r="K410" s="56">
        <v>2848</v>
      </c>
      <c r="L410" s="59">
        <f t="shared" si="42"/>
        <v>5882027</v>
      </c>
      <c r="M410" s="60">
        <f t="shared" si="43"/>
        <v>949.33333333333337</v>
      </c>
    </row>
    <row r="411" spans="1:13" x14ac:dyDescent="0.3">
      <c r="A411" s="27" t="str">
        <f t="shared" si="41"/>
        <v>1501 - ESPRESSO</v>
      </c>
      <c r="B411" s="1" t="s">
        <v>70</v>
      </c>
      <c r="C411" s="1" t="s">
        <v>137</v>
      </c>
      <c r="D411" s="30">
        <v>401880</v>
      </c>
      <c r="E411" s="8">
        <v>62</v>
      </c>
      <c r="F411" s="30">
        <v>246313</v>
      </c>
      <c r="G411" s="8">
        <v>38</v>
      </c>
      <c r="H411" s="30">
        <v>427810</v>
      </c>
      <c r="I411" s="8">
        <v>66</v>
      </c>
      <c r="J411" s="30">
        <v>1076003</v>
      </c>
      <c r="K411" s="49">
        <v>166</v>
      </c>
      <c r="L411" s="44">
        <f t="shared" si="42"/>
        <v>358667.66666666669</v>
      </c>
      <c r="M411" s="4">
        <f t="shared" si="43"/>
        <v>55.333333333333336</v>
      </c>
    </row>
    <row r="412" spans="1:13" x14ac:dyDescent="0.3">
      <c r="A412" s="27" t="str">
        <f t="shared" si="41"/>
        <v>1501 - ESPRESSO</v>
      </c>
      <c r="B412" s="27" t="str">
        <f t="shared" ref="B412:B426" si="45">B411</f>
        <v>CAFE QUINDIO EXPRESS PARQUE ARBOLEDA</v>
      </c>
      <c r="C412" s="28" t="s">
        <v>138</v>
      </c>
      <c r="D412" s="31">
        <v>145825</v>
      </c>
      <c r="E412" s="4">
        <v>21</v>
      </c>
      <c r="F412" s="31">
        <v>124994</v>
      </c>
      <c r="G412" s="4">
        <v>18</v>
      </c>
      <c r="H412" s="31">
        <v>131936</v>
      </c>
      <c r="I412" s="4">
        <v>19</v>
      </c>
      <c r="J412" s="31">
        <v>402755</v>
      </c>
      <c r="K412" s="50">
        <v>58</v>
      </c>
      <c r="L412" s="44">
        <f t="shared" si="42"/>
        <v>134251.66666666666</v>
      </c>
      <c r="M412" s="4">
        <f t="shared" si="43"/>
        <v>19.333333333333332</v>
      </c>
    </row>
    <row r="413" spans="1:13" x14ac:dyDescent="0.3">
      <c r="A413" s="27" t="str">
        <f t="shared" si="41"/>
        <v>1501 - ESPRESSO</v>
      </c>
      <c r="B413" s="27" t="str">
        <f t="shared" si="45"/>
        <v>CAFE QUINDIO EXPRESS PARQUE ARBOLEDA</v>
      </c>
      <c r="C413" s="28" t="s">
        <v>139</v>
      </c>
      <c r="D413" s="31">
        <v>276119</v>
      </c>
      <c r="E413" s="4">
        <v>71</v>
      </c>
      <c r="F413" s="31">
        <v>420012</v>
      </c>
      <c r="G413" s="4">
        <v>108</v>
      </c>
      <c r="H413" s="31">
        <v>385011</v>
      </c>
      <c r="I413" s="4">
        <v>99</v>
      </c>
      <c r="J413" s="31">
        <v>1081142</v>
      </c>
      <c r="K413" s="50">
        <v>278</v>
      </c>
      <c r="L413" s="44">
        <f t="shared" si="42"/>
        <v>360380.66666666669</v>
      </c>
      <c r="M413" s="4">
        <f t="shared" si="43"/>
        <v>92.666666666666671</v>
      </c>
    </row>
    <row r="414" spans="1:13" x14ac:dyDescent="0.3">
      <c r="A414" s="27" t="str">
        <f t="shared" si="41"/>
        <v>1501 - ESPRESSO</v>
      </c>
      <c r="B414" s="27" t="str">
        <f t="shared" si="45"/>
        <v>CAFE QUINDIO EXPRESS PARQUE ARBOLEDA</v>
      </c>
      <c r="C414" s="28" t="s">
        <v>140</v>
      </c>
      <c r="D414" s="31">
        <v>9475000</v>
      </c>
      <c r="E414" s="4">
        <v>1895</v>
      </c>
      <c r="F414" s="31">
        <v>7804400</v>
      </c>
      <c r="G414" s="4">
        <v>1561</v>
      </c>
      <c r="H414" s="31">
        <v>9090000</v>
      </c>
      <c r="I414" s="4">
        <v>1818</v>
      </c>
      <c r="J414" s="31">
        <v>26369400</v>
      </c>
      <c r="K414" s="50">
        <v>5274</v>
      </c>
      <c r="L414" s="44">
        <f t="shared" si="42"/>
        <v>8789800</v>
      </c>
      <c r="M414" s="4">
        <f t="shared" si="43"/>
        <v>1758</v>
      </c>
    </row>
    <row r="415" spans="1:13" x14ac:dyDescent="0.3">
      <c r="A415" s="27" t="str">
        <f t="shared" si="41"/>
        <v>1501 - ESPRESSO</v>
      </c>
      <c r="B415" s="27" t="str">
        <f t="shared" si="45"/>
        <v>CAFE QUINDIO EXPRESS PARQUE ARBOLEDA</v>
      </c>
      <c r="C415" s="28" t="s">
        <v>141</v>
      </c>
      <c r="D415" s="31">
        <v>1967929</v>
      </c>
      <c r="E415" s="4">
        <v>327</v>
      </c>
      <c r="F415" s="31">
        <v>1679064</v>
      </c>
      <c r="G415" s="4">
        <v>279</v>
      </c>
      <c r="H415" s="31">
        <v>1714436</v>
      </c>
      <c r="I415" s="4">
        <v>285</v>
      </c>
      <c r="J415" s="31">
        <v>5361429</v>
      </c>
      <c r="K415" s="50">
        <v>891</v>
      </c>
      <c r="L415" s="44">
        <f t="shared" si="42"/>
        <v>1787143</v>
      </c>
      <c r="M415" s="4">
        <f t="shared" si="43"/>
        <v>297</v>
      </c>
    </row>
    <row r="416" spans="1:13" x14ac:dyDescent="0.3">
      <c r="A416" s="27" t="str">
        <f t="shared" si="41"/>
        <v>1501 - ESPRESSO</v>
      </c>
      <c r="B416" s="27" t="str">
        <f t="shared" si="45"/>
        <v>CAFE QUINDIO EXPRESS PARQUE ARBOLEDA</v>
      </c>
      <c r="C416" s="28" t="s">
        <v>146</v>
      </c>
      <c r="D416" s="31">
        <v>109260</v>
      </c>
      <c r="E416" s="4">
        <v>20</v>
      </c>
      <c r="F416" s="31">
        <v>71019</v>
      </c>
      <c r="G416" s="4">
        <v>13</v>
      </c>
      <c r="H416" s="31">
        <v>60093</v>
      </c>
      <c r="I416" s="4">
        <v>11</v>
      </c>
      <c r="J416" s="31">
        <v>240372</v>
      </c>
      <c r="K416" s="50">
        <v>44</v>
      </c>
      <c r="L416" s="44">
        <f t="shared" si="42"/>
        <v>80124</v>
      </c>
      <c r="M416" s="4">
        <f t="shared" si="43"/>
        <v>14.666666666666666</v>
      </c>
    </row>
    <row r="417" spans="1:13" x14ac:dyDescent="0.3">
      <c r="A417" s="27" t="str">
        <f t="shared" si="41"/>
        <v>1501 - ESPRESSO</v>
      </c>
      <c r="B417" s="27" t="str">
        <f t="shared" si="45"/>
        <v>CAFE QUINDIO EXPRESS PARQUE ARBOLEDA</v>
      </c>
      <c r="C417" s="28" t="s">
        <v>147</v>
      </c>
      <c r="D417" s="31">
        <v>57501</v>
      </c>
      <c r="E417" s="4">
        <v>9</v>
      </c>
      <c r="F417" s="31">
        <v>38334</v>
      </c>
      <c r="G417" s="4">
        <v>6</v>
      </c>
      <c r="H417" s="31">
        <v>38334</v>
      </c>
      <c r="I417" s="4">
        <v>6</v>
      </c>
      <c r="J417" s="31">
        <v>134169</v>
      </c>
      <c r="K417" s="50">
        <v>21</v>
      </c>
      <c r="L417" s="44">
        <f t="shared" si="42"/>
        <v>44723</v>
      </c>
      <c r="M417" s="4">
        <f t="shared" si="43"/>
        <v>7</v>
      </c>
    </row>
    <row r="418" spans="1:13" x14ac:dyDescent="0.3">
      <c r="A418" s="27" t="str">
        <f t="shared" si="41"/>
        <v>1501 - ESPRESSO</v>
      </c>
      <c r="B418" s="27" t="str">
        <f t="shared" si="45"/>
        <v>CAFE QUINDIO EXPRESS PARQUE ARBOLEDA</v>
      </c>
      <c r="C418" s="28" t="s">
        <v>148</v>
      </c>
      <c r="D418" s="31">
        <v>300000</v>
      </c>
      <c r="E418" s="4">
        <v>60</v>
      </c>
      <c r="F418" s="31">
        <v>240000</v>
      </c>
      <c r="G418" s="4">
        <v>48</v>
      </c>
      <c r="H418" s="31">
        <v>320000</v>
      </c>
      <c r="I418" s="4">
        <v>64</v>
      </c>
      <c r="J418" s="31">
        <v>860000</v>
      </c>
      <c r="K418" s="50">
        <v>172</v>
      </c>
      <c r="L418" s="44">
        <f t="shared" si="42"/>
        <v>286666.66666666669</v>
      </c>
      <c r="M418" s="4">
        <f t="shared" si="43"/>
        <v>57.333333333333336</v>
      </c>
    </row>
    <row r="419" spans="1:13" x14ac:dyDescent="0.3">
      <c r="A419" s="27" t="str">
        <f t="shared" si="41"/>
        <v>1501 - ESPRESSO</v>
      </c>
      <c r="B419" s="27" t="str">
        <f t="shared" si="45"/>
        <v>CAFE QUINDIO EXPRESS PARQUE ARBOLEDA</v>
      </c>
      <c r="C419" s="28" t="s">
        <v>149</v>
      </c>
      <c r="D419" s="31">
        <v>53334</v>
      </c>
      <c r="E419" s="4">
        <v>9</v>
      </c>
      <c r="F419" s="31">
        <v>11852</v>
      </c>
      <c r="G419" s="4">
        <v>2</v>
      </c>
      <c r="H419" s="31">
        <v>17778</v>
      </c>
      <c r="I419" s="4">
        <v>3</v>
      </c>
      <c r="J419" s="31">
        <v>82964</v>
      </c>
      <c r="K419" s="50">
        <v>14</v>
      </c>
      <c r="L419" s="44">
        <f t="shared" si="42"/>
        <v>27654.666666666668</v>
      </c>
      <c r="M419" s="4">
        <f t="shared" si="43"/>
        <v>4.666666666666667</v>
      </c>
    </row>
    <row r="420" spans="1:13" x14ac:dyDescent="0.3">
      <c r="A420" s="27" t="str">
        <f t="shared" si="41"/>
        <v>1501 - ESPRESSO</v>
      </c>
      <c r="B420" s="27" t="str">
        <f t="shared" si="45"/>
        <v>CAFE QUINDIO EXPRESS PARQUE ARBOLEDA</v>
      </c>
      <c r="C420" s="28" t="s">
        <v>150</v>
      </c>
      <c r="D420" s="31">
        <v>305928</v>
      </c>
      <c r="E420" s="4">
        <v>56</v>
      </c>
      <c r="F420" s="31">
        <v>267687</v>
      </c>
      <c r="G420" s="4">
        <v>49</v>
      </c>
      <c r="H420" s="31">
        <v>327780</v>
      </c>
      <c r="I420" s="4">
        <v>60</v>
      </c>
      <c r="J420" s="31">
        <v>901395</v>
      </c>
      <c r="K420" s="50">
        <v>165</v>
      </c>
      <c r="L420" s="44">
        <f t="shared" si="42"/>
        <v>300465</v>
      </c>
      <c r="M420" s="4">
        <f t="shared" si="43"/>
        <v>55</v>
      </c>
    </row>
    <row r="421" spans="1:13" x14ac:dyDescent="0.3">
      <c r="A421" s="27" t="str">
        <f t="shared" si="41"/>
        <v>1501 - ESPRESSO</v>
      </c>
      <c r="B421" s="27" t="str">
        <f t="shared" si="45"/>
        <v>CAFE QUINDIO EXPRESS PARQUE ARBOLEDA</v>
      </c>
      <c r="C421" s="28" t="s">
        <v>151</v>
      </c>
      <c r="D421" s="31">
        <v>155000</v>
      </c>
      <c r="E421" s="4">
        <v>31</v>
      </c>
      <c r="F421" s="31">
        <v>90000</v>
      </c>
      <c r="G421" s="4">
        <v>18</v>
      </c>
      <c r="H421" s="31">
        <v>100000</v>
      </c>
      <c r="I421" s="4">
        <v>20</v>
      </c>
      <c r="J421" s="31">
        <v>345000</v>
      </c>
      <c r="K421" s="50">
        <v>69</v>
      </c>
      <c r="L421" s="44">
        <f t="shared" si="42"/>
        <v>115000</v>
      </c>
      <c r="M421" s="4">
        <f t="shared" si="43"/>
        <v>23</v>
      </c>
    </row>
    <row r="422" spans="1:13" x14ac:dyDescent="0.3">
      <c r="A422" s="27" t="str">
        <f t="shared" si="41"/>
        <v>1501 - ESPRESSO</v>
      </c>
      <c r="B422" s="27" t="str">
        <f t="shared" si="45"/>
        <v>CAFE QUINDIO EXPRESS PARQUE ARBOLEDA</v>
      </c>
      <c r="C422" s="28" t="s">
        <v>155</v>
      </c>
      <c r="D422" s="31"/>
      <c r="E422" s="4"/>
      <c r="F422" s="31"/>
      <c r="G422" s="4"/>
      <c r="H422" s="31">
        <v>16389</v>
      </c>
      <c r="I422" s="4">
        <v>3</v>
      </c>
      <c r="J422" s="31">
        <v>16389</v>
      </c>
      <c r="K422" s="50">
        <v>3</v>
      </c>
      <c r="L422" s="44">
        <f t="shared" si="42"/>
        <v>16389</v>
      </c>
      <c r="M422" s="4">
        <f t="shared" si="43"/>
        <v>3</v>
      </c>
    </row>
    <row r="423" spans="1:13" x14ac:dyDescent="0.3">
      <c r="A423" s="27" t="str">
        <f t="shared" si="41"/>
        <v>1501 - ESPRESSO</v>
      </c>
      <c r="B423" s="27" t="str">
        <f t="shared" si="45"/>
        <v>CAFE QUINDIO EXPRESS PARQUE ARBOLEDA</v>
      </c>
      <c r="C423" s="28" t="s">
        <v>156</v>
      </c>
      <c r="D423" s="31">
        <v>35000</v>
      </c>
      <c r="E423" s="4">
        <v>7</v>
      </c>
      <c r="F423" s="31">
        <v>40000</v>
      </c>
      <c r="G423" s="4">
        <v>8</v>
      </c>
      <c r="H423" s="31">
        <v>35000</v>
      </c>
      <c r="I423" s="4">
        <v>7</v>
      </c>
      <c r="J423" s="31">
        <v>110000</v>
      </c>
      <c r="K423" s="50">
        <v>22</v>
      </c>
      <c r="L423" s="44">
        <f t="shared" si="42"/>
        <v>36666.666666666664</v>
      </c>
      <c r="M423" s="4">
        <f t="shared" si="43"/>
        <v>7.333333333333333</v>
      </c>
    </row>
    <row r="424" spans="1:13" x14ac:dyDescent="0.3">
      <c r="A424" s="27" t="str">
        <f t="shared" si="41"/>
        <v>1501 - ESPRESSO</v>
      </c>
      <c r="B424" s="27" t="str">
        <f t="shared" si="45"/>
        <v>CAFE QUINDIO EXPRESS PARQUE ARBOLEDA</v>
      </c>
      <c r="C424" s="28" t="s">
        <v>158</v>
      </c>
      <c r="D424" s="31">
        <v>42222</v>
      </c>
      <c r="E424" s="4">
        <v>6</v>
      </c>
      <c r="F424" s="31">
        <v>56296</v>
      </c>
      <c r="G424" s="4">
        <v>8</v>
      </c>
      <c r="H424" s="31">
        <v>42222</v>
      </c>
      <c r="I424" s="4">
        <v>6</v>
      </c>
      <c r="J424" s="31">
        <v>140740</v>
      </c>
      <c r="K424" s="50">
        <v>20</v>
      </c>
      <c r="L424" s="44">
        <f t="shared" si="42"/>
        <v>46913.333333333336</v>
      </c>
      <c r="M424" s="4">
        <f t="shared" si="43"/>
        <v>6.666666666666667</v>
      </c>
    </row>
    <row r="425" spans="1:13" x14ac:dyDescent="0.3">
      <c r="A425" s="27" t="str">
        <f t="shared" si="41"/>
        <v>1501 - ESPRESSO</v>
      </c>
      <c r="B425" s="27" t="str">
        <f t="shared" si="45"/>
        <v>CAFE QUINDIO EXPRESS PARQUE ARBOLEDA</v>
      </c>
      <c r="C425" s="28" t="s">
        <v>160</v>
      </c>
      <c r="D425" s="31">
        <v>35185</v>
      </c>
      <c r="E425" s="4">
        <v>5</v>
      </c>
      <c r="F425" s="31">
        <v>14074</v>
      </c>
      <c r="G425" s="4">
        <v>2</v>
      </c>
      <c r="H425" s="31">
        <v>21111</v>
      </c>
      <c r="I425" s="4">
        <v>3</v>
      </c>
      <c r="J425" s="31">
        <v>70370</v>
      </c>
      <c r="K425" s="50">
        <v>10</v>
      </c>
      <c r="L425" s="44">
        <f t="shared" si="42"/>
        <v>23456.666666666668</v>
      </c>
      <c r="M425" s="4">
        <f t="shared" si="43"/>
        <v>3.3333333333333335</v>
      </c>
    </row>
    <row r="426" spans="1:13" x14ac:dyDescent="0.3">
      <c r="A426" s="27" t="str">
        <f t="shared" si="41"/>
        <v>1501 - ESPRESSO</v>
      </c>
      <c r="B426" s="27" t="str">
        <f t="shared" si="45"/>
        <v>CAFE QUINDIO EXPRESS PARQUE ARBOLEDA</v>
      </c>
      <c r="C426" s="28" t="s">
        <v>161</v>
      </c>
      <c r="D426" s="31">
        <v>240372</v>
      </c>
      <c r="E426" s="4">
        <v>44</v>
      </c>
      <c r="F426" s="31">
        <v>158427</v>
      </c>
      <c r="G426" s="4">
        <v>29</v>
      </c>
      <c r="H426" s="31">
        <v>267687</v>
      </c>
      <c r="I426" s="4">
        <v>49</v>
      </c>
      <c r="J426" s="31">
        <v>666486</v>
      </c>
      <c r="K426" s="50">
        <v>122</v>
      </c>
      <c r="L426" s="44">
        <f t="shared" si="42"/>
        <v>222162</v>
      </c>
      <c r="M426" s="4">
        <f t="shared" si="43"/>
        <v>40.666666666666664</v>
      </c>
    </row>
    <row r="427" spans="1:13" x14ac:dyDescent="0.3">
      <c r="A427" s="27" t="str">
        <f t="shared" si="41"/>
        <v>1501 - ESPRESSO</v>
      </c>
      <c r="B427" s="52" t="s">
        <v>311</v>
      </c>
      <c r="C427" s="53"/>
      <c r="D427" s="57">
        <v>13600555</v>
      </c>
      <c r="E427" s="55">
        <v>2623</v>
      </c>
      <c r="F427" s="57">
        <v>11262472</v>
      </c>
      <c r="G427" s="55">
        <v>2187</v>
      </c>
      <c r="H427" s="57">
        <v>12995587</v>
      </c>
      <c r="I427" s="55">
        <v>2519</v>
      </c>
      <c r="J427" s="57">
        <v>37858614</v>
      </c>
      <c r="K427" s="56">
        <v>7329</v>
      </c>
      <c r="L427" s="59">
        <f t="shared" si="42"/>
        <v>12619538</v>
      </c>
      <c r="M427" s="60">
        <f t="shared" si="43"/>
        <v>2443</v>
      </c>
    </row>
    <row r="428" spans="1:13" x14ac:dyDescent="0.3">
      <c r="A428" s="27" t="str">
        <f t="shared" si="41"/>
        <v>1501 - ESPRESSO</v>
      </c>
      <c r="B428" s="1" t="s">
        <v>71</v>
      </c>
      <c r="C428" s="1" t="s">
        <v>148</v>
      </c>
      <c r="D428" s="30"/>
      <c r="E428" s="8"/>
      <c r="F428" s="30">
        <v>0</v>
      </c>
      <c r="G428" s="8">
        <v>0</v>
      </c>
      <c r="H428" s="30"/>
      <c r="I428" s="8"/>
      <c r="J428" s="30">
        <v>0</v>
      </c>
      <c r="K428" s="49">
        <v>0</v>
      </c>
      <c r="L428" s="44">
        <f t="shared" si="42"/>
        <v>0</v>
      </c>
      <c r="M428" s="4">
        <f t="shared" si="43"/>
        <v>0</v>
      </c>
    </row>
    <row r="429" spans="1:13" x14ac:dyDescent="0.3">
      <c r="A429" s="27" t="str">
        <f t="shared" si="41"/>
        <v>1501 - ESPRESSO</v>
      </c>
      <c r="B429" s="52" t="s">
        <v>312</v>
      </c>
      <c r="C429" s="53"/>
      <c r="D429" s="57"/>
      <c r="E429" s="55"/>
      <c r="F429" s="57">
        <v>0</v>
      </c>
      <c r="G429" s="55">
        <v>0</v>
      </c>
      <c r="H429" s="57"/>
      <c r="I429" s="55"/>
      <c r="J429" s="57">
        <v>0</v>
      </c>
      <c r="K429" s="56">
        <v>0</v>
      </c>
      <c r="L429" s="59">
        <f t="shared" si="42"/>
        <v>0</v>
      </c>
      <c r="M429" s="60">
        <f t="shared" si="43"/>
        <v>0</v>
      </c>
    </row>
    <row r="430" spans="1:13" x14ac:dyDescent="0.3">
      <c r="A430" s="27" t="str">
        <f t="shared" si="41"/>
        <v>1501 - ESPRESSO</v>
      </c>
      <c r="B430" s="1" t="s">
        <v>72</v>
      </c>
      <c r="C430" s="1" t="s">
        <v>137</v>
      </c>
      <c r="D430" s="30">
        <v>784688</v>
      </c>
      <c r="E430" s="8">
        <v>113</v>
      </c>
      <c r="F430" s="30">
        <v>701357</v>
      </c>
      <c r="G430" s="8">
        <v>101</v>
      </c>
      <c r="H430" s="30">
        <v>777741</v>
      </c>
      <c r="I430" s="8">
        <v>112</v>
      </c>
      <c r="J430" s="30">
        <v>2263786</v>
      </c>
      <c r="K430" s="49">
        <v>326</v>
      </c>
      <c r="L430" s="44">
        <f t="shared" si="42"/>
        <v>754595.33333333337</v>
      </c>
      <c r="M430" s="4">
        <f t="shared" si="43"/>
        <v>108.66666666666667</v>
      </c>
    </row>
    <row r="431" spans="1:13" x14ac:dyDescent="0.3">
      <c r="A431" s="27" t="str">
        <f t="shared" si="41"/>
        <v>1501 - ESPRESSO</v>
      </c>
      <c r="B431" s="27" t="str">
        <f t="shared" ref="B431:B445" si="46">B430</f>
        <v>CAFE QUINDIO EXPRESS PLAZA CENTRAL</v>
      </c>
      <c r="C431" s="28" t="s">
        <v>138</v>
      </c>
      <c r="D431" s="31">
        <v>252770</v>
      </c>
      <c r="E431" s="4">
        <v>35</v>
      </c>
      <c r="F431" s="31">
        <v>238326</v>
      </c>
      <c r="G431" s="4">
        <v>33</v>
      </c>
      <c r="H431" s="31">
        <v>259992</v>
      </c>
      <c r="I431" s="4">
        <v>36</v>
      </c>
      <c r="J431" s="31">
        <v>751088</v>
      </c>
      <c r="K431" s="50">
        <v>104</v>
      </c>
      <c r="L431" s="44">
        <f t="shared" si="42"/>
        <v>250362.66666666666</v>
      </c>
      <c r="M431" s="4">
        <f t="shared" si="43"/>
        <v>34.666666666666664</v>
      </c>
    </row>
    <row r="432" spans="1:13" x14ac:dyDescent="0.3">
      <c r="A432" s="27" t="str">
        <f t="shared" si="41"/>
        <v>1501 - ESPRESSO</v>
      </c>
      <c r="B432" s="27" t="str">
        <f t="shared" si="46"/>
        <v>CAFE QUINDIO EXPRESS PLAZA CENTRAL</v>
      </c>
      <c r="C432" s="28" t="s">
        <v>139</v>
      </c>
      <c r="D432" s="31">
        <v>3889</v>
      </c>
      <c r="E432" s="4">
        <v>1</v>
      </c>
      <c r="F432" s="31"/>
      <c r="G432" s="4"/>
      <c r="H432" s="31"/>
      <c r="I432" s="4"/>
      <c r="J432" s="31">
        <v>3889</v>
      </c>
      <c r="K432" s="50">
        <v>1</v>
      </c>
      <c r="L432" s="44">
        <f t="shared" si="42"/>
        <v>3889</v>
      </c>
      <c r="M432" s="4">
        <f t="shared" si="43"/>
        <v>1</v>
      </c>
    </row>
    <row r="433" spans="1:13" x14ac:dyDescent="0.3">
      <c r="A433" s="27" t="str">
        <f t="shared" si="41"/>
        <v>1501 - ESPRESSO</v>
      </c>
      <c r="B433" s="27" t="str">
        <f t="shared" si="46"/>
        <v>CAFE QUINDIO EXPRESS PLAZA CENTRAL</v>
      </c>
      <c r="C433" s="28" t="s">
        <v>140</v>
      </c>
      <c r="D433" s="31">
        <v>9522545</v>
      </c>
      <c r="E433" s="4">
        <v>1686</v>
      </c>
      <c r="F433" s="31">
        <v>8743130</v>
      </c>
      <c r="G433" s="4">
        <v>1548</v>
      </c>
      <c r="H433" s="31">
        <v>9595288</v>
      </c>
      <c r="I433" s="4">
        <v>1699</v>
      </c>
      <c r="J433" s="31">
        <v>27860963</v>
      </c>
      <c r="K433" s="50">
        <v>4933</v>
      </c>
      <c r="L433" s="44">
        <f t="shared" si="42"/>
        <v>9286987.666666666</v>
      </c>
      <c r="M433" s="4">
        <f t="shared" si="43"/>
        <v>1644.3333333333333</v>
      </c>
    </row>
    <row r="434" spans="1:13" x14ac:dyDescent="0.3">
      <c r="A434" s="27" t="str">
        <f t="shared" si="41"/>
        <v>1501 - ESPRESSO</v>
      </c>
      <c r="B434" s="27" t="str">
        <f t="shared" si="46"/>
        <v>CAFE QUINDIO EXPRESS PLAZA CENTRAL</v>
      </c>
      <c r="C434" s="28" t="s">
        <v>141</v>
      </c>
      <c r="D434" s="31">
        <v>4111397</v>
      </c>
      <c r="E434" s="4">
        <v>653</v>
      </c>
      <c r="F434" s="31">
        <v>3280292</v>
      </c>
      <c r="G434" s="4">
        <v>521</v>
      </c>
      <c r="H434" s="31">
        <v>4168073</v>
      </c>
      <c r="I434" s="4">
        <v>662</v>
      </c>
      <c r="J434" s="31">
        <v>11559762</v>
      </c>
      <c r="K434" s="50">
        <v>1836</v>
      </c>
      <c r="L434" s="44">
        <f t="shared" si="42"/>
        <v>3853254</v>
      </c>
      <c r="M434" s="4">
        <f t="shared" si="43"/>
        <v>612</v>
      </c>
    </row>
    <row r="435" spans="1:13" x14ac:dyDescent="0.3">
      <c r="A435" s="27" t="str">
        <f t="shared" si="41"/>
        <v>1501 - ESPRESSO</v>
      </c>
      <c r="B435" s="27" t="str">
        <f t="shared" si="46"/>
        <v>CAFE QUINDIO EXPRESS PLAZA CENTRAL</v>
      </c>
      <c r="C435" s="28" t="s">
        <v>146</v>
      </c>
      <c r="D435" s="31">
        <v>12036</v>
      </c>
      <c r="E435" s="4">
        <v>2</v>
      </c>
      <c r="F435" s="31">
        <v>42130</v>
      </c>
      <c r="G435" s="4">
        <v>7</v>
      </c>
      <c r="H435" s="31">
        <v>54162</v>
      </c>
      <c r="I435" s="4">
        <v>9</v>
      </c>
      <c r="J435" s="31">
        <v>108328</v>
      </c>
      <c r="K435" s="50">
        <v>18</v>
      </c>
      <c r="L435" s="44">
        <f t="shared" si="42"/>
        <v>36109.333333333336</v>
      </c>
      <c r="M435" s="4">
        <f t="shared" si="43"/>
        <v>6</v>
      </c>
    </row>
    <row r="436" spans="1:13" x14ac:dyDescent="0.3">
      <c r="A436" s="27" t="str">
        <f t="shared" si="41"/>
        <v>1501 - ESPRESSO</v>
      </c>
      <c r="B436" s="27" t="str">
        <f t="shared" si="46"/>
        <v>CAFE QUINDIO EXPRESS PLAZA CENTRAL</v>
      </c>
      <c r="C436" s="28" t="s">
        <v>147</v>
      </c>
      <c r="D436" s="31"/>
      <c r="E436" s="4"/>
      <c r="F436" s="31">
        <v>14260</v>
      </c>
      <c r="G436" s="4">
        <v>2</v>
      </c>
      <c r="H436" s="31">
        <v>21389</v>
      </c>
      <c r="I436" s="4">
        <v>3</v>
      </c>
      <c r="J436" s="31">
        <v>35649</v>
      </c>
      <c r="K436" s="50">
        <v>5</v>
      </c>
      <c r="L436" s="44">
        <f t="shared" si="42"/>
        <v>17824.5</v>
      </c>
      <c r="M436" s="4">
        <f t="shared" si="43"/>
        <v>2.5</v>
      </c>
    </row>
    <row r="437" spans="1:13" x14ac:dyDescent="0.3">
      <c r="A437" s="27" t="str">
        <f t="shared" si="41"/>
        <v>1501 - ESPRESSO</v>
      </c>
      <c r="B437" s="27" t="str">
        <f t="shared" si="46"/>
        <v>CAFE QUINDIO EXPRESS PLAZA CENTRAL</v>
      </c>
      <c r="C437" s="28" t="s">
        <v>148</v>
      </c>
      <c r="D437" s="31">
        <v>508059</v>
      </c>
      <c r="E437" s="4">
        <v>93</v>
      </c>
      <c r="F437" s="31">
        <v>475281</v>
      </c>
      <c r="G437" s="4">
        <v>87</v>
      </c>
      <c r="H437" s="31">
        <v>518985</v>
      </c>
      <c r="I437" s="4">
        <v>95</v>
      </c>
      <c r="J437" s="31">
        <v>1502325</v>
      </c>
      <c r="K437" s="50">
        <v>275</v>
      </c>
      <c r="L437" s="44">
        <f t="shared" si="42"/>
        <v>500775</v>
      </c>
      <c r="M437" s="4">
        <f t="shared" si="43"/>
        <v>91.666666666666671</v>
      </c>
    </row>
    <row r="438" spans="1:13" x14ac:dyDescent="0.3">
      <c r="A438" s="27" t="str">
        <f t="shared" si="41"/>
        <v>1501 - ESPRESSO</v>
      </c>
      <c r="B438" s="27" t="str">
        <f t="shared" si="46"/>
        <v>CAFE QUINDIO EXPRESS PLAZA CENTRAL</v>
      </c>
      <c r="C438" s="28" t="s">
        <v>149</v>
      </c>
      <c r="D438" s="31">
        <v>38334</v>
      </c>
      <c r="E438" s="4">
        <v>6</v>
      </c>
      <c r="F438" s="31">
        <v>19167</v>
      </c>
      <c r="G438" s="4">
        <v>3</v>
      </c>
      <c r="H438" s="31">
        <v>38334</v>
      </c>
      <c r="I438" s="4">
        <v>6</v>
      </c>
      <c r="J438" s="31">
        <v>95835</v>
      </c>
      <c r="K438" s="50">
        <v>15</v>
      </c>
      <c r="L438" s="44">
        <f t="shared" si="42"/>
        <v>31945</v>
      </c>
      <c r="M438" s="4">
        <f t="shared" si="43"/>
        <v>5</v>
      </c>
    </row>
    <row r="439" spans="1:13" x14ac:dyDescent="0.3">
      <c r="A439" s="27" t="str">
        <f t="shared" si="41"/>
        <v>1501 - ESPRESSO</v>
      </c>
      <c r="B439" s="27" t="str">
        <f t="shared" si="46"/>
        <v>CAFE QUINDIO EXPRESS PLAZA CENTRAL</v>
      </c>
      <c r="C439" s="28" t="s">
        <v>150</v>
      </c>
      <c r="D439" s="31">
        <v>325839</v>
      </c>
      <c r="E439" s="4">
        <v>51</v>
      </c>
      <c r="F439" s="31">
        <v>300283</v>
      </c>
      <c r="G439" s="4">
        <v>47</v>
      </c>
      <c r="H439" s="31">
        <v>281116</v>
      </c>
      <c r="I439" s="4">
        <v>44</v>
      </c>
      <c r="J439" s="31">
        <v>907238</v>
      </c>
      <c r="K439" s="50">
        <v>142</v>
      </c>
      <c r="L439" s="44">
        <f t="shared" si="42"/>
        <v>302412.66666666669</v>
      </c>
      <c r="M439" s="4">
        <f t="shared" si="43"/>
        <v>47.333333333333336</v>
      </c>
    </row>
    <row r="440" spans="1:13" x14ac:dyDescent="0.3">
      <c r="A440" s="27" t="str">
        <f t="shared" si="41"/>
        <v>1501 - ESPRESSO</v>
      </c>
      <c r="B440" s="27" t="str">
        <f t="shared" si="46"/>
        <v>CAFE QUINDIO EXPRESS PLAZA CENTRAL</v>
      </c>
      <c r="C440" s="28" t="s">
        <v>151</v>
      </c>
      <c r="D440" s="31">
        <v>88894</v>
      </c>
      <c r="E440" s="4">
        <v>16</v>
      </c>
      <c r="F440" s="31">
        <v>188901</v>
      </c>
      <c r="G440" s="4">
        <v>34</v>
      </c>
      <c r="H440" s="31">
        <v>138896</v>
      </c>
      <c r="I440" s="4">
        <v>25</v>
      </c>
      <c r="J440" s="31">
        <v>416691</v>
      </c>
      <c r="K440" s="50">
        <v>75</v>
      </c>
      <c r="L440" s="44">
        <f t="shared" si="42"/>
        <v>138897</v>
      </c>
      <c r="M440" s="4">
        <f t="shared" si="43"/>
        <v>25</v>
      </c>
    </row>
    <row r="441" spans="1:13" x14ac:dyDescent="0.3">
      <c r="A441" s="27" t="str">
        <f t="shared" si="41"/>
        <v>1501 - ESPRESSO</v>
      </c>
      <c r="B441" s="27" t="str">
        <f t="shared" si="46"/>
        <v>CAFE QUINDIO EXPRESS PLAZA CENTRAL</v>
      </c>
      <c r="C441" s="28" t="s">
        <v>155</v>
      </c>
      <c r="D441" s="31">
        <v>6018</v>
      </c>
      <c r="E441" s="4">
        <v>1</v>
      </c>
      <c r="F441" s="31"/>
      <c r="G441" s="4"/>
      <c r="H441" s="31">
        <v>12036</v>
      </c>
      <c r="I441" s="4">
        <v>2</v>
      </c>
      <c r="J441" s="31">
        <v>18054</v>
      </c>
      <c r="K441" s="50">
        <v>3</v>
      </c>
      <c r="L441" s="44">
        <f t="shared" si="42"/>
        <v>9027</v>
      </c>
      <c r="M441" s="4">
        <f t="shared" si="43"/>
        <v>1.5</v>
      </c>
    </row>
    <row r="442" spans="1:13" x14ac:dyDescent="0.3">
      <c r="A442" s="27" t="str">
        <f t="shared" si="41"/>
        <v>1501 - ESPRESSO</v>
      </c>
      <c r="B442" s="27" t="str">
        <f t="shared" si="46"/>
        <v>CAFE QUINDIO EXPRESS PLAZA CENTRAL</v>
      </c>
      <c r="C442" s="28" t="s">
        <v>156</v>
      </c>
      <c r="D442" s="31">
        <v>16668</v>
      </c>
      <c r="E442" s="4">
        <v>3</v>
      </c>
      <c r="F442" s="31">
        <v>88894</v>
      </c>
      <c r="G442" s="4">
        <v>16</v>
      </c>
      <c r="H442" s="31">
        <v>33336</v>
      </c>
      <c r="I442" s="4">
        <v>6</v>
      </c>
      <c r="J442" s="31">
        <v>138898</v>
      </c>
      <c r="K442" s="50">
        <v>25</v>
      </c>
      <c r="L442" s="44">
        <f t="shared" si="42"/>
        <v>46299.333333333336</v>
      </c>
      <c r="M442" s="4">
        <f t="shared" si="43"/>
        <v>8.3333333333333339</v>
      </c>
    </row>
    <row r="443" spans="1:13" x14ac:dyDescent="0.3">
      <c r="A443" s="27" t="str">
        <f t="shared" si="41"/>
        <v>1501 - ESPRESSO</v>
      </c>
      <c r="B443" s="27" t="str">
        <f t="shared" si="46"/>
        <v>CAFE QUINDIO EXPRESS PLAZA CENTRAL</v>
      </c>
      <c r="C443" s="28" t="s">
        <v>158</v>
      </c>
      <c r="D443" s="31">
        <v>7315</v>
      </c>
      <c r="E443" s="4">
        <v>1</v>
      </c>
      <c r="F443" s="31">
        <v>7315</v>
      </c>
      <c r="G443" s="4">
        <v>1</v>
      </c>
      <c r="H443" s="31">
        <v>7315</v>
      </c>
      <c r="I443" s="4">
        <v>1</v>
      </c>
      <c r="J443" s="31">
        <v>21945</v>
      </c>
      <c r="K443" s="50">
        <v>3</v>
      </c>
      <c r="L443" s="44">
        <f t="shared" si="42"/>
        <v>7315</v>
      </c>
      <c r="M443" s="4">
        <f t="shared" si="43"/>
        <v>1</v>
      </c>
    </row>
    <row r="444" spans="1:13" x14ac:dyDescent="0.3">
      <c r="A444" s="27" t="str">
        <f t="shared" si="41"/>
        <v>1501 - ESPRESSO</v>
      </c>
      <c r="B444" s="27" t="str">
        <f t="shared" si="46"/>
        <v>CAFE QUINDIO EXPRESS PLAZA CENTRAL</v>
      </c>
      <c r="C444" s="28" t="s">
        <v>160</v>
      </c>
      <c r="D444" s="31">
        <v>7315</v>
      </c>
      <c r="E444" s="4">
        <v>1</v>
      </c>
      <c r="F444" s="31">
        <v>7315</v>
      </c>
      <c r="G444" s="4">
        <v>1</v>
      </c>
      <c r="H444" s="31"/>
      <c r="I444" s="4"/>
      <c r="J444" s="31">
        <v>14630</v>
      </c>
      <c r="K444" s="50">
        <v>2</v>
      </c>
      <c r="L444" s="44">
        <f t="shared" si="42"/>
        <v>7315</v>
      </c>
      <c r="M444" s="4">
        <f t="shared" si="43"/>
        <v>1</v>
      </c>
    </row>
    <row r="445" spans="1:13" x14ac:dyDescent="0.3">
      <c r="A445" s="27" t="str">
        <f t="shared" si="41"/>
        <v>1501 - ESPRESSO</v>
      </c>
      <c r="B445" s="27" t="str">
        <f t="shared" si="46"/>
        <v>CAFE QUINDIO EXPRESS PLAZA CENTRAL</v>
      </c>
      <c r="C445" s="28" t="s">
        <v>161</v>
      </c>
      <c r="D445" s="31">
        <v>174526</v>
      </c>
      <c r="E445" s="4">
        <v>29</v>
      </c>
      <c r="F445" s="31">
        <v>114343</v>
      </c>
      <c r="G445" s="4">
        <v>19</v>
      </c>
      <c r="H445" s="31">
        <v>180545</v>
      </c>
      <c r="I445" s="4">
        <v>30</v>
      </c>
      <c r="J445" s="31">
        <v>469414</v>
      </c>
      <c r="K445" s="50">
        <v>78</v>
      </c>
      <c r="L445" s="44">
        <f t="shared" si="42"/>
        <v>156471.33333333334</v>
      </c>
      <c r="M445" s="4">
        <f t="shared" si="43"/>
        <v>26</v>
      </c>
    </row>
    <row r="446" spans="1:13" x14ac:dyDescent="0.3">
      <c r="A446" s="27" t="str">
        <f t="shared" si="41"/>
        <v>1501 - ESPRESSO</v>
      </c>
      <c r="B446" s="52" t="s">
        <v>313</v>
      </c>
      <c r="C446" s="53"/>
      <c r="D446" s="57">
        <v>15860293</v>
      </c>
      <c r="E446" s="55">
        <v>2691</v>
      </c>
      <c r="F446" s="57">
        <v>14220994</v>
      </c>
      <c r="G446" s="55">
        <v>2420</v>
      </c>
      <c r="H446" s="57">
        <v>16087208</v>
      </c>
      <c r="I446" s="55">
        <v>2730</v>
      </c>
      <c r="J446" s="57">
        <v>46168495</v>
      </c>
      <c r="K446" s="56">
        <v>7841</v>
      </c>
      <c r="L446" s="59">
        <f t="shared" si="42"/>
        <v>15389498.333333334</v>
      </c>
      <c r="M446" s="60">
        <f t="shared" si="43"/>
        <v>2613.6666666666665</v>
      </c>
    </row>
    <row r="447" spans="1:13" x14ac:dyDescent="0.3">
      <c r="A447" s="27" t="str">
        <f t="shared" si="41"/>
        <v>1501 - ESPRESSO</v>
      </c>
      <c r="B447" s="1" t="s">
        <v>73</v>
      </c>
      <c r="C447" s="1" t="s">
        <v>137</v>
      </c>
      <c r="D447" s="30">
        <v>2430439</v>
      </c>
      <c r="E447" s="8">
        <v>350</v>
      </c>
      <c r="F447" s="30">
        <v>2374872</v>
      </c>
      <c r="G447" s="8">
        <v>342</v>
      </c>
      <c r="H447" s="30">
        <v>2590148</v>
      </c>
      <c r="I447" s="8">
        <v>373</v>
      </c>
      <c r="J447" s="30">
        <v>7395459</v>
      </c>
      <c r="K447" s="49">
        <v>1065</v>
      </c>
      <c r="L447" s="44">
        <f t="shared" si="42"/>
        <v>2465153</v>
      </c>
      <c r="M447" s="4">
        <f t="shared" si="43"/>
        <v>355</v>
      </c>
    </row>
    <row r="448" spans="1:13" x14ac:dyDescent="0.3">
      <c r="A448" s="27" t="str">
        <f t="shared" si="41"/>
        <v>1501 - ESPRESSO</v>
      </c>
      <c r="B448" s="27" t="str">
        <f t="shared" ref="B448:B464" si="47">B447</f>
        <v>CAFE QUINDIO EXPRESS PLAZA CLARO BOGOTA</v>
      </c>
      <c r="C448" s="28" t="s">
        <v>138</v>
      </c>
      <c r="D448" s="31">
        <v>982192</v>
      </c>
      <c r="E448" s="4">
        <v>136</v>
      </c>
      <c r="F448" s="31">
        <v>1097744</v>
      </c>
      <c r="G448" s="4">
        <v>152</v>
      </c>
      <c r="H448" s="31">
        <v>953306</v>
      </c>
      <c r="I448" s="4">
        <v>132</v>
      </c>
      <c r="J448" s="31">
        <v>3033242</v>
      </c>
      <c r="K448" s="50">
        <v>420</v>
      </c>
      <c r="L448" s="44">
        <f t="shared" si="42"/>
        <v>1011080.6666666666</v>
      </c>
      <c r="M448" s="4">
        <f t="shared" si="43"/>
        <v>140</v>
      </c>
    </row>
    <row r="449" spans="1:13" x14ac:dyDescent="0.3">
      <c r="A449" s="27" t="str">
        <f t="shared" si="41"/>
        <v>1501 - ESPRESSO</v>
      </c>
      <c r="B449" s="27" t="str">
        <f t="shared" si="47"/>
        <v>CAFE QUINDIO EXPRESS PLAZA CLARO BOGOTA</v>
      </c>
      <c r="C449" s="28" t="s">
        <v>140</v>
      </c>
      <c r="D449" s="31">
        <v>13378789</v>
      </c>
      <c r="E449" s="4">
        <v>2369</v>
      </c>
      <c r="F449" s="31">
        <v>11996379</v>
      </c>
      <c r="G449" s="4">
        <v>2124</v>
      </c>
      <c r="H449" s="31">
        <v>11853817</v>
      </c>
      <c r="I449" s="4">
        <v>2099</v>
      </c>
      <c r="J449" s="31">
        <v>37228985</v>
      </c>
      <c r="K449" s="50">
        <v>6592</v>
      </c>
      <c r="L449" s="44">
        <f t="shared" si="42"/>
        <v>12409661.666666666</v>
      </c>
      <c r="M449" s="4">
        <f t="shared" si="43"/>
        <v>2197.3333333333335</v>
      </c>
    </row>
    <row r="450" spans="1:13" x14ac:dyDescent="0.3">
      <c r="A450" s="27" t="str">
        <f t="shared" si="41"/>
        <v>1501 - ESPRESSO</v>
      </c>
      <c r="B450" s="27" t="str">
        <f t="shared" si="47"/>
        <v>CAFE QUINDIO EXPRESS PLAZA CLARO BOGOTA</v>
      </c>
      <c r="C450" s="28" t="s">
        <v>141</v>
      </c>
      <c r="D450" s="31">
        <v>8682409</v>
      </c>
      <c r="E450" s="4">
        <v>1379</v>
      </c>
      <c r="F450" s="31">
        <v>8172404</v>
      </c>
      <c r="G450" s="4">
        <v>1298</v>
      </c>
      <c r="H450" s="31">
        <v>7756890</v>
      </c>
      <c r="I450" s="4">
        <v>1232</v>
      </c>
      <c r="J450" s="31">
        <v>24611703</v>
      </c>
      <c r="K450" s="50">
        <v>3909</v>
      </c>
      <c r="L450" s="44">
        <f t="shared" si="42"/>
        <v>8203901</v>
      </c>
      <c r="M450" s="4">
        <f t="shared" si="43"/>
        <v>1303</v>
      </c>
    </row>
    <row r="451" spans="1:13" x14ac:dyDescent="0.3">
      <c r="A451" s="27" t="str">
        <f t="shared" si="41"/>
        <v>1501 - ESPRESSO</v>
      </c>
      <c r="B451" s="27" t="str">
        <f t="shared" si="47"/>
        <v>CAFE QUINDIO EXPRESS PLAZA CLARO BOGOTA</v>
      </c>
      <c r="C451" s="28" t="s">
        <v>143</v>
      </c>
      <c r="D451" s="31">
        <v>6296</v>
      </c>
      <c r="E451" s="4">
        <v>1</v>
      </c>
      <c r="F451" s="31"/>
      <c r="G451" s="4"/>
      <c r="H451" s="31"/>
      <c r="I451" s="4"/>
      <c r="J451" s="31">
        <v>6296</v>
      </c>
      <c r="K451" s="50">
        <v>1</v>
      </c>
      <c r="L451" s="44">
        <f t="shared" si="42"/>
        <v>6296</v>
      </c>
      <c r="M451" s="4">
        <f t="shared" si="43"/>
        <v>1</v>
      </c>
    </row>
    <row r="452" spans="1:13" x14ac:dyDescent="0.3">
      <c r="A452" s="27" t="str">
        <f t="shared" si="41"/>
        <v>1501 - ESPRESSO</v>
      </c>
      <c r="B452" s="27" t="str">
        <f t="shared" si="47"/>
        <v>CAFE QUINDIO EXPRESS PLAZA CLARO BOGOTA</v>
      </c>
      <c r="C452" s="28" t="s">
        <v>144</v>
      </c>
      <c r="D452" s="31"/>
      <c r="E452" s="4"/>
      <c r="F452" s="31"/>
      <c r="G452" s="4"/>
      <c r="H452" s="31">
        <v>7130</v>
      </c>
      <c r="I452" s="4">
        <v>1</v>
      </c>
      <c r="J452" s="31">
        <v>7130</v>
      </c>
      <c r="K452" s="50">
        <v>1</v>
      </c>
      <c r="L452" s="44">
        <f t="shared" si="42"/>
        <v>7130</v>
      </c>
      <c r="M452" s="4">
        <f t="shared" si="43"/>
        <v>1</v>
      </c>
    </row>
    <row r="453" spans="1:13" x14ac:dyDescent="0.3">
      <c r="A453" s="27" t="str">
        <f t="shared" si="41"/>
        <v>1501 - ESPRESSO</v>
      </c>
      <c r="B453" s="27" t="str">
        <f t="shared" si="47"/>
        <v>CAFE QUINDIO EXPRESS PLAZA CLARO BOGOTA</v>
      </c>
      <c r="C453" s="28" t="s">
        <v>145</v>
      </c>
      <c r="D453" s="31"/>
      <c r="E453" s="4"/>
      <c r="F453" s="31">
        <v>12593</v>
      </c>
      <c r="G453" s="4">
        <v>2</v>
      </c>
      <c r="H453" s="31">
        <v>18888</v>
      </c>
      <c r="I453" s="4">
        <v>3</v>
      </c>
      <c r="J453" s="31">
        <v>31481</v>
      </c>
      <c r="K453" s="50">
        <v>5</v>
      </c>
      <c r="L453" s="44">
        <f t="shared" si="42"/>
        <v>15740.5</v>
      </c>
      <c r="M453" s="4">
        <f t="shared" si="43"/>
        <v>2.5</v>
      </c>
    </row>
    <row r="454" spans="1:13" x14ac:dyDescent="0.3">
      <c r="A454" s="27" t="str">
        <f t="shared" si="41"/>
        <v>1501 - ESPRESSO</v>
      </c>
      <c r="B454" s="27" t="str">
        <f t="shared" si="47"/>
        <v>CAFE QUINDIO EXPRESS PLAZA CLARO BOGOTA</v>
      </c>
      <c r="C454" s="28" t="s">
        <v>146</v>
      </c>
      <c r="D454" s="31">
        <v>24072</v>
      </c>
      <c r="E454" s="4">
        <v>4</v>
      </c>
      <c r="F454" s="31">
        <v>96291</v>
      </c>
      <c r="G454" s="4">
        <v>16</v>
      </c>
      <c r="H454" s="31">
        <v>48144</v>
      </c>
      <c r="I454" s="4">
        <v>8</v>
      </c>
      <c r="J454" s="31">
        <v>168507</v>
      </c>
      <c r="K454" s="50">
        <v>28</v>
      </c>
      <c r="L454" s="44">
        <f t="shared" si="42"/>
        <v>56169</v>
      </c>
      <c r="M454" s="4">
        <f t="shared" si="43"/>
        <v>9.3333333333333339</v>
      </c>
    </row>
    <row r="455" spans="1:13" x14ac:dyDescent="0.3">
      <c r="A455" s="27" t="str">
        <f t="shared" si="41"/>
        <v>1501 - ESPRESSO</v>
      </c>
      <c r="B455" s="27" t="str">
        <f t="shared" si="47"/>
        <v>CAFE QUINDIO EXPRESS PLAZA CLARO BOGOTA</v>
      </c>
      <c r="C455" s="28" t="s">
        <v>147</v>
      </c>
      <c r="D455" s="31">
        <v>21390</v>
      </c>
      <c r="E455" s="4">
        <v>3</v>
      </c>
      <c r="F455" s="31">
        <v>35649</v>
      </c>
      <c r="G455" s="4">
        <v>5</v>
      </c>
      <c r="H455" s="31">
        <v>57039</v>
      </c>
      <c r="I455" s="4">
        <v>8</v>
      </c>
      <c r="J455" s="31">
        <v>114078</v>
      </c>
      <c r="K455" s="50">
        <v>16</v>
      </c>
      <c r="L455" s="44">
        <f t="shared" si="42"/>
        <v>38026</v>
      </c>
      <c r="M455" s="4">
        <f t="shared" si="43"/>
        <v>5.333333333333333</v>
      </c>
    </row>
    <row r="456" spans="1:13" x14ac:dyDescent="0.3">
      <c r="A456" s="27" t="str">
        <f t="shared" ref="A456:A519" si="48">A455</f>
        <v>1501 - ESPRESSO</v>
      </c>
      <c r="B456" s="27" t="str">
        <f t="shared" si="47"/>
        <v>CAFE QUINDIO EXPRESS PLAZA CLARO BOGOTA</v>
      </c>
      <c r="C456" s="28" t="s">
        <v>148</v>
      </c>
      <c r="D456" s="31">
        <v>524448</v>
      </c>
      <c r="E456" s="4">
        <v>96</v>
      </c>
      <c r="F456" s="31">
        <v>404262</v>
      </c>
      <c r="G456" s="4">
        <v>74</v>
      </c>
      <c r="H456" s="31">
        <v>513522</v>
      </c>
      <c r="I456" s="4">
        <v>94</v>
      </c>
      <c r="J456" s="31">
        <v>1442232</v>
      </c>
      <c r="K456" s="50">
        <v>264</v>
      </c>
      <c r="L456" s="44">
        <f t="shared" ref="L456:L519" si="49">AVERAGE(D456,F456,H456)</f>
        <v>480744</v>
      </c>
      <c r="M456" s="4">
        <f t="shared" ref="M456:M519" si="50">AVERAGE(E456,G456,I456)</f>
        <v>88</v>
      </c>
    </row>
    <row r="457" spans="1:13" x14ac:dyDescent="0.3">
      <c r="A457" s="27" t="str">
        <f t="shared" si="48"/>
        <v>1501 - ESPRESSO</v>
      </c>
      <c r="B457" s="27" t="str">
        <f t="shared" si="47"/>
        <v>CAFE QUINDIO EXPRESS PLAZA CLARO BOGOTA</v>
      </c>
      <c r="C457" s="28" t="s">
        <v>149</v>
      </c>
      <c r="D457" s="31">
        <v>140558</v>
      </c>
      <c r="E457" s="4">
        <v>22</v>
      </c>
      <c r="F457" s="31">
        <v>146947</v>
      </c>
      <c r="G457" s="4">
        <v>23</v>
      </c>
      <c r="H457" s="31">
        <v>178892</v>
      </c>
      <c r="I457" s="4">
        <v>28</v>
      </c>
      <c r="J457" s="31">
        <v>466397</v>
      </c>
      <c r="K457" s="50">
        <v>73</v>
      </c>
      <c r="L457" s="44">
        <f t="shared" si="49"/>
        <v>155465.66666666666</v>
      </c>
      <c r="M457" s="4">
        <f t="shared" si="50"/>
        <v>24.333333333333332</v>
      </c>
    </row>
    <row r="458" spans="1:13" x14ac:dyDescent="0.3">
      <c r="A458" s="27" t="str">
        <f t="shared" si="48"/>
        <v>1501 - ESPRESSO</v>
      </c>
      <c r="B458" s="27" t="str">
        <f t="shared" si="47"/>
        <v>CAFE QUINDIO EXPRESS PLAZA CLARO BOGOTA</v>
      </c>
      <c r="C458" s="28" t="s">
        <v>150</v>
      </c>
      <c r="D458" s="31">
        <v>555843</v>
      </c>
      <c r="E458" s="4">
        <v>87</v>
      </c>
      <c r="F458" s="31">
        <v>645289</v>
      </c>
      <c r="G458" s="4">
        <v>101</v>
      </c>
      <c r="H458" s="31">
        <v>702790</v>
      </c>
      <c r="I458" s="4">
        <v>110</v>
      </c>
      <c r="J458" s="31">
        <v>1903922</v>
      </c>
      <c r="K458" s="50">
        <v>298</v>
      </c>
      <c r="L458" s="44">
        <f t="shared" si="49"/>
        <v>634640.66666666663</v>
      </c>
      <c r="M458" s="4">
        <f t="shared" si="50"/>
        <v>99.333333333333329</v>
      </c>
    </row>
    <row r="459" spans="1:13" x14ac:dyDescent="0.3">
      <c r="A459" s="27" t="str">
        <f t="shared" si="48"/>
        <v>1501 - ESPRESSO</v>
      </c>
      <c r="B459" s="27" t="str">
        <f t="shared" si="47"/>
        <v>CAFE QUINDIO EXPRESS PLAZA CLARO BOGOTA</v>
      </c>
      <c r="C459" s="28" t="s">
        <v>151</v>
      </c>
      <c r="D459" s="31">
        <v>66671</v>
      </c>
      <c r="E459" s="4">
        <v>12</v>
      </c>
      <c r="F459" s="31">
        <v>105562</v>
      </c>
      <c r="G459" s="4">
        <v>19</v>
      </c>
      <c r="H459" s="31">
        <v>105562</v>
      </c>
      <c r="I459" s="4">
        <v>19</v>
      </c>
      <c r="J459" s="31">
        <v>277795</v>
      </c>
      <c r="K459" s="50">
        <v>50</v>
      </c>
      <c r="L459" s="44">
        <f t="shared" si="49"/>
        <v>92598.333333333328</v>
      </c>
      <c r="M459" s="4">
        <f t="shared" si="50"/>
        <v>16.666666666666668</v>
      </c>
    </row>
    <row r="460" spans="1:13" x14ac:dyDescent="0.3">
      <c r="A460" s="27" t="str">
        <f t="shared" si="48"/>
        <v>1501 - ESPRESSO</v>
      </c>
      <c r="B460" s="27" t="str">
        <f t="shared" si="47"/>
        <v>CAFE QUINDIO EXPRESS PLAZA CLARO BOGOTA</v>
      </c>
      <c r="C460" s="28" t="s">
        <v>155</v>
      </c>
      <c r="D460" s="31">
        <v>6018</v>
      </c>
      <c r="E460" s="4">
        <v>1</v>
      </c>
      <c r="F460" s="31">
        <v>6018</v>
      </c>
      <c r="G460" s="4">
        <v>1</v>
      </c>
      <c r="H460" s="31"/>
      <c r="I460" s="4"/>
      <c r="J460" s="31">
        <v>12036</v>
      </c>
      <c r="K460" s="50">
        <v>2</v>
      </c>
      <c r="L460" s="44">
        <f t="shared" si="49"/>
        <v>6018</v>
      </c>
      <c r="M460" s="4">
        <f t="shared" si="50"/>
        <v>1</v>
      </c>
    </row>
    <row r="461" spans="1:13" x14ac:dyDescent="0.3">
      <c r="A461" s="27" t="str">
        <f t="shared" si="48"/>
        <v>1501 - ESPRESSO</v>
      </c>
      <c r="B461" s="27" t="str">
        <f t="shared" si="47"/>
        <v>CAFE QUINDIO EXPRESS PLAZA CLARO BOGOTA</v>
      </c>
      <c r="C461" s="28" t="s">
        <v>156</v>
      </c>
      <c r="D461" s="31">
        <v>83339</v>
      </c>
      <c r="E461" s="4">
        <v>15</v>
      </c>
      <c r="F461" s="31">
        <v>72228</v>
      </c>
      <c r="G461" s="4">
        <v>13</v>
      </c>
      <c r="H461" s="31">
        <v>77784</v>
      </c>
      <c r="I461" s="4">
        <v>14</v>
      </c>
      <c r="J461" s="31">
        <v>233351</v>
      </c>
      <c r="K461" s="50">
        <v>42</v>
      </c>
      <c r="L461" s="44">
        <f t="shared" si="49"/>
        <v>77783.666666666672</v>
      </c>
      <c r="M461" s="4">
        <f t="shared" si="50"/>
        <v>14</v>
      </c>
    </row>
    <row r="462" spans="1:13" x14ac:dyDescent="0.3">
      <c r="A462" s="27" t="str">
        <f t="shared" si="48"/>
        <v>1501 - ESPRESSO</v>
      </c>
      <c r="B462" s="27" t="str">
        <f t="shared" si="47"/>
        <v>CAFE QUINDIO EXPRESS PLAZA CLARO BOGOTA</v>
      </c>
      <c r="C462" s="28" t="s">
        <v>158</v>
      </c>
      <c r="D462" s="31">
        <v>14630</v>
      </c>
      <c r="E462" s="4">
        <v>2</v>
      </c>
      <c r="F462" s="31">
        <v>14630</v>
      </c>
      <c r="G462" s="4">
        <v>2</v>
      </c>
      <c r="H462" s="31">
        <v>21945</v>
      </c>
      <c r="I462" s="4">
        <v>3</v>
      </c>
      <c r="J462" s="31">
        <v>51205</v>
      </c>
      <c r="K462" s="50">
        <v>7</v>
      </c>
      <c r="L462" s="44">
        <f t="shared" si="49"/>
        <v>17068.333333333332</v>
      </c>
      <c r="M462" s="4">
        <f t="shared" si="50"/>
        <v>2.3333333333333335</v>
      </c>
    </row>
    <row r="463" spans="1:13" x14ac:dyDescent="0.3">
      <c r="A463" s="27" t="str">
        <f t="shared" si="48"/>
        <v>1501 - ESPRESSO</v>
      </c>
      <c r="B463" s="27" t="str">
        <f t="shared" si="47"/>
        <v>CAFE QUINDIO EXPRESS PLAZA CLARO BOGOTA</v>
      </c>
      <c r="C463" s="28" t="s">
        <v>160</v>
      </c>
      <c r="D463" s="31">
        <v>7315</v>
      </c>
      <c r="E463" s="4">
        <v>1</v>
      </c>
      <c r="F463" s="31">
        <v>51205</v>
      </c>
      <c r="G463" s="4">
        <v>7</v>
      </c>
      <c r="H463" s="31">
        <v>29260</v>
      </c>
      <c r="I463" s="4">
        <v>4</v>
      </c>
      <c r="J463" s="31">
        <v>87780</v>
      </c>
      <c r="K463" s="50">
        <v>12</v>
      </c>
      <c r="L463" s="44">
        <f t="shared" si="49"/>
        <v>29260</v>
      </c>
      <c r="M463" s="4">
        <f t="shared" si="50"/>
        <v>4</v>
      </c>
    </row>
    <row r="464" spans="1:13" x14ac:dyDescent="0.3">
      <c r="A464" s="27" t="str">
        <f t="shared" si="48"/>
        <v>1501 - ESPRESSO</v>
      </c>
      <c r="B464" s="27" t="str">
        <f t="shared" si="47"/>
        <v>CAFE QUINDIO EXPRESS PLAZA CLARO BOGOTA</v>
      </c>
      <c r="C464" s="28" t="s">
        <v>161</v>
      </c>
      <c r="D464" s="31">
        <v>355066</v>
      </c>
      <c r="E464" s="4">
        <v>59</v>
      </c>
      <c r="F464" s="31">
        <v>361084</v>
      </c>
      <c r="G464" s="4">
        <v>60</v>
      </c>
      <c r="H464" s="31">
        <v>487464</v>
      </c>
      <c r="I464" s="4">
        <v>81</v>
      </c>
      <c r="J464" s="31">
        <v>1203614</v>
      </c>
      <c r="K464" s="50">
        <v>200</v>
      </c>
      <c r="L464" s="44">
        <f t="shared" si="49"/>
        <v>401204.66666666669</v>
      </c>
      <c r="M464" s="4">
        <f t="shared" si="50"/>
        <v>66.666666666666671</v>
      </c>
    </row>
    <row r="465" spans="1:13" x14ac:dyDescent="0.3">
      <c r="A465" s="27" t="str">
        <f t="shared" si="48"/>
        <v>1501 - ESPRESSO</v>
      </c>
      <c r="B465" s="52" t="s">
        <v>314</v>
      </c>
      <c r="C465" s="53"/>
      <c r="D465" s="57">
        <v>27279475</v>
      </c>
      <c r="E465" s="55">
        <v>4537</v>
      </c>
      <c r="F465" s="57">
        <v>25593157</v>
      </c>
      <c r="G465" s="55">
        <v>4239</v>
      </c>
      <c r="H465" s="57">
        <v>25402581</v>
      </c>
      <c r="I465" s="55">
        <v>4209</v>
      </c>
      <c r="J465" s="57">
        <v>78275213</v>
      </c>
      <c r="K465" s="56">
        <v>12985</v>
      </c>
      <c r="L465" s="59">
        <f t="shared" si="49"/>
        <v>26091737.666666668</v>
      </c>
      <c r="M465" s="60">
        <f t="shared" si="50"/>
        <v>4328.333333333333</v>
      </c>
    </row>
    <row r="466" spans="1:13" x14ac:dyDescent="0.3">
      <c r="A466" s="27" t="str">
        <f t="shared" si="48"/>
        <v>1501 - ESPRESSO</v>
      </c>
      <c r="B466" s="1" t="s">
        <v>74</v>
      </c>
      <c r="C466" s="1" t="s">
        <v>137</v>
      </c>
      <c r="D466" s="30">
        <v>408362</v>
      </c>
      <c r="E466" s="8">
        <v>63</v>
      </c>
      <c r="F466" s="30">
        <v>246314</v>
      </c>
      <c r="G466" s="8">
        <v>38</v>
      </c>
      <c r="H466" s="30">
        <v>324097</v>
      </c>
      <c r="I466" s="8">
        <v>50</v>
      </c>
      <c r="J466" s="30">
        <v>978773</v>
      </c>
      <c r="K466" s="49">
        <v>151</v>
      </c>
      <c r="L466" s="44">
        <f t="shared" si="49"/>
        <v>326257.66666666669</v>
      </c>
      <c r="M466" s="4">
        <f t="shared" si="50"/>
        <v>50.333333333333336</v>
      </c>
    </row>
    <row r="467" spans="1:13" x14ac:dyDescent="0.3">
      <c r="A467" s="27" t="str">
        <f t="shared" si="48"/>
        <v>1501 - ESPRESSO</v>
      </c>
      <c r="B467" s="27" t="str">
        <f t="shared" ref="B467:B485" si="51">B466</f>
        <v>CAFE QUINDIO EXPRESS PORTAL DEL QUINDÍO</v>
      </c>
      <c r="C467" s="28" t="s">
        <v>138</v>
      </c>
      <c r="D467" s="31">
        <v>111104</v>
      </c>
      <c r="E467" s="4">
        <v>16</v>
      </c>
      <c r="F467" s="31">
        <v>41665</v>
      </c>
      <c r="G467" s="4">
        <v>6</v>
      </c>
      <c r="H467" s="31">
        <v>145825</v>
      </c>
      <c r="I467" s="4">
        <v>21</v>
      </c>
      <c r="J467" s="31">
        <v>298594</v>
      </c>
      <c r="K467" s="50">
        <v>43</v>
      </c>
      <c r="L467" s="44">
        <f t="shared" si="49"/>
        <v>99531.333333333328</v>
      </c>
      <c r="M467" s="4">
        <f t="shared" si="50"/>
        <v>14.333333333333334</v>
      </c>
    </row>
    <row r="468" spans="1:13" x14ac:dyDescent="0.3">
      <c r="A468" s="27" t="str">
        <f t="shared" si="48"/>
        <v>1501 - ESPRESSO</v>
      </c>
      <c r="B468" s="27" t="str">
        <f t="shared" si="51"/>
        <v>CAFE QUINDIO EXPRESS PORTAL DEL QUINDÍO</v>
      </c>
      <c r="C468" s="28" t="s">
        <v>139</v>
      </c>
      <c r="D468" s="31">
        <v>1812273</v>
      </c>
      <c r="E468" s="4">
        <v>466</v>
      </c>
      <c r="F468" s="31">
        <v>1730605</v>
      </c>
      <c r="G468" s="4">
        <v>445</v>
      </c>
      <c r="H468" s="31">
        <v>1765606</v>
      </c>
      <c r="I468" s="4">
        <v>454</v>
      </c>
      <c r="J468" s="31">
        <v>5308484</v>
      </c>
      <c r="K468" s="50">
        <v>1365</v>
      </c>
      <c r="L468" s="44">
        <f t="shared" si="49"/>
        <v>1769494.6666666667</v>
      </c>
      <c r="M468" s="4">
        <f t="shared" si="50"/>
        <v>455</v>
      </c>
    </row>
    <row r="469" spans="1:13" x14ac:dyDescent="0.3">
      <c r="A469" s="27" t="str">
        <f t="shared" si="48"/>
        <v>1501 - ESPRESSO</v>
      </c>
      <c r="B469" s="27" t="str">
        <f t="shared" si="51"/>
        <v>CAFE QUINDIO EXPRESS PORTAL DEL QUINDÍO</v>
      </c>
      <c r="C469" s="28" t="s">
        <v>140</v>
      </c>
      <c r="D469" s="31">
        <v>6197600</v>
      </c>
      <c r="E469" s="4">
        <v>1240</v>
      </c>
      <c r="F469" s="31">
        <v>4773800</v>
      </c>
      <c r="G469" s="4">
        <v>955</v>
      </c>
      <c r="H469" s="31">
        <v>5379400</v>
      </c>
      <c r="I469" s="4">
        <v>1076</v>
      </c>
      <c r="J469" s="31">
        <v>16350800</v>
      </c>
      <c r="K469" s="50">
        <v>3271</v>
      </c>
      <c r="L469" s="44">
        <f t="shared" si="49"/>
        <v>5450266.666666667</v>
      </c>
      <c r="M469" s="4">
        <f t="shared" si="50"/>
        <v>1090.3333333333333</v>
      </c>
    </row>
    <row r="470" spans="1:13" x14ac:dyDescent="0.3">
      <c r="A470" s="27" t="str">
        <f t="shared" si="48"/>
        <v>1501 - ESPRESSO</v>
      </c>
      <c r="B470" s="27" t="str">
        <f t="shared" si="51"/>
        <v>CAFE QUINDIO EXPRESS PORTAL DEL QUINDÍO</v>
      </c>
      <c r="C470" s="28" t="s">
        <v>141</v>
      </c>
      <c r="D470" s="31">
        <v>1967203</v>
      </c>
      <c r="E470" s="4">
        <v>327</v>
      </c>
      <c r="F470" s="31">
        <v>1664866</v>
      </c>
      <c r="G470" s="4">
        <v>277</v>
      </c>
      <c r="H470" s="31">
        <v>2051463</v>
      </c>
      <c r="I470" s="4">
        <v>341</v>
      </c>
      <c r="J470" s="31">
        <v>5683532</v>
      </c>
      <c r="K470" s="50">
        <v>945</v>
      </c>
      <c r="L470" s="44">
        <f t="shared" si="49"/>
        <v>1894510.6666666667</v>
      </c>
      <c r="M470" s="4">
        <f t="shared" si="50"/>
        <v>315</v>
      </c>
    </row>
    <row r="471" spans="1:13" x14ac:dyDescent="0.3">
      <c r="A471" s="27" t="str">
        <f t="shared" si="48"/>
        <v>1501 - ESPRESSO</v>
      </c>
      <c r="B471" s="27" t="str">
        <f t="shared" si="51"/>
        <v>CAFE QUINDIO EXPRESS PORTAL DEL QUINDÍO</v>
      </c>
      <c r="C471" s="28" t="s">
        <v>142</v>
      </c>
      <c r="D471" s="31">
        <v>4352</v>
      </c>
      <c r="E471" s="4">
        <v>1</v>
      </c>
      <c r="F471" s="31"/>
      <c r="G471" s="4"/>
      <c r="H471" s="31">
        <v>4352</v>
      </c>
      <c r="I471" s="4">
        <v>1</v>
      </c>
      <c r="J471" s="31">
        <v>8704</v>
      </c>
      <c r="K471" s="50">
        <v>2</v>
      </c>
      <c r="L471" s="44">
        <f t="shared" si="49"/>
        <v>4352</v>
      </c>
      <c r="M471" s="4">
        <f t="shared" si="50"/>
        <v>1</v>
      </c>
    </row>
    <row r="472" spans="1:13" x14ac:dyDescent="0.3">
      <c r="A472" s="27" t="str">
        <f t="shared" si="48"/>
        <v>1501 - ESPRESSO</v>
      </c>
      <c r="B472" s="27" t="str">
        <f t="shared" si="51"/>
        <v>CAFE QUINDIO EXPRESS PORTAL DEL QUINDÍO</v>
      </c>
      <c r="C472" s="28" t="s">
        <v>143</v>
      </c>
      <c r="D472" s="31"/>
      <c r="E472" s="4"/>
      <c r="F472" s="31"/>
      <c r="G472" s="4"/>
      <c r="H472" s="31">
        <v>14166</v>
      </c>
      <c r="I472" s="4">
        <v>3</v>
      </c>
      <c r="J472" s="31">
        <v>14166</v>
      </c>
      <c r="K472" s="50">
        <v>3</v>
      </c>
      <c r="L472" s="44">
        <f t="shared" si="49"/>
        <v>14166</v>
      </c>
      <c r="M472" s="4">
        <f t="shared" si="50"/>
        <v>3</v>
      </c>
    </row>
    <row r="473" spans="1:13" x14ac:dyDescent="0.3">
      <c r="A473" s="27" t="str">
        <f t="shared" si="48"/>
        <v>1501 - ESPRESSO</v>
      </c>
      <c r="B473" s="27" t="str">
        <f t="shared" si="51"/>
        <v>CAFE QUINDIO EXPRESS PORTAL DEL QUINDÍO</v>
      </c>
      <c r="C473" s="28" t="s">
        <v>146</v>
      </c>
      <c r="D473" s="31">
        <v>32778</v>
      </c>
      <c r="E473" s="4">
        <v>6</v>
      </c>
      <c r="F473" s="31">
        <v>27315</v>
      </c>
      <c r="G473" s="4">
        <v>5</v>
      </c>
      <c r="H473" s="31">
        <v>38241</v>
      </c>
      <c r="I473" s="4">
        <v>7</v>
      </c>
      <c r="J473" s="31">
        <v>98334</v>
      </c>
      <c r="K473" s="50">
        <v>18</v>
      </c>
      <c r="L473" s="44">
        <f t="shared" si="49"/>
        <v>32778</v>
      </c>
      <c r="M473" s="4">
        <f t="shared" si="50"/>
        <v>6</v>
      </c>
    </row>
    <row r="474" spans="1:13" x14ac:dyDescent="0.3">
      <c r="A474" s="27" t="str">
        <f t="shared" si="48"/>
        <v>1501 - ESPRESSO</v>
      </c>
      <c r="B474" s="27" t="str">
        <f t="shared" si="51"/>
        <v>CAFE QUINDIO EXPRESS PORTAL DEL QUINDÍO</v>
      </c>
      <c r="C474" s="28" t="s">
        <v>147</v>
      </c>
      <c r="D474" s="31"/>
      <c r="E474" s="4"/>
      <c r="F474" s="31"/>
      <c r="G474" s="4"/>
      <c r="H474" s="31">
        <v>6389</v>
      </c>
      <c r="I474" s="4">
        <v>1</v>
      </c>
      <c r="J474" s="31">
        <v>6389</v>
      </c>
      <c r="K474" s="50">
        <v>1</v>
      </c>
      <c r="L474" s="44">
        <f t="shared" si="49"/>
        <v>6389</v>
      </c>
      <c r="M474" s="4">
        <f t="shared" si="50"/>
        <v>1</v>
      </c>
    </row>
    <row r="475" spans="1:13" x14ac:dyDescent="0.3">
      <c r="A475" s="27" t="str">
        <f t="shared" si="48"/>
        <v>1501 - ESPRESSO</v>
      </c>
      <c r="B475" s="27" t="str">
        <f t="shared" si="51"/>
        <v>CAFE QUINDIO EXPRESS PORTAL DEL QUINDÍO</v>
      </c>
      <c r="C475" s="28" t="s">
        <v>148</v>
      </c>
      <c r="D475" s="31">
        <v>275000</v>
      </c>
      <c r="E475" s="4">
        <v>55</v>
      </c>
      <c r="F475" s="31">
        <v>225000</v>
      </c>
      <c r="G475" s="4">
        <v>45</v>
      </c>
      <c r="H475" s="31">
        <v>170000</v>
      </c>
      <c r="I475" s="4">
        <v>34</v>
      </c>
      <c r="J475" s="31">
        <v>670000</v>
      </c>
      <c r="K475" s="50">
        <v>134</v>
      </c>
      <c r="L475" s="44">
        <f t="shared" si="49"/>
        <v>223333.33333333334</v>
      </c>
      <c r="M475" s="4">
        <f t="shared" si="50"/>
        <v>44.666666666666664</v>
      </c>
    </row>
    <row r="476" spans="1:13" x14ac:dyDescent="0.3">
      <c r="A476" s="27" t="str">
        <f t="shared" si="48"/>
        <v>1501 - ESPRESSO</v>
      </c>
      <c r="B476" s="27" t="str">
        <f t="shared" si="51"/>
        <v>CAFE QUINDIO EXPRESS PORTAL DEL QUINDÍO</v>
      </c>
      <c r="C476" s="28" t="s">
        <v>149</v>
      </c>
      <c r="D476" s="31">
        <v>17778</v>
      </c>
      <c r="E476" s="4">
        <v>3</v>
      </c>
      <c r="F476" s="31">
        <v>23704</v>
      </c>
      <c r="G476" s="4">
        <v>4</v>
      </c>
      <c r="H476" s="31">
        <v>5926</v>
      </c>
      <c r="I476" s="4">
        <v>1</v>
      </c>
      <c r="J476" s="31">
        <v>47408</v>
      </c>
      <c r="K476" s="50">
        <v>8</v>
      </c>
      <c r="L476" s="44">
        <f t="shared" si="49"/>
        <v>15802.666666666666</v>
      </c>
      <c r="M476" s="4">
        <f t="shared" si="50"/>
        <v>2.6666666666666665</v>
      </c>
    </row>
    <row r="477" spans="1:13" x14ac:dyDescent="0.3">
      <c r="A477" s="27" t="str">
        <f t="shared" si="48"/>
        <v>1501 - ESPRESSO</v>
      </c>
      <c r="B477" s="27" t="str">
        <f t="shared" si="51"/>
        <v>CAFE QUINDIO EXPRESS PORTAL DEL QUINDÍO</v>
      </c>
      <c r="C477" s="28" t="s">
        <v>150</v>
      </c>
      <c r="D477" s="31">
        <v>114067</v>
      </c>
      <c r="E477" s="4">
        <v>21</v>
      </c>
      <c r="F477" s="31">
        <v>98334</v>
      </c>
      <c r="G477" s="4">
        <v>18</v>
      </c>
      <c r="H477" s="31">
        <v>157771</v>
      </c>
      <c r="I477" s="4">
        <v>29</v>
      </c>
      <c r="J477" s="31">
        <v>370172</v>
      </c>
      <c r="K477" s="50">
        <v>68</v>
      </c>
      <c r="L477" s="44">
        <f t="shared" si="49"/>
        <v>123390.66666666667</v>
      </c>
      <c r="M477" s="4">
        <f t="shared" si="50"/>
        <v>22.666666666666668</v>
      </c>
    </row>
    <row r="478" spans="1:13" x14ac:dyDescent="0.3">
      <c r="A478" s="27" t="str">
        <f t="shared" si="48"/>
        <v>1501 - ESPRESSO</v>
      </c>
      <c r="B478" s="27" t="str">
        <f t="shared" si="51"/>
        <v>CAFE QUINDIO EXPRESS PORTAL DEL QUINDÍO</v>
      </c>
      <c r="C478" s="28" t="s">
        <v>151</v>
      </c>
      <c r="D478" s="31">
        <v>15000</v>
      </c>
      <c r="E478" s="4">
        <v>3</v>
      </c>
      <c r="F478" s="31">
        <v>45000</v>
      </c>
      <c r="G478" s="4">
        <v>9</v>
      </c>
      <c r="H478" s="31">
        <v>40000</v>
      </c>
      <c r="I478" s="4">
        <v>8</v>
      </c>
      <c r="J478" s="31">
        <v>100000</v>
      </c>
      <c r="K478" s="50">
        <v>20</v>
      </c>
      <c r="L478" s="44">
        <f t="shared" si="49"/>
        <v>33333.333333333336</v>
      </c>
      <c r="M478" s="4">
        <f t="shared" si="50"/>
        <v>6.666666666666667</v>
      </c>
    </row>
    <row r="479" spans="1:13" x14ac:dyDescent="0.3">
      <c r="A479" s="27" t="str">
        <f t="shared" si="48"/>
        <v>1501 - ESPRESSO</v>
      </c>
      <c r="B479" s="27" t="str">
        <f t="shared" si="51"/>
        <v>CAFE QUINDIO EXPRESS PORTAL DEL QUINDÍO</v>
      </c>
      <c r="C479" s="28" t="s">
        <v>155</v>
      </c>
      <c r="D479" s="31">
        <v>5463</v>
      </c>
      <c r="E479" s="4">
        <v>1</v>
      </c>
      <c r="F479" s="31">
        <v>10926</v>
      </c>
      <c r="G479" s="4">
        <v>2</v>
      </c>
      <c r="H479" s="31">
        <v>10926</v>
      </c>
      <c r="I479" s="4">
        <v>2</v>
      </c>
      <c r="J479" s="31">
        <v>27315</v>
      </c>
      <c r="K479" s="50">
        <v>5</v>
      </c>
      <c r="L479" s="44">
        <f t="shared" si="49"/>
        <v>9105</v>
      </c>
      <c r="M479" s="4">
        <f t="shared" si="50"/>
        <v>1.6666666666666667</v>
      </c>
    </row>
    <row r="480" spans="1:13" x14ac:dyDescent="0.3">
      <c r="A480" s="27" t="str">
        <f t="shared" si="48"/>
        <v>1501 - ESPRESSO</v>
      </c>
      <c r="B480" s="27" t="str">
        <f t="shared" si="51"/>
        <v>CAFE QUINDIO EXPRESS PORTAL DEL QUINDÍO</v>
      </c>
      <c r="C480" s="28" t="s">
        <v>156</v>
      </c>
      <c r="D480" s="31">
        <v>20000</v>
      </c>
      <c r="E480" s="4">
        <v>4</v>
      </c>
      <c r="F480" s="31">
        <v>50000</v>
      </c>
      <c r="G480" s="4">
        <v>10</v>
      </c>
      <c r="H480" s="31">
        <v>50000</v>
      </c>
      <c r="I480" s="4">
        <v>10</v>
      </c>
      <c r="J480" s="31">
        <v>120000</v>
      </c>
      <c r="K480" s="50">
        <v>24</v>
      </c>
      <c r="L480" s="44">
        <f t="shared" si="49"/>
        <v>40000</v>
      </c>
      <c r="M480" s="4">
        <f t="shared" si="50"/>
        <v>8</v>
      </c>
    </row>
    <row r="481" spans="1:13" x14ac:dyDescent="0.3">
      <c r="A481" s="27" t="str">
        <f t="shared" si="48"/>
        <v>1501 - ESPRESSO</v>
      </c>
      <c r="B481" s="27" t="str">
        <f t="shared" si="51"/>
        <v>CAFE QUINDIO EXPRESS PORTAL DEL QUINDÍO</v>
      </c>
      <c r="C481" s="28" t="s">
        <v>157</v>
      </c>
      <c r="D481" s="31">
        <v>6482</v>
      </c>
      <c r="E481" s="4">
        <v>1</v>
      </c>
      <c r="F481" s="31">
        <v>6482</v>
      </c>
      <c r="G481" s="4">
        <v>1</v>
      </c>
      <c r="H481" s="31"/>
      <c r="I481" s="4"/>
      <c r="J481" s="31">
        <v>12964</v>
      </c>
      <c r="K481" s="50">
        <v>2</v>
      </c>
      <c r="L481" s="44">
        <f t="shared" si="49"/>
        <v>6482</v>
      </c>
      <c r="M481" s="4">
        <f t="shared" si="50"/>
        <v>1</v>
      </c>
    </row>
    <row r="482" spans="1:13" x14ac:dyDescent="0.3">
      <c r="A482" s="27" t="str">
        <f t="shared" si="48"/>
        <v>1501 - ESPRESSO</v>
      </c>
      <c r="B482" s="27" t="str">
        <f t="shared" si="51"/>
        <v>CAFE QUINDIO EXPRESS PORTAL DEL QUINDÍO</v>
      </c>
      <c r="C482" s="28" t="s">
        <v>158</v>
      </c>
      <c r="D482" s="31">
        <v>14074</v>
      </c>
      <c r="E482" s="4">
        <v>2</v>
      </c>
      <c r="F482" s="31">
        <v>7037</v>
      </c>
      <c r="G482" s="4">
        <v>1</v>
      </c>
      <c r="H482" s="31"/>
      <c r="I482" s="4"/>
      <c r="J482" s="31">
        <v>21111</v>
      </c>
      <c r="K482" s="50">
        <v>3</v>
      </c>
      <c r="L482" s="44">
        <f t="shared" si="49"/>
        <v>10555.5</v>
      </c>
      <c r="M482" s="4">
        <f t="shared" si="50"/>
        <v>1.5</v>
      </c>
    </row>
    <row r="483" spans="1:13" x14ac:dyDescent="0.3">
      <c r="A483" s="27" t="str">
        <f t="shared" si="48"/>
        <v>1501 - ESPRESSO</v>
      </c>
      <c r="B483" s="27" t="str">
        <f t="shared" si="51"/>
        <v>CAFE QUINDIO EXPRESS PORTAL DEL QUINDÍO</v>
      </c>
      <c r="C483" s="28" t="s">
        <v>159</v>
      </c>
      <c r="D483" s="31">
        <v>6482</v>
      </c>
      <c r="E483" s="4">
        <v>1</v>
      </c>
      <c r="F483" s="31">
        <v>12964</v>
      </c>
      <c r="G483" s="4">
        <v>2</v>
      </c>
      <c r="H483" s="31"/>
      <c r="I483" s="4"/>
      <c r="J483" s="31">
        <v>19446</v>
      </c>
      <c r="K483" s="50">
        <v>3</v>
      </c>
      <c r="L483" s="44">
        <f t="shared" si="49"/>
        <v>9723</v>
      </c>
      <c r="M483" s="4">
        <f t="shared" si="50"/>
        <v>1.5</v>
      </c>
    </row>
    <row r="484" spans="1:13" x14ac:dyDescent="0.3">
      <c r="A484" s="27" t="str">
        <f t="shared" si="48"/>
        <v>1501 - ESPRESSO</v>
      </c>
      <c r="B484" s="27" t="str">
        <f t="shared" si="51"/>
        <v>CAFE QUINDIO EXPRESS PORTAL DEL QUINDÍO</v>
      </c>
      <c r="C484" s="28" t="s">
        <v>160</v>
      </c>
      <c r="D484" s="31"/>
      <c r="E484" s="4"/>
      <c r="F484" s="31">
        <v>7037</v>
      </c>
      <c r="G484" s="4">
        <v>1</v>
      </c>
      <c r="H484" s="31"/>
      <c r="I484" s="4"/>
      <c r="J484" s="31">
        <v>7037</v>
      </c>
      <c r="K484" s="50">
        <v>1</v>
      </c>
      <c r="L484" s="44">
        <f t="shared" si="49"/>
        <v>7037</v>
      </c>
      <c r="M484" s="4">
        <f t="shared" si="50"/>
        <v>1</v>
      </c>
    </row>
    <row r="485" spans="1:13" x14ac:dyDescent="0.3">
      <c r="A485" s="27" t="str">
        <f t="shared" si="48"/>
        <v>1501 - ESPRESSO</v>
      </c>
      <c r="B485" s="27" t="str">
        <f t="shared" si="51"/>
        <v>CAFE QUINDIO EXPRESS PORTAL DEL QUINDÍO</v>
      </c>
      <c r="C485" s="28" t="s">
        <v>161</v>
      </c>
      <c r="D485" s="31">
        <v>163890</v>
      </c>
      <c r="E485" s="4">
        <v>30</v>
      </c>
      <c r="F485" s="31">
        <v>98334</v>
      </c>
      <c r="G485" s="4">
        <v>18</v>
      </c>
      <c r="H485" s="31">
        <v>125649</v>
      </c>
      <c r="I485" s="4">
        <v>23</v>
      </c>
      <c r="J485" s="31">
        <v>387873</v>
      </c>
      <c r="K485" s="50">
        <v>71</v>
      </c>
      <c r="L485" s="44">
        <f t="shared" si="49"/>
        <v>129291</v>
      </c>
      <c r="M485" s="4">
        <f t="shared" si="50"/>
        <v>23.666666666666668</v>
      </c>
    </row>
    <row r="486" spans="1:13" x14ac:dyDescent="0.3">
      <c r="A486" s="27" t="str">
        <f t="shared" si="48"/>
        <v>1501 - ESPRESSO</v>
      </c>
      <c r="B486" s="52" t="s">
        <v>315</v>
      </c>
      <c r="C486" s="53"/>
      <c r="D486" s="57">
        <v>11171908</v>
      </c>
      <c r="E486" s="55">
        <v>2240</v>
      </c>
      <c r="F486" s="57">
        <v>9069383</v>
      </c>
      <c r="G486" s="55">
        <v>1837</v>
      </c>
      <c r="H486" s="57">
        <v>10289811</v>
      </c>
      <c r="I486" s="55">
        <v>2061</v>
      </c>
      <c r="J486" s="57">
        <v>30531102</v>
      </c>
      <c r="K486" s="56">
        <v>6138</v>
      </c>
      <c r="L486" s="59">
        <f t="shared" si="49"/>
        <v>10177034</v>
      </c>
      <c r="M486" s="60">
        <f t="shared" si="50"/>
        <v>2046</v>
      </c>
    </row>
    <row r="487" spans="1:13" x14ac:dyDescent="0.3">
      <c r="A487" s="27" t="str">
        <f t="shared" si="48"/>
        <v>1501 - ESPRESSO</v>
      </c>
      <c r="B487" s="1" t="s">
        <v>75</v>
      </c>
      <c r="C487" s="1" t="s">
        <v>137</v>
      </c>
      <c r="D487" s="30">
        <v>259274</v>
      </c>
      <c r="E487" s="8">
        <v>40</v>
      </c>
      <c r="F487" s="30">
        <v>181492</v>
      </c>
      <c r="G487" s="8">
        <v>28</v>
      </c>
      <c r="H487" s="30">
        <v>175012</v>
      </c>
      <c r="I487" s="8">
        <v>27</v>
      </c>
      <c r="J487" s="30">
        <v>615778</v>
      </c>
      <c r="K487" s="49">
        <v>95</v>
      </c>
      <c r="L487" s="44">
        <f t="shared" si="49"/>
        <v>205259.33333333334</v>
      </c>
      <c r="M487" s="4">
        <f t="shared" si="50"/>
        <v>31.666666666666668</v>
      </c>
    </row>
    <row r="488" spans="1:13" x14ac:dyDescent="0.3">
      <c r="A488" s="27" t="str">
        <f t="shared" si="48"/>
        <v>1501 - ESPRESSO</v>
      </c>
      <c r="B488" s="27" t="str">
        <f t="shared" ref="B488:B501" si="52">B487</f>
        <v>CAFE QUINDIO EXPRESS SALENTO</v>
      </c>
      <c r="C488" s="28" t="s">
        <v>138</v>
      </c>
      <c r="D488" s="31">
        <v>83328</v>
      </c>
      <c r="E488" s="4">
        <v>12</v>
      </c>
      <c r="F488" s="31">
        <v>20832</v>
      </c>
      <c r="G488" s="4">
        <v>3</v>
      </c>
      <c r="H488" s="31">
        <v>131936</v>
      </c>
      <c r="I488" s="4">
        <v>19</v>
      </c>
      <c r="J488" s="31">
        <v>236096</v>
      </c>
      <c r="K488" s="50">
        <v>34</v>
      </c>
      <c r="L488" s="44">
        <f t="shared" si="49"/>
        <v>78698.666666666672</v>
      </c>
      <c r="M488" s="4">
        <f t="shared" si="50"/>
        <v>11.333333333333334</v>
      </c>
    </row>
    <row r="489" spans="1:13" x14ac:dyDescent="0.3">
      <c r="A489" s="27" t="str">
        <f t="shared" si="48"/>
        <v>1501 - ESPRESSO</v>
      </c>
      <c r="B489" s="27" t="str">
        <f t="shared" si="52"/>
        <v>CAFE QUINDIO EXPRESS SALENTO</v>
      </c>
      <c r="C489" s="28" t="s">
        <v>139</v>
      </c>
      <c r="D489" s="31">
        <v>54446</v>
      </c>
      <c r="E489" s="4">
        <v>14</v>
      </c>
      <c r="F489" s="31">
        <v>19445</v>
      </c>
      <c r="G489" s="4">
        <v>5</v>
      </c>
      <c r="H489" s="31">
        <v>7778</v>
      </c>
      <c r="I489" s="4">
        <v>2</v>
      </c>
      <c r="J489" s="31">
        <v>81669</v>
      </c>
      <c r="K489" s="50">
        <v>21</v>
      </c>
      <c r="L489" s="44">
        <f t="shared" si="49"/>
        <v>27223</v>
      </c>
      <c r="M489" s="4">
        <f t="shared" si="50"/>
        <v>7</v>
      </c>
    </row>
    <row r="490" spans="1:13" x14ac:dyDescent="0.3">
      <c r="A490" s="27" t="str">
        <f t="shared" si="48"/>
        <v>1501 - ESPRESSO</v>
      </c>
      <c r="B490" s="27" t="str">
        <f t="shared" si="52"/>
        <v>CAFE QUINDIO EXPRESS SALENTO</v>
      </c>
      <c r="C490" s="28" t="s">
        <v>140</v>
      </c>
      <c r="D490" s="31">
        <v>2523800</v>
      </c>
      <c r="E490" s="4">
        <v>505</v>
      </c>
      <c r="F490" s="31">
        <v>1010000</v>
      </c>
      <c r="G490" s="4">
        <v>202</v>
      </c>
      <c r="H490" s="31">
        <v>2329400</v>
      </c>
      <c r="I490" s="4">
        <v>466</v>
      </c>
      <c r="J490" s="31">
        <v>5863200</v>
      </c>
      <c r="K490" s="50">
        <v>1173</v>
      </c>
      <c r="L490" s="44">
        <f t="shared" si="49"/>
        <v>1954400</v>
      </c>
      <c r="M490" s="4">
        <f t="shared" si="50"/>
        <v>391</v>
      </c>
    </row>
    <row r="491" spans="1:13" x14ac:dyDescent="0.3">
      <c r="A491" s="27" t="str">
        <f t="shared" si="48"/>
        <v>1501 - ESPRESSO</v>
      </c>
      <c r="B491" s="27" t="str">
        <f t="shared" si="52"/>
        <v>CAFE QUINDIO EXPRESS SALENTO</v>
      </c>
      <c r="C491" s="28" t="s">
        <v>141</v>
      </c>
      <c r="D491" s="31">
        <v>583760</v>
      </c>
      <c r="E491" s="4">
        <v>97</v>
      </c>
      <c r="F491" s="31">
        <v>421272</v>
      </c>
      <c r="G491" s="4">
        <v>70</v>
      </c>
      <c r="H491" s="31">
        <v>908751</v>
      </c>
      <c r="I491" s="4">
        <v>151</v>
      </c>
      <c r="J491" s="31">
        <v>1913783</v>
      </c>
      <c r="K491" s="50">
        <v>318</v>
      </c>
      <c r="L491" s="44">
        <f t="shared" si="49"/>
        <v>637927.66666666663</v>
      </c>
      <c r="M491" s="4">
        <f t="shared" si="50"/>
        <v>106</v>
      </c>
    </row>
    <row r="492" spans="1:13" x14ac:dyDescent="0.3">
      <c r="A492" s="27" t="str">
        <f t="shared" si="48"/>
        <v>1501 - ESPRESSO</v>
      </c>
      <c r="B492" s="27" t="str">
        <f t="shared" si="52"/>
        <v>CAFE QUINDIO EXPRESS SALENTO</v>
      </c>
      <c r="C492" s="28" t="s">
        <v>146</v>
      </c>
      <c r="D492" s="31">
        <v>16389</v>
      </c>
      <c r="E492" s="4">
        <v>3</v>
      </c>
      <c r="F492" s="31">
        <v>10926</v>
      </c>
      <c r="G492" s="4">
        <v>2</v>
      </c>
      <c r="H492" s="31">
        <v>10926</v>
      </c>
      <c r="I492" s="4">
        <v>2</v>
      </c>
      <c r="J492" s="31">
        <v>38241</v>
      </c>
      <c r="K492" s="50">
        <v>7</v>
      </c>
      <c r="L492" s="44">
        <f t="shared" si="49"/>
        <v>12747</v>
      </c>
      <c r="M492" s="4">
        <f t="shared" si="50"/>
        <v>2.3333333333333335</v>
      </c>
    </row>
    <row r="493" spans="1:13" x14ac:dyDescent="0.3">
      <c r="A493" s="27" t="str">
        <f t="shared" si="48"/>
        <v>1501 - ESPRESSO</v>
      </c>
      <c r="B493" s="27" t="str">
        <f t="shared" si="52"/>
        <v>CAFE QUINDIO EXPRESS SALENTO</v>
      </c>
      <c r="C493" s="28" t="s">
        <v>147</v>
      </c>
      <c r="D493" s="31">
        <v>12778</v>
      </c>
      <c r="E493" s="4">
        <v>2</v>
      </c>
      <c r="F493" s="31">
        <v>12778</v>
      </c>
      <c r="G493" s="4">
        <v>2</v>
      </c>
      <c r="H493" s="31"/>
      <c r="I493" s="4"/>
      <c r="J493" s="31">
        <v>25556</v>
      </c>
      <c r="K493" s="50">
        <v>4</v>
      </c>
      <c r="L493" s="44">
        <f t="shared" si="49"/>
        <v>12778</v>
      </c>
      <c r="M493" s="4">
        <f t="shared" si="50"/>
        <v>2</v>
      </c>
    </row>
    <row r="494" spans="1:13" x14ac:dyDescent="0.3">
      <c r="A494" s="27" t="str">
        <f t="shared" si="48"/>
        <v>1501 - ESPRESSO</v>
      </c>
      <c r="B494" s="27" t="str">
        <f t="shared" si="52"/>
        <v>CAFE QUINDIO EXPRESS SALENTO</v>
      </c>
      <c r="C494" s="28" t="s">
        <v>148</v>
      </c>
      <c r="D494" s="31">
        <v>210000</v>
      </c>
      <c r="E494" s="4">
        <v>42</v>
      </c>
      <c r="F494" s="31">
        <v>385000</v>
      </c>
      <c r="G494" s="4">
        <v>77</v>
      </c>
      <c r="H494" s="31">
        <v>340000</v>
      </c>
      <c r="I494" s="4">
        <v>68</v>
      </c>
      <c r="J494" s="31">
        <v>935000</v>
      </c>
      <c r="K494" s="50">
        <v>187</v>
      </c>
      <c r="L494" s="44">
        <f t="shared" si="49"/>
        <v>311666.66666666669</v>
      </c>
      <c r="M494" s="4">
        <f t="shared" si="50"/>
        <v>62.333333333333336</v>
      </c>
    </row>
    <row r="495" spans="1:13" x14ac:dyDescent="0.3">
      <c r="A495" s="27" t="str">
        <f t="shared" si="48"/>
        <v>1501 - ESPRESSO</v>
      </c>
      <c r="B495" s="27" t="str">
        <f t="shared" si="52"/>
        <v>CAFE QUINDIO EXPRESS SALENTO</v>
      </c>
      <c r="C495" s="28" t="s">
        <v>149</v>
      </c>
      <c r="D495" s="31">
        <v>29630</v>
      </c>
      <c r="E495" s="4">
        <v>5</v>
      </c>
      <c r="F495" s="31">
        <v>71112</v>
      </c>
      <c r="G495" s="4">
        <v>12</v>
      </c>
      <c r="H495" s="31">
        <v>106668</v>
      </c>
      <c r="I495" s="4">
        <v>18</v>
      </c>
      <c r="J495" s="31">
        <v>207410</v>
      </c>
      <c r="K495" s="50">
        <v>35</v>
      </c>
      <c r="L495" s="44">
        <f t="shared" si="49"/>
        <v>69136.666666666672</v>
      </c>
      <c r="M495" s="4">
        <f t="shared" si="50"/>
        <v>11.666666666666666</v>
      </c>
    </row>
    <row r="496" spans="1:13" x14ac:dyDescent="0.3">
      <c r="A496" s="27" t="str">
        <f t="shared" si="48"/>
        <v>1501 - ESPRESSO</v>
      </c>
      <c r="B496" s="27" t="str">
        <f t="shared" si="52"/>
        <v>CAFE QUINDIO EXPRESS SALENTO</v>
      </c>
      <c r="C496" s="28" t="s">
        <v>150</v>
      </c>
      <c r="D496" s="31">
        <v>223983</v>
      </c>
      <c r="E496" s="4">
        <v>41</v>
      </c>
      <c r="F496" s="31">
        <v>180279</v>
      </c>
      <c r="G496" s="4">
        <v>33</v>
      </c>
      <c r="H496" s="31">
        <v>163890</v>
      </c>
      <c r="I496" s="4">
        <v>30</v>
      </c>
      <c r="J496" s="31">
        <v>568152</v>
      </c>
      <c r="K496" s="50">
        <v>104</v>
      </c>
      <c r="L496" s="44">
        <f t="shared" si="49"/>
        <v>189384</v>
      </c>
      <c r="M496" s="4">
        <f t="shared" si="50"/>
        <v>34.666666666666664</v>
      </c>
    </row>
    <row r="497" spans="1:13" x14ac:dyDescent="0.3">
      <c r="A497" s="27" t="str">
        <f t="shared" si="48"/>
        <v>1501 - ESPRESSO</v>
      </c>
      <c r="B497" s="27" t="str">
        <f t="shared" si="52"/>
        <v>CAFE QUINDIO EXPRESS SALENTO</v>
      </c>
      <c r="C497" s="28" t="s">
        <v>151</v>
      </c>
      <c r="D497" s="31">
        <v>25000</v>
      </c>
      <c r="E497" s="4">
        <v>5</v>
      </c>
      <c r="F497" s="31">
        <v>110000</v>
      </c>
      <c r="G497" s="4">
        <v>22</v>
      </c>
      <c r="H497" s="31">
        <v>55000</v>
      </c>
      <c r="I497" s="4">
        <v>11</v>
      </c>
      <c r="J497" s="31">
        <v>190000</v>
      </c>
      <c r="K497" s="50">
        <v>38</v>
      </c>
      <c r="L497" s="44">
        <f t="shared" si="49"/>
        <v>63333.333333333336</v>
      </c>
      <c r="M497" s="4">
        <f t="shared" si="50"/>
        <v>12.666666666666666</v>
      </c>
    </row>
    <row r="498" spans="1:13" x14ac:dyDescent="0.3">
      <c r="A498" s="27" t="str">
        <f t="shared" si="48"/>
        <v>1501 - ESPRESSO</v>
      </c>
      <c r="B498" s="27" t="str">
        <f t="shared" si="52"/>
        <v>CAFE QUINDIO EXPRESS SALENTO</v>
      </c>
      <c r="C498" s="28" t="s">
        <v>155</v>
      </c>
      <c r="D498" s="31">
        <v>10926</v>
      </c>
      <c r="E498" s="4">
        <v>2</v>
      </c>
      <c r="F498" s="31">
        <v>5463</v>
      </c>
      <c r="G498" s="4">
        <v>1</v>
      </c>
      <c r="H498" s="31">
        <v>49167</v>
      </c>
      <c r="I498" s="4">
        <v>9</v>
      </c>
      <c r="J498" s="31">
        <v>65556</v>
      </c>
      <c r="K498" s="50">
        <v>12</v>
      </c>
      <c r="L498" s="44">
        <f t="shared" si="49"/>
        <v>21852</v>
      </c>
      <c r="M498" s="4">
        <f t="shared" si="50"/>
        <v>4</v>
      </c>
    </row>
    <row r="499" spans="1:13" x14ac:dyDescent="0.3">
      <c r="A499" s="27" t="str">
        <f t="shared" si="48"/>
        <v>1501 - ESPRESSO</v>
      </c>
      <c r="B499" s="27" t="str">
        <f t="shared" si="52"/>
        <v>CAFE QUINDIO EXPRESS SALENTO</v>
      </c>
      <c r="C499" s="28" t="s">
        <v>156</v>
      </c>
      <c r="D499" s="31">
        <v>50000</v>
      </c>
      <c r="E499" s="4">
        <v>10</v>
      </c>
      <c r="F499" s="31">
        <v>35000</v>
      </c>
      <c r="G499" s="4">
        <v>7</v>
      </c>
      <c r="H499" s="31">
        <v>15000</v>
      </c>
      <c r="I499" s="4">
        <v>3</v>
      </c>
      <c r="J499" s="31">
        <v>100000</v>
      </c>
      <c r="K499" s="50">
        <v>20</v>
      </c>
      <c r="L499" s="44">
        <f t="shared" si="49"/>
        <v>33333.333333333336</v>
      </c>
      <c r="M499" s="4">
        <f t="shared" si="50"/>
        <v>6.666666666666667</v>
      </c>
    </row>
    <row r="500" spans="1:13" x14ac:dyDescent="0.3">
      <c r="A500" s="27" t="str">
        <f t="shared" si="48"/>
        <v>1501 - ESPRESSO</v>
      </c>
      <c r="B500" s="27" t="str">
        <f t="shared" si="52"/>
        <v>CAFE QUINDIO EXPRESS SALENTO</v>
      </c>
      <c r="C500" s="28" t="s">
        <v>159</v>
      </c>
      <c r="D500" s="31">
        <v>6482</v>
      </c>
      <c r="E500" s="4">
        <v>1</v>
      </c>
      <c r="F500" s="31"/>
      <c r="G500" s="4"/>
      <c r="H500" s="31"/>
      <c r="I500" s="4"/>
      <c r="J500" s="31">
        <v>6482</v>
      </c>
      <c r="K500" s="50">
        <v>1</v>
      </c>
      <c r="L500" s="44">
        <f t="shared" si="49"/>
        <v>6482</v>
      </c>
      <c r="M500" s="4">
        <f t="shared" si="50"/>
        <v>1</v>
      </c>
    </row>
    <row r="501" spans="1:13" x14ac:dyDescent="0.3">
      <c r="A501" s="27" t="str">
        <f t="shared" si="48"/>
        <v>1501 - ESPRESSO</v>
      </c>
      <c r="B501" s="27" t="str">
        <f t="shared" si="52"/>
        <v>CAFE QUINDIO EXPRESS SALENTO</v>
      </c>
      <c r="C501" s="28" t="s">
        <v>161</v>
      </c>
      <c r="D501" s="31">
        <v>114723</v>
      </c>
      <c r="E501" s="4">
        <v>21</v>
      </c>
      <c r="F501" s="31">
        <v>125649</v>
      </c>
      <c r="G501" s="4">
        <v>23</v>
      </c>
      <c r="H501" s="31">
        <v>152964</v>
      </c>
      <c r="I501" s="4">
        <v>28</v>
      </c>
      <c r="J501" s="31">
        <v>393336</v>
      </c>
      <c r="K501" s="50">
        <v>72</v>
      </c>
      <c r="L501" s="44">
        <f t="shared" si="49"/>
        <v>131112</v>
      </c>
      <c r="M501" s="4">
        <f t="shared" si="50"/>
        <v>24</v>
      </c>
    </row>
    <row r="502" spans="1:13" x14ac:dyDescent="0.3">
      <c r="A502" s="27" t="str">
        <f t="shared" si="48"/>
        <v>1501 - ESPRESSO</v>
      </c>
      <c r="B502" s="52" t="s">
        <v>316</v>
      </c>
      <c r="C502" s="53"/>
      <c r="D502" s="57">
        <v>4204519</v>
      </c>
      <c r="E502" s="55">
        <v>800</v>
      </c>
      <c r="F502" s="57">
        <v>2589248</v>
      </c>
      <c r="G502" s="55">
        <v>487</v>
      </c>
      <c r="H502" s="57">
        <v>4446492</v>
      </c>
      <c r="I502" s="55">
        <v>834</v>
      </c>
      <c r="J502" s="57">
        <v>11240259</v>
      </c>
      <c r="K502" s="56">
        <v>2121</v>
      </c>
      <c r="L502" s="59">
        <f t="shared" si="49"/>
        <v>3746753</v>
      </c>
      <c r="M502" s="60">
        <f t="shared" si="50"/>
        <v>707</v>
      </c>
    </row>
    <row r="503" spans="1:13" x14ac:dyDescent="0.3">
      <c r="A503" s="27" t="str">
        <f t="shared" si="48"/>
        <v>1501 - ESPRESSO</v>
      </c>
      <c r="B503" s="1" t="s">
        <v>76</v>
      </c>
      <c r="C503" s="1" t="s">
        <v>137</v>
      </c>
      <c r="D503" s="30">
        <v>349250</v>
      </c>
      <c r="E503" s="8">
        <v>54</v>
      </c>
      <c r="F503" s="30">
        <v>311133</v>
      </c>
      <c r="G503" s="8">
        <v>48</v>
      </c>
      <c r="H503" s="30">
        <v>330579</v>
      </c>
      <c r="I503" s="8">
        <v>51</v>
      </c>
      <c r="J503" s="30">
        <v>990962</v>
      </c>
      <c r="K503" s="49">
        <v>153</v>
      </c>
      <c r="L503" s="44">
        <f t="shared" si="49"/>
        <v>330320.66666666669</v>
      </c>
      <c r="M503" s="4">
        <f t="shared" si="50"/>
        <v>51</v>
      </c>
    </row>
    <row r="504" spans="1:13" x14ac:dyDescent="0.3">
      <c r="A504" s="27" t="str">
        <f t="shared" si="48"/>
        <v>1501 - ESPRESSO</v>
      </c>
      <c r="B504" s="27" t="str">
        <f t="shared" ref="B504:B518" si="53">B503</f>
        <v>CAFE QUINDIO EXPRESS TAMBO EL EDEN</v>
      </c>
      <c r="C504" s="28" t="s">
        <v>138</v>
      </c>
      <c r="D504" s="31">
        <v>222209</v>
      </c>
      <c r="E504" s="4">
        <v>32</v>
      </c>
      <c r="F504" s="31">
        <v>27776</v>
      </c>
      <c r="G504" s="4">
        <v>4</v>
      </c>
      <c r="H504" s="31">
        <v>215267</v>
      </c>
      <c r="I504" s="4">
        <v>31</v>
      </c>
      <c r="J504" s="31">
        <v>465252</v>
      </c>
      <c r="K504" s="50">
        <v>67</v>
      </c>
      <c r="L504" s="44">
        <f t="shared" si="49"/>
        <v>155084</v>
      </c>
      <c r="M504" s="4">
        <f t="shared" si="50"/>
        <v>22.333333333333332</v>
      </c>
    </row>
    <row r="505" spans="1:13" x14ac:dyDescent="0.3">
      <c r="A505" s="27" t="str">
        <f t="shared" si="48"/>
        <v>1501 - ESPRESSO</v>
      </c>
      <c r="B505" s="27" t="str">
        <f t="shared" si="53"/>
        <v>CAFE QUINDIO EXPRESS TAMBO EL EDEN</v>
      </c>
      <c r="C505" s="28" t="s">
        <v>139</v>
      </c>
      <c r="D505" s="31">
        <v>66113</v>
      </c>
      <c r="E505" s="4">
        <v>17</v>
      </c>
      <c r="F505" s="31">
        <v>77780</v>
      </c>
      <c r="G505" s="4">
        <v>20</v>
      </c>
      <c r="H505" s="31">
        <v>151671</v>
      </c>
      <c r="I505" s="4">
        <v>39</v>
      </c>
      <c r="J505" s="31">
        <v>295564</v>
      </c>
      <c r="K505" s="50">
        <v>76</v>
      </c>
      <c r="L505" s="44">
        <f t="shared" si="49"/>
        <v>98521.333333333328</v>
      </c>
      <c r="M505" s="4">
        <f t="shared" si="50"/>
        <v>25.333333333333332</v>
      </c>
    </row>
    <row r="506" spans="1:13" x14ac:dyDescent="0.3">
      <c r="A506" s="27" t="str">
        <f t="shared" si="48"/>
        <v>1501 - ESPRESSO</v>
      </c>
      <c r="B506" s="27" t="str">
        <f t="shared" si="53"/>
        <v>CAFE QUINDIO EXPRESS TAMBO EL EDEN</v>
      </c>
      <c r="C506" s="28" t="s">
        <v>140</v>
      </c>
      <c r="D506" s="31">
        <v>2510800</v>
      </c>
      <c r="E506" s="4">
        <v>503</v>
      </c>
      <c r="F506" s="31">
        <v>1094400</v>
      </c>
      <c r="G506" s="4">
        <v>219</v>
      </c>
      <c r="H506" s="31">
        <v>2035000</v>
      </c>
      <c r="I506" s="4">
        <v>407</v>
      </c>
      <c r="J506" s="31">
        <v>5640200</v>
      </c>
      <c r="K506" s="50">
        <v>1129</v>
      </c>
      <c r="L506" s="44">
        <f t="shared" si="49"/>
        <v>1880066.6666666667</v>
      </c>
      <c r="M506" s="4">
        <f t="shared" si="50"/>
        <v>376.33333333333331</v>
      </c>
    </row>
    <row r="507" spans="1:13" x14ac:dyDescent="0.3">
      <c r="A507" s="27" t="str">
        <f t="shared" si="48"/>
        <v>1501 - ESPRESSO</v>
      </c>
      <c r="B507" s="27" t="str">
        <f t="shared" si="53"/>
        <v>CAFE QUINDIO EXPRESS TAMBO EL EDEN</v>
      </c>
      <c r="C507" s="28" t="s">
        <v>141</v>
      </c>
      <c r="D507" s="31">
        <v>1257796</v>
      </c>
      <c r="E507" s="4">
        <v>209</v>
      </c>
      <c r="F507" s="31">
        <v>625893</v>
      </c>
      <c r="G507" s="4">
        <v>104</v>
      </c>
      <c r="H507" s="31">
        <v>884676</v>
      </c>
      <c r="I507" s="4">
        <v>147</v>
      </c>
      <c r="J507" s="31">
        <v>2768365</v>
      </c>
      <c r="K507" s="50">
        <v>460</v>
      </c>
      <c r="L507" s="44">
        <f t="shared" si="49"/>
        <v>922788.33333333337</v>
      </c>
      <c r="M507" s="4">
        <f t="shared" si="50"/>
        <v>153.33333333333334</v>
      </c>
    </row>
    <row r="508" spans="1:13" x14ac:dyDescent="0.3">
      <c r="A508" s="27" t="str">
        <f t="shared" si="48"/>
        <v>1501 - ESPRESSO</v>
      </c>
      <c r="B508" s="27" t="str">
        <f t="shared" si="53"/>
        <v>CAFE QUINDIO EXPRESS TAMBO EL EDEN</v>
      </c>
      <c r="C508" s="28" t="s">
        <v>146</v>
      </c>
      <c r="D508" s="31"/>
      <c r="E508" s="4"/>
      <c r="F508" s="31"/>
      <c r="G508" s="4"/>
      <c r="H508" s="31">
        <v>5463</v>
      </c>
      <c r="I508" s="4">
        <v>1</v>
      </c>
      <c r="J508" s="31">
        <v>5463</v>
      </c>
      <c r="K508" s="50">
        <v>1</v>
      </c>
      <c r="L508" s="44">
        <f t="shared" si="49"/>
        <v>5463</v>
      </c>
      <c r="M508" s="4">
        <f t="shared" si="50"/>
        <v>1</v>
      </c>
    </row>
    <row r="509" spans="1:13" x14ac:dyDescent="0.3">
      <c r="A509" s="27" t="str">
        <f t="shared" si="48"/>
        <v>1501 - ESPRESSO</v>
      </c>
      <c r="B509" s="27" t="str">
        <f t="shared" si="53"/>
        <v>CAFE QUINDIO EXPRESS TAMBO EL EDEN</v>
      </c>
      <c r="C509" s="28" t="s">
        <v>147</v>
      </c>
      <c r="D509" s="31"/>
      <c r="E509" s="4"/>
      <c r="F509" s="31"/>
      <c r="G509" s="4"/>
      <c r="H509" s="31">
        <v>6389</v>
      </c>
      <c r="I509" s="4">
        <v>1</v>
      </c>
      <c r="J509" s="31">
        <v>6389</v>
      </c>
      <c r="K509" s="50">
        <v>1</v>
      </c>
      <c r="L509" s="44">
        <f t="shared" si="49"/>
        <v>6389</v>
      </c>
      <c r="M509" s="4">
        <f t="shared" si="50"/>
        <v>1</v>
      </c>
    </row>
    <row r="510" spans="1:13" x14ac:dyDescent="0.3">
      <c r="A510" s="27" t="str">
        <f t="shared" si="48"/>
        <v>1501 - ESPRESSO</v>
      </c>
      <c r="B510" s="27" t="str">
        <f t="shared" si="53"/>
        <v>CAFE QUINDIO EXPRESS TAMBO EL EDEN</v>
      </c>
      <c r="C510" s="28" t="s">
        <v>148</v>
      </c>
      <c r="D510" s="31">
        <v>85000</v>
      </c>
      <c r="E510" s="4">
        <v>17</v>
      </c>
      <c r="F510" s="31">
        <v>55000</v>
      </c>
      <c r="G510" s="4">
        <v>11</v>
      </c>
      <c r="H510" s="31">
        <v>125000</v>
      </c>
      <c r="I510" s="4">
        <v>25</v>
      </c>
      <c r="J510" s="31">
        <v>265000</v>
      </c>
      <c r="K510" s="50">
        <v>53</v>
      </c>
      <c r="L510" s="44">
        <f t="shared" si="49"/>
        <v>88333.333333333328</v>
      </c>
      <c r="M510" s="4">
        <f t="shared" si="50"/>
        <v>17.666666666666668</v>
      </c>
    </row>
    <row r="511" spans="1:13" x14ac:dyDescent="0.3">
      <c r="A511" s="27" t="str">
        <f t="shared" si="48"/>
        <v>1501 - ESPRESSO</v>
      </c>
      <c r="B511" s="27" t="str">
        <f t="shared" si="53"/>
        <v>CAFE QUINDIO EXPRESS TAMBO EL EDEN</v>
      </c>
      <c r="C511" s="28" t="s">
        <v>149</v>
      </c>
      <c r="D511" s="31">
        <v>11852</v>
      </c>
      <c r="E511" s="4">
        <v>2</v>
      </c>
      <c r="F511" s="31">
        <v>29630</v>
      </c>
      <c r="G511" s="4">
        <v>5</v>
      </c>
      <c r="H511" s="31">
        <v>5926</v>
      </c>
      <c r="I511" s="4">
        <v>1</v>
      </c>
      <c r="J511" s="31">
        <v>47408</v>
      </c>
      <c r="K511" s="50">
        <v>8</v>
      </c>
      <c r="L511" s="44">
        <f t="shared" si="49"/>
        <v>15802.666666666666</v>
      </c>
      <c r="M511" s="4">
        <f t="shared" si="50"/>
        <v>2.6666666666666665</v>
      </c>
    </row>
    <row r="512" spans="1:13" x14ac:dyDescent="0.3">
      <c r="A512" s="27" t="str">
        <f t="shared" si="48"/>
        <v>1501 - ESPRESSO</v>
      </c>
      <c r="B512" s="27" t="str">
        <f t="shared" si="53"/>
        <v>CAFE QUINDIO EXPRESS TAMBO EL EDEN</v>
      </c>
      <c r="C512" s="28" t="s">
        <v>150</v>
      </c>
      <c r="D512" s="31">
        <v>109260</v>
      </c>
      <c r="E512" s="4">
        <v>20</v>
      </c>
      <c r="F512" s="31">
        <v>16389</v>
      </c>
      <c r="G512" s="4">
        <v>3</v>
      </c>
      <c r="H512" s="31">
        <v>21852</v>
      </c>
      <c r="I512" s="4">
        <v>4</v>
      </c>
      <c r="J512" s="31">
        <v>147501</v>
      </c>
      <c r="K512" s="50">
        <v>27</v>
      </c>
      <c r="L512" s="44">
        <f t="shared" si="49"/>
        <v>49167</v>
      </c>
      <c r="M512" s="4">
        <f t="shared" si="50"/>
        <v>9</v>
      </c>
    </row>
    <row r="513" spans="1:13" x14ac:dyDescent="0.3">
      <c r="A513" s="27" t="str">
        <f t="shared" si="48"/>
        <v>1501 - ESPRESSO</v>
      </c>
      <c r="B513" s="27" t="str">
        <f t="shared" si="53"/>
        <v>CAFE QUINDIO EXPRESS TAMBO EL EDEN</v>
      </c>
      <c r="C513" s="28" t="s">
        <v>151</v>
      </c>
      <c r="D513" s="31">
        <v>10000</v>
      </c>
      <c r="E513" s="4">
        <v>2</v>
      </c>
      <c r="F513" s="31">
        <v>5000</v>
      </c>
      <c r="G513" s="4">
        <v>1</v>
      </c>
      <c r="H513" s="31">
        <v>55000</v>
      </c>
      <c r="I513" s="4">
        <v>11</v>
      </c>
      <c r="J513" s="31">
        <v>70000</v>
      </c>
      <c r="K513" s="50">
        <v>14</v>
      </c>
      <c r="L513" s="44">
        <f t="shared" si="49"/>
        <v>23333.333333333332</v>
      </c>
      <c r="M513" s="4">
        <f t="shared" si="50"/>
        <v>4.666666666666667</v>
      </c>
    </row>
    <row r="514" spans="1:13" x14ac:dyDescent="0.3">
      <c r="A514" s="27" t="str">
        <f t="shared" si="48"/>
        <v>1501 - ESPRESSO</v>
      </c>
      <c r="B514" s="27" t="str">
        <f t="shared" si="53"/>
        <v>CAFE QUINDIO EXPRESS TAMBO EL EDEN</v>
      </c>
      <c r="C514" s="28" t="s">
        <v>155</v>
      </c>
      <c r="D514" s="31">
        <v>5463</v>
      </c>
      <c r="E514" s="4">
        <v>1</v>
      </c>
      <c r="F514" s="31"/>
      <c r="G514" s="4"/>
      <c r="H514" s="31"/>
      <c r="I514" s="4"/>
      <c r="J514" s="31">
        <v>5463</v>
      </c>
      <c r="K514" s="50">
        <v>1</v>
      </c>
      <c r="L514" s="44">
        <f t="shared" si="49"/>
        <v>5463</v>
      </c>
      <c r="M514" s="4">
        <f t="shared" si="50"/>
        <v>1</v>
      </c>
    </row>
    <row r="515" spans="1:13" x14ac:dyDescent="0.3">
      <c r="A515" s="27" t="str">
        <f t="shared" si="48"/>
        <v>1501 - ESPRESSO</v>
      </c>
      <c r="B515" s="27" t="str">
        <f t="shared" si="53"/>
        <v>CAFE QUINDIO EXPRESS TAMBO EL EDEN</v>
      </c>
      <c r="C515" s="28" t="s">
        <v>157</v>
      </c>
      <c r="D515" s="31"/>
      <c r="E515" s="4"/>
      <c r="F515" s="31"/>
      <c r="G515" s="4"/>
      <c r="H515" s="31">
        <v>6482</v>
      </c>
      <c r="I515" s="4">
        <v>1</v>
      </c>
      <c r="J515" s="31">
        <v>6482</v>
      </c>
      <c r="K515" s="50">
        <v>1</v>
      </c>
      <c r="L515" s="44">
        <f t="shared" si="49"/>
        <v>6482</v>
      </c>
      <c r="M515" s="4">
        <f t="shared" si="50"/>
        <v>1</v>
      </c>
    </row>
    <row r="516" spans="1:13" x14ac:dyDescent="0.3">
      <c r="A516" s="27" t="str">
        <f t="shared" si="48"/>
        <v>1501 - ESPRESSO</v>
      </c>
      <c r="B516" s="27" t="str">
        <f t="shared" si="53"/>
        <v>CAFE QUINDIO EXPRESS TAMBO EL EDEN</v>
      </c>
      <c r="C516" s="28" t="s">
        <v>159</v>
      </c>
      <c r="D516" s="31"/>
      <c r="E516" s="4"/>
      <c r="F516" s="31">
        <v>6482</v>
      </c>
      <c r="G516" s="4">
        <v>1</v>
      </c>
      <c r="H516" s="31"/>
      <c r="I516" s="4"/>
      <c r="J516" s="31">
        <v>6482</v>
      </c>
      <c r="K516" s="50">
        <v>1</v>
      </c>
      <c r="L516" s="44">
        <f t="shared" si="49"/>
        <v>6482</v>
      </c>
      <c r="M516" s="4">
        <f t="shared" si="50"/>
        <v>1</v>
      </c>
    </row>
    <row r="517" spans="1:13" x14ac:dyDescent="0.3">
      <c r="A517" s="27" t="str">
        <f t="shared" si="48"/>
        <v>1501 - ESPRESSO</v>
      </c>
      <c r="B517" s="27" t="str">
        <f t="shared" si="53"/>
        <v>CAFE QUINDIO EXPRESS TAMBO EL EDEN</v>
      </c>
      <c r="C517" s="28" t="s">
        <v>160</v>
      </c>
      <c r="D517" s="31"/>
      <c r="E517" s="4"/>
      <c r="F517" s="31">
        <v>14074</v>
      </c>
      <c r="G517" s="4">
        <v>2</v>
      </c>
      <c r="H517" s="31">
        <v>7037</v>
      </c>
      <c r="I517" s="4">
        <v>1</v>
      </c>
      <c r="J517" s="31">
        <v>21111</v>
      </c>
      <c r="K517" s="50">
        <v>3</v>
      </c>
      <c r="L517" s="44">
        <f t="shared" si="49"/>
        <v>10555.5</v>
      </c>
      <c r="M517" s="4">
        <f t="shared" si="50"/>
        <v>1.5</v>
      </c>
    </row>
    <row r="518" spans="1:13" x14ac:dyDescent="0.3">
      <c r="A518" s="27" t="str">
        <f t="shared" si="48"/>
        <v>1501 - ESPRESSO</v>
      </c>
      <c r="B518" s="27" t="str">
        <f t="shared" si="53"/>
        <v>CAFE QUINDIO EXPRESS TAMBO EL EDEN</v>
      </c>
      <c r="C518" s="28" t="s">
        <v>161</v>
      </c>
      <c r="D518" s="31">
        <v>87408</v>
      </c>
      <c r="E518" s="4">
        <v>16</v>
      </c>
      <c r="F518" s="31">
        <v>98334</v>
      </c>
      <c r="G518" s="4">
        <v>18</v>
      </c>
      <c r="H518" s="31">
        <v>125649</v>
      </c>
      <c r="I518" s="4">
        <v>23</v>
      </c>
      <c r="J518" s="31">
        <v>311391</v>
      </c>
      <c r="K518" s="50">
        <v>57</v>
      </c>
      <c r="L518" s="44">
        <f t="shared" si="49"/>
        <v>103797</v>
      </c>
      <c r="M518" s="4">
        <f t="shared" si="50"/>
        <v>19</v>
      </c>
    </row>
    <row r="519" spans="1:13" x14ac:dyDescent="0.3">
      <c r="A519" s="27" t="str">
        <f t="shared" si="48"/>
        <v>1501 - ESPRESSO</v>
      </c>
      <c r="B519" s="52" t="s">
        <v>317</v>
      </c>
      <c r="C519" s="53"/>
      <c r="D519" s="57">
        <v>4715151</v>
      </c>
      <c r="E519" s="55">
        <v>873</v>
      </c>
      <c r="F519" s="57">
        <v>2361891</v>
      </c>
      <c r="G519" s="55">
        <v>436</v>
      </c>
      <c r="H519" s="57">
        <v>3975991</v>
      </c>
      <c r="I519" s="55">
        <v>743</v>
      </c>
      <c r="J519" s="57">
        <v>11053033</v>
      </c>
      <c r="K519" s="56">
        <v>2052</v>
      </c>
      <c r="L519" s="59">
        <f t="shared" si="49"/>
        <v>3684344.3333333335</v>
      </c>
      <c r="M519" s="60">
        <f t="shared" si="50"/>
        <v>684</v>
      </c>
    </row>
    <row r="520" spans="1:13" x14ac:dyDescent="0.3">
      <c r="A520" s="27" t="str">
        <f t="shared" ref="A520:A587" si="54">A519</f>
        <v>1501 - ESPRESSO</v>
      </c>
      <c r="B520" s="1" t="s">
        <v>77</v>
      </c>
      <c r="C520" s="1" t="s">
        <v>137</v>
      </c>
      <c r="D520" s="30">
        <v>194459</v>
      </c>
      <c r="E520" s="8">
        <v>30</v>
      </c>
      <c r="F520" s="30">
        <v>149085</v>
      </c>
      <c r="G520" s="8">
        <v>23</v>
      </c>
      <c r="H520" s="30">
        <v>187974</v>
      </c>
      <c r="I520" s="8">
        <v>29</v>
      </c>
      <c r="J520" s="30">
        <v>531518</v>
      </c>
      <c r="K520" s="49">
        <v>82</v>
      </c>
      <c r="L520" s="44">
        <f t="shared" ref="L520:L583" si="55">AVERAGE(D520,F520,H520)</f>
        <v>177172.66666666666</v>
      </c>
      <c r="M520" s="4">
        <f t="shared" ref="M520:M583" si="56">AVERAGE(E520,G520,I520)</f>
        <v>27.333333333333332</v>
      </c>
    </row>
    <row r="521" spans="1:13" x14ac:dyDescent="0.3">
      <c r="A521" s="27" t="str">
        <f t="shared" si="54"/>
        <v>1501 - ESPRESSO</v>
      </c>
      <c r="B521" s="27" t="str">
        <f t="shared" ref="B521:B538" si="57">B520</f>
        <v>CAFE QUINDIO EXPRESS UNICENTRO 2 ARMENIA</v>
      </c>
      <c r="C521" s="28" t="s">
        <v>138</v>
      </c>
      <c r="D521" s="31">
        <v>152768</v>
      </c>
      <c r="E521" s="4">
        <v>22</v>
      </c>
      <c r="F521" s="31">
        <v>138880</v>
      </c>
      <c r="G521" s="4">
        <v>20</v>
      </c>
      <c r="H521" s="31">
        <v>215264</v>
      </c>
      <c r="I521" s="4">
        <v>31</v>
      </c>
      <c r="J521" s="31">
        <v>506912</v>
      </c>
      <c r="K521" s="50">
        <v>73</v>
      </c>
      <c r="L521" s="44">
        <f t="shared" si="55"/>
        <v>168970.66666666666</v>
      </c>
      <c r="M521" s="4">
        <f t="shared" si="56"/>
        <v>24.333333333333332</v>
      </c>
    </row>
    <row r="522" spans="1:13" x14ac:dyDescent="0.3">
      <c r="A522" s="27" t="str">
        <f t="shared" si="54"/>
        <v>1501 - ESPRESSO</v>
      </c>
      <c r="B522" s="27" t="str">
        <f t="shared" si="57"/>
        <v>CAFE QUINDIO EXPRESS UNICENTRO 2 ARMENIA</v>
      </c>
      <c r="C522" s="28" t="s">
        <v>139</v>
      </c>
      <c r="D522" s="31">
        <v>750577</v>
      </c>
      <c r="E522" s="4">
        <v>193</v>
      </c>
      <c r="F522" s="31">
        <v>797245</v>
      </c>
      <c r="G522" s="4">
        <v>205</v>
      </c>
      <c r="H522" s="31">
        <v>710286</v>
      </c>
      <c r="I522" s="4">
        <v>183</v>
      </c>
      <c r="J522" s="31">
        <v>2258108</v>
      </c>
      <c r="K522" s="50">
        <v>581</v>
      </c>
      <c r="L522" s="44">
        <f t="shared" si="55"/>
        <v>752702.66666666663</v>
      </c>
      <c r="M522" s="4">
        <f t="shared" si="56"/>
        <v>193.66666666666666</v>
      </c>
    </row>
    <row r="523" spans="1:13" x14ac:dyDescent="0.3">
      <c r="A523" s="27" t="str">
        <f t="shared" si="54"/>
        <v>1501 - ESPRESSO</v>
      </c>
      <c r="B523" s="27" t="str">
        <f t="shared" si="57"/>
        <v>CAFE QUINDIO EXPRESS UNICENTRO 2 ARMENIA</v>
      </c>
      <c r="C523" s="28" t="s">
        <v>140</v>
      </c>
      <c r="D523" s="31">
        <v>3317600</v>
      </c>
      <c r="E523" s="4">
        <v>664</v>
      </c>
      <c r="F523" s="31">
        <v>2325000</v>
      </c>
      <c r="G523" s="4">
        <v>465</v>
      </c>
      <c r="H523" s="31">
        <v>3248200</v>
      </c>
      <c r="I523" s="4">
        <v>650</v>
      </c>
      <c r="J523" s="31">
        <v>8890800</v>
      </c>
      <c r="K523" s="50">
        <v>1779</v>
      </c>
      <c r="L523" s="44">
        <f t="shared" si="55"/>
        <v>2963600</v>
      </c>
      <c r="M523" s="4">
        <f t="shared" si="56"/>
        <v>593</v>
      </c>
    </row>
    <row r="524" spans="1:13" x14ac:dyDescent="0.3">
      <c r="A524" s="27" t="str">
        <f t="shared" si="54"/>
        <v>1501 - ESPRESSO</v>
      </c>
      <c r="B524" s="27" t="str">
        <f t="shared" si="57"/>
        <v>CAFE QUINDIO EXPRESS UNICENTRO 2 ARMENIA</v>
      </c>
      <c r="C524" s="28" t="s">
        <v>141</v>
      </c>
      <c r="D524" s="31">
        <v>1077250</v>
      </c>
      <c r="E524" s="4">
        <v>179</v>
      </c>
      <c r="F524" s="31">
        <v>818472</v>
      </c>
      <c r="G524" s="4">
        <v>136</v>
      </c>
      <c r="H524" s="31">
        <v>931363</v>
      </c>
      <c r="I524" s="4">
        <v>155</v>
      </c>
      <c r="J524" s="31">
        <v>2827085</v>
      </c>
      <c r="K524" s="50">
        <v>470</v>
      </c>
      <c r="L524" s="44">
        <f t="shared" si="55"/>
        <v>942361.66666666663</v>
      </c>
      <c r="M524" s="4">
        <f t="shared" si="56"/>
        <v>156.66666666666666</v>
      </c>
    </row>
    <row r="525" spans="1:13" x14ac:dyDescent="0.3">
      <c r="A525" s="27" t="str">
        <f t="shared" si="54"/>
        <v>1501 - ESPRESSO</v>
      </c>
      <c r="B525" s="27" t="str">
        <f t="shared" si="57"/>
        <v>CAFE QUINDIO EXPRESS UNICENTRO 2 ARMENIA</v>
      </c>
      <c r="C525" s="28" t="s">
        <v>142</v>
      </c>
      <c r="D525" s="31"/>
      <c r="E525" s="4"/>
      <c r="F525" s="31"/>
      <c r="G525" s="4"/>
      <c r="H525" s="31">
        <v>4352</v>
      </c>
      <c r="I525" s="4">
        <v>1</v>
      </c>
      <c r="J525" s="31">
        <v>4352</v>
      </c>
      <c r="K525" s="50">
        <v>1</v>
      </c>
      <c r="L525" s="44">
        <f t="shared" si="55"/>
        <v>4352</v>
      </c>
      <c r="M525" s="4">
        <f t="shared" si="56"/>
        <v>1</v>
      </c>
    </row>
    <row r="526" spans="1:13" x14ac:dyDescent="0.3">
      <c r="A526" s="27" t="str">
        <f t="shared" si="54"/>
        <v>1501 - ESPRESSO</v>
      </c>
      <c r="B526" s="27" t="str">
        <f t="shared" si="57"/>
        <v>CAFE QUINDIO EXPRESS UNICENTRO 2 ARMENIA</v>
      </c>
      <c r="C526" s="28" t="s">
        <v>145</v>
      </c>
      <c r="D526" s="31">
        <v>4722</v>
      </c>
      <c r="E526" s="4">
        <v>1</v>
      </c>
      <c r="F526" s="31"/>
      <c r="G526" s="4"/>
      <c r="H526" s="31"/>
      <c r="I526" s="4"/>
      <c r="J526" s="31">
        <v>4722</v>
      </c>
      <c r="K526" s="50">
        <v>1</v>
      </c>
      <c r="L526" s="44">
        <f t="shared" si="55"/>
        <v>4722</v>
      </c>
      <c r="M526" s="4">
        <f t="shared" si="56"/>
        <v>1</v>
      </c>
    </row>
    <row r="527" spans="1:13" x14ac:dyDescent="0.3">
      <c r="A527" s="27" t="str">
        <f t="shared" si="54"/>
        <v>1501 - ESPRESSO</v>
      </c>
      <c r="B527" s="27" t="str">
        <f t="shared" si="57"/>
        <v>CAFE QUINDIO EXPRESS UNICENTRO 2 ARMENIA</v>
      </c>
      <c r="C527" s="28" t="s">
        <v>146</v>
      </c>
      <c r="D527" s="31">
        <v>5463</v>
      </c>
      <c r="E527" s="4">
        <v>1</v>
      </c>
      <c r="F527" s="31">
        <v>21852</v>
      </c>
      <c r="G527" s="4">
        <v>4</v>
      </c>
      <c r="H527" s="31">
        <v>5463</v>
      </c>
      <c r="I527" s="4">
        <v>1</v>
      </c>
      <c r="J527" s="31">
        <v>32778</v>
      </c>
      <c r="K527" s="50">
        <v>6</v>
      </c>
      <c r="L527" s="44">
        <f t="shared" si="55"/>
        <v>10926</v>
      </c>
      <c r="M527" s="4">
        <f t="shared" si="56"/>
        <v>2</v>
      </c>
    </row>
    <row r="528" spans="1:13" x14ac:dyDescent="0.3">
      <c r="A528" s="27" t="str">
        <f t="shared" si="54"/>
        <v>1501 - ESPRESSO</v>
      </c>
      <c r="B528" s="27" t="str">
        <f t="shared" si="57"/>
        <v>CAFE QUINDIO EXPRESS UNICENTRO 2 ARMENIA</v>
      </c>
      <c r="C528" s="28" t="s">
        <v>148</v>
      </c>
      <c r="D528" s="31">
        <v>205000</v>
      </c>
      <c r="E528" s="4">
        <v>41</v>
      </c>
      <c r="F528" s="31">
        <v>115000</v>
      </c>
      <c r="G528" s="4">
        <v>23</v>
      </c>
      <c r="H528" s="31">
        <v>175000</v>
      </c>
      <c r="I528" s="4">
        <v>35</v>
      </c>
      <c r="J528" s="31">
        <v>495000</v>
      </c>
      <c r="K528" s="50">
        <v>99</v>
      </c>
      <c r="L528" s="44">
        <f t="shared" si="55"/>
        <v>165000</v>
      </c>
      <c r="M528" s="4">
        <f t="shared" si="56"/>
        <v>33</v>
      </c>
    </row>
    <row r="529" spans="1:13" x14ac:dyDescent="0.3">
      <c r="A529" s="27" t="str">
        <f t="shared" si="54"/>
        <v>1501 - ESPRESSO</v>
      </c>
      <c r="B529" s="27" t="str">
        <f t="shared" si="57"/>
        <v>CAFE QUINDIO EXPRESS UNICENTRO 2 ARMENIA</v>
      </c>
      <c r="C529" s="28" t="s">
        <v>149</v>
      </c>
      <c r="D529" s="31">
        <v>11852</v>
      </c>
      <c r="E529" s="4">
        <v>2</v>
      </c>
      <c r="F529" s="31">
        <v>11852</v>
      </c>
      <c r="G529" s="4">
        <v>2</v>
      </c>
      <c r="H529" s="31">
        <v>53334</v>
      </c>
      <c r="I529" s="4">
        <v>9</v>
      </c>
      <c r="J529" s="31">
        <v>77038</v>
      </c>
      <c r="K529" s="50">
        <v>13</v>
      </c>
      <c r="L529" s="44">
        <f t="shared" si="55"/>
        <v>25679.333333333332</v>
      </c>
      <c r="M529" s="4">
        <f t="shared" si="56"/>
        <v>4.333333333333333</v>
      </c>
    </row>
    <row r="530" spans="1:13" x14ac:dyDescent="0.3">
      <c r="A530" s="27" t="str">
        <f t="shared" si="54"/>
        <v>1501 - ESPRESSO</v>
      </c>
      <c r="B530" s="27" t="str">
        <f t="shared" si="57"/>
        <v>CAFE QUINDIO EXPRESS UNICENTRO 2 ARMENIA</v>
      </c>
      <c r="C530" s="28" t="s">
        <v>150</v>
      </c>
      <c r="D530" s="31">
        <v>107293</v>
      </c>
      <c r="E530" s="4">
        <v>20</v>
      </c>
      <c r="F530" s="31">
        <v>65556</v>
      </c>
      <c r="G530" s="4">
        <v>12</v>
      </c>
      <c r="H530" s="31">
        <v>97678</v>
      </c>
      <c r="I530" s="4">
        <v>18</v>
      </c>
      <c r="J530" s="31">
        <v>270527</v>
      </c>
      <c r="K530" s="50">
        <v>50</v>
      </c>
      <c r="L530" s="44">
        <f t="shared" si="55"/>
        <v>90175.666666666672</v>
      </c>
      <c r="M530" s="4">
        <f t="shared" si="56"/>
        <v>16.666666666666668</v>
      </c>
    </row>
    <row r="531" spans="1:13" x14ac:dyDescent="0.3">
      <c r="A531" s="27" t="str">
        <f t="shared" si="54"/>
        <v>1501 - ESPRESSO</v>
      </c>
      <c r="B531" s="27" t="str">
        <f t="shared" si="57"/>
        <v>CAFE QUINDIO EXPRESS UNICENTRO 2 ARMENIA</v>
      </c>
      <c r="C531" s="28" t="s">
        <v>151</v>
      </c>
      <c r="D531" s="31">
        <v>15000</v>
      </c>
      <c r="E531" s="4">
        <v>3</v>
      </c>
      <c r="F531" s="31">
        <v>30000</v>
      </c>
      <c r="G531" s="4">
        <v>6</v>
      </c>
      <c r="H531" s="31">
        <v>35000</v>
      </c>
      <c r="I531" s="4">
        <v>7</v>
      </c>
      <c r="J531" s="31">
        <v>80000</v>
      </c>
      <c r="K531" s="50">
        <v>16</v>
      </c>
      <c r="L531" s="44">
        <f t="shared" si="55"/>
        <v>26666.666666666668</v>
      </c>
      <c r="M531" s="4">
        <f t="shared" si="56"/>
        <v>5.333333333333333</v>
      </c>
    </row>
    <row r="532" spans="1:13" x14ac:dyDescent="0.3">
      <c r="A532" s="27" t="str">
        <f t="shared" si="54"/>
        <v>1501 - ESPRESSO</v>
      </c>
      <c r="B532" s="27" t="str">
        <f t="shared" si="57"/>
        <v>CAFE QUINDIO EXPRESS UNICENTRO 2 ARMENIA</v>
      </c>
      <c r="C532" s="28" t="s">
        <v>155</v>
      </c>
      <c r="D532" s="31">
        <v>5463</v>
      </c>
      <c r="E532" s="4">
        <v>1</v>
      </c>
      <c r="F532" s="31">
        <v>5463</v>
      </c>
      <c r="G532" s="4">
        <v>1</v>
      </c>
      <c r="H532" s="31">
        <v>5463</v>
      </c>
      <c r="I532" s="4">
        <v>1</v>
      </c>
      <c r="J532" s="31">
        <v>16389</v>
      </c>
      <c r="K532" s="50">
        <v>3</v>
      </c>
      <c r="L532" s="44">
        <f t="shared" si="55"/>
        <v>5463</v>
      </c>
      <c r="M532" s="4">
        <f t="shared" si="56"/>
        <v>1</v>
      </c>
    </row>
    <row r="533" spans="1:13" x14ac:dyDescent="0.3">
      <c r="A533" s="27" t="str">
        <f t="shared" si="54"/>
        <v>1501 - ESPRESSO</v>
      </c>
      <c r="B533" s="27" t="str">
        <f t="shared" si="57"/>
        <v>CAFE QUINDIO EXPRESS UNICENTRO 2 ARMENIA</v>
      </c>
      <c r="C533" s="28" t="s">
        <v>156</v>
      </c>
      <c r="D533" s="31">
        <v>20000</v>
      </c>
      <c r="E533" s="4">
        <v>4</v>
      </c>
      <c r="F533" s="31">
        <v>5000</v>
      </c>
      <c r="G533" s="4">
        <v>1</v>
      </c>
      <c r="H533" s="31">
        <v>10000</v>
      </c>
      <c r="I533" s="4">
        <v>2</v>
      </c>
      <c r="J533" s="31">
        <v>35000</v>
      </c>
      <c r="K533" s="50">
        <v>7</v>
      </c>
      <c r="L533" s="44">
        <f t="shared" si="55"/>
        <v>11666.666666666666</v>
      </c>
      <c r="M533" s="4">
        <f t="shared" si="56"/>
        <v>2.3333333333333335</v>
      </c>
    </row>
    <row r="534" spans="1:13" x14ac:dyDescent="0.3">
      <c r="A534" s="27" t="str">
        <f t="shared" si="54"/>
        <v>1501 - ESPRESSO</v>
      </c>
      <c r="B534" s="27" t="str">
        <f t="shared" si="57"/>
        <v>CAFE QUINDIO EXPRESS UNICENTRO 2 ARMENIA</v>
      </c>
      <c r="C534" s="28" t="s">
        <v>157</v>
      </c>
      <c r="D534" s="31">
        <v>12964</v>
      </c>
      <c r="E534" s="4">
        <v>2</v>
      </c>
      <c r="F534" s="31"/>
      <c r="G534" s="4"/>
      <c r="H534" s="31">
        <v>12964</v>
      </c>
      <c r="I534" s="4">
        <v>2</v>
      </c>
      <c r="J534" s="31">
        <v>25928</v>
      </c>
      <c r="K534" s="50">
        <v>4</v>
      </c>
      <c r="L534" s="44">
        <f t="shared" si="55"/>
        <v>12964</v>
      </c>
      <c r="M534" s="4">
        <f t="shared" si="56"/>
        <v>2</v>
      </c>
    </row>
    <row r="535" spans="1:13" x14ac:dyDescent="0.3">
      <c r="A535" s="27" t="str">
        <f t="shared" si="54"/>
        <v>1501 - ESPRESSO</v>
      </c>
      <c r="B535" s="27" t="str">
        <f t="shared" si="57"/>
        <v>CAFE QUINDIO EXPRESS UNICENTRO 2 ARMENIA</v>
      </c>
      <c r="C535" s="28" t="s">
        <v>158</v>
      </c>
      <c r="D535" s="31">
        <v>21111</v>
      </c>
      <c r="E535" s="4">
        <v>3</v>
      </c>
      <c r="F535" s="31">
        <v>21111</v>
      </c>
      <c r="G535" s="4">
        <v>3</v>
      </c>
      <c r="H535" s="31"/>
      <c r="I535" s="4"/>
      <c r="J535" s="31">
        <v>42222</v>
      </c>
      <c r="K535" s="50">
        <v>6</v>
      </c>
      <c r="L535" s="44">
        <f t="shared" si="55"/>
        <v>21111</v>
      </c>
      <c r="M535" s="4">
        <f t="shared" si="56"/>
        <v>3</v>
      </c>
    </row>
    <row r="536" spans="1:13" x14ac:dyDescent="0.3">
      <c r="A536" s="27" t="str">
        <f t="shared" si="54"/>
        <v>1501 - ESPRESSO</v>
      </c>
      <c r="B536" s="27" t="str">
        <f t="shared" si="57"/>
        <v>CAFE QUINDIO EXPRESS UNICENTRO 2 ARMENIA</v>
      </c>
      <c r="C536" s="28" t="s">
        <v>159</v>
      </c>
      <c r="D536" s="31"/>
      <c r="E536" s="4"/>
      <c r="F536" s="31">
        <v>12964</v>
      </c>
      <c r="G536" s="4">
        <v>2</v>
      </c>
      <c r="H536" s="31"/>
      <c r="I536" s="4"/>
      <c r="J536" s="31">
        <v>12964</v>
      </c>
      <c r="K536" s="50">
        <v>2</v>
      </c>
      <c r="L536" s="44">
        <f t="shared" si="55"/>
        <v>12964</v>
      </c>
      <c r="M536" s="4">
        <f t="shared" si="56"/>
        <v>2</v>
      </c>
    </row>
    <row r="537" spans="1:13" x14ac:dyDescent="0.3">
      <c r="A537" s="27" t="str">
        <f t="shared" si="54"/>
        <v>1501 - ESPRESSO</v>
      </c>
      <c r="B537" s="27" t="str">
        <f t="shared" si="57"/>
        <v>CAFE QUINDIO EXPRESS UNICENTRO 2 ARMENIA</v>
      </c>
      <c r="C537" s="28" t="s">
        <v>160</v>
      </c>
      <c r="D537" s="31">
        <v>28148</v>
      </c>
      <c r="E537" s="4">
        <v>4</v>
      </c>
      <c r="F537" s="31">
        <v>14074</v>
      </c>
      <c r="G537" s="4">
        <v>2</v>
      </c>
      <c r="H537" s="31">
        <v>7037</v>
      </c>
      <c r="I537" s="4">
        <v>1</v>
      </c>
      <c r="J537" s="31">
        <v>49259</v>
      </c>
      <c r="K537" s="50">
        <v>7</v>
      </c>
      <c r="L537" s="44">
        <f t="shared" si="55"/>
        <v>16419.666666666668</v>
      </c>
      <c r="M537" s="4">
        <f t="shared" si="56"/>
        <v>2.3333333333333335</v>
      </c>
    </row>
    <row r="538" spans="1:13" x14ac:dyDescent="0.3">
      <c r="A538" s="27" t="str">
        <f t="shared" si="54"/>
        <v>1501 - ESPRESSO</v>
      </c>
      <c r="B538" s="27" t="str">
        <f t="shared" si="57"/>
        <v>CAFE QUINDIO EXPRESS UNICENTRO 2 ARMENIA</v>
      </c>
      <c r="C538" s="28" t="s">
        <v>161</v>
      </c>
      <c r="D538" s="31">
        <v>92871</v>
      </c>
      <c r="E538" s="4">
        <v>17</v>
      </c>
      <c r="F538" s="31">
        <v>16389</v>
      </c>
      <c r="G538" s="4">
        <v>3</v>
      </c>
      <c r="H538" s="31">
        <v>120186</v>
      </c>
      <c r="I538" s="4">
        <v>22</v>
      </c>
      <c r="J538" s="31">
        <v>229446</v>
      </c>
      <c r="K538" s="50">
        <v>42</v>
      </c>
      <c r="L538" s="44">
        <f t="shared" si="55"/>
        <v>76482</v>
      </c>
      <c r="M538" s="4">
        <f t="shared" si="56"/>
        <v>14</v>
      </c>
    </row>
    <row r="539" spans="1:13" x14ac:dyDescent="0.3">
      <c r="A539" s="27" t="str">
        <f t="shared" si="54"/>
        <v>1501 - ESPRESSO</v>
      </c>
      <c r="B539" s="52" t="s">
        <v>318</v>
      </c>
      <c r="C539" s="53"/>
      <c r="D539" s="57">
        <v>6022541</v>
      </c>
      <c r="E539" s="55">
        <v>1187</v>
      </c>
      <c r="F539" s="57">
        <v>4547943</v>
      </c>
      <c r="G539" s="55">
        <v>908</v>
      </c>
      <c r="H539" s="57">
        <v>5819564</v>
      </c>
      <c r="I539" s="55">
        <v>1147</v>
      </c>
      <c r="J539" s="57">
        <v>16390048</v>
      </c>
      <c r="K539" s="56">
        <v>3242</v>
      </c>
      <c r="L539" s="59">
        <f t="shared" si="55"/>
        <v>5463349.333333333</v>
      </c>
      <c r="M539" s="60">
        <f t="shared" si="56"/>
        <v>1080.6666666666667</v>
      </c>
    </row>
    <row r="540" spans="1:13" x14ac:dyDescent="0.3">
      <c r="A540" s="27" t="str">
        <f t="shared" si="54"/>
        <v>1501 - ESPRESSO</v>
      </c>
      <c r="B540" s="1" t="s">
        <v>78</v>
      </c>
      <c r="C540" s="1" t="s">
        <v>137</v>
      </c>
      <c r="D540" s="30">
        <v>171123</v>
      </c>
      <c r="E540" s="8">
        <v>27</v>
      </c>
      <c r="F540" s="30">
        <v>278724</v>
      </c>
      <c r="G540" s="8">
        <v>43</v>
      </c>
      <c r="H540" s="30">
        <v>264199</v>
      </c>
      <c r="I540" s="8">
        <v>41</v>
      </c>
      <c r="J540" s="30">
        <v>714046</v>
      </c>
      <c r="K540" s="49">
        <v>111</v>
      </c>
      <c r="L540" s="44">
        <f t="shared" si="55"/>
        <v>238015.33333333334</v>
      </c>
      <c r="M540" s="4">
        <f t="shared" si="56"/>
        <v>37</v>
      </c>
    </row>
    <row r="541" spans="1:13" x14ac:dyDescent="0.3">
      <c r="A541" s="27" t="str">
        <f t="shared" si="54"/>
        <v>1501 - ESPRESSO</v>
      </c>
      <c r="B541" s="27" t="str">
        <f t="shared" ref="B541:B557" si="58">B540</f>
        <v>CAFE QUINDIO EXPRESS UNICENTRO ARMENIA</v>
      </c>
      <c r="C541" s="28" t="s">
        <v>138</v>
      </c>
      <c r="D541" s="31">
        <v>131936</v>
      </c>
      <c r="E541" s="4">
        <v>19</v>
      </c>
      <c r="F541" s="31">
        <v>111104</v>
      </c>
      <c r="G541" s="4">
        <v>16</v>
      </c>
      <c r="H541" s="31">
        <v>138882</v>
      </c>
      <c r="I541" s="4">
        <v>20</v>
      </c>
      <c r="J541" s="31">
        <v>381922</v>
      </c>
      <c r="K541" s="50">
        <v>55</v>
      </c>
      <c r="L541" s="44">
        <f t="shared" si="55"/>
        <v>127307.33333333333</v>
      </c>
      <c r="M541" s="4">
        <f t="shared" si="56"/>
        <v>18.333333333333332</v>
      </c>
    </row>
    <row r="542" spans="1:13" x14ac:dyDescent="0.3">
      <c r="A542" s="27" t="str">
        <f t="shared" si="54"/>
        <v>1501 - ESPRESSO</v>
      </c>
      <c r="B542" s="27" t="str">
        <f t="shared" si="58"/>
        <v>CAFE QUINDIO EXPRESS UNICENTRO ARMENIA</v>
      </c>
      <c r="C542" s="28" t="s">
        <v>139</v>
      </c>
      <c r="D542" s="31">
        <v>715109</v>
      </c>
      <c r="E542" s="4">
        <v>184</v>
      </c>
      <c r="F542" s="31">
        <v>698619</v>
      </c>
      <c r="G542" s="4">
        <v>180</v>
      </c>
      <c r="H542" s="31">
        <v>765666</v>
      </c>
      <c r="I542" s="4">
        <v>197</v>
      </c>
      <c r="J542" s="31">
        <v>2179394</v>
      </c>
      <c r="K542" s="50">
        <v>561</v>
      </c>
      <c r="L542" s="44">
        <f t="shared" si="55"/>
        <v>726464.66666666663</v>
      </c>
      <c r="M542" s="4">
        <f t="shared" si="56"/>
        <v>187</v>
      </c>
    </row>
    <row r="543" spans="1:13" x14ac:dyDescent="0.3">
      <c r="A543" s="27" t="str">
        <f t="shared" si="54"/>
        <v>1501 - ESPRESSO</v>
      </c>
      <c r="B543" s="27" t="str">
        <f t="shared" si="58"/>
        <v>CAFE QUINDIO EXPRESS UNICENTRO ARMENIA</v>
      </c>
      <c r="C543" s="28" t="s">
        <v>140</v>
      </c>
      <c r="D543" s="31">
        <v>2967600</v>
      </c>
      <c r="E543" s="4">
        <v>594</v>
      </c>
      <c r="F543" s="31">
        <v>2698800</v>
      </c>
      <c r="G543" s="4">
        <v>540</v>
      </c>
      <c r="H543" s="31">
        <v>3493200</v>
      </c>
      <c r="I543" s="4">
        <v>699</v>
      </c>
      <c r="J543" s="31">
        <v>9159600</v>
      </c>
      <c r="K543" s="50">
        <v>1833</v>
      </c>
      <c r="L543" s="44">
        <f t="shared" si="55"/>
        <v>3053200</v>
      </c>
      <c r="M543" s="4">
        <f t="shared" si="56"/>
        <v>611</v>
      </c>
    </row>
    <row r="544" spans="1:13" x14ac:dyDescent="0.3">
      <c r="A544" s="27" t="str">
        <f t="shared" si="54"/>
        <v>1501 - ESPRESSO</v>
      </c>
      <c r="B544" s="27" t="str">
        <f t="shared" si="58"/>
        <v>CAFE QUINDIO EXPRESS UNICENTRO ARMENIA</v>
      </c>
      <c r="C544" s="28" t="s">
        <v>141</v>
      </c>
      <c r="D544" s="31">
        <v>1166796</v>
      </c>
      <c r="E544" s="4">
        <v>194</v>
      </c>
      <c r="F544" s="31">
        <v>782359</v>
      </c>
      <c r="G544" s="4">
        <v>130</v>
      </c>
      <c r="H544" s="31">
        <v>980244</v>
      </c>
      <c r="I544" s="4">
        <v>163</v>
      </c>
      <c r="J544" s="31">
        <v>2929399</v>
      </c>
      <c r="K544" s="50">
        <v>487</v>
      </c>
      <c r="L544" s="44">
        <f t="shared" si="55"/>
        <v>976466.33333333337</v>
      </c>
      <c r="M544" s="4">
        <f t="shared" si="56"/>
        <v>162.33333333333334</v>
      </c>
    </row>
    <row r="545" spans="1:13" x14ac:dyDescent="0.3">
      <c r="A545" s="27" t="str">
        <f t="shared" si="54"/>
        <v>1501 - ESPRESSO</v>
      </c>
      <c r="B545" s="27" t="str">
        <f t="shared" si="58"/>
        <v>CAFE QUINDIO EXPRESS UNICENTRO ARMENIA</v>
      </c>
      <c r="C545" s="28" t="s">
        <v>146</v>
      </c>
      <c r="D545" s="31">
        <v>27315</v>
      </c>
      <c r="E545" s="4">
        <v>5</v>
      </c>
      <c r="F545" s="31">
        <v>10926</v>
      </c>
      <c r="G545" s="4">
        <v>2</v>
      </c>
      <c r="H545" s="31">
        <v>27315</v>
      </c>
      <c r="I545" s="4">
        <v>5</v>
      </c>
      <c r="J545" s="31">
        <v>65556</v>
      </c>
      <c r="K545" s="50">
        <v>12</v>
      </c>
      <c r="L545" s="44">
        <f t="shared" si="55"/>
        <v>21852</v>
      </c>
      <c r="M545" s="4">
        <f t="shared" si="56"/>
        <v>4</v>
      </c>
    </row>
    <row r="546" spans="1:13" x14ac:dyDescent="0.3">
      <c r="A546" s="27" t="str">
        <f t="shared" si="54"/>
        <v>1501 - ESPRESSO</v>
      </c>
      <c r="B546" s="27" t="str">
        <f t="shared" si="58"/>
        <v>CAFE QUINDIO EXPRESS UNICENTRO ARMENIA</v>
      </c>
      <c r="C546" s="28" t="s">
        <v>147</v>
      </c>
      <c r="D546" s="31"/>
      <c r="E546" s="4"/>
      <c r="F546" s="31">
        <v>12778</v>
      </c>
      <c r="G546" s="4">
        <v>2</v>
      </c>
      <c r="H546" s="31">
        <v>5622</v>
      </c>
      <c r="I546" s="4">
        <v>1</v>
      </c>
      <c r="J546" s="31">
        <v>18400</v>
      </c>
      <c r="K546" s="50">
        <v>3</v>
      </c>
      <c r="L546" s="44">
        <f t="shared" si="55"/>
        <v>9200</v>
      </c>
      <c r="M546" s="4">
        <f t="shared" si="56"/>
        <v>1.5</v>
      </c>
    </row>
    <row r="547" spans="1:13" x14ac:dyDescent="0.3">
      <c r="A547" s="27" t="str">
        <f t="shared" si="54"/>
        <v>1501 - ESPRESSO</v>
      </c>
      <c r="B547" s="27" t="str">
        <f t="shared" si="58"/>
        <v>CAFE QUINDIO EXPRESS UNICENTRO ARMENIA</v>
      </c>
      <c r="C547" s="28" t="s">
        <v>148</v>
      </c>
      <c r="D547" s="31">
        <v>200000</v>
      </c>
      <c r="E547" s="4">
        <v>40</v>
      </c>
      <c r="F547" s="31">
        <v>185000</v>
      </c>
      <c r="G547" s="4">
        <v>37</v>
      </c>
      <c r="H547" s="31">
        <v>185000</v>
      </c>
      <c r="I547" s="4">
        <v>37</v>
      </c>
      <c r="J547" s="31">
        <v>570000</v>
      </c>
      <c r="K547" s="50">
        <v>114</v>
      </c>
      <c r="L547" s="44">
        <f t="shared" si="55"/>
        <v>190000</v>
      </c>
      <c r="M547" s="4">
        <f t="shared" si="56"/>
        <v>38</v>
      </c>
    </row>
    <row r="548" spans="1:13" x14ac:dyDescent="0.3">
      <c r="A548" s="27" t="str">
        <f t="shared" si="54"/>
        <v>1501 - ESPRESSO</v>
      </c>
      <c r="B548" s="27" t="str">
        <f t="shared" si="58"/>
        <v>CAFE QUINDIO EXPRESS UNICENTRO ARMENIA</v>
      </c>
      <c r="C548" s="28" t="s">
        <v>149</v>
      </c>
      <c r="D548" s="31">
        <v>35556</v>
      </c>
      <c r="E548" s="4">
        <v>6</v>
      </c>
      <c r="F548" s="31">
        <v>29630</v>
      </c>
      <c r="G548" s="4">
        <v>5</v>
      </c>
      <c r="H548" s="31">
        <v>17778</v>
      </c>
      <c r="I548" s="4">
        <v>3</v>
      </c>
      <c r="J548" s="31">
        <v>82964</v>
      </c>
      <c r="K548" s="50">
        <v>14</v>
      </c>
      <c r="L548" s="44">
        <f t="shared" si="55"/>
        <v>27654.666666666668</v>
      </c>
      <c r="M548" s="4">
        <f t="shared" si="56"/>
        <v>4.666666666666667</v>
      </c>
    </row>
    <row r="549" spans="1:13" x14ac:dyDescent="0.3">
      <c r="A549" s="27" t="str">
        <f t="shared" si="54"/>
        <v>1501 - ESPRESSO</v>
      </c>
      <c r="B549" s="27" t="str">
        <f t="shared" si="58"/>
        <v>CAFE QUINDIO EXPRESS UNICENTRO ARMENIA</v>
      </c>
      <c r="C549" s="28" t="s">
        <v>150</v>
      </c>
      <c r="D549" s="31">
        <v>76482</v>
      </c>
      <c r="E549" s="4">
        <v>14</v>
      </c>
      <c r="F549" s="31">
        <v>87408</v>
      </c>
      <c r="G549" s="4">
        <v>16</v>
      </c>
      <c r="H549" s="31">
        <v>98334</v>
      </c>
      <c r="I549" s="4">
        <v>18</v>
      </c>
      <c r="J549" s="31">
        <v>262224</v>
      </c>
      <c r="K549" s="50">
        <v>48</v>
      </c>
      <c r="L549" s="44">
        <f t="shared" si="55"/>
        <v>87408</v>
      </c>
      <c r="M549" s="4">
        <f t="shared" si="56"/>
        <v>16</v>
      </c>
    </row>
    <row r="550" spans="1:13" x14ac:dyDescent="0.3">
      <c r="A550" s="27" t="str">
        <f t="shared" si="54"/>
        <v>1501 - ESPRESSO</v>
      </c>
      <c r="B550" s="27" t="str">
        <f t="shared" si="58"/>
        <v>CAFE QUINDIO EXPRESS UNICENTRO ARMENIA</v>
      </c>
      <c r="C550" s="28" t="s">
        <v>151</v>
      </c>
      <c r="D550" s="31">
        <v>25000</v>
      </c>
      <c r="E550" s="4">
        <v>5</v>
      </c>
      <c r="F550" s="31">
        <v>40000</v>
      </c>
      <c r="G550" s="4">
        <v>8</v>
      </c>
      <c r="H550" s="31">
        <v>30000</v>
      </c>
      <c r="I550" s="4">
        <v>6</v>
      </c>
      <c r="J550" s="31">
        <v>95000</v>
      </c>
      <c r="K550" s="50">
        <v>19</v>
      </c>
      <c r="L550" s="44">
        <f t="shared" si="55"/>
        <v>31666.666666666668</v>
      </c>
      <c r="M550" s="4">
        <f t="shared" si="56"/>
        <v>6.333333333333333</v>
      </c>
    </row>
    <row r="551" spans="1:13" x14ac:dyDescent="0.3">
      <c r="A551" s="27" t="str">
        <f t="shared" si="54"/>
        <v>1501 - ESPRESSO</v>
      </c>
      <c r="B551" s="27" t="str">
        <f t="shared" si="58"/>
        <v>CAFE QUINDIO EXPRESS UNICENTRO ARMENIA</v>
      </c>
      <c r="C551" s="28" t="s">
        <v>155</v>
      </c>
      <c r="D551" s="31">
        <v>5463</v>
      </c>
      <c r="E551" s="4">
        <v>1</v>
      </c>
      <c r="F551" s="31">
        <v>5463</v>
      </c>
      <c r="G551" s="4">
        <v>1</v>
      </c>
      <c r="H551" s="31">
        <v>5463</v>
      </c>
      <c r="I551" s="4">
        <v>1</v>
      </c>
      <c r="J551" s="31">
        <v>16389</v>
      </c>
      <c r="K551" s="50">
        <v>3</v>
      </c>
      <c r="L551" s="44">
        <f t="shared" si="55"/>
        <v>5463</v>
      </c>
      <c r="M551" s="4">
        <f t="shared" si="56"/>
        <v>1</v>
      </c>
    </row>
    <row r="552" spans="1:13" x14ac:dyDescent="0.3">
      <c r="A552" s="27" t="str">
        <f t="shared" si="54"/>
        <v>1501 - ESPRESSO</v>
      </c>
      <c r="B552" s="27" t="str">
        <f t="shared" si="58"/>
        <v>CAFE QUINDIO EXPRESS UNICENTRO ARMENIA</v>
      </c>
      <c r="C552" s="28" t="s">
        <v>156</v>
      </c>
      <c r="D552" s="31">
        <v>35000</v>
      </c>
      <c r="E552" s="4">
        <v>7</v>
      </c>
      <c r="F552" s="31">
        <v>15000</v>
      </c>
      <c r="G552" s="4">
        <v>3</v>
      </c>
      <c r="H552" s="31">
        <v>25000</v>
      </c>
      <c r="I552" s="4">
        <v>5</v>
      </c>
      <c r="J552" s="31">
        <v>75000</v>
      </c>
      <c r="K552" s="50">
        <v>15</v>
      </c>
      <c r="L552" s="44">
        <f t="shared" si="55"/>
        <v>25000</v>
      </c>
      <c r="M552" s="4">
        <f t="shared" si="56"/>
        <v>5</v>
      </c>
    </row>
    <row r="553" spans="1:13" x14ac:dyDescent="0.3">
      <c r="A553" s="27" t="str">
        <f t="shared" si="54"/>
        <v>1501 - ESPRESSO</v>
      </c>
      <c r="B553" s="27" t="str">
        <f t="shared" si="58"/>
        <v>CAFE QUINDIO EXPRESS UNICENTRO ARMENIA</v>
      </c>
      <c r="C553" s="28" t="s">
        <v>157</v>
      </c>
      <c r="D553" s="31"/>
      <c r="E553" s="4"/>
      <c r="F553" s="31">
        <v>19445</v>
      </c>
      <c r="G553" s="4">
        <v>3</v>
      </c>
      <c r="H553" s="31"/>
      <c r="I553" s="4"/>
      <c r="J553" s="31">
        <v>19445</v>
      </c>
      <c r="K553" s="50">
        <v>3</v>
      </c>
      <c r="L553" s="44">
        <f t="shared" si="55"/>
        <v>19445</v>
      </c>
      <c r="M553" s="4">
        <f t="shared" si="56"/>
        <v>3</v>
      </c>
    </row>
    <row r="554" spans="1:13" x14ac:dyDescent="0.3">
      <c r="A554" s="27" t="str">
        <f t="shared" si="54"/>
        <v>1501 - ESPRESSO</v>
      </c>
      <c r="B554" s="27" t="str">
        <f t="shared" si="58"/>
        <v>CAFE QUINDIO EXPRESS UNICENTRO ARMENIA</v>
      </c>
      <c r="C554" s="28" t="s">
        <v>158</v>
      </c>
      <c r="D554" s="31"/>
      <c r="E554" s="4"/>
      <c r="F554" s="31">
        <v>7037</v>
      </c>
      <c r="G554" s="4">
        <v>1</v>
      </c>
      <c r="H554" s="31"/>
      <c r="I554" s="4"/>
      <c r="J554" s="31">
        <v>7037</v>
      </c>
      <c r="K554" s="50">
        <v>1</v>
      </c>
      <c r="L554" s="44">
        <f t="shared" si="55"/>
        <v>7037</v>
      </c>
      <c r="M554" s="4">
        <f t="shared" si="56"/>
        <v>1</v>
      </c>
    </row>
    <row r="555" spans="1:13" x14ac:dyDescent="0.3">
      <c r="A555" s="27" t="str">
        <f t="shared" si="54"/>
        <v>1501 - ESPRESSO</v>
      </c>
      <c r="B555" s="27" t="str">
        <f t="shared" si="58"/>
        <v>CAFE QUINDIO EXPRESS UNICENTRO ARMENIA</v>
      </c>
      <c r="C555" s="28" t="s">
        <v>159</v>
      </c>
      <c r="D555" s="31">
        <v>12964</v>
      </c>
      <c r="E555" s="4">
        <v>2</v>
      </c>
      <c r="F555" s="31">
        <v>6482</v>
      </c>
      <c r="G555" s="4">
        <v>1</v>
      </c>
      <c r="H555" s="31">
        <v>6482</v>
      </c>
      <c r="I555" s="4">
        <v>1</v>
      </c>
      <c r="J555" s="31">
        <v>25928</v>
      </c>
      <c r="K555" s="50">
        <v>4</v>
      </c>
      <c r="L555" s="44">
        <f t="shared" si="55"/>
        <v>8642.6666666666661</v>
      </c>
      <c r="M555" s="4">
        <f t="shared" si="56"/>
        <v>1.3333333333333333</v>
      </c>
    </row>
    <row r="556" spans="1:13" x14ac:dyDescent="0.3">
      <c r="A556" s="27" t="str">
        <f t="shared" si="54"/>
        <v>1501 - ESPRESSO</v>
      </c>
      <c r="B556" s="27" t="str">
        <f t="shared" si="58"/>
        <v>CAFE QUINDIO EXPRESS UNICENTRO ARMENIA</v>
      </c>
      <c r="C556" s="28" t="s">
        <v>160</v>
      </c>
      <c r="D556" s="31">
        <v>14074</v>
      </c>
      <c r="E556" s="4">
        <v>2</v>
      </c>
      <c r="F556" s="31"/>
      <c r="G556" s="4"/>
      <c r="H556" s="31">
        <v>14074</v>
      </c>
      <c r="I556" s="4">
        <v>2</v>
      </c>
      <c r="J556" s="31">
        <v>28148</v>
      </c>
      <c r="K556" s="50">
        <v>4</v>
      </c>
      <c r="L556" s="44">
        <f t="shared" si="55"/>
        <v>14074</v>
      </c>
      <c r="M556" s="4">
        <f t="shared" si="56"/>
        <v>2</v>
      </c>
    </row>
    <row r="557" spans="1:13" x14ac:dyDescent="0.3">
      <c r="A557" s="27" t="str">
        <f t="shared" si="54"/>
        <v>1501 - ESPRESSO</v>
      </c>
      <c r="B557" s="27" t="str">
        <f t="shared" si="58"/>
        <v>CAFE QUINDIO EXPRESS UNICENTRO ARMENIA</v>
      </c>
      <c r="C557" s="28" t="s">
        <v>161</v>
      </c>
      <c r="D557" s="31">
        <v>60093</v>
      </c>
      <c r="E557" s="4">
        <v>11</v>
      </c>
      <c r="F557" s="31">
        <v>49167</v>
      </c>
      <c r="G557" s="4">
        <v>9</v>
      </c>
      <c r="H557" s="31">
        <v>114723</v>
      </c>
      <c r="I557" s="4">
        <v>21</v>
      </c>
      <c r="J557" s="31">
        <v>223983</v>
      </c>
      <c r="K557" s="50">
        <v>41</v>
      </c>
      <c r="L557" s="44">
        <f t="shared" si="55"/>
        <v>74661</v>
      </c>
      <c r="M557" s="4">
        <f t="shared" si="56"/>
        <v>13.666666666666666</v>
      </c>
    </row>
    <row r="558" spans="1:13" x14ac:dyDescent="0.3">
      <c r="A558" s="27" t="str">
        <f t="shared" si="54"/>
        <v>1501 - ESPRESSO</v>
      </c>
      <c r="B558" s="52" t="s">
        <v>319</v>
      </c>
      <c r="C558" s="53"/>
      <c r="D558" s="57">
        <v>5644511</v>
      </c>
      <c r="E558" s="55">
        <v>1111</v>
      </c>
      <c r="F558" s="57">
        <v>5037942</v>
      </c>
      <c r="G558" s="55">
        <v>997</v>
      </c>
      <c r="H558" s="57">
        <v>6171982</v>
      </c>
      <c r="I558" s="55">
        <v>1220</v>
      </c>
      <c r="J558" s="57">
        <v>16854435</v>
      </c>
      <c r="K558" s="56">
        <v>3328</v>
      </c>
      <c r="L558" s="59">
        <f t="shared" si="55"/>
        <v>5618145</v>
      </c>
      <c r="M558" s="60">
        <f t="shared" si="56"/>
        <v>1109.3333333333333</v>
      </c>
    </row>
    <row r="559" spans="1:13" x14ac:dyDescent="0.3">
      <c r="A559" s="27" t="str">
        <f t="shared" si="54"/>
        <v>1501 - ESPRESSO</v>
      </c>
      <c r="B559" s="1" t="s">
        <v>79</v>
      </c>
      <c r="C559" s="1" t="s">
        <v>133</v>
      </c>
      <c r="D559" s="30">
        <v>7315</v>
      </c>
      <c r="E559" s="8">
        <v>1</v>
      </c>
      <c r="F559" s="30">
        <v>14630</v>
      </c>
      <c r="G559" s="8">
        <v>2</v>
      </c>
      <c r="H559" s="30">
        <v>36575</v>
      </c>
      <c r="I559" s="8">
        <v>5</v>
      </c>
      <c r="J559" s="30">
        <v>58520</v>
      </c>
      <c r="K559" s="49">
        <v>8</v>
      </c>
      <c r="L559" s="44">
        <f t="shared" si="55"/>
        <v>19506.666666666668</v>
      </c>
      <c r="M559" s="4">
        <f t="shared" si="56"/>
        <v>2.6666666666666665</v>
      </c>
    </row>
    <row r="560" spans="1:13" x14ac:dyDescent="0.3">
      <c r="A560" s="27" t="str">
        <f t="shared" si="54"/>
        <v>1501 - ESPRESSO</v>
      </c>
      <c r="B560" s="27" t="str">
        <f t="shared" ref="B560:B582" si="59">B559</f>
        <v>CAFE QUINDIO EXPRESS USAQUEN</v>
      </c>
      <c r="C560" s="28" t="s">
        <v>134</v>
      </c>
      <c r="D560" s="31">
        <v>8241</v>
      </c>
      <c r="E560" s="4">
        <v>1</v>
      </c>
      <c r="F560" s="31">
        <v>16482</v>
      </c>
      <c r="G560" s="4">
        <v>2</v>
      </c>
      <c r="H560" s="31">
        <v>-8241</v>
      </c>
      <c r="I560" s="4">
        <v>-1</v>
      </c>
      <c r="J560" s="31">
        <v>16482</v>
      </c>
      <c r="K560" s="50">
        <v>2</v>
      </c>
      <c r="L560" s="44">
        <f t="shared" si="55"/>
        <v>5494</v>
      </c>
      <c r="M560" s="4">
        <f t="shared" si="56"/>
        <v>0.66666666666666663</v>
      </c>
    </row>
    <row r="561" spans="1:13" x14ac:dyDescent="0.3">
      <c r="A561" s="27" t="str">
        <f t="shared" si="54"/>
        <v>1501 - ESPRESSO</v>
      </c>
      <c r="B561" s="27" t="str">
        <f t="shared" si="59"/>
        <v>CAFE QUINDIO EXPRESS USAQUEN</v>
      </c>
      <c r="C561" s="28" t="s">
        <v>135</v>
      </c>
      <c r="D561" s="31">
        <v>18055</v>
      </c>
      <c r="E561" s="4">
        <v>3</v>
      </c>
      <c r="F561" s="31">
        <v>210635</v>
      </c>
      <c r="G561" s="4">
        <v>35</v>
      </c>
      <c r="H561" s="31">
        <v>192582</v>
      </c>
      <c r="I561" s="4">
        <v>32</v>
      </c>
      <c r="J561" s="31">
        <v>421272</v>
      </c>
      <c r="K561" s="50">
        <v>70</v>
      </c>
      <c r="L561" s="44">
        <f t="shared" si="55"/>
        <v>140424</v>
      </c>
      <c r="M561" s="4">
        <f t="shared" si="56"/>
        <v>23.333333333333332</v>
      </c>
    </row>
    <row r="562" spans="1:13" x14ac:dyDescent="0.3">
      <c r="A562" s="27" t="str">
        <f t="shared" si="54"/>
        <v>1501 - ESPRESSO</v>
      </c>
      <c r="B562" s="27" t="str">
        <f t="shared" si="59"/>
        <v>CAFE QUINDIO EXPRESS USAQUEN</v>
      </c>
      <c r="C562" s="28" t="s">
        <v>136</v>
      </c>
      <c r="D562" s="31">
        <v>6667</v>
      </c>
      <c r="E562" s="4">
        <v>1</v>
      </c>
      <c r="F562" s="31">
        <v>120006</v>
      </c>
      <c r="G562" s="4">
        <v>18</v>
      </c>
      <c r="H562" s="31">
        <v>180003</v>
      </c>
      <c r="I562" s="4">
        <v>27</v>
      </c>
      <c r="J562" s="31">
        <v>306676</v>
      </c>
      <c r="K562" s="50">
        <v>46</v>
      </c>
      <c r="L562" s="44">
        <f t="shared" si="55"/>
        <v>102225.33333333333</v>
      </c>
      <c r="M562" s="4">
        <f t="shared" si="56"/>
        <v>15.333333333333334</v>
      </c>
    </row>
    <row r="563" spans="1:13" x14ac:dyDescent="0.3">
      <c r="A563" s="27" t="str">
        <f t="shared" si="54"/>
        <v>1501 - ESPRESSO</v>
      </c>
      <c r="B563" s="27" t="str">
        <f t="shared" si="59"/>
        <v>CAFE QUINDIO EXPRESS USAQUEN</v>
      </c>
      <c r="C563" s="28" t="s">
        <v>137</v>
      </c>
      <c r="D563" s="31">
        <v>2083233</v>
      </c>
      <c r="E563" s="4">
        <v>300</v>
      </c>
      <c r="F563" s="31">
        <v>1687413</v>
      </c>
      <c r="G563" s="4">
        <v>243</v>
      </c>
      <c r="H563" s="31">
        <v>1888795</v>
      </c>
      <c r="I563" s="4">
        <v>272</v>
      </c>
      <c r="J563" s="31">
        <v>5659441</v>
      </c>
      <c r="K563" s="50">
        <v>815</v>
      </c>
      <c r="L563" s="44">
        <f t="shared" si="55"/>
        <v>1886480.3333333333</v>
      </c>
      <c r="M563" s="4">
        <f t="shared" si="56"/>
        <v>271.66666666666669</v>
      </c>
    </row>
    <row r="564" spans="1:13" x14ac:dyDescent="0.3">
      <c r="A564" s="27" t="str">
        <f t="shared" si="54"/>
        <v>1501 - ESPRESSO</v>
      </c>
      <c r="B564" s="27" t="str">
        <f t="shared" si="59"/>
        <v>CAFE QUINDIO EXPRESS USAQUEN</v>
      </c>
      <c r="C564" s="28" t="s">
        <v>138</v>
      </c>
      <c r="D564" s="31">
        <v>729422</v>
      </c>
      <c r="E564" s="4">
        <v>101</v>
      </c>
      <c r="F564" s="31">
        <v>700534</v>
      </c>
      <c r="G564" s="4">
        <v>97</v>
      </c>
      <c r="H564" s="31">
        <v>613872</v>
      </c>
      <c r="I564" s="4">
        <v>85</v>
      </c>
      <c r="J564" s="31">
        <v>2043828</v>
      </c>
      <c r="K564" s="50">
        <v>283</v>
      </c>
      <c r="L564" s="44">
        <f t="shared" si="55"/>
        <v>681276</v>
      </c>
      <c r="M564" s="4">
        <f t="shared" si="56"/>
        <v>94.333333333333329</v>
      </c>
    </row>
    <row r="565" spans="1:13" x14ac:dyDescent="0.3">
      <c r="A565" s="27" t="str">
        <f t="shared" si="54"/>
        <v>1501 - ESPRESSO</v>
      </c>
      <c r="B565" s="27" t="str">
        <f t="shared" si="59"/>
        <v>CAFE QUINDIO EXPRESS USAQUEN</v>
      </c>
      <c r="C565" s="28" t="s">
        <v>140</v>
      </c>
      <c r="D565" s="31">
        <v>8662933</v>
      </c>
      <c r="E565" s="4">
        <v>1534</v>
      </c>
      <c r="F565" s="31">
        <v>7188289</v>
      </c>
      <c r="G565" s="4">
        <v>1273</v>
      </c>
      <c r="H565" s="31">
        <v>7189240</v>
      </c>
      <c r="I565" s="4">
        <v>1273</v>
      </c>
      <c r="J565" s="31">
        <v>23040462</v>
      </c>
      <c r="K565" s="50">
        <v>4080</v>
      </c>
      <c r="L565" s="44">
        <f t="shared" si="55"/>
        <v>7680154</v>
      </c>
      <c r="M565" s="4">
        <f t="shared" si="56"/>
        <v>1360</v>
      </c>
    </row>
    <row r="566" spans="1:13" x14ac:dyDescent="0.3">
      <c r="A566" s="27" t="str">
        <f t="shared" si="54"/>
        <v>1501 - ESPRESSO</v>
      </c>
      <c r="B566" s="27" t="str">
        <f t="shared" si="59"/>
        <v>CAFE QUINDIO EXPRESS USAQUEN</v>
      </c>
      <c r="C566" s="28" t="s">
        <v>141</v>
      </c>
      <c r="D566" s="31">
        <v>5905028</v>
      </c>
      <c r="E566" s="4">
        <v>938</v>
      </c>
      <c r="F566" s="31">
        <v>5130607</v>
      </c>
      <c r="G566" s="4">
        <v>815</v>
      </c>
      <c r="H566" s="31">
        <v>4520637</v>
      </c>
      <c r="I566" s="4">
        <v>718</v>
      </c>
      <c r="J566" s="31">
        <v>15556272</v>
      </c>
      <c r="K566" s="50">
        <v>2471</v>
      </c>
      <c r="L566" s="44">
        <f t="shared" si="55"/>
        <v>5185424</v>
      </c>
      <c r="M566" s="4">
        <f t="shared" si="56"/>
        <v>823.66666666666663</v>
      </c>
    </row>
    <row r="567" spans="1:13" x14ac:dyDescent="0.3">
      <c r="A567" s="27" t="str">
        <f t="shared" si="54"/>
        <v>1501 - ESPRESSO</v>
      </c>
      <c r="B567" s="27" t="str">
        <f t="shared" si="59"/>
        <v>CAFE QUINDIO EXPRESS USAQUEN</v>
      </c>
      <c r="C567" s="28" t="s">
        <v>145</v>
      </c>
      <c r="D567" s="31">
        <v>6296</v>
      </c>
      <c r="E567" s="4">
        <v>1</v>
      </c>
      <c r="F567" s="31"/>
      <c r="G567" s="4"/>
      <c r="H567" s="31"/>
      <c r="I567" s="4"/>
      <c r="J567" s="31">
        <v>6296</v>
      </c>
      <c r="K567" s="50">
        <v>1</v>
      </c>
      <c r="L567" s="44">
        <f t="shared" si="55"/>
        <v>6296</v>
      </c>
      <c r="M567" s="4">
        <f t="shared" si="56"/>
        <v>1</v>
      </c>
    </row>
    <row r="568" spans="1:13" x14ac:dyDescent="0.3">
      <c r="A568" s="27" t="str">
        <f t="shared" si="54"/>
        <v>1501 - ESPRESSO</v>
      </c>
      <c r="B568" s="27" t="str">
        <f t="shared" si="59"/>
        <v>CAFE QUINDIO EXPRESS USAQUEN</v>
      </c>
      <c r="C568" s="28" t="s">
        <v>146</v>
      </c>
      <c r="D568" s="31">
        <v>120361</v>
      </c>
      <c r="E568" s="4">
        <v>20</v>
      </c>
      <c r="F568" s="31">
        <v>90270</v>
      </c>
      <c r="G568" s="4">
        <v>15</v>
      </c>
      <c r="H568" s="31">
        <v>132400</v>
      </c>
      <c r="I568" s="4">
        <v>22</v>
      </c>
      <c r="J568" s="31">
        <v>343031</v>
      </c>
      <c r="K568" s="50">
        <v>57</v>
      </c>
      <c r="L568" s="44">
        <f t="shared" si="55"/>
        <v>114343.66666666667</v>
      </c>
      <c r="M568" s="4">
        <f t="shared" si="56"/>
        <v>19</v>
      </c>
    </row>
    <row r="569" spans="1:13" x14ac:dyDescent="0.3">
      <c r="A569" s="27" t="str">
        <f t="shared" si="54"/>
        <v>1501 - ESPRESSO</v>
      </c>
      <c r="B569" s="27" t="str">
        <f t="shared" si="59"/>
        <v>CAFE QUINDIO EXPRESS USAQUEN</v>
      </c>
      <c r="C569" s="28" t="s">
        <v>147</v>
      </c>
      <c r="D569" s="31">
        <v>64170</v>
      </c>
      <c r="E569" s="4">
        <v>9</v>
      </c>
      <c r="F569" s="31">
        <v>57040</v>
      </c>
      <c r="G569" s="4">
        <v>8</v>
      </c>
      <c r="H569" s="31">
        <v>35650</v>
      </c>
      <c r="I569" s="4">
        <v>5</v>
      </c>
      <c r="J569" s="31">
        <v>156860</v>
      </c>
      <c r="K569" s="50">
        <v>22</v>
      </c>
      <c r="L569" s="44">
        <f t="shared" si="55"/>
        <v>52286.666666666664</v>
      </c>
      <c r="M569" s="4">
        <f t="shared" si="56"/>
        <v>7.333333333333333</v>
      </c>
    </row>
    <row r="570" spans="1:13" x14ac:dyDescent="0.3">
      <c r="A570" s="27" t="str">
        <f t="shared" si="54"/>
        <v>1501 - ESPRESSO</v>
      </c>
      <c r="B570" s="27" t="str">
        <f t="shared" si="59"/>
        <v>CAFE QUINDIO EXPRESS USAQUEN</v>
      </c>
      <c r="C570" s="28" t="s">
        <v>148</v>
      </c>
      <c r="D570" s="31">
        <v>835839</v>
      </c>
      <c r="E570" s="4">
        <v>153</v>
      </c>
      <c r="F570" s="31">
        <v>677412</v>
      </c>
      <c r="G570" s="4">
        <v>124</v>
      </c>
      <c r="H570" s="31">
        <v>644634</v>
      </c>
      <c r="I570" s="4">
        <v>118</v>
      </c>
      <c r="J570" s="31">
        <v>2157885</v>
      </c>
      <c r="K570" s="50">
        <v>395</v>
      </c>
      <c r="L570" s="44">
        <f t="shared" si="55"/>
        <v>719295</v>
      </c>
      <c r="M570" s="4">
        <f t="shared" si="56"/>
        <v>131.66666666666666</v>
      </c>
    </row>
    <row r="571" spans="1:13" x14ac:dyDescent="0.3">
      <c r="A571" s="27" t="str">
        <f t="shared" si="54"/>
        <v>1501 - ESPRESSO</v>
      </c>
      <c r="B571" s="27" t="str">
        <f t="shared" si="59"/>
        <v>CAFE QUINDIO EXPRESS USAQUEN</v>
      </c>
      <c r="C571" s="28" t="s">
        <v>149</v>
      </c>
      <c r="D571" s="31">
        <v>102224</v>
      </c>
      <c r="E571" s="4">
        <v>16</v>
      </c>
      <c r="F571" s="31">
        <v>108613</v>
      </c>
      <c r="G571" s="4">
        <v>17</v>
      </c>
      <c r="H571" s="31">
        <v>83057</v>
      </c>
      <c r="I571" s="4">
        <v>13</v>
      </c>
      <c r="J571" s="31">
        <v>293894</v>
      </c>
      <c r="K571" s="50">
        <v>46</v>
      </c>
      <c r="L571" s="44">
        <f t="shared" si="55"/>
        <v>97964.666666666672</v>
      </c>
      <c r="M571" s="4">
        <f t="shared" si="56"/>
        <v>15.333333333333334</v>
      </c>
    </row>
    <row r="572" spans="1:13" x14ac:dyDescent="0.3">
      <c r="A572" s="27" t="str">
        <f t="shared" si="54"/>
        <v>1501 - ESPRESSO</v>
      </c>
      <c r="B572" s="27" t="str">
        <f t="shared" si="59"/>
        <v>CAFE QUINDIO EXPRESS USAQUEN</v>
      </c>
      <c r="C572" s="28" t="s">
        <v>150</v>
      </c>
      <c r="D572" s="31">
        <v>888071</v>
      </c>
      <c r="E572" s="4">
        <v>139</v>
      </c>
      <c r="F572" s="31">
        <v>843348</v>
      </c>
      <c r="G572" s="4">
        <v>132</v>
      </c>
      <c r="H572" s="31">
        <v>811403</v>
      </c>
      <c r="I572" s="4">
        <v>127</v>
      </c>
      <c r="J572" s="31">
        <v>2542822</v>
      </c>
      <c r="K572" s="50">
        <v>398</v>
      </c>
      <c r="L572" s="44">
        <f t="shared" si="55"/>
        <v>847607.33333333337</v>
      </c>
      <c r="M572" s="4">
        <f t="shared" si="56"/>
        <v>132.66666666666666</v>
      </c>
    </row>
    <row r="573" spans="1:13" x14ac:dyDescent="0.3">
      <c r="A573" s="27" t="str">
        <f t="shared" si="54"/>
        <v>1501 - ESPRESSO</v>
      </c>
      <c r="B573" s="27" t="str">
        <f t="shared" si="59"/>
        <v>CAFE QUINDIO EXPRESS USAQUEN</v>
      </c>
      <c r="C573" s="28" t="s">
        <v>151</v>
      </c>
      <c r="D573" s="31">
        <v>216682</v>
      </c>
      <c r="E573" s="4">
        <v>39</v>
      </c>
      <c r="F573" s="31">
        <v>138898</v>
      </c>
      <c r="G573" s="4">
        <v>25</v>
      </c>
      <c r="H573" s="31">
        <v>72228</v>
      </c>
      <c r="I573" s="4">
        <v>13</v>
      </c>
      <c r="J573" s="31">
        <v>427808</v>
      </c>
      <c r="K573" s="50">
        <v>77</v>
      </c>
      <c r="L573" s="44">
        <f t="shared" si="55"/>
        <v>142602.66666666666</v>
      </c>
      <c r="M573" s="4">
        <f t="shared" si="56"/>
        <v>25.666666666666668</v>
      </c>
    </row>
    <row r="574" spans="1:13" x14ac:dyDescent="0.3">
      <c r="A574" s="27" t="str">
        <f t="shared" si="54"/>
        <v>1501 - ESPRESSO</v>
      </c>
      <c r="B574" s="27" t="str">
        <f t="shared" si="59"/>
        <v>CAFE QUINDIO EXPRESS USAQUEN</v>
      </c>
      <c r="C574" s="28" t="s">
        <v>152</v>
      </c>
      <c r="D574" s="31">
        <v>6296</v>
      </c>
      <c r="E574" s="4">
        <v>1</v>
      </c>
      <c r="F574" s="31">
        <v>6296</v>
      </c>
      <c r="G574" s="4">
        <v>1</v>
      </c>
      <c r="H574" s="31">
        <v>12592</v>
      </c>
      <c r="I574" s="4">
        <v>2</v>
      </c>
      <c r="J574" s="31">
        <v>25184</v>
      </c>
      <c r="K574" s="50">
        <v>4</v>
      </c>
      <c r="L574" s="44">
        <f t="shared" si="55"/>
        <v>8394.6666666666661</v>
      </c>
      <c r="M574" s="4">
        <f t="shared" si="56"/>
        <v>1.3333333333333333</v>
      </c>
    </row>
    <row r="575" spans="1:13" x14ac:dyDescent="0.3">
      <c r="A575" s="27" t="str">
        <f t="shared" si="54"/>
        <v>1501 - ESPRESSO</v>
      </c>
      <c r="B575" s="27" t="str">
        <f t="shared" si="59"/>
        <v>CAFE QUINDIO EXPRESS USAQUEN</v>
      </c>
      <c r="C575" s="28" t="s">
        <v>153</v>
      </c>
      <c r="D575" s="31">
        <v>23704</v>
      </c>
      <c r="E575" s="4">
        <v>4</v>
      </c>
      <c r="F575" s="31">
        <v>5926</v>
      </c>
      <c r="G575" s="4">
        <v>1</v>
      </c>
      <c r="H575" s="31">
        <v>11852</v>
      </c>
      <c r="I575" s="4">
        <v>2</v>
      </c>
      <c r="J575" s="31">
        <v>41482</v>
      </c>
      <c r="K575" s="50">
        <v>7</v>
      </c>
      <c r="L575" s="44">
        <f t="shared" si="55"/>
        <v>13827.333333333334</v>
      </c>
      <c r="M575" s="4">
        <f t="shared" si="56"/>
        <v>2.3333333333333335</v>
      </c>
    </row>
    <row r="576" spans="1:13" x14ac:dyDescent="0.3">
      <c r="A576" s="27" t="str">
        <f t="shared" si="54"/>
        <v>1501 - ESPRESSO</v>
      </c>
      <c r="B576" s="27" t="str">
        <f t="shared" si="59"/>
        <v>CAFE QUINDIO EXPRESS USAQUEN</v>
      </c>
      <c r="C576" s="28" t="s">
        <v>154</v>
      </c>
      <c r="D576" s="31"/>
      <c r="E576" s="4"/>
      <c r="F576" s="31"/>
      <c r="G576" s="4"/>
      <c r="H576" s="31">
        <v>5370</v>
      </c>
      <c r="I576" s="4">
        <v>1</v>
      </c>
      <c r="J576" s="31">
        <v>5370</v>
      </c>
      <c r="K576" s="50">
        <v>1</v>
      </c>
      <c r="L576" s="44">
        <f t="shared" si="55"/>
        <v>5370</v>
      </c>
      <c r="M576" s="4">
        <f t="shared" si="56"/>
        <v>1</v>
      </c>
    </row>
    <row r="577" spans="1:13" x14ac:dyDescent="0.3">
      <c r="A577" s="27" t="str">
        <f t="shared" si="54"/>
        <v>1501 - ESPRESSO</v>
      </c>
      <c r="B577" s="27" t="str">
        <f t="shared" si="59"/>
        <v>CAFE QUINDIO EXPRESS USAQUEN</v>
      </c>
      <c r="C577" s="28" t="s">
        <v>324</v>
      </c>
      <c r="D577" s="31"/>
      <c r="E577" s="4"/>
      <c r="F577" s="31">
        <v>6296</v>
      </c>
      <c r="G577" s="4">
        <v>1</v>
      </c>
      <c r="H577" s="31"/>
      <c r="I577" s="4"/>
      <c r="J577" s="31">
        <v>6296</v>
      </c>
      <c r="K577" s="50">
        <v>1</v>
      </c>
      <c r="L577" s="44">
        <f t="shared" si="55"/>
        <v>6296</v>
      </c>
      <c r="M577" s="4">
        <f t="shared" si="56"/>
        <v>1</v>
      </c>
    </row>
    <row r="578" spans="1:13" x14ac:dyDescent="0.3">
      <c r="A578" s="27" t="str">
        <f t="shared" si="54"/>
        <v>1501 - ESPRESSO</v>
      </c>
      <c r="B578" s="27" t="str">
        <f t="shared" si="59"/>
        <v>CAFE QUINDIO EXPRESS USAQUEN</v>
      </c>
      <c r="C578" s="28" t="s">
        <v>155</v>
      </c>
      <c r="D578" s="31">
        <v>18054</v>
      </c>
      <c r="E578" s="4">
        <v>3</v>
      </c>
      <c r="F578" s="31">
        <v>18054</v>
      </c>
      <c r="G578" s="4">
        <v>3</v>
      </c>
      <c r="H578" s="31">
        <v>54163</v>
      </c>
      <c r="I578" s="4">
        <v>9</v>
      </c>
      <c r="J578" s="31">
        <v>90271</v>
      </c>
      <c r="K578" s="50">
        <v>15</v>
      </c>
      <c r="L578" s="44">
        <f t="shared" si="55"/>
        <v>30090.333333333332</v>
      </c>
      <c r="M578" s="4">
        <f t="shared" si="56"/>
        <v>5</v>
      </c>
    </row>
    <row r="579" spans="1:13" x14ac:dyDescent="0.3">
      <c r="A579" s="27" t="str">
        <f t="shared" si="54"/>
        <v>1501 - ESPRESSO</v>
      </c>
      <c r="B579" s="27" t="str">
        <f t="shared" si="59"/>
        <v>CAFE QUINDIO EXPRESS USAQUEN</v>
      </c>
      <c r="C579" s="28" t="s">
        <v>156</v>
      </c>
      <c r="D579" s="31">
        <v>144452</v>
      </c>
      <c r="E579" s="4">
        <v>26</v>
      </c>
      <c r="F579" s="31">
        <v>72227</v>
      </c>
      <c r="G579" s="4">
        <v>13</v>
      </c>
      <c r="H579" s="31">
        <v>72228</v>
      </c>
      <c r="I579" s="4">
        <v>13</v>
      </c>
      <c r="J579" s="31">
        <v>288907</v>
      </c>
      <c r="K579" s="50">
        <v>52</v>
      </c>
      <c r="L579" s="44">
        <f t="shared" si="55"/>
        <v>96302.333333333328</v>
      </c>
      <c r="M579" s="4">
        <f t="shared" si="56"/>
        <v>17.333333333333332</v>
      </c>
    </row>
    <row r="580" spans="1:13" x14ac:dyDescent="0.3">
      <c r="A580" s="27" t="str">
        <f t="shared" si="54"/>
        <v>1501 - ESPRESSO</v>
      </c>
      <c r="B580" s="27" t="str">
        <f t="shared" si="59"/>
        <v>CAFE QUINDIO EXPRESS USAQUEN</v>
      </c>
      <c r="C580" s="28" t="s">
        <v>158</v>
      </c>
      <c r="D580" s="31">
        <v>29260</v>
      </c>
      <c r="E580" s="4">
        <v>4</v>
      </c>
      <c r="F580" s="31">
        <v>21945</v>
      </c>
      <c r="G580" s="4">
        <v>3</v>
      </c>
      <c r="H580" s="31">
        <v>65835</v>
      </c>
      <c r="I580" s="4">
        <v>9</v>
      </c>
      <c r="J580" s="31">
        <v>117040</v>
      </c>
      <c r="K580" s="50">
        <v>16</v>
      </c>
      <c r="L580" s="44">
        <f t="shared" si="55"/>
        <v>39013.333333333336</v>
      </c>
      <c r="M580" s="4">
        <f t="shared" si="56"/>
        <v>5.333333333333333</v>
      </c>
    </row>
    <row r="581" spans="1:13" x14ac:dyDescent="0.3">
      <c r="A581" s="27" t="str">
        <f t="shared" si="54"/>
        <v>1501 - ESPRESSO</v>
      </c>
      <c r="B581" s="27" t="str">
        <f t="shared" si="59"/>
        <v>CAFE QUINDIO EXPRESS USAQUEN</v>
      </c>
      <c r="C581" s="28" t="s">
        <v>160</v>
      </c>
      <c r="D581" s="31">
        <v>36575</v>
      </c>
      <c r="E581" s="4">
        <v>5</v>
      </c>
      <c r="F581" s="31"/>
      <c r="G581" s="4"/>
      <c r="H581" s="31">
        <v>14630</v>
      </c>
      <c r="I581" s="4">
        <v>2</v>
      </c>
      <c r="J581" s="31">
        <v>51205</v>
      </c>
      <c r="K581" s="50">
        <v>7</v>
      </c>
      <c r="L581" s="44">
        <f t="shared" si="55"/>
        <v>25602.5</v>
      </c>
      <c r="M581" s="4">
        <f t="shared" si="56"/>
        <v>3.5</v>
      </c>
    </row>
    <row r="582" spans="1:13" x14ac:dyDescent="0.3">
      <c r="A582" s="27" t="str">
        <f t="shared" si="54"/>
        <v>1501 - ESPRESSO</v>
      </c>
      <c r="B582" s="27" t="str">
        <f t="shared" si="59"/>
        <v>CAFE QUINDIO EXPRESS USAQUEN</v>
      </c>
      <c r="C582" s="28" t="s">
        <v>161</v>
      </c>
      <c r="D582" s="31">
        <v>818244</v>
      </c>
      <c r="E582" s="4">
        <v>136</v>
      </c>
      <c r="F582" s="31">
        <v>692086</v>
      </c>
      <c r="G582" s="4">
        <v>115</v>
      </c>
      <c r="H582" s="31">
        <v>577740</v>
      </c>
      <c r="I582" s="4">
        <v>96</v>
      </c>
      <c r="J582" s="31">
        <v>2088070</v>
      </c>
      <c r="K582" s="50">
        <v>347</v>
      </c>
      <c r="L582" s="44">
        <f t="shared" si="55"/>
        <v>696023.33333333337</v>
      </c>
      <c r="M582" s="4">
        <f t="shared" si="56"/>
        <v>115.66666666666667</v>
      </c>
    </row>
    <row r="583" spans="1:13" x14ac:dyDescent="0.3">
      <c r="A583" s="27" t="str">
        <f t="shared" si="54"/>
        <v>1501 - ESPRESSO</v>
      </c>
      <c r="B583" s="52" t="s">
        <v>320</v>
      </c>
      <c r="C583" s="53"/>
      <c r="D583" s="57">
        <v>20731122</v>
      </c>
      <c r="E583" s="55">
        <v>3435</v>
      </c>
      <c r="F583" s="57">
        <v>17807007</v>
      </c>
      <c r="G583" s="55">
        <v>2943</v>
      </c>
      <c r="H583" s="57">
        <v>17207245</v>
      </c>
      <c r="I583" s="55">
        <v>2843</v>
      </c>
      <c r="J583" s="57">
        <v>55745374</v>
      </c>
      <c r="K583" s="56">
        <v>9221</v>
      </c>
      <c r="L583" s="59">
        <f t="shared" si="55"/>
        <v>18581791.333333332</v>
      </c>
      <c r="M583" s="60">
        <f t="shared" si="56"/>
        <v>3073.6666666666665</v>
      </c>
    </row>
    <row r="584" spans="1:13" x14ac:dyDescent="0.3">
      <c r="A584" s="27" t="str">
        <f t="shared" si="54"/>
        <v>1501 - ESPRESSO</v>
      </c>
      <c r="B584" s="1" t="s">
        <v>80</v>
      </c>
      <c r="C584" s="1" t="s">
        <v>137</v>
      </c>
      <c r="D584" s="30">
        <v>5296</v>
      </c>
      <c r="E584" s="8">
        <v>1</v>
      </c>
      <c r="F584" s="30"/>
      <c r="G584" s="8"/>
      <c r="H584" s="30"/>
      <c r="I584" s="8"/>
      <c r="J584" s="30">
        <v>5296</v>
      </c>
      <c r="K584" s="49">
        <v>1</v>
      </c>
      <c r="L584" s="44">
        <f t="shared" ref="L584:L647" si="60">AVERAGE(D584,F584,H584)</f>
        <v>5296</v>
      </c>
      <c r="M584" s="4">
        <f t="shared" ref="M584:M647" si="61">AVERAGE(E584,G584,I584)</f>
        <v>1</v>
      </c>
    </row>
    <row r="585" spans="1:13" x14ac:dyDescent="0.3">
      <c r="A585" s="27" t="str">
        <f t="shared" si="54"/>
        <v>1501 - ESPRESSO</v>
      </c>
      <c r="B585" s="27" t="str">
        <f>B584</f>
        <v>RESTAURANTE CAFE QUINDIO GOURMET</v>
      </c>
      <c r="C585" s="28" t="s">
        <v>140</v>
      </c>
      <c r="D585" s="31">
        <v>20372</v>
      </c>
      <c r="E585" s="4">
        <v>4</v>
      </c>
      <c r="F585" s="31"/>
      <c r="G585" s="4"/>
      <c r="H585" s="31"/>
      <c r="I585" s="4"/>
      <c r="J585" s="31">
        <v>20372</v>
      </c>
      <c r="K585" s="50">
        <v>4</v>
      </c>
      <c r="L585" s="44">
        <f t="shared" si="60"/>
        <v>20372</v>
      </c>
      <c r="M585" s="4">
        <f t="shared" si="61"/>
        <v>4</v>
      </c>
    </row>
    <row r="586" spans="1:13" x14ac:dyDescent="0.3">
      <c r="A586" s="27" t="str">
        <f t="shared" si="54"/>
        <v>1501 - ESPRESSO</v>
      </c>
      <c r="B586" s="27" t="str">
        <f>B585</f>
        <v>RESTAURANTE CAFE QUINDIO GOURMET</v>
      </c>
      <c r="C586" s="28" t="s">
        <v>141</v>
      </c>
      <c r="D586" s="31">
        <v>5648</v>
      </c>
      <c r="E586" s="4">
        <v>1</v>
      </c>
      <c r="F586" s="31"/>
      <c r="G586" s="4"/>
      <c r="H586" s="31"/>
      <c r="I586" s="4"/>
      <c r="J586" s="31">
        <v>5648</v>
      </c>
      <c r="K586" s="50">
        <v>1</v>
      </c>
      <c r="L586" s="44">
        <f t="shared" si="60"/>
        <v>5648</v>
      </c>
      <c r="M586" s="4">
        <f t="shared" si="61"/>
        <v>1</v>
      </c>
    </row>
    <row r="587" spans="1:13" x14ac:dyDescent="0.3">
      <c r="A587" s="27" t="str">
        <f t="shared" si="54"/>
        <v>1501 - ESPRESSO</v>
      </c>
      <c r="B587" s="52" t="s">
        <v>321</v>
      </c>
      <c r="C587" s="53"/>
      <c r="D587" s="57">
        <v>31316</v>
      </c>
      <c r="E587" s="55">
        <v>6</v>
      </c>
      <c r="F587" s="57"/>
      <c r="G587" s="55"/>
      <c r="H587" s="57"/>
      <c r="I587" s="55"/>
      <c r="J587" s="57">
        <v>31316</v>
      </c>
      <c r="K587" s="56">
        <v>6</v>
      </c>
      <c r="L587" s="59">
        <f t="shared" si="60"/>
        <v>31316</v>
      </c>
      <c r="M587" s="60">
        <f t="shared" si="61"/>
        <v>6</v>
      </c>
    </row>
    <row r="588" spans="1:13" x14ac:dyDescent="0.3">
      <c r="A588" s="1" t="s">
        <v>126</v>
      </c>
      <c r="B588" s="2" t="str">
        <f>B587</f>
        <v>Total RESTAURANTE CAFE QUINDIO GOURMET</v>
      </c>
      <c r="C588" s="2"/>
      <c r="D588" s="30">
        <v>313923440</v>
      </c>
      <c r="E588" s="8">
        <v>56167</v>
      </c>
      <c r="F588" s="30">
        <v>264036032</v>
      </c>
      <c r="G588" s="8">
        <v>47018</v>
      </c>
      <c r="H588" s="30">
        <v>295544349</v>
      </c>
      <c r="I588" s="8">
        <v>52744</v>
      </c>
      <c r="J588" s="30">
        <v>873503821</v>
      </c>
      <c r="K588" s="49">
        <v>155929</v>
      </c>
      <c r="L588" s="44">
        <f t="shared" si="60"/>
        <v>291167940.33333331</v>
      </c>
      <c r="M588" s="4">
        <f t="shared" si="61"/>
        <v>51976.333333333336</v>
      </c>
    </row>
    <row r="589" spans="1:13" x14ac:dyDescent="0.3">
      <c r="A589" s="1" t="s">
        <v>127</v>
      </c>
      <c r="B589" s="1" t="s">
        <v>47</v>
      </c>
      <c r="C589" s="1" t="s">
        <v>162</v>
      </c>
      <c r="D589" s="30">
        <v>1203183</v>
      </c>
      <c r="E589" s="8">
        <v>146</v>
      </c>
      <c r="F589" s="30">
        <v>766412</v>
      </c>
      <c r="G589" s="8">
        <v>93</v>
      </c>
      <c r="H589" s="30">
        <v>955955</v>
      </c>
      <c r="I589" s="8">
        <v>116</v>
      </c>
      <c r="J589" s="30">
        <v>2925550</v>
      </c>
      <c r="K589" s="49">
        <v>355</v>
      </c>
      <c r="L589" s="44">
        <f t="shared" si="60"/>
        <v>975183.33333333337</v>
      </c>
      <c r="M589" s="4">
        <f t="shared" si="61"/>
        <v>118.33333333333333</v>
      </c>
    </row>
    <row r="590" spans="1:13" x14ac:dyDescent="0.3">
      <c r="A590" s="27" t="str">
        <f t="shared" ref="A590:A653" si="62">A589</f>
        <v>1503 - CAPPUCCINO</v>
      </c>
      <c r="B590" s="27" t="str">
        <f t="shared" ref="B590:B634" si="63">B589</f>
        <v>CAFE QUINDIO ARBOLEDA2</v>
      </c>
      <c r="C590" s="28" t="s">
        <v>163</v>
      </c>
      <c r="D590" s="31">
        <v>292774</v>
      </c>
      <c r="E590" s="4">
        <v>34</v>
      </c>
      <c r="F590" s="31">
        <v>309996</v>
      </c>
      <c r="G590" s="4">
        <v>36</v>
      </c>
      <c r="H590" s="31">
        <v>206664</v>
      </c>
      <c r="I590" s="4">
        <v>24</v>
      </c>
      <c r="J590" s="31">
        <v>809434</v>
      </c>
      <c r="K590" s="50">
        <v>94</v>
      </c>
      <c r="L590" s="44">
        <f t="shared" si="60"/>
        <v>269811.33333333331</v>
      </c>
      <c r="M590" s="4">
        <f t="shared" si="61"/>
        <v>31.333333333333332</v>
      </c>
    </row>
    <row r="591" spans="1:13" x14ac:dyDescent="0.3">
      <c r="A591" s="27" t="str">
        <f t="shared" si="62"/>
        <v>1503 - CAPPUCCINO</v>
      </c>
      <c r="B591" s="27" t="str">
        <f t="shared" si="63"/>
        <v>CAFE QUINDIO ARBOLEDA2</v>
      </c>
      <c r="C591" s="28" t="s">
        <v>164</v>
      </c>
      <c r="D591" s="31">
        <v>42777</v>
      </c>
      <c r="E591" s="4">
        <v>7</v>
      </c>
      <c r="F591" s="31">
        <v>61110</v>
      </c>
      <c r="G591" s="4">
        <v>10</v>
      </c>
      <c r="H591" s="31">
        <v>67222</v>
      </c>
      <c r="I591" s="4">
        <v>11</v>
      </c>
      <c r="J591" s="31">
        <v>171109</v>
      </c>
      <c r="K591" s="50">
        <v>28</v>
      </c>
      <c r="L591" s="44">
        <f t="shared" si="60"/>
        <v>57036.333333333336</v>
      </c>
      <c r="M591" s="4">
        <f t="shared" si="61"/>
        <v>9.3333333333333339</v>
      </c>
    </row>
    <row r="592" spans="1:13" x14ac:dyDescent="0.3">
      <c r="A592" s="27" t="str">
        <f t="shared" si="62"/>
        <v>1503 - CAPPUCCINO</v>
      </c>
      <c r="B592" s="27" t="str">
        <f t="shared" si="63"/>
        <v>CAFE QUINDIO ARBOLEDA2</v>
      </c>
      <c r="C592" s="28" t="s">
        <v>165</v>
      </c>
      <c r="D592" s="31">
        <v>4463746</v>
      </c>
      <c r="E592" s="4">
        <v>679</v>
      </c>
      <c r="F592" s="31">
        <v>2568856</v>
      </c>
      <c r="G592" s="4">
        <v>391</v>
      </c>
      <c r="H592" s="31">
        <v>3878660</v>
      </c>
      <c r="I592" s="4">
        <v>590</v>
      </c>
      <c r="J592" s="31">
        <v>10911262</v>
      </c>
      <c r="K592" s="50">
        <v>1660</v>
      </c>
      <c r="L592" s="44">
        <f t="shared" si="60"/>
        <v>3637087.3333333335</v>
      </c>
      <c r="M592" s="4">
        <f t="shared" si="61"/>
        <v>553.33333333333337</v>
      </c>
    </row>
    <row r="593" spans="1:13" x14ac:dyDescent="0.3">
      <c r="A593" s="27" t="str">
        <f t="shared" si="62"/>
        <v>1503 - CAPPUCCINO</v>
      </c>
      <c r="B593" s="27" t="str">
        <f t="shared" si="63"/>
        <v>CAFE QUINDIO ARBOLEDA2</v>
      </c>
      <c r="C593" s="28" t="s">
        <v>166</v>
      </c>
      <c r="D593" s="31">
        <v>82224</v>
      </c>
      <c r="E593" s="4">
        <v>8</v>
      </c>
      <c r="F593" s="31">
        <v>61668</v>
      </c>
      <c r="G593" s="4">
        <v>6</v>
      </c>
      <c r="H593" s="31">
        <v>113058</v>
      </c>
      <c r="I593" s="4">
        <v>11</v>
      </c>
      <c r="J593" s="31">
        <v>256950</v>
      </c>
      <c r="K593" s="50">
        <v>25</v>
      </c>
      <c r="L593" s="44">
        <f t="shared" si="60"/>
        <v>85650</v>
      </c>
      <c r="M593" s="4">
        <f t="shared" si="61"/>
        <v>8.3333333333333339</v>
      </c>
    </row>
    <row r="594" spans="1:13" x14ac:dyDescent="0.3">
      <c r="A594" s="27" t="str">
        <f t="shared" si="62"/>
        <v>1503 - CAPPUCCINO</v>
      </c>
      <c r="B594" s="27" t="str">
        <f t="shared" si="63"/>
        <v>CAFE QUINDIO ARBOLEDA2</v>
      </c>
      <c r="C594" s="28" t="s">
        <v>167</v>
      </c>
      <c r="D594" s="31">
        <v>22778</v>
      </c>
      <c r="E594" s="4">
        <v>2</v>
      </c>
      <c r="F594" s="31">
        <v>11389</v>
      </c>
      <c r="G594" s="4">
        <v>1</v>
      </c>
      <c r="H594" s="31">
        <v>56945</v>
      </c>
      <c r="I594" s="4">
        <v>5</v>
      </c>
      <c r="J594" s="31">
        <v>91112</v>
      </c>
      <c r="K594" s="50">
        <v>8</v>
      </c>
      <c r="L594" s="44">
        <f t="shared" si="60"/>
        <v>30370.666666666668</v>
      </c>
      <c r="M594" s="4">
        <f t="shared" si="61"/>
        <v>2.6666666666666665</v>
      </c>
    </row>
    <row r="595" spans="1:13" x14ac:dyDescent="0.3">
      <c r="A595" s="27" t="str">
        <f t="shared" si="62"/>
        <v>1503 - CAPPUCCINO</v>
      </c>
      <c r="B595" s="27" t="str">
        <f t="shared" si="63"/>
        <v>CAFE QUINDIO ARBOLEDA2</v>
      </c>
      <c r="C595" s="28" t="s">
        <v>168</v>
      </c>
      <c r="D595" s="31">
        <v>130928</v>
      </c>
      <c r="E595" s="4">
        <v>14</v>
      </c>
      <c r="F595" s="31">
        <v>215096</v>
      </c>
      <c r="G595" s="4">
        <v>23</v>
      </c>
      <c r="H595" s="31">
        <v>243152</v>
      </c>
      <c r="I595" s="4">
        <v>26</v>
      </c>
      <c r="J595" s="31">
        <v>589176</v>
      </c>
      <c r="K595" s="50">
        <v>63</v>
      </c>
      <c r="L595" s="44">
        <f t="shared" si="60"/>
        <v>196392</v>
      </c>
      <c r="M595" s="4">
        <f t="shared" si="61"/>
        <v>21</v>
      </c>
    </row>
    <row r="596" spans="1:13" x14ac:dyDescent="0.3">
      <c r="A596" s="27" t="str">
        <f t="shared" si="62"/>
        <v>1503 - CAPPUCCINO</v>
      </c>
      <c r="B596" s="27" t="str">
        <f t="shared" si="63"/>
        <v>CAFE QUINDIO ARBOLEDA2</v>
      </c>
      <c r="C596" s="28" t="s">
        <v>169</v>
      </c>
      <c r="D596" s="31">
        <v>20556</v>
      </c>
      <c r="E596" s="4">
        <v>2</v>
      </c>
      <c r="F596" s="31">
        <v>10278</v>
      </c>
      <c r="G596" s="4">
        <v>1</v>
      </c>
      <c r="H596" s="31">
        <v>41112</v>
      </c>
      <c r="I596" s="4">
        <v>4</v>
      </c>
      <c r="J596" s="31">
        <v>71946</v>
      </c>
      <c r="K596" s="50">
        <v>7</v>
      </c>
      <c r="L596" s="44">
        <f t="shared" si="60"/>
        <v>23982</v>
      </c>
      <c r="M596" s="4">
        <f t="shared" si="61"/>
        <v>2.3333333333333335</v>
      </c>
    </row>
    <row r="597" spans="1:13" x14ac:dyDescent="0.3">
      <c r="A597" s="27" t="str">
        <f t="shared" si="62"/>
        <v>1503 - CAPPUCCINO</v>
      </c>
      <c r="B597" s="27" t="str">
        <f t="shared" si="63"/>
        <v>CAFE QUINDIO ARBOLEDA2</v>
      </c>
      <c r="C597" s="28" t="s">
        <v>170</v>
      </c>
      <c r="D597" s="31">
        <v>22778</v>
      </c>
      <c r="E597" s="4">
        <v>2</v>
      </c>
      <c r="F597" s="31"/>
      <c r="G597" s="4"/>
      <c r="H597" s="31">
        <v>11389</v>
      </c>
      <c r="I597" s="4">
        <v>1</v>
      </c>
      <c r="J597" s="31">
        <v>34167</v>
      </c>
      <c r="K597" s="50">
        <v>3</v>
      </c>
      <c r="L597" s="44">
        <f t="shared" si="60"/>
        <v>17083.5</v>
      </c>
      <c r="M597" s="4">
        <f t="shared" si="61"/>
        <v>1.5</v>
      </c>
    </row>
    <row r="598" spans="1:13" x14ac:dyDescent="0.3">
      <c r="A598" s="27" t="str">
        <f t="shared" si="62"/>
        <v>1503 - CAPPUCCINO</v>
      </c>
      <c r="B598" s="27" t="str">
        <f t="shared" si="63"/>
        <v>CAFE QUINDIO ARBOLEDA2</v>
      </c>
      <c r="C598" s="28" t="s">
        <v>171</v>
      </c>
      <c r="D598" s="31">
        <v>9352</v>
      </c>
      <c r="E598" s="4">
        <v>1</v>
      </c>
      <c r="F598" s="31">
        <v>46760</v>
      </c>
      <c r="G598" s="4">
        <v>5</v>
      </c>
      <c r="H598" s="31">
        <v>65464</v>
      </c>
      <c r="I598" s="4">
        <v>7</v>
      </c>
      <c r="J598" s="31">
        <v>121576</v>
      </c>
      <c r="K598" s="50">
        <v>13</v>
      </c>
      <c r="L598" s="44">
        <f t="shared" si="60"/>
        <v>40525.333333333336</v>
      </c>
      <c r="M598" s="4">
        <f t="shared" si="61"/>
        <v>4.333333333333333</v>
      </c>
    </row>
    <row r="599" spans="1:13" x14ac:dyDescent="0.3">
      <c r="A599" s="27" t="str">
        <f t="shared" si="62"/>
        <v>1503 - CAPPUCCINO</v>
      </c>
      <c r="B599" s="27" t="str">
        <f t="shared" si="63"/>
        <v>CAFE QUINDIO ARBOLEDA2</v>
      </c>
      <c r="C599" s="28" t="s">
        <v>172</v>
      </c>
      <c r="D599" s="31">
        <v>148338</v>
      </c>
      <c r="E599" s="4">
        <v>18</v>
      </c>
      <c r="F599" s="31">
        <v>49446</v>
      </c>
      <c r="G599" s="4">
        <v>6</v>
      </c>
      <c r="H599" s="31">
        <v>140096</v>
      </c>
      <c r="I599" s="4">
        <v>17</v>
      </c>
      <c r="J599" s="31">
        <v>337880</v>
      </c>
      <c r="K599" s="50">
        <v>41</v>
      </c>
      <c r="L599" s="44">
        <f t="shared" si="60"/>
        <v>112626.66666666667</v>
      </c>
      <c r="M599" s="4">
        <f t="shared" si="61"/>
        <v>13.666666666666666</v>
      </c>
    </row>
    <row r="600" spans="1:13" x14ac:dyDescent="0.3">
      <c r="A600" s="27" t="str">
        <f t="shared" si="62"/>
        <v>1503 - CAPPUCCINO</v>
      </c>
      <c r="B600" s="27" t="str">
        <f t="shared" si="63"/>
        <v>CAFE QUINDIO ARBOLEDA2</v>
      </c>
      <c r="C600" s="28" t="s">
        <v>173</v>
      </c>
      <c r="D600" s="31"/>
      <c r="E600" s="4"/>
      <c r="F600" s="31"/>
      <c r="G600" s="4"/>
      <c r="H600" s="31">
        <v>20926</v>
      </c>
      <c r="I600" s="4">
        <v>2</v>
      </c>
      <c r="J600" s="31">
        <v>20926</v>
      </c>
      <c r="K600" s="50">
        <v>2</v>
      </c>
      <c r="L600" s="44">
        <f t="shared" si="60"/>
        <v>20926</v>
      </c>
      <c r="M600" s="4">
        <f t="shared" si="61"/>
        <v>2</v>
      </c>
    </row>
    <row r="601" spans="1:13" x14ac:dyDescent="0.3">
      <c r="A601" s="27" t="str">
        <f t="shared" si="62"/>
        <v>1503 - CAPPUCCINO</v>
      </c>
      <c r="B601" s="27" t="str">
        <f t="shared" si="63"/>
        <v>CAFE QUINDIO ARBOLEDA2</v>
      </c>
      <c r="C601" s="28" t="s">
        <v>174</v>
      </c>
      <c r="D601" s="31">
        <v>222865</v>
      </c>
      <c r="E601" s="4">
        <v>29</v>
      </c>
      <c r="F601" s="31">
        <v>153700</v>
      </c>
      <c r="G601" s="4">
        <v>20</v>
      </c>
      <c r="H601" s="31">
        <v>161385</v>
      </c>
      <c r="I601" s="4">
        <v>21</v>
      </c>
      <c r="J601" s="31">
        <v>537950</v>
      </c>
      <c r="K601" s="50">
        <v>70</v>
      </c>
      <c r="L601" s="44">
        <f t="shared" si="60"/>
        <v>179316.66666666666</v>
      </c>
      <c r="M601" s="4">
        <f t="shared" si="61"/>
        <v>23.333333333333332</v>
      </c>
    </row>
    <row r="602" spans="1:13" x14ac:dyDescent="0.3">
      <c r="A602" s="27" t="str">
        <f t="shared" si="62"/>
        <v>1503 - CAPPUCCINO</v>
      </c>
      <c r="B602" s="27" t="str">
        <f t="shared" si="63"/>
        <v>CAFE QUINDIO ARBOLEDA2</v>
      </c>
      <c r="C602" s="28" t="s">
        <v>175</v>
      </c>
      <c r="D602" s="31"/>
      <c r="E602" s="4"/>
      <c r="F602" s="31">
        <v>16482</v>
      </c>
      <c r="G602" s="4">
        <v>2</v>
      </c>
      <c r="H602" s="31">
        <v>41205</v>
      </c>
      <c r="I602" s="4">
        <v>5</v>
      </c>
      <c r="J602" s="31">
        <v>57687</v>
      </c>
      <c r="K602" s="50">
        <v>7</v>
      </c>
      <c r="L602" s="44">
        <f t="shared" si="60"/>
        <v>28843.5</v>
      </c>
      <c r="M602" s="4">
        <f t="shared" si="61"/>
        <v>3.5</v>
      </c>
    </row>
    <row r="603" spans="1:13" x14ac:dyDescent="0.3">
      <c r="A603" s="27" t="str">
        <f t="shared" si="62"/>
        <v>1503 - CAPPUCCINO</v>
      </c>
      <c r="B603" s="27" t="str">
        <f t="shared" si="63"/>
        <v>CAFE QUINDIO ARBOLEDA2</v>
      </c>
      <c r="C603" s="28" t="s">
        <v>176</v>
      </c>
      <c r="D603" s="31">
        <v>31389</v>
      </c>
      <c r="E603" s="4">
        <v>3</v>
      </c>
      <c r="F603" s="31">
        <v>10463</v>
      </c>
      <c r="G603" s="4">
        <v>1</v>
      </c>
      <c r="H603" s="31">
        <v>10463</v>
      </c>
      <c r="I603" s="4">
        <v>1</v>
      </c>
      <c r="J603" s="31">
        <v>52315</v>
      </c>
      <c r="K603" s="50">
        <v>5</v>
      </c>
      <c r="L603" s="44">
        <f t="shared" si="60"/>
        <v>17438.333333333332</v>
      </c>
      <c r="M603" s="4">
        <f t="shared" si="61"/>
        <v>1.6666666666666667</v>
      </c>
    </row>
    <row r="604" spans="1:13" x14ac:dyDescent="0.3">
      <c r="A604" s="27" t="str">
        <f t="shared" si="62"/>
        <v>1503 - CAPPUCCINO</v>
      </c>
      <c r="B604" s="27" t="str">
        <f t="shared" si="63"/>
        <v>CAFE QUINDIO ARBOLEDA2</v>
      </c>
      <c r="C604" s="28" t="s">
        <v>177</v>
      </c>
      <c r="D604" s="31">
        <v>7685</v>
      </c>
      <c r="E604" s="4">
        <v>1</v>
      </c>
      <c r="F604" s="31">
        <v>61480</v>
      </c>
      <c r="G604" s="4">
        <v>8</v>
      </c>
      <c r="H604" s="31">
        <v>69165</v>
      </c>
      <c r="I604" s="4">
        <v>9</v>
      </c>
      <c r="J604" s="31">
        <v>138330</v>
      </c>
      <c r="K604" s="50">
        <v>18</v>
      </c>
      <c r="L604" s="44">
        <f t="shared" si="60"/>
        <v>46110</v>
      </c>
      <c r="M604" s="4">
        <f t="shared" si="61"/>
        <v>6</v>
      </c>
    </row>
    <row r="605" spans="1:13" x14ac:dyDescent="0.3">
      <c r="A605" s="27" t="str">
        <f t="shared" si="62"/>
        <v>1503 - CAPPUCCINO</v>
      </c>
      <c r="B605" s="27" t="str">
        <f t="shared" si="63"/>
        <v>CAFE QUINDIO ARBOLEDA2</v>
      </c>
      <c r="C605" s="28" t="s">
        <v>178</v>
      </c>
      <c r="D605" s="31">
        <v>46760</v>
      </c>
      <c r="E605" s="4">
        <v>5</v>
      </c>
      <c r="F605" s="31">
        <v>9352</v>
      </c>
      <c r="G605" s="4">
        <v>1</v>
      </c>
      <c r="H605" s="31">
        <v>18704</v>
      </c>
      <c r="I605" s="4">
        <v>2</v>
      </c>
      <c r="J605" s="31">
        <v>74816</v>
      </c>
      <c r="K605" s="50">
        <v>8</v>
      </c>
      <c r="L605" s="44">
        <f t="shared" si="60"/>
        <v>24938.666666666668</v>
      </c>
      <c r="M605" s="4">
        <f t="shared" si="61"/>
        <v>2.6666666666666665</v>
      </c>
    </row>
    <row r="606" spans="1:13" x14ac:dyDescent="0.3">
      <c r="A606" s="27" t="str">
        <f t="shared" si="62"/>
        <v>1503 - CAPPUCCINO</v>
      </c>
      <c r="B606" s="27" t="str">
        <f t="shared" si="63"/>
        <v>CAFE QUINDIO ARBOLEDA2</v>
      </c>
      <c r="C606" s="28" t="s">
        <v>179</v>
      </c>
      <c r="D606" s="31"/>
      <c r="E606" s="4"/>
      <c r="F606" s="31"/>
      <c r="G606" s="4"/>
      <c r="H606" s="31">
        <v>10556</v>
      </c>
      <c r="I606" s="4">
        <v>1</v>
      </c>
      <c r="J606" s="31">
        <v>10556</v>
      </c>
      <c r="K606" s="50">
        <v>1</v>
      </c>
      <c r="L606" s="44">
        <f t="shared" si="60"/>
        <v>10556</v>
      </c>
      <c r="M606" s="4">
        <f t="shared" si="61"/>
        <v>1</v>
      </c>
    </row>
    <row r="607" spans="1:13" x14ac:dyDescent="0.3">
      <c r="A607" s="27" t="str">
        <f t="shared" si="62"/>
        <v>1503 - CAPPUCCINO</v>
      </c>
      <c r="B607" s="27" t="str">
        <f t="shared" si="63"/>
        <v>CAFE QUINDIO ARBOLEDA2</v>
      </c>
      <c r="C607" s="28" t="s">
        <v>180</v>
      </c>
      <c r="D607" s="31">
        <v>65928</v>
      </c>
      <c r="E607" s="4">
        <v>8</v>
      </c>
      <c r="F607" s="31">
        <v>64939</v>
      </c>
      <c r="G607" s="4">
        <v>8</v>
      </c>
      <c r="H607" s="31">
        <v>57687</v>
      </c>
      <c r="I607" s="4">
        <v>7</v>
      </c>
      <c r="J607" s="31">
        <v>188554</v>
      </c>
      <c r="K607" s="50">
        <v>23</v>
      </c>
      <c r="L607" s="44">
        <f t="shared" si="60"/>
        <v>62851.333333333336</v>
      </c>
      <c r="M607" s="4">
        <f t="shared" si="61"/>
        <v>7.666666666666667</v>
      </c>
    </row>
    <row r="608" spans="1:13" x14ac:dyDescent="0.3">
      <c r="A608" s="27" t="str">
        <f t="shared" si="62"/>
        <v>1503 - CAPPUCCINO</v>
      </c>
      <c r="B608" s="27" t="str">
        <f t="shared" si="63"/>
        <v>CAFE QUINDIO ARBOLEDA2</v>
      </c>
      <c r="C608" s="28" t="s">
        <v>181</v>
      </c>
      <c r="D608" s="31"/>
      <c r="E608" s="4"/>
      <c r="F608" s="31"/>
      <c r="G608" s="4"/>
      <c r="H608" s="31">
        <v>16296</v>
      </c>
      <c r="I608" s="4">
        <v>2</v>
      </c>
      <c r="J608" s="31">
        <v>16296</v>
      </c>
      <c r="K608" s="50">
        <v>2</v>
      </c>
      <c r="L608" s="44">
        <f t="shared" si="60"/>
        <v>16296</v>
      </c>
      <c r="M608" s="4">
        <f t="shared" si="61"/>
        <v>2</v>
      </c>
    </row>
    <row r="609" spans="1:13" x14ac:dyDescent="0.3">
      <c r="A609" s="27" t="str">
        <f t="shared" si="62"/>
        <v>1503 - CAPPUCCINO</v>
      </c>
      <c r="B609" s="27" t="str">
        <f t="shared" si="63"/>
        <v>CAFE QUINDIO ARBOLEDA2</v>
      </c>
      <c r="C609" s="28" t="s">
        <v>182</v>
      </c>
      <c r="D609" s="31">
        <v>24444</v>
      </c>
      <c r="E609" s="4">
        <v>3</v>
      </c>
      <c r="F609" s="31"/>
      <c r="G609" s="4"/>
      <c r="H609" s="31">
        <v>8148</v>
      </c>
      <c r="I609" s="4">
        <v>1</v>
      </c>
      <c r="J609" s="31">
        <v>32592</v>
      </c>
      <c r="K609" s="50">
        <v>4</v>
      </c>
      <c r="L609" s="44">
        <f t="shared" si="60"/>
        <v>16296</v>
      </c>
      <c r="M609" s="4">
        <f t="shared" si="61"/>
        <v>2</v>
      </c>
    </row>
    <row r="610" spans="1:13" x14ac:dyDescent="0.3">
      <c r="A610" s="27" t="str">
        <f t="shared" si="62"/>
        <v>1503 - CAPPUCCINO</v>
      </c>
      <c r="B610" s="27" t="str">
        <f t="shared" si="63"/>
        <v>CAFE QUINDIO ARBOLEDA2</v>
      </c>
      <c r="C610" s="28" t="s">
        <v>184</v>
      </c>
      <c r="D610" s="31">
        <v>21111</v>
      </c>
      <c r="E610" s="4">
        <v>3</v>
      </c>
      <c r="F610" s="31">
        <v>14074</v>
      </c>
      <c r="G610" s="4">
        <v>2</v>
      </c>
      <c r="H610" s="31">
        <v>14074</v>
      </c>
      <c r="I610" s="4">
        <v>2</v>
      </c>
      <c r="J610" s="31">
        <v>49259</v>
      </c>
      <c r="K610" s="50">
        <v>7</v>
      </c>
      <c r="L610" s="44">
        <f t="shared" si="60"/>
        <v>16419.666666666668</v>
      </c>
      <c r="M610" s="4">
        <f t="shared" si="61"/>
        <v>2.3333333333333335</v>
      </c>
    </row>
    <row r="611" spans="1:13" x14ac:dyDescent="0.3">
      <c r="A611" s="27" t="str">
        <f t="shared" si="62"/>
        <v>1503 - CAPPUCCINO</v>
      </c>
      <c r="B611" s="27" t="str">
        <f t="shared" si="63"/>
        <v>CAFE QUINDIO ARBOLEDA2</v>
      </c>
      <c r="C611" s="28" t="s">
        <v>185</v>
      </c>
      <c r="D611" s="31"/>
      <c r="E611" s="4"/>
      <c r="F611" s="31">
        <v>6482</v>
      </c>
      <c r="G611" s="4">
        <v>1</v>
      </c>
      <c r="H611" s="31"/>
      <c r="I611" s="4"/>
      <c r="J611" s="31">
        <v>6482</v>
      </c>
      <c r="K611" s="50">
        <v>1</v>
      </c>
      <c r="L611" s="44">
        <f t="shared" si="60"/>
        <v>6482</v>
      </c>
      <c r="M611" s="4">
        <f t="shared" si="61"/>
        <v>1</v>
      </c>
    </row>
    <row r="612" spans="1:13" x14ac:dyDescent="0.3">
      <c r="A612" s="27" t="str">
        <f t="shared" si="62"/>
        <v>1503 - CAPPUCCINO</v>
      </c>
      <c r="B612" s="27" t="str">
        <f t="shared" si="63"/>
        <v>CAFE QUINDIO ARBOLEDA2</v>
      </c>
      <c r="C612" s="28" t="s">
        <v>186</v>
      </c>
      <c r="D612" s="31">
        <v>35185</v>
      </c>
      <c r="E612" s="4">
        <v>5</v>
      </c>
      <c r="F612" s="31">
        <v>49259</v>
      </c>
      <c r="G612" s="4">
        <v>7</v>
      </c>
      <c r="H612" s="31">
        <v>21111</v>
      </c>
      <c r="I612" s="4">
        <v>3</v>
      </c>
      <c r="J612" s="31">
        <v>105555</v>
      </c>
      <c r="K612" s="50">
        <v>15</v>
      </c>
      <c r="L612" s="44">
        <f t="shared" si="60"/>
        <v>35185</v>
      </c>
      <c r="M612" s="4">
        <f t="shared" si="61"/>
        <v>5</v>
      </c>
    </row>
    <row r="613" spans="1:13" x14ac:dyDescent="0.3">
      <c r="A613" s="27" t="str">
        <f t="shared" si="62"/>
        <v>1503 - CAPPUCCINO</v>
      </c>
      <c r="B613" s="27" t="str">
        <f t="shared" si="63"/>
        <v>CAFE QUINDIO ARBOLEDA2</v>
      </c>
      <c r="C613" s="28" t="s">
        <v>187</v>
      </c>
      <c r="D613" s="31">
        <v>280193</v>
      </c>
      <c r="E613" s="4">
        <v>34</v>
      </c>
      <c r="F613" s="31">
        <v>370843</v>
      </c>
      <c r="G613" s="4">
        <v>45</v>
      </c>
      <c r="H613" s="31">
        <v>403808</v>
      </c>
      <c r="I613" s="4">
        <v>49</v>
      </c>
      <c r="J613" s="31">
        <v>1054844</v>
      </c>
      <c r="K613" s="50">
        <v>128</v>
      </c>
      <c r="L613" s="44">
        <f t="shared" si="60"/>
        <v>351614.66666666669</v>
      </c>
      <c r="M613" s="4">
        <f t="shared" si="61"/>
        <v>42.666666666666664</v>
      </c>
    </row>
    <row r="614" spans="1:13" x14ac:dyDescent="0.3">
      <c r="A614" s="27" t="str">
        <f t="shared" si="62"/>
        <v>1503 - CAPPUCCINO</v>
      </c>
      <c r="B614" s="27" t="str">
        <f t="shared" si="63"/>
        <v>CAFE QUINDIO ARBOLEDA2</v>
      </c>
      <c r="C614" s="28" t="s">
        <v>188</v>
      </c>
      <c r="D614" s="31">
        <v>17222</v>
      </c>
      <c r="E614" s="4">
        <v>2</v>
      </c>
      <c r="F614" s="31">
        <v>103332</v>
      </c>
      <c r="G614" s="4">
        <v>12</v>
      </c>
      <c r="H614" s="31">
        <v>146387</v>
      </c>
      <c r="I614" s="4">
        <v>17</v>
      </c>
      <c r="J614" s="31">
        <v>266941</v>
      </c>
      <c r="K614" s="50">
        <v>31</v>
      </c>
      <c r="L614" s="44">
        <f t="shared" si="60"/>
        <v>88980.333333333328</v>
      </c>
      <c r="M614" s="4">
        <f t="shared" si="61"/>
        <v>10.333333333333334</v>
      </c>
    </row>
    <row r="615" spans="1:13" x14ac:dyDescent="0.3">
      <c r="A615" s="27" t="str">
        <f t="shared" si="62"/>
        <v>1503 - CAPPUCCINO</v>
      </c>
      <c r="B615" s="27" t="str">
        <f t="shared" si="63"/>
        <v>CAFE QUINDIO ARBOLEDA2</v>
      </c>
      <c r="C615" s="28" t="s">
        <v>189</v>
      </c>
      <c r="D615" s="31">
        <v>18333</v>
      </c>
      <c r="E615" s="4">
        <v>3</v>
      </c>
      <c r="F615" s="31">
        <v>109998</v>
      </c>
      <c r="G615" s="4">
        <v>18</v>
      </c>
      <c r="H615" s="31">
        <v>67221</v>
      </c>
      <c r="I615" s="4">
        <v>11</v>
      </c>
      <c r="J615" s="31">
        <v>195552</v>
      </c>
      <c r="K615" s="50">
        <v>32</v>
      </c>
      <c r="L615" s="44">
        <f t="shared" si="60"/>
        <v>65184</v>
      </c>
      <c r="M615" s="4">
        <f t="shared" si="61"/>
        <v>10.666666666666666</v>
      </c>
    </row>
    <row r="616" spans="1:13" x14ac:dyDescent="0.3">
      <c r="A616" s="27" t="str">
        <f t="shared" si="62"/>
        <v>1503 - CAPPUCCINO</v>
      </c>
      <c r="B616" s="27" t="str">
        <f t="shared" si="63"/>
        <v>CAFE QUINDIO ARBOLEDA2</v>
      </c>
      <c r="C616" s="28" t="s">
        <v>190</v>
      </c>
      <c r="D616" s="31">
        <v>1012396</v>
      </c>
      <c r="E616" s="4">
        <v>154</v>
      </c>
      <c r="F616" s="31">
        <v>1768406</v>
      </c>
      <c r="G616" s="4">
        <v>269</v>
      </c>
      <c r="H616" s="31">
        <v>1768406</v>
      </c>
      <c r="I616" s="4">
        <v>269</v>
      </c>
      <c r="J616" s="31">
        <v>4549208</v>
      </c>
      <c r="K616" s="50">
        <v>692</v>
      </c>
      <c r="L616" s="44">
        <f t="shared" si="60"/>
        <v>1516402.6666666667</v>
      </c>
      <c r="M616" s="4">
        <f t="shared" si="61"/>
        <v>230.66666666666666</v>
      </c>
    </row>
    <row r="617" spans="1:13" x14ac:dyDescent="0.3">
      <c r="A617" s="27" t="str">
        <f t="shared" si="62"/>
        <v>1503 - CAPPUCCINO</v>
      </c>
      <c r="B617" s="27" t="str">
        <f t="shared" si="63"/>
        <v>CAFE QUINDIO ARBOLEDA2</v>
      </c>
      <c r="C617" s="28" t="s">
        <v>191</v>
      </c>
      <c r="D617" s="31">
        <v>70650</v>
      </c>
      <c r="E617" s="4">
        <v>7</v>
      </c>
      <c r="F617" s="31">
        <v>80743</v>
      </c>
      <c r="G617" s="4">
        <v>8</v>
      </c>
      <c r="H617" s="31">
        <v>131209</v>
      </c>
      <c r="I617" s="4">
        <v>13</v>
      </c>
      <c r="J617" s="31">
        <v>282602</v>
      </c>
      <c r="K617" s="50">
        <v>28</v>
      </c>
      <c r="L617" s="44">
        <f t="shared" si="60"/>
        <v>94200.666666666672</v>
      </c>
      <c r="M617" s="4">
        <f t="shared" si="61"/>
        <v>9.3333333333333339</v>
      </c>
    </row>
    <row r="618" spans="1:13" x14ac:dyDescent="0.3">
      <c r="A618" s="27" t="str">
        <f t="shared" si="62"/>
        <v>1503 - CAPPUCCINO</v>
      </c>
      <c r="B618" s="27" t="str">
        <f t="shared" si="63"/>
        <v>CAFE QUINDIO ARBOLEDA2</v>
      </c>
      <c r="C618" s="28" t="s">
        <v>193</v>
      </c>
      <c r="D618" s="31"/>
      <c r="E618" s="4"/>
      <c r="F618" s="31">
        <v>8241</v>
      </c>
      <c r="G618" s="4">
        <v>1</v>
      </c>
      <c r="H618" s="31"/>
      <c r="I618" s="4"/>
      <c r="J618" s="31">
        <v>8241</v>
      </c>
      <c r="K618" s="50">
        <v>1</v>
      </c>
      <c r="L618" s="44">
        <f t="shared" si="60"/>
        <v>8241</v>
      </c>
      <c r="M618" s="4">
        <f t="shared" si="61"/>
        <v>1</v>
      </c>
    </row>
    <row r="619" spans="1:13" x14ac:dyDescent="0.3">
      <c r="A619" s="27" t="str">
        <f t="shared" si="62"/>
        <v>1503 - CAPPUCCINO</v>
      </c>
      <c r="B619" s="27" t="str">
        <f t="shared" si="63"/>
        <v>CAFE QUINDIO ARBOLEDA2</v>
      </c>
      <c r="C619" s="28" t="s">
        <v>194</v>
      </c>
      <c r="D619" s="31">
        <v>377767</v>
      </c>
      <c r="E619" s="4">
        <v>40</v>
      </c>
      <c r="F619" s="31">
        <v>207772</v>
      </c>
      <c r="G619" s="4">
        <v>22</v>
      </c>
      <c r="H619" s="31">
        <v>443874</v>
      </c>
      <c r="I619" s="4">
        <v>47</v>
      </c>
      <c r="J619" s="31">
        <v>1029413</v>
      </c>
      <c r="K619" s="50">
        <v>109</v>
      </c>
      <c r="L619" s="44">
        <f t="shared" si="60"/>
        <v>343137.66666666669</v>
      </c>
      <c r="M619" s="4">
        <f t="shared" si="61"/>
        <v>36.333333333333336</v>
      </c>
    </row>
    <row r="620" spans="1:13" x14ac:dyDescent="0.3">
      <c r="A620" s="27" t="str">
        <f t="shared" si="62"/>
        <v>1503 - CAPPUCCINO</v>
      </c>
      <c r="B620" s="27" t="str">
        <f t="shared" si="63"/>
        <v>CAFE QUINDIO ARBOLEDA2</v>
      </c>
      <c r="C620" s="28" t="s">
        <v>195</v>
      </c>
      <c r="D620" s="31"/>
      <c r="E620" s="4"/>
      <c r="F620" s="31">
        <v>25812</v>
      </c>
      <c r="G620" s="4">
        <v>3</v>
      </c>
      <c r="H620" s="31">
        <v>9352</v>
      </c>
      <c r="I620" s="4">
        <v>1</v>
      </c>
      <c r="J620" s="31">
        <v>35164</v>
      </c>
      <c r="K620" s="50">
        <v>4</v>
      </c>
      <c r="L620" s="44">
        <f t="shared" si="60"/>
        <v>17582</v>
      </c>
      <c r="M620" s="4">
        <f t="shared" si="61"/>
        <v>2</v>
      </c>
    </row>
    <row r="621" spans="1:13" x14ac:dyDescent="0.3">
      <c r="A621" s="27" t="str">
        <f t="shared" si="62"/>
        <v>1503 - CAPPUCCINO</v>
      </c>
      <c r="B621" s="27" t="str">
        <f t="shared" si="63"/>
        <v>CAFE QUINDIO ARBOLEDA2</v>
      </c>
      <c r="C621" s="28" t="s">
        <v>197</v>
      </c>
      <c r="D621" s="31"/>
      <c r="E621" s="4"/>
      <c r="F621" s="31"/>
      <c r="G621" s="4"/>
      <c r="H621" s="31">
        <v>16482</v>
      </c>
      <c r="I621" s="4">
        <v>2</v>
      </c>
      <c r="J621" s="31">
        <v>16482</v>
      </c>
      <c r="K621" s="50">
        <v>2</v>
      </c>
      <c r="L621" s="44">
        <f t="shared" si="60"/>
        <v>16482</v>
      </c>
      <c r="M621" s="4">
        <f t="shared" si="61"/>
        <v>2</v>
      </c>
    </row>
    <row r="622" spans="1:13" x14ac:dyDescent="0.3">
      <c r="A622" s="27" t="str">
        <f t="shared" si="62"/>
        <v>1503 - CAPPUCCINO</v>
      </c>
      <c r="B622" s="27" t="str">
        <f t="shared" si="63"/>
        <v>CAFE QUINDIO ARBOLEDA2</v>
      </c>
      <c r="C622" s="28" t="s">
        <v>198</v>
      </c>
      <c r="D622" s="31">
        <v>8241</v>
      </c>
      <c r="E622" s="4">
        <v>1</v>
      </c>
      <c r="F622" s="31">
        <v>74169</v>
      </c>
      <c r="G622" s="4">
        <v>9</v>
      </c>
      <c r="H622" s="31">
        <v>24723</v>
      </c>
      <c r="I622" s="4">
        <v>3</v>
      </c>
      <c r="J622" s="31">
        <v>107133</v>
      </c>
      <c r="K622" s="50">
        <v>13</v>
      </c>
      <c r="L622" s="44">
        <f t="shared" si="60"/>
        <v>35711</v>
      </c>
      <c r="M622" s="4">
        <f t="shared" si="61"/>
        <v>4.333333333333333</v>
      </c>
    </row>
    <row r="623" spans="1:13" x14ac:dyDescent="0.3">
      <c r="A623" s="27" t="str">
        <f t="shared" si="62"/>
        <v>1503 - CAPPUCCINO</v>
      </c>
      <c r="B623" s="27" t="str">
        <f t="shared" si="63"/>
        <v>CAFE QUINDIO ARBOLEDA2</v>
      </c>
      <c r="C623" s="28" t="s">
        <v>200</v>
      </c>
      <c r="D623" s="31">
        <v>76850</v>
      </c>
      <c r="E623" s="4">
        <v>10</v>
      </c>
      <c r="F623" s="31">
        <v>30740</v>
      </c>
      <c r="G623" s="4">
        <v>4</v>
      </c>
      <c r="H623" s="31">
        <v>30740</v>
      </c>
      <c r="I623" s="4">
        <v>4</v>
      </c>
      <c r="J623" s="31">
        <v>138330</v>
      </c>
      <c r="K623" s="50">
        <v>18</v>
      </c>
      <c r="L623" s="44">
        <f t="shared" si="60"/>
        <v>46110</v>
      </c>
      <c r="M623" s="4">
        <f t="shared" si="61"/>
        <v>6</v>
      </c>
    </row>
    <row r="624" spans="1:13" x14ac:dyDescent="0.3">
      <c r="A624" s="27" t="str">
        <f t="shared" si="62"/>
        <v>1503 - CAPPUCCINO</v>
      </c>
      <c r="B624" s="27" t="str">
        <f t="shared" si="63"/>
        <v>CAFE QUINDIO ARBOLEDA2</v>
      </c>
      <c r="C624" s="28" t="s">
        <v>201</v>
      </c>
      <c r="D624" s="31">
        <v>8241</v>
      </c>
      <c r="E624" s="4">
        <v>1</v>
      </c>
      <c r="F624" s="31">
        <v>41205</v>
      </c>
      <c r="G624" s="4">
        <v>5</v>
      </c>
      <c r="H624" s="31">
        <v>32964</v>
      </c>
      <c r="I624" s="4">
        <v>4</v>
      </c>
      <c r="J624" s="31">
        <v>82410</v>
      </c>
      <c r="K624" s="50">
        <v>10</v>
      </c>
      <c r="L624" s="44">
        <f t="shared" si="60"/>
        <v>27470</v>
      </c>
      <c r="M624" s="4">
        <f t="shared" si="61"/>
        <v>3.3333333333333335</v>
      </c>
    </row>
    <row r="625" spans="1:13" x14ac:dyDescent="0.3">
      <c r="A625" s="27" t="str">
        <f t="shared" si="62"/>
        <v>1503 - CAPPUCCINO</v>
      </c>
      <c r="B625" s="27" t="str">
        <f t="shared" si="63"/>
        <v>CAFE QUINDIO ARBOLEDA2</v>
      </c>
      <c r="C625" s="28" t="s">
        <v>203</v>
      </c>
      <c r="D625" s="31">
        <v>15370</v>
      </c>
      <c r="E625" s="4">
        <v>2</v>
      </c>
      <c r="F625" s="31">
        <v>7685</v>
      </c>
      <c r="G625" s="4">
        <v>1</v>
      </c>
      <c r="H625" s="31">
        <v>15370</v>
      </c>
      <c r="I625" s="4">
        <v>2</v>
      </c>
      <c r="J625" s="31">
        <v>38425</v>
      </c>
      <c r="K625" s="50">
        <v>5</v>
      </c>
      <c r="L625" s="44">
        <f t="shared" si="60"/>
        <v>12808.333333333334</v>
      </c>
      <c r="M625" s="4">
        <f t="shared" si="61"/>
        <v>1.6666666666666667</v>
      </c>
    </row>
    <row r="626" spans="1:13" x14ac:dyDescent="0.3">
      <c r="A626" s="27" t="str">
        <f t="shared" si="62"/>
        <v>1503 - CAPPUCCINO</v>
      </c>
      <c r="B626" s="27" t="str">
        <f t="shared" si="63"/>
        <v>CAFE QUINDIO ARBOLEDA2</v>
      </c>
      <c r="C626" s="28" t="s">
        <v>204</v>
      </c>
      <c r="D626" s="31">
        <v>123615</v>
      </c>
      <c r="E626" s="4">
        <v>15</v>
      </c>
      <c r="F626" s="31">
        <v>98892</v>
      </c>
      <c r="G626" s="4">
        <v>12</v>
      </c>
      <c r="H626" s="31">
        <v>82410</v>
      </c>
      <c r="I626" s="4">
        <v>10</v>
      </c>
      <c r="J626" s="31">
        <v>304917</v>
      </c>
      <c r="K626" s="50">
        <v>37</v>
      </c>
      <c r="L626" s="44">
        <f t="shared" si="60"/>
        <v>101639</v>
      </c>
      <c r="M626" s="4">
        <f t="shared" si="61"/>
        <v>12.333333333333334</v>
      </c>
    </row>
    <row r="627" spans="1:13" x14ac:dyDescent="0.3">
      <c r="A627" s="27" t="str">
        <f t="shared" si="62"/>
        <v>1503 - CAPPUCCINO</v>
      </c>
      <c r="B627" s="27" t="str">
        <f t="shared" si="63"/>
        <v>CAFE QUINDIO ARBOLEDA2</v>
      </c>
      <c r="C627" s="28" t="s">
        <v>205</v>
      </c>
      <c r="D627" s="31">
        <v>31389</v>
      </c>
      <c r="E627" s="4">
        <v>3</v>
      </c>
      <c r="F627" s="31">
        <v>10463</v>
      </c>
      <c r="G627" s="4">
        <v>1</v>
      </c>
      <c r="H627" s="31">
        <v>20926</v>
      </c>
      <c r="I627" s="4">
        <v>2</v>
      </c>
      <c r="J627" s="31">
        <v>62778</v>
      </c>
      <c r="K627" s="50">
        <v>6</v>
      </c>
      <c r="L627" s="44">
        <f t="shared" si="60"/>
        <v>20926</v>
      </c>
      <c r="M627" s="4">
        <f t="shared" si="61"/>
        <v>2</v>
      </c>
    </row>
    <row r="628" spans="1:13" x14ac:dyDescent="0.3">
      <c r="A628" s="27" t="str">
        <f t="shared" si="62"/>
        <v>1503 - CAPPUCCINO</v>
      </c>
      <c r="B628" s="27" t="str">
        <f t="shared" si="63"/>
        <v>CAFE QUINDIO ARBOLEDA2</v>
      </c>
      <c r="C628" s="28" t="s">
        <v>206</v>
      </c>
      <c r="D628" s="31">
        <v>276661</v>
      </c>
      <c r="E628" s="4">
        <v>36</v>
      </c>
      <c r="F628" s="31">
        <v>146015</v>
      </c>
      <c r="G628" s="4">
        <v>19</v>
      </c>
      <c r="H628" s="31">
        <v>207496</v>
      </c>
      <c r="I628" s="4">
        <v>27</v>
      </c>
      <c r="J628" s="31">
        <v>630172</v>
      </c>
      <c r="K628" s="50">
        <v>82</v>
      </c>
      <c r="L628" s="44">
        <f t="shared" si="60"/>
        <v>210057.33333333334</v>
      </c>
      <c r="M628" s="4">
        <f t="shared" si="61"/>
        <v>27.333333333333332</v>
      </c>
    </row>
    <row r="629" spans="1:13" x14ac:dyDescent="0.3">
      <c r="A629" s="27" t="str">
        <f t="shared" si="62"/>
        <v>1503 - CAPPUCCINO</v>
      </c>
      <c r="B629" s="27" t="str">
        <f t="shared" si="63"/>
        <v>CAFE QUINDIO ARBOLEDA2</v>
      </c>
      <c r="C629" s="28" t="s">
        <v>207</v>
      </c>
      <c r="D629" s="31">
        <v>16482</v>
      </c>
      <c r="E629" s="4">
        <v>2</v>
      </c>
      <c r="F629" s="31">
        <v>24723</v>
      </c>
      <c r="G629" s="4">
        <v>3</v>
      </c>
      <c r="H629" s="31">
        <v>16482</v>
      </c>
      <c r="I629" s="4">
        <v>2</v>
      </c>
      <c r="J629" s="31">
        <v>57687</v>
      </c>
      <c r="K629" s="50">
        <v>7</v>
      </c>
      <c r="L629" s="44">
        <f t="shared" si="60"/>
        <v>19229</v>
      </c>
      <c r="M629" s="4">
        <f t="shared" si="61"/>
        <v>2.3333333333333335</v>
      </c>
    </row>
    <row r="630" spans="1:13" x14ac:dyDescent="0.3">
      <c r="A630" s="27" t="str">
        <f t="shared" si="62"/>
        <v>1503 - CAPPUCCINO</v>
      </c>
      <c r="B630" s="27" t="str">
        <f t="shared" si="63"/>
        <v>CAFE QUINDIO ARBOLEDA2</v>
      </c>
      <c r="C630" s="28" t="s">
        <v>208</v>
      </c>
      <c r="D630" s="31"/>
      <c r="E630" s="4"/>
      <c r="F630" s="31">
        <v>10463</v>
      </c>
      <c r="G630" s="4">
        <v>1</v>
      </c>
      <c r="H630" s="31"/>
      <c r="I630" s="4"/>
      <c r="J630" s="31">
        <v>10463</v>
      </c>
      <c r="K630" s="50">
        <v>1</v>
      </c>
      <c r="L630" s="44">
        <f t="shared" si="60"/>
        <v>10463</v>
      </c>
      <c r="M630" s="4">
        <f t="shared" si="61"/>
        <v>1</v>
      </c>
    </row>
    <row r="631" spans="1:13" x14ac:dyDescent="0.3">
      <c r="A631" s="27" t="str">
        <f t="shared" si="62"/>
        <v>1503 - CAPPUCCINO</v>
      </c>
      <c r="B631" s="27" t="str">
        <f t="shared" si="63"/>
        <v>CAFE QUINDIO ARBOLEDA2</v>
      </c>
      <c r="C631" s="28" t="s">
        <v>209</v>
      </c>
      <c r="D631" s="31">
        <v>30740</v>
      </c>
      <c r="E631" s="4">
        <v>4</v>
      </c>
      <c r="F631" s="31">
        <v>61480</v>
      </c>
      <c r="G631" s="4">
        <v>8</v>
      </c>
      <c r="H631" s="31">
        <v>61480</v>
      </c>
      <c r="I631" s="4">
        <v>8</v>
      </c>
      <c r="J631" s="31">
        <v>153700</v>
      </c>
      <c r="K631" s="50">
        <v>20</v>
      </c>
      <c r="L631" s="44">
        <f t="shared" si="60"/>
        <v>51233.333333333336</v>
      </c>
      <c r="M631" s="4">
        <f t="shared" si="61"/>
        <v>6.666666666666667</v>
      </c>
    </row>
    <row r="632" spans="1:13" x14ac:dyDescent="0.3">
      <c r="A632" s="27" t="str">
        <f t="shared" si="62"/>
        <v>1503 - CAPPUCCINO</v>
      </c>
      <c r="B632" s="27" t="str">
        <f t="shared" si="63"/>
        <v>CAFE QUINDIO ARBOLEDA2</v>
      </c>
      <c r="C632" s="28" t="s">
        <v>217</v>
      </c>
      <c r="D632" s="31">
        <v>24723</v>
      </c>
      <c r="E632" s="4">
        <v>3</v>
      </c>
      <c r="F632" s="31"/>
      <c r="G632" s="4"/>
      <c r="H632" s="31">
        <v>8241</v>
      </c>
      <c r="I632" s="4">
        <v>1</v>
      </c>
      <c r="J632" s="31">
        <v>32964</v>
      </c>
      <c r="K632" s="50">
        <v>4</v>
      </c>
      <c r="L632" s="44">
        <f t="shared" si="60"/>
        <v>16482</v>
      </c>
      <c r="M632" s="4">
        <f t="shared" si="61"/>
        <v>2</v>
      </c>
    </row>
    <row r="633" spans="1:13" x14ac:dyDescent="0.3">
      <c r="A633" s="27" t="str">
        <f t="shared" si="62"/>
        <v>1503 - CAPPUCCINO</v>
      </c>
      <c r="B633" s="27" t="str">
        <f t="shared" si="63"/>
        <v>CAFE QUINDIO ARBOLEDA2</v>
      </c>
      <c r="C633" s="28" t="s">
        <v>219</v>
      </c>
      <c r="D633" s="31">
        <v>32964</v>
      </c>
      <c r="E633" s="4">
        <v>4</v>
      </c>
      <c r="F633" s="31">
        <v>8241</v>
      </c>
      <c r="G633" s="4">
        <v>1</v>
      </c>
      <c r="H633" s="31">
        <v>57687</v>
      </c>
      <c r="I633" s="4">
        <v>7</v>
      </c>
      <c r="J633" s="31">
        <v>98892</v>
      </c>
      <c r="K633" s="50">
        <v>12</v>
      </c>
      <c r="L633" s="44">
        <f t="shared" si="60"/>
        <v>32964</v>
      </c>
      <c r="M633" s="4">
        <f t="shared" si="61"/>
        <v>4</v>
      </c>
    </row>
    <row r="634" spans="1:13" x14ac:dyDescent="0.3">
      <c r="A634" s="27" t="str">
        <f t="shared" si="62"/>
        <v>1503 - CAPPUCCINO</v>
      </c>
      <c r="B634" s="27" t="str">
        <f t="shared" si="63"/>
        <v>CAFE QUINDIO ARBOLEDA2</v>
      </c>
      <c r="C634" s="28" t="s">
        <v>222</v>
      </c>
      <c r="D634" s="31"/>
      <c r="E634" s="4"/>
      <c r="F634" s="31">
        <v>29629</v>
      </c>
      <c r="G634" s="4">
        <v>4</v>
      </c>
      <c r="H634" s="31">
        <v>14814</v>
      </c>
      <c r="I634" s="4">
        <v>2</v>
      </c>
      <c r="J634" s="31">
        <v>44443</v>
      </c>
      <c r="K634" s="50">
        <v>6</v>
      </c>
      <c r="L634" s="44">
        <f t="shared" si="60"/>
        <v>22221.5</v>
      </c>
      <c r="M634" s="4">
        <f t="shared" si="61"/>
        <v>3</v>
      </c>
    </row>
    <row r="635" spans="1:13" x14ac:dyDescent="0.3">
      <c r="A635" s="27" t="str">
        <f t="shared" si="62"/>
        <v>1503 - CAPPUCCINO</v>
      </c>
      <c r="B635" s="52" t="s">
        <v>286</v>
      </c>
      <c r="C635" s="53"/>
      <c r="D635" s="57">
        <v>9316638</v>
      </c>
      <c r="E635" s="55">
        <v>1291</v>
      </c>
      <c r="F635" s="57">
        <v>7706094</v>
      </c>
      <c r="G635" s="55">
        <v>1068</v>
      </c>
      <c r="H635" s="57">
        <v>9789509</v>
      </c>
      <c r="I635" s="55">
        <v>1349</v>
      </c>
      <c r="J635" s="57">
        <v>26812241</v>
      </c>
      <c r="K635" s="56">
        <v>3708</v>
      </c>
      <c r="L635" s="59">
        <f t="shared" si="60"/>
        <v>8937413.666666666</v>
      </c>
      <c r="M635" s="60">
        <f t="shared" si="61"/>
        <v>1236</v>
      </c>
    </row>
    <row r="636" spans="1:13" x14ac:dyDescent="0.3">
      <c r="A636" s="27" t="str">
        <f t="shared" si="62"/>
        <v>1503 - CAPPUCCINO</v>
      </c>
      <c r="B636" s="1" t="s">
        <v>48</v>
      </c>
      <c r="C636" s="1" t="s">
        <v>162</v>
      </c>
      <c r="D636" s="30">
        <v>9074</v>
      </c>
      <c r="E636" s="8">
        <v>1</v>
      </c>
      <c r="F636" s="30">
        <v>99814</v>
      </c>
      <c r="G636" s="8">
        <v>11</v>
      </c>
      <c r="H636" s="30">
        <v>18148</v>
      </c>
      <c r="I636" s="8">
        <v>2</v>
      </c>
      <c r="J636" s="30">
        <v>127036</v>
      </c>
      <c r="K636" s="49">
        <v>14</v>
      </c>
      <c r="L636" s="44">
        <f t="shared" si="60"/>
        <v>42345.333333333336</v>
      </c>
      <c r="M636" s="4">
        <f t="shared" si="61"/>
        <v>4.666666666666667</v>
      </c>
    </row>
    <row r="637" spans="1:13" x14ac:dyDescent="0.3">
      <c r="A637" s="27" t="str">
        <f t="shared" si="62"/>
        <v>1503 - CAPPUCCINO</v>
      </c>
      <c r="B637" s="27" t="str">
        <f t="shared" ref="B637:B674" si="64">B636</f>
        <v>CAFE QUINDIO EXPR. PLAZA BOLIVAR BOGOTA</v>
      </c>
      <c r="C637" s="28" t="s">
        <v>163</v>
      </c>
      <c r="D637" s="31"/>
      <c r="E637" s="4"/>
      <c r="F637" s="31">
        <v>18704</v>
      </c>
      <c r="G637" s="4">
        <v>2</v>
      </c>
      <c r="H637" s="31">
        <v>9352</v>
      </c>
      <c r="I637" s="4">
        <v>1</v>
      </c>
      <c r="J637" s="31">
        <v>28056</v>
      </c>
      <c r="K637" s="50">
        <v>3</v>
      </c>
      <c r="L637" s="44">
        <f t="shared" si="60"/>
        <v>14028</v>
      </c>
      <c r="M637" s="4">
        <f t="shared" si="61"/>
        <v>1.5</v>
      </c>
    </row>
    <row r="638" spans="1:13" x14ac:dyDescent="0.3">
      <c r="A638" s="27" t="str">
        <f t="shared" si="62"/>
        <v>1503 - CAPPUCCINO</v>
      </c>
      <c r="B638" s="27" t="str">
        <f t="shared" si="64"/>
        <v>CAFE QUINDIO EXPR. PLAZA BOLIVAR BOGOTA</v>
      </c>
      <c r="C638" s="28" t="s">
        <v>165</v>
      </c>
      <c r="D638" s="31">
        <v>77407</v>
      </c>
      <c r="E638" s="4">
        <v>11</v>
      </c>
      <c r="F638" s="31">
        <v>218147</v>
      </c>
      <c r="G638" s="4">
        <v>31</v>
      </c>
      <c r="H638" s="31">
        <v>28148</v>
      </c>
      <c r="I638" s="4">
        <v>4</v>
      </c>
      <c r="J638" s="31">
        <v>323702</v>
      </c>
      <c r="K638" s="50">
        <v>46</v>
      </c>
      <c r="L638" s="44">
        <f t="shared" si="60"/>
        <v>107900.66666666667</v>
      </c>
      <c r="M638" s="4">
        <f t="shared" si="61"/>
        <v>15.333333333333334</v>
      </c>
    </row>
    <row r="639" spans="1:13" x14ac:dyDescent="0.3">
      <c r="A639" s="27" t="str">
        <f t="shared" si="62"/>
        <v>1503 - CAPPUCCINO</v>
      </c>
      <c r="B639" s="27" t="str">
        <f t="shared" si="64"/>
        <v>CAFE QUINDIO EXPR. PLAZA BOLIVAR BOGOTA</v>
      </c>
      <c r="C639" s="28" t="s">
        <v>166</v>
      </c>
      <c r="D639" s="31">
        <v>11574</v>
      </c>
      <c r="E639" s="4">
        <v>1</v>
      </c>
      <c r="F639" s="31">
        <v>23148</v>
      </c>
      <c r="G639" s="4">
        <v>2</v>
      </c>
      <c r="H639" s="31">
        <v>11574</v>
      </c>
      <c r="I639" s="4">
        <v>1</v>
      </c>
      <c r="J639" s="31">
        <v>46296</v>
      </c>
      <c r="K639" s="50">
        <v>4</v>
      </c>
      <c r="L639" s="44">
        <f t="shared" si="60"/>
        <v>15432</v>
      </c>
      <c r="M639" s="4">
        <f t="shared" si="61"/>
        <v>1.3333333333333333</v>
      </c>
    </row>
    <row r="640" spans="1:13" x14ac:dyDescent="0.3">
      <c r="A640" s="27" t="str">
        <f t="shared" si="62"/>
        <v>1503 - CAPPUCCINO</v>
      </c>
      <c r="B640" s="27" t="str">
        <f t="shared" si="64"/>
        <v>CAFE QUINDIO EXPR. PLAZA BOLIVAR BOGOTA</v>
      </c>
      <c r="C640" s="28" t="s">
        <v>167</v>
      </c>
      <c r="D640" s="31">
        <v>25741</v>
      </c>
      <c r="E640" s="4">
        <v>2</v>
      </c>
      <c r="F640" s="31"/>
      <c r="G640" s="4"/>
      <c r="H640" s="31"/>
      <c r="I640" s="4"/>
      <c r="J640" s="31">
        <v>25741</v>
      </c>
      <c r="K640" s="50">
        <v>2</v>
      </c>
      <c r="L640" s="44">
        <f t="shared" si="60"/>
        <v>25741</v>
      </c>
      <c r="M640" s="4">
        <f t="shared" si="61"/>
        <v>2</v>
      </c>
    </row>
    <row r="641" spans="1:13" x14ac:dyDescent="0.3">
      <c r="A641" s="27" t="str">
        <f t="shared" si="62"/>
        <v>1503 - CAPPUCCINO</v>
      </c>
      <c r="B641" s="27" t="str">
        <f t="shared" si="64"/>
        <v>CAFE QUINDIO EXPR. PLAZA BOLIVAR BOGOTA</v>
      </c>
      <c r="C641" s="28" t="s">
        <v>168</v>
      </c>
      <c r="D641" s="31">
        <v>11018</v>
      </c>
      <c r="E641" s="4">
        <v>1</v>
      </c>
      <c r="F641" s="31"/>
      <c r="G641" s="4"/>
      <c r="H641" s="31"/>
      <c r="I641" s="4"/>
      <c r="J641" s="31">
        <v>11018</v>
      </c>
      <c r="K641" s="50">
        <v>1</v>
      </c>
      <c r="L641" s="44">
        <f t="shared" si="60"/>
        <v>11018</v>
      </c>
      <c r="M641" s="4">
        <f t="shared" si="61"/>
        <v>1</v>
      </c>
    </row>
    <row r="642" spans="1:13" x14ac:dyDescent="0.3">
      <c r="A642" s="27" t="str">
        <f t="shared" si="62"/>
        <v>1503 - CAPPUCCINO</v>
      </c>
      <c r="B642" s="27" t="str">
        <f t="shared" si="64"/>
        <v>CAFE QUINDIO EXPR. PLAZA BOLIVAR BOGOTA</v>
      </c>
      <c r="C642" s="28" t="s">
        <v>169</v>
      </c>
      <c r="D642" s="31">
        <v>324072</v>
      </c>
      <c r="E642" s="4">
        <v>28</v>
      </c>
      <c r="F642" s="31">
        <v>243054</v>
      </c>
      <c r="G642" s="4">
        <v>21</v>
      </c>
      <c r="H642" s="31">
        <v>219906</v>
      </c>
      <c r="I642" s="4">
        <v>19</v>
      </c>
      <c r="J642" s="31">
        <v>787032</v>
      </c>
      <c r="K642" s="50">
        <v>68</v>
      </c>
      <c r="L642" s="44">
        <f t="shared" si="60"/>
        <v>262344</v>
      </c>
      <c r="M642" s="4">
        <f t="shared" si="61"/>
        <v>22.666666666666668</v>
      </c>
    </row>
    <row r="643" spans="1:13" x14ac:dyDescent="0.3">
      <c r="A643" s="27" t="str">
        <f t="shared" si="62"/>
        <v>1503 - CAPPUCCINO</v>
      </c>
      <c r="B643" s="27" t="str">
        <f t="shared" si="64"/>
        <v>CAFE QUINDIO EXPR. PLAZA BOLIVAR BOGOTA</v>
      </c>
      <c r="C643" s="28" t="s">
        <v>170</v>
      </c>
      <c r="D643" s="31"/>
      <c r="E643" s="4"/>
      <c r="F643" s="31"/>
      <c r="G643" s="4"/>
      <c r="H643" s="31">
        <v>90092</v>
      </c>
      <c r="I643" s="4">
        <v>7</v>
      </c>
      <c r="J643" s="31">
        <v>90092</v>
      </c>
      <c r="K643" s="50">
        <v>7</v>
      </c>
      <c r="L643" s="44">
        <f t="shared" si="60"/>
        <v>90092</v>
      </c>
      <c r="M643" s="4">
        <f t="shared" si="61"/>
        <v>7</v>
      </c>
    </row>
    <row r="644" spans="1:13" x14ac:dyDescent="0.3">
      <c r="A644" s="27" t="str">
        <f t="shared" si="62"/>
        <v>1503 - CAPPUCCINO</v>
      </c>
      <c r="B644" s="27" t="str">
        <f t="shared" si="64"/>
        <v>CAFE QUINDIO EXPR. PLAZA BOLIVAR BOGOTA</v>
      </c>
      <c r="C644" s="28" t="s">
        <v>171</v>
      </c>
      <c r="D644" s="31">
        <v>110181</v>
      </c>
      <c r="E644" s="4">
        <v>10</v>
      </c>
      <c r="F644" s="31">
        <v>154255</v>
      </c>
      <c r="G644" s="4">
        <v>14</v>
      </c>
      <c r="H644" s="31">
        <v>66109</v>
      </c>
      <c r="I644" s="4">
        <v>6</v>
      </c>
      <c r="J644" s="31">
        <v>330545</v>
      </c>
      <c r="K644" s="50">
        <v>30</v>
      </c>
      <c r="L644" s="44">
        <f t="shared" si="60"/>
        <v>110181.66666666667</v>
      </c>
      <c r="M644" s="4">
        <f t="shared" si="61"/>
        <v>10</v>
      </c>
    </row>
    <row r="645" spans="1:13" x14ac:dyDescent="0.3">
      <c r="A645" s="27" t="str">
        <f t="shared" si="62"/>
        <v>1503 - CAPPUCCINO</v>
      </c>
      <c r="B645" s="27" t="str">
        <f t="shared" si="64"/>
        <v>CAFE QUINDIO EXPR. PLAZA BOLIVAR BOGOTA</v>
      </c>
      <c r="C645" s="28" t="s">
        <v>172</v>
      </c>
      <c r="D645" s="31">
        <v>18518</v>
      </c>
      <c r="E645" s="4">
        <v>2</v>
      </c>
      <c r="F645" s="31">
        <v>9259</v>
      </c>
      <c r="G645" s="4">
        <v>1</v>
      </c>
      <c r="H645" s="31">
        <v>9259</v>
      </c>
      <c r="I645" s="4">
        <v>1</v>
      </c>
      <c r="J645" s="31">
        <v>37036</v>
      </c>
      <c r="K645" s="50">
        <v>4</v>
      </c>
      <c r="L645" s="44">
        <f t="shared" si="60"/>
        <v>12345.333333333334</v>
      </c>
      <c r="M645" s="4">
        <f t="shared" si="61"/>
        <v>1.3333333333333333</v>
      </c>
    </row>
    <row r="646" spans="1:13" x14ac:dyDescent="0.3">
      <c r="A646" s="27" t="str">
        <f t="shared" si="62"/>
        <v>1503 - CAPPUCCINO</v>
      </c>
      <c r="B646" s="27" t="str">
        <f t="shared" si="64"/>
        <v>CAFE QUINDIO EXPR. PLAZA BOLIVAR BOGOTA</v>
      </c>
      <c r="C646" s="28" t="s">
        <v>173</v>
      </c>
      <c r="D646" s="31"/>
      <c r="E646" s="4"/>
      <c r="F646" s="31">
        <v>11111</v>
      </c>
      <c r="G646" s="4">
        <v>1</v>
      </c>
      <c r="H646" s="31"/>
      <c r="I646" s="4"/>
      <c r="J646" s="31">
        <v>11111</v>
      </c>
      <c r="K646" s="50">
        <v>1</v>
      </c>
      <c r="L646" s="44">
        <f t="shared" si="60"/>
        <v>11111</v>
      </c>
      <c r="M646" s="4">
        <f t="shared" si="61"/>
        <v>1</v>
      </c>
    </row>
    <row r="647" spans="1:13" x14ac:dyDescent="0.3">
      <c r="A647" s="27" t="str">
        <f t="shared" si="62"/>
        <v>1503 - CAPPUCCINO</v>
      </c>
      <c r="B647" s="27" t="str">
        <f t="shared" si="64"/>
        <v>CAFE QUINDIO EXPR. PLAZA BOLIVAR BOGOTA</v>
      </c>
      <c r="C647" s="28" t="s">
        <v>174</v>
      </c>
      <c r="D647" s="31"/>
      <c r="E647" s="4"/>
      <c r="F647" s="31">
        <v>16482</v>
      </c>
      <c r="G647" s="4">
        <v>2</v>
      </c>
      <c r="H647" s="31"/>
      <c r="I647" s="4"/>
      <c r="J647" s="31">
        <v>16482</v>
      </c>
      <c r="K647" s="50">
        <v>2</v>
      </c>
      <c r="L647" s="44">
        <f t="shared" si="60"/>
        <v>16482</v>
      </c>
      <c r="M647" s="4">
        <f t="shared" si="61"/>
        <v>2</v>
      </c>
    </row>
    <row r="648" spans="1:13" x14ac:dyDescent="0.3">
      <c r="A648" s="27" t="str">
        <f t="shared" si="62"/>
        <v>1503 - CAPPUCCINO</v>
      </c>
      <c r="B648" s="27" t="str">
        <f t="shared" si="64"/>
        <v>CAFE QUINDIO EXPR. PLAZA BOLIVAR BOGOTA</v>
      </c>
      <c r="C648" s="28" t="s">
        <v>175</v>
      </c>
      <c r="D648" s="31">
        <v>185180</v>
      </c>
      <c r="E648" s="4">
        <v>20</v>
      </c>
      <c r="F648" s="31">
        <v>472209</v>
      </c>
      <c r="G648" s="4">
        <v>51</v>
      </c>
      <c r="H648" s="31">
        <v>398137</v>
      </c>
      <c r="I648" s="4">
        <v>43</v>
      </c>
      <c r="J648" s="31">
        <v>1055526</v>
      </c>
      <c r="K648" s="50">
        <v>114</v>
      </c>
      <c r="L648" s="44">
        <f t="shared" ref="L648:L711" si="65">AVERAGE(D648,F648,H648)</f>
        <v>351842</v>
      </c>
      <c r="M648" s="4">
        <f t="shared" ref="M648:M711" si="66">AVERAGE(E648,G648,I648)</f>
        <v>38</v>
      </c>
    </row>
    <row r="649" spans="1:13" x14ac:dyDescent="0.3">
      <c r="A649" s="27" t="str">
        <f t="shared" si="62"/>
        <v>1503 - CAPPUCCINO</v>
      </c>
      <c r="B649" s="27" t="str">
        <f t="shared" si="64"/>
        <v>CAFE QUINDIO EXPR. PLAZA BOLIVAR BOGOTA</v>
      </c>
      <c r="C649" s="28" t="s">
        <v>176</v>
      </c>
      <c r="D649" s="31">
        <v>66666</v>
      </c>
      <c r="E649" s="4">
        <v>6</v>
      </c>
      <c r="F649" s="31">
        <v>66666</v>
      </c>
      <c r="G649" s="4">
        <v>6</v>
      </c>
      <c r="H649" s="31">
        <v>44444</v>
      </c>
      <c r="I649" s="4">
        <v>4</v>
      </c>
      <c r="J649" s="31">
        <v>177776</v>
      </c>
      <c r="K649" s="50">
        <v>16</v>
      </c>
      <c r="L649" s="44">
        <f t="shared" si="65"/>
        <v>59258.666666666664</v>
      </c>
      <c r="M649" s="4">
        <f t="shared" si="66"/>
        <v>5.333333333333333</v>
      </c>
    </row>
    <row r="650" spans="1:13" x14ac:dyDescent="0.3">
      <c r="A650" s="27" t="str">
        <f t="shared" si="62"/>
        <v>1503 - CAPPUCCINO</v>
      </c>
      <c r="B650" s="27" t="str">
        <f t="shared" si="64"/>
        <v>CAFE QUINDIO EXPR. PLAZA BOLIVAR BOGOTA</v>
      </c>
      <c r="C650" s="28" t="s">
        <v>177</v>
      </c>
      <c r="D650" s="31">
        <v>148338</v>
      </c>
      <c r="E650" s="4">
        <v>18</v>
      </c>
      <c r="F650" s="31">
        <v>65928</v>
      </c>
      <c r="G650" s="4">
        <v>8</v>
      </c>
      <c r="H650" s="31">
        <v>148338</v>
      </c>
      <c r="I650" s="4">
        <v>18</v>
      </c>
      <c r="J650" s="31">
        <v>362604</v>
      </c>
      <c r="K650" s="50">
        <v>44</v>
      </c>
      <c r="L650" s="44">
        <f t="shared" si="65"/>
        <v>120868</v>
      </c>
      <c r="M650" s="4">
        <f t="shared" si="66"/>
        <v>14.666666666666666</v>
      </c>
    </row>
    <row r="651" spans="1:13" x14ac:dyDescent="0.3">
      <c r="A651" s="27" t="str">
        <f t="shared" si="62"/>
        <v>1503 - CAPPUCCINO</v>
      </c>
      <c r="B651" s="27" t="str">
        <f t="shared" si="64"/>
        <v>CAFE QUINDIO EXPR. PLAZA BOLIVAR BOGOTA</v>
      </c>
      <c r="C651" s="28" t="s">
        <v>178</v>
      </c>
      <c r="D651" s="31"/>
      <c r="E651" s="4"/>
      <c r="F651" s="31">
        <v>9815</v>
      </c>
      <c r="G651" s="4">
        <v>1</v>
      </c>
      <c r="H651" s="31"/>
      <c r="I651" s="4"/>
      <c r="J651" s="31">
        <v>9815</v>
      </c>
      <c r="K651" s="50">
        <v>1</v>
      </c>
      <c r="L651" s="44">
        <f t="shared" si="65"/>
        <v>9815</v>
      </c>
      <c r="M651" s="4">
        <f t="shared" si="66"/>
        <v>1</v>
      </c>
    </row>
    <row r="652" spans="1:13" x14ac:dyDescent="0.3">
      <c r="A652" s="27" t="str">
        <f t="shared" si="62"/>
        <v>1503 - CAPPUCCINO</v>
      </c>
      <c r="B652" s="27" t="str">
        <f t="shared" si="64"/>
        <v>CAFE QUINDIO EXPR. PLAZA BOLIVAR BOGOTA</v>
      </c>
      <c r="C652" s="28" t="s">
        <v>181</v>
      </c>
      <c r="D652" s="31"/>
      <c r="E652" s="4"/>
      <c r="F652" s="31"/>
      <c r="G652" s="4"/>
      <c r="H652" s="31">
        <v>8704</v>
      </c>
      <c r="I652" s="4">
        <v>1</v>
      </c>
      <c r="J652" s="31">
        <v>8704</v>
      </c>
      <c r="K652" s="50">
        <v>1</v>
      </c>
      <c r="L652" s="44">
        <f t="shared" si="65"/>
        <v>8704</v>
      </c>
      <c r="M652" s="4">
        <f t="shared" si="66"/>
        <v>1</v>
      </c>
    </row>
    <row r="653" spans="1:13" x14ac:dyDescent="0.3">
      <c r="A653" s="27" t="str">
        <f t="shared" si="62"/>
        <v>1503 - CAPPUCCINO</v>
      </c>
      <c r="B653" s="27" t="str">
        <f t="shared" si="64"/>
        <v>CAFE QUINDIO EXPR. PLAZA BOLIVAR BOGOTA</v>
      </c>
      <c r="C653" s="28" t="s">
        <v>182</v>
      </c>
      <c r="D653" s="31">
        <v>8704</v>
      </c>
      <c r="E653" s="4">
        <v>1</v>
      </c>
      <c r="F653" s="31"/>
      <c r="G653" s="4"/>
      <c r="H653" s="31">
        <v>8704</v>
      </c>
      <c r="I653" s="4">
        <v>1</v>
      </c>
      <c r="J653" s="31">
        <v>17408</v>
      </c>
      <c r="K653" s="50">
        <v>2</v>
      </c>
      <c r="L653" s="44">
        <f t="shared" si="65"/>
        <v>8704</v>
      </c>
      <c r="M653" s="4">
        <f t="shared" si="66"/>
        <v>1</v>
      </c>
    </row>
    <row r="654" spans="1:13" x14ac:dyDescent="0.3">
      <c r="A654" s="27" t="str">
        <f t="shared" ref="A654:A717" si="67">A653</f>
        <v>1503 - CAPPUCCINO</v>
      </c>
      <c r="B654" s="27" t="str">
        <f t="shared" si="64"/>
        <v>CAFE QUINDIO EXPR. PLAZA BOLIVAR BOGOTA</v>
      </c>
      <c r="C654" s="28" t="s">
        <v>184</v>
      </c>
      <c r="D654" s="31"/>
      <c r="E654" s="4"/>
      <c r="F654" s="31"/>
      <c r="G654" s="4"/>
      <c r="H654" s="31">
        <v>14630</v>
      </c>
      <c r="I654" s="4">
        <v>2</v>
      </c>
      <c r="J654" s="31">
        <v>14630</v>
      </c>
      <c r="K654" s="50">
        <v>2</v>
      </c>
      <c r="L654" s="44">
        <f t="shared" si="65"/>
        <v>14630</v>
      </c>
      <c r="M654" s="4">
        <f t="shared" si="66"/>
        <v>2</v>
      </c>
    </row>
    <row r="655" spans="1:13" x14ac:dyDescent="0.3">
      <c r="A655" s="27" t="str">
        <f t="shared" si="67"/>
        <v>1503 - CAPPUCCINO</v>
      </c>
      <c r="B655" s="27" t="str">
        <f t="shared" si="64"/>
        <v>CAFE QUINDIO EXPR. PLAZA BOLIVAR BOGOTA</v>
      </c>
      <c r="C655" s="28" t="s">
        <v>186</v>
      </c>
      <c r="D655" s="31">
        <v>7315</v>
      </c>
      <c r="E655" s="4">
        <v>1</v>
      </c>
      <c r="F655" s="31"/>
      <c r="G655" s="4"/>
      <c r="H655" s="31"/>
      <c r="I655" s="4"/>
      <c r="J655" s="31">
        <v>7315</v>
      </c>
      <c r="K655" s="50">
        <v>1</v>
      </c>
      <c r="L655" s="44">
        <f t="shared" si="65"/>
        <v>7315</v>
      </c>
      <c r="M655" s="4">
        <f t="shared" si="66"/>
        <v>1</v>
      </c>
    </row>
    <row r="656" spans="1:13" x14ac:dyDescent="0.3">
      <c r="A656" s="27" t="str">
        <f t="shared" si="67"/>
        <v>1503 - CAPPUCCINO</v>
      </c>
      <c r="B656" s="27" t="str">
        <f t="shared" si="64"/>
        <v>CAFE QUINDIO EXPR. PLAZA BOLIVAR BOGOTA</v>
      </c>
      <c r="C656" s="28" t="s">
        <v>187</v>
      </c>
      <c r="D656" s="31">
        <v>1705912</v>
      </c>
      <c r="E656" s="4">
        <v>188</v>
      </c>
      <c r="F656" s="31">
        <v>1687764</v>
      </c>
      <c r="G656" s="4">
        <v>186</v>
      </c>
      <c r="H656" s="31">
        <v>2214056</v>
      </c>
      <c r="I656" s="4">
        <v>244</v>
      </c>
      <c r="J656" s="31">
        <v>5607732</v>
      </c>
      <c r="K656" s="50">
        <v>618</v>
      </c>
      <c r="L656" s="44">
        <f t="shared" si="65"/>
        <v>1869244</v>
      </c>
      <c r="M656" s="4">
        <f t="shared" si="66"/>
        <v>206</v>
      </c>
    </row>
    <row r="657" spans="1:13" x14ac:dyDescent="0.3">
      <c r="A657" s="27" t="str">
        <f t="shared" si="67"/>
        <v>1503 - CAPPUCCINO</v>
      </c>
      <c r="B657" s="27" t="str">
        <f t="shared" si="64"/>
        <v>CAFE QUINDIO EXPR. PLAZA BOLIVAR BOGOTA</v>
      </c>
      <c r="C657" s="28" t="s">
        <v>188</v>
      </c>
      <c r="D657" s="31">
        <v>579824</v>
      </c>
      <c r="E657" s="4">
        <v>62</v>
      </c>
      <c r="F657" s="31">
        <v>579823</v>
      </c>
      <c r="G657" s="4">
        <v>62</v>
      </c>
      <c r="H657" s="31">
        <v>673344</v>
      </c>
      <c r="I657" s="4">
        <v>72</v>
      </c>
      <c r="J657" s="31">
        <v>1832991</v>
      </c>
      <c r="K657" s="50">
        <v>196</v>
      </c>
      <c r="L657" s="44">
        <f t="shared" si="65"/>
        <v>610997</v>
      </c>
      <c r="M657" s="4">
        <f t="shared" si="66"/>
        <v>65.333333333333329</v>
      </c>
    </row>
    <row r="658" spans="1:13" x14ac:dyDescent="0.3">
      <c r="A658" s="27" t="str">
        <f t="shared" si="67"/>
        <v>1503 - CAPPUCCINO</v>
      </c>
      <c r="B658" s="27" t="str">
        <f t="shared" si="64"/>
        <v>CAFE QUINDIO EXPR. PLAZA BOLIVAR BOGOTA</v>
      </c>
      <c r="C658" s="28" t="s">
        <v>190</v>
      </c>
      <c r="D658" s="31">
        <v>3877387</v>
      </c>
      <c r="E658" s="4">
        <v>551</v>
      </c>
      <c r="F658" s="31">
        <v>3497389</v>
      </c>
      <c r="G658" s="4">
        <v>497</v>
      </c>
      <c r="H658" s="31">
        <v>3279242</v>
      </c>
      <c r="I658" s="4">
        <v>466</v>
      </c>
      <c r="J658" s="31">
        <v>10654018</v>
      </c>
      <c r="K658" s="50">
        <v>1514</v>
      </c>
      <c r="L658" s="44">
        <f t="shared" si="65"/>
        <v>3551339.3333333335</v>
      </c>
      <c r="M658" s="4">
        <f t="shared" si="66"/>
        <v>504.66666666666669</v>
      </c>
    </row>
    <row r="659" spans="1:13" x14ac:dyDescent="0.3">
      <c r="A659" s="27" t="str">
        <f t="shared" si="67"/>
        <v>1503 - CAPPUCCINO</v>
      </c>
      <c r="B659" s="27" t="str">
        <f t="shared" si="64"/>
        <v>CAFE QUINDIO EXPR. PLAZA BOLIVAR BOGOTA</v>
      </c>
      <c r="C659" s="28" t="s">
        <v>191</v>
      </c>
      <c r="D659" s="31">
        <v>286469</v>
      </c>
      <c r="E659" s="4">
        <v>26</v>
      </c>
      <c r="F659" s="31">
        <v>374616</v>
      </c>
      <c r="G659" s="4">
        <v>34</v>
      </c>
      <c r="H659" s="31">
        <v>297489</v>
      </c>
      <c r="I659" s="4">
        <v>27</v>
      </c>
      <c r="J659" s="31">
        <v>958574</v>
      </c>
      <c r="K659" s="50">
        <v>87</v>
      </c>
      <c r="L659" s="44">
        <f t="shared" si="65"/>
        <v>319524.66666666669</v>
      </c>
      <c r="M659" s="4">
        <f t="shared" si="66"/>
        <v>29</v>
      </c>
    </row>
    <row r="660" spans="1:13" x14ac:dyDescent="0.3">
      <c r="A660" s="27" t="str">
        <f t="shared" si="67"/>
        <v>1503 - CAPPUCCINO</v>
      </c>
      <c r="B660" s="27" t="str">
        <f t="shared" si="64"/>
        <v>CAFE QUINDIO EXPR. PLAZA BOLIVAR BOGOTA</v>
      </c>
      <c r="C660" s="28" t="s">
        <v>192</v>
      </c>
      <c r="D660" s="31">
        <v>71112</v>
      </c>
      <c r="E660" s="4">
        <v>6</v>
      </c>
      <c r="F660" s="31">
        <v>94816</v>
      </c>
      <c r="G660" s="4">
        <v>8</v>
      </c>
      <c r="H660" s="31">
        <v>82964</v>
      </c>
      <c r="I660" s="4">
        <v>7</v>
      </c>
      <c r="J660" s="31">
        <v>248892</v>
      </c>
      <c r="K660" s="50">
        <v>21</v>
      </c>
      <c r="L660" s="44">
        <f t="shared" si="65"/>
        <v>82964</v>
      </c>
      <c r="M660" s="4">
        <f t="shared" si="66"/>
        <v>7</v>
      </c>
    </row>
    <row r="661" spans="1:13" x14ac:dyDescent="0.3">
      <c r="A661" s="27" t="str">
        <f t="shared" si="67"/>
        <v>1503 - CAPPUCCINO</v>
      </c>
      <c r="B661" s="27" t="str">
        <f t="shared" si="64"/>
        <v>CAFE QUINDIO EXPR. PLAZA BOLIVAR BOGOTA</v>
      </c>
      <c r="C661" s="28" t="s">
        <v>194</v>
      </c>
      <c r="D661" s="31">
        <v>863718</v>
      </c>
      <c r="E661" s="4">
        <v>88</v>
      </c>
      <c r="F661" s="31">
        <v>883350</v>
      </c>
      <c r="G661" s="4">
        <v>90</v>
      </c>
      <c r="H661" s="31">
        <v>353340</v>
      </c>
      <c r="I661" s="4">
        <v>36</v>
      </c>
      <c r="J661" s="31">
        <v>2100408</v>
      </c>
      <c r="K661" s="50">
        <v>214</v>
      </c>
      <c r="L661" s="44">
        <f t="shared" si="65"/>
        <v>700136</v>
      </c>
      <c r="M661" s="4">
        <f t="shared" si="66"/>
        <v>71.333333333333329</v>
      </c>
    </row>
    <row r="662" spans="1:13" x14ac:dyDescent="0.3">
      <c r="A662" s="27" t="str">
        <f t="shared" si="67"/>
        <v>1503 - CAPPUCCINO</v>
      </c>
      <c r="B662" s="27" t="str">
        <f t="shared" si="64"/>
        <v>CAFE QUINDIO EXPR. PLAZA BOLIVAR BOGOTA</v>
      </c>
      <c r="C662" s="28" t="s">
        <v>195</v>
      </c>
      <c r="D662" s="31"/>
      <c r="E662" s="4"/>
      <c r="F662" s="31">
        <v>29445</v>
      </c>
      <c r="G662" s="4">
        <v>3</v>
      </c>
      <c r="H662" s="31">
        <v>29445</v>
      </c>
      <c r="I662" s="4">
        <v>3</v>
      </c>
      <c r="J662" s="31">
        <v>58890</v>
      </c>
      <c r="K662" s="50">
        <v>6</v>
      </c>
      <c r="L662" s="44">
        <f t="shared" si="65"/>
        <v>29445</v>
      </c>
      <c r="M662" s="4">
        <f t="shared" si="66"/>
        <v>3</v>
      </c>
    </row>
    <row r="663" spans="1:13" x14ac:dyDescent="0.3">
      <c r="A663" s="27" t="str">
        <f t="shared" si="67"/>
        <v>1503 - CAPPUCCINO</v>
      </c>
      <c r="B663" s="27" t="str">
        <f t="shared" si="64"/>
        <v>CAFE QUINDIO EXPR. PLAZA BOLIVAR BOGOTA</v>
      </c>
      <c r="C663" s="28" t="s">
        <v>196</v>
      </c>
      <c r="D663" s="31"/>
      <c r="E663" s="4"/>
      <c r="F663" s="31">
        <v>11204</v>
      </c>
      <c r="G663" s="4">
        <v>1</v>
      </c>
      <c r="H663" s="31"/>
      <c r="I663" s="4"/>
      <c r="J663" s="31">
        <v>11204</v>
      </c>
      <c r="K663" s="50">
        <v>1</v>
      </c>
      <c r="L663" s="44">
        <f t="shared" si="65"/>
        <v>11204</v>
      </c>
      <c r="M663" s="4">
        <f t="shared" si="66"/>
        <v>1</v>
      </c>
    </row>
    <row r="664" spans="1:13" x14ac:dyDescent="0.3">
      <c r="A664" s="27" t="str">
        <f t="shared" si="67"/>
        <v>1503 - CAPPUCCINO</v>
      </c>
      <c r="B664" s="27" t="str">
        <f t="shared" si="64"/>
        <v>CAFE QUINDIO EXPR. PLAZA BOLIVAR BOGOTA</v>
      </c>
      <c r="C664" s="28" t="s">
        <v>197</v>
      </c>
      <c r="D664" s="31">
        <v>17222</v>
      </c>
      <c r="E664" s="4">
        <v>2</v>
      </c>
      <c r="F664" s="31"/>
      <c r="G664" s="4"/>
      <c r="H664" s="31">
        <v>17222</v>
      </c>
      <c r="I664" s="4">
        <v>2</v>
      </c>
      <c r="J664" s="31">
        <v>34444</v>
      </c>
      <c r="K664" s="50">
        <v>4</v>
      </c>
      <c r="L664" s="44">
        <f t="shared" si="65"/>
        <v>17222</v>
      </c>
      <c r="M664" s="4">
        <f t="shared" si="66"/>
        <v>2</v>
      </c>
    </row>
    <row r="665" spans="1:13" x14ac:dyDescent="0.3">
      <c r="A665" s="27" t="str">
        <f t="shared" si="67"/>
        <v>1503 - CAPPUCCINO</v>
      </c>
      <c r="B665" s="27" t="str">
        <f t="shared" si="64"/>
        <v>CAFE QUINDIO EXPR. PLAZA BOLIVAR BOGOTA</v>
      </c>
      <c r="C665" s="28" t="s">
        <v>201</v>
      </c>
      <c r="D665" s="31"/>
      <c r="E665" s="4"/>
      <c r="F665" s="31">
        <v>27777</v>
      </c>
      <c r="G665" s="4">
        <v>3</v>
      </c>
      <c r="H665" s="31">
        <v>74072</v>
      </c>
      <c r="I665" s="4">
        <v>8</v>
      </c>
      <c r="J665" s="31">
        <v>101849</v>
      </c>
      <c r="K665" s="50">
        <v>11</v>
      </c>
      <c r="L665" s="44">
        <f t="shared" si="65"/>
        <v>50924.5</v>
      </c>
      <c r="M665" s="4">
        <f t="shared" si="66"/>
        <v>5.5</v>
      </c>
    </row>
    <row r="666" spans="1:13" x14ac:dyDescent="0.3">
      <c r="A666" s="27" t="str">
        <f t="shared" si="67"/>
        <v>1503 - CAPPUCCINO</v>
      </c>
      <c r="B666" s="27" t="str">
        <f t="shared" si="64"/>
        <v>CAFE QUINDIO EXPR. PLAZA BOLIVAR BOGOTA</v>
      </c>
      <c r="C666" s="28" t="s">
        <v>202</v>
      </c>
      <c r="D666" s="31"/>
      <c r="E666" s="4"/>
      <c r="F666" s="31">
        <v>11111</v>
      </c>
      <c r="G666" s="4">
        <v>1</v>
      </c>
      <c r="H666" s="31"/>
      <c r="I666" s="4"/>
      <c r="J666" s="31">
        <v>11111</v>
      </c>
      <c r="K666" s="50">
        <v>1</v>
      </c>
      <c r="L666" s="44">
        <f t="shared" si="65"/>
        <v>11111</v>
      </c>
      <c r="M666" s="4">
        <f t="shared" si="66"/>
        <v>1</v>
      </c>
    </row>
    <row r="667" spans="1:13" x14ac:dyDescent="0.3">
      <c r="A667" s="27" t="str">
        <f t="shared" si="67"/>
        <v>1503 - CAPPUCCINO</v>
      </c>
      <c r="B667" s="27" t="str">
        <f t="shared" si="64"/>
        <v>CAFE QUINDIO EXPR. PLAZA BOLIVAR BOGOTA</v>
      </c>
      <c r="C667" s="28" t="s">
        <v>203</v>
      </c>
      <c r="D667" s="31">
        <v>24723</v>
      </c>
      <c r="E667" s="4">
        <v>3</v>
      </c>
      <c r="F667" s="31">
        <v>16482</v>
      </c>
      <c r="G667" s="4">
        <v>2</v>
      </c>
      <c r="H667" s="31">
        <v>32964</v>
      </c>
      <c r="I667" s="4">
        <v>4</v>
      </c>
      <c r="J667" s="31">
        <v>74169</v>
      </c>
      <c r="K667" s="50">
        <v>9</v>
      </c>
      <c r="L667" s="44">
        <f t="shared" si="65"/>
        <v>24723</v>
      </c>
      <c r="M667" s="4">
        <f t="shared" si="66"/>
        <v>3</v>
      </c>
    </row>
    <row r="668" spans="1:13" x14ac:dyDescent="0.3">
      <c r="A668" s="27" t="str">
        <f t="shared" si="67"/>
        <v>1503 - CAPPUCCINO</v>
      </c>
      <c r="B668" s="27" t="str">
        <f t="shared" si="64"/>
        <v>CAFE QUINDIO EXPR. PLAZA BOLIVAR BOGOTA</v>
      </c>
      <c r="C668" s="28" t="s">
        <v>204</v>
      </c>
      <c r="D668" s="31"/>
      <c r="E668" s="4"/>
      <c r="F668" s="31">
        <v>9259</v>
      </c>
      <c r="G668" s="4">
        <v>1</v>
      </c>
      <c r="H668" s="31"/>
      <c r="I668" s="4"/>
      <c r="J668" s="31">
        <v>9259</v>
      </c>
      <c r="K668" s="50">
        <v>1</v>
      </c>
      <c r="L668" s="44">
        <f t="shared" si="65"/>
        <v>9259</v>
      </c>
      <c r="M668" s="4">
        <f t="shared" si="66"/>
        <v>1</v>
      </c>
    </row>
    <row r="669" spans="1:13" x14ac:dyDescent="0.3">
      <c r="A669" s="27" t="str">
        <f t="shared" si="67"/>
        <v>1503 - CAPPUCCINO</v>
      </c>
      <c r="B669" s="27" t="str">
        <f t="shared" si="64"/>
        <v>CAFE QUINDIO EXPR. PLAZA BOLIVAR BOGOTA</v>
      </c>
      <c r="C669" s="28" t="s">
        <v>206</v>
      </c>
      <c r="D669" s="31"/>
      <c r="E669" s="4"/>
      <c r="F669" s="31">
        <v>32964</v>
      </c>
      <c r="G669" s="4">
        <v>4</v>
      </c>
      <c r="H669" s="31"/>
      <c r="I669" s="4"/>
      <c r="J669" s="31">
        <v>32964</v>
      </c>
      <c r="K669" s="50">
        <v>4</v>
      </c>
      <c r="L669" s="44">
        <f t="shared" si="65"/>
        <v>32964</v>
      </c>
      <c r="M669" s="4">
        <f t="shared" si="66"/>
        <v>4</v>
      </c>
    </row>
    <row r="670" spans="1:13" x14ac:dyDescent="0.3">
      <c r="A670" s="27" t="str">
        <f t="shared" si="67"/>
        <v>1503 - CAPPUCCINO</v>
      </c>
      <c r="B670" s="27" t="str">
        <f t="shared" si="64"/>
        <v>CAFE QUINDIO EXPR. PLAZA BOLIVAR BOGOTA</v>
      </c>
      <c r="C670" s="28" t="s">
        <v>207</v>
      </c>
      <c r="D670" s="31">
        <v>138885</v>
      </c>
      <c r="E670" s="4">
        <v>15</v>
      </c>
      <c r="F670" s="31">
        <v>148144</v>
      </c>
      <c r="G670" s="4">
        <v>16</v>
      </c>
      <c r="H670" s="31">
        <v>101849</v>
      </c>
      <c r="I670" s="4">
        <v>11</v>
      </c>
      <c r="J670" s="31">
        <v>388878</v>
      </c>
      <c r="K670" s="50">
        <v>42</v>
      </c>
      <c r="L670" s="44">
        <f t="shared" si="65"/>
        <v>129626</v>
      </c>
      <c r="M670" s="4">
        <f t="shared" si="66"/>
        <v>14</v>
      </c>
    </row>
    <row r="671" spans="1:13" x14ac:dyDescent="0.3">
      <c r="A671" s="27" t="str">
        <f t="shared" si="67"/>
        <v>1503 - CAPPUCCINO</v>
      </c>
      <c r="B671" s="27" t="str">
        <f t="shared" si="64"/>
        <v>CAFE QUINDIO EXPR. PLAZA BOLIVAR BOGOTA</v>
      </c>
      <c r="C671" s="28" t="s">
        <v>208</v>
      </c>
      <c r="D671" s="31">
        <v>22222</v>
      </c>
      <c r="E671" s="4">
        <v>2</v>
      </c>
      <c r="F671" s="31">
        <v>22222</v>
      </c>
      <c r="G671" s="4">
        <v>2</v>
      </c>
      <c r="H671" s="31">
        <v>11111</v>
      </c>
      <c r="I671" s="4">
        <v>1</v>
      </c>
      <c r="J671" s="31">
        <v>55555</v>
      </c>
      <c r="K671" s="50">
        <v>5</v>
      </c>
      <c r="L671" s="44">
        <f t="shared" si="65"/>
        <v>18518.333333333332</v>
      </c>
      <c r="M671" s="4">
        <f t="shared" si="66"/>
        <v>1.6666666666666667</v>
      </c>
    </row>
    <row r="672" spans="1:13" x14ac:dyDescent="0.3">
      <c r="A672" s="27" t="str">
        <f t="shared" si="67"/>
        <v>1503 - CAPPUCCINO</v>
      </c>
      <c r="B672" s="27" t="str">
        <f t="shared" si="64"/>
        <v>CAFE QUINDIO EXPR. PLAZA BOLIVAR BOGOTA</v>
      </c>
      <c r="C672" s="28" t="s">
        <v>209</v>
      </c>
      <c r="D672" s="31">
        <v>304917</v>
      </c>
      <c r="E672" s="4">
        <v>37</v>
      </c>
      <c r="F672" s="31">
        <v>229759</v>
      </c>
      <c r="G672" s="4">
        <v>28</v>
      </c>
      <c r="H672" s="31">
        <v>16482</v>
      </c>
      <c r="I672" s="4">
        <v>2</v>
      </c>
      <c r="J672" s="31">
        <v>551158</v>
      </c>
      <c r="K672" s="50">
        <v>67</v>
      </c>
      <c r="L672" s="44">
        <f t="shared" si="65"/>
        <v>183719.33333333334</v>
      </c>
      <c r="M672" s="4">
        <f t="shared" si="66"/>
        <v>22.333333333333332</v>
      </c>
    </row>
    <row r="673" spans="1:13" x14ac:dyDescent="0.3">
      <c r="A673" s="27" t="str">
        <f t="shared" si="67"/>
        <v>1503 - CAPPUCCINO</v>
      </c>
      <c r="B673" s="27" t="str">
        <f t="shared" si="64"/>
        <v>CAFE QUINDIO EXPR. PLAZA BOLIVAR BOGOTA</v>
      </c>
      <c r="C673" s="28" t="s">
        <v>220</v>
      </c>
      <c r="D673" s="31"/>
      <c r="E673" s="4"/>
      <c r="F673" s="31">
        <v>9259</v>
      </c>
      <c r="G673" s="4">
        <v>1</v>
      </c>
      <c r="H673" s="31"/>
      <c r="I673" s="4"/>
      <c r="J673" s="31">
        <v>9259</v>
      </c>
      <c r="K673" s="50">
        <v>1</v>
      </c>
      <c r="L673" s="44">
        <f t="shared" si="65"/>
        <v>9259</v>
      </c>
      <c r="M673" s="4">
        <f t="shared" si="66"/>
        <v>1</v>
      </c>
    </row>
    <row r="674" spans="1:13" x14ac:dyDescent="0.3">
      <c r="A674" s="27" t="str">
        <f t="shared" si="67"/>
        <v>1503 - CAPPUCCINO</v>
      </c>
      <c r="B674" s="27" t="str">
        <f t="shared" si="64"/>
        <v>CAFE QUINDIO EXPR. PLAZA BOLIVAR BOGOTA</v>
      </c>
      <c r="C674" s="28" t="s">
        <v>222</v>
      </c>
      <c r="D674" s="31"/>
      <c r="E674" s="4"/>
      <c r="F674" s="31"/>
      <c r="G674" s="4"/>
      <c r="H674" s="31">
        <v>41205</v>
      </c>
      <c r="I674" s="4">
        <v>5</v>
      </c>
      <c r="J674" s="31">
        <v>41205</v>
      </c>
      <c r="K674" s="50">
        <v>5</v>
      </c>
      <c r="L674" s="44">
        <f t="shared" si="65"/>
        <v>41205</v>
      </c>
      <c r="M674" s="4">
        <f t="shared" si="66"/>
        <v>5</v>
      </c>
    </row>
    <row r="675" spans="1:13" x14ac:dyDescent="0.3">
      <c r="A675" s="27" t="str">
        <f t="shared" si="67"/>
        <v>1503 - CAPPUCCINO</v>
      </c>
      <c r="B675" s="52" t="s">
        <v>287</v>
      </c>
      <c r="C675" s="53"/>
      <c r="D675" s="57">
        <v>8896179</v>
      </c>
      <c r="E675" s="55">
        <v>1082</v>
      </c>
      <c r="F675" s="57">
        <v>9073976</v>
      </c>
      <c r="G675" s="55">
        <v>1090</v>
      </c>
      <c r="H675" s="57">
        <v>8300330</v>
      </c>
      <c r="I675" s="55">
        <v>998</v>
      </c>
      <c r="J675" s="57">
        <v>26270485</v>
      </c>
      <c r="K675" s="56">
        <v>3170</v>
      </c>
      <c r="L675" s="59">
        <f t="shared" si="65"/>
        <v>8756828.333333334</v>
      </c>
      <c r="M675" s="60">
        <f t="shared" si="66"/>
        <v>1056.6666666666667</v>
      </c>
    </row>
    <row r="676" spans="1:13" x14ac:dyDescent="0.3">
      <c r="A676" s="27" t="str">
        <f t="shared" si="67"/>
        <v>1503 - CAPPUCCINO</v>
      </c>
      <c r="B676" s="1" t="s">
        <v>104</v>
      </c>
      <c r="C676" s="1" t="s">
        <v>162</v>
      </c>
      <c r="D676" s="30"/>
      <c r="E676" s="8"/>
      <c r="F676" s="30"/>
      <c r="G676" s="8"/>
      <c r="H676" s="30">
        <v>868863</v>
      </c>
      <c r="I676" s="8">
        <v>92</v>
      </c>
      <c r="J676" s="30">
        <v>868863</v>
      </c>
      <c r="K676" s="49">
        <v>92</v>
      </c>
      <c r="L676" s="44">
        <f t="shared" si="65"/>
        <v>868863</v>
      </c>
      <c r="M676" s="4">
        <f t="shared" si="66"/>
        <v>92</v>
      </c>
    </row>
    <row r="677" spans="1:13" x14ac:dyDescent="0.3">
      <c r="A677" s="27" t="str">
        <f t="shared" si="67"/>
        <v>1503 - CAPPUCCINO</v>
      </c>
      <c r="B677" s="27" t="str">
        <f t="shared" ref="B677:B714" si="68">B676</f>
        <v>CAFE QUINDIO EXPRES BOCAGRANDE CARTAGENA</v>
      </c>
      <c r="C677" s="28" t="s">
        <v>163</v>
      </c>
      <c r="D677" s="31"/>
      <c r="E677" s="4"/>
      <c r="F677" s="31"/>
      <c r="G677" s="4"/>
      <c r="H677" s="31">
        <v>223607</v>
      </c>
      <c r="I677" s="4">
        <v>23</v>
      </c>
      <c r="J677" s="31">
        <v>223607</v>
      </c>
      <c r="K677" s="50">
        <v>23</v>
      </c>
      <c r="L677" s="44">
        <f t="shared" si="65"/>
        <v>223607</v>
      </c>
      <c r="M677" s="4">
        <f t="shared" si="66"/>
        <v>23</v>
      </c>
    </row>
    <row r="678" spans="1:13" x14ac:dyDescent="0.3">
      <c r="A678" s="27" t="str">
        <f t="shared" si="67"/>
        <v>1503 - CAPPUCCINO</v>
      </c>
      <c r="B678" s="27" t="str">
        <f t="shared" si="68"/>
        <v>CAFE QUINDIO EXPRES BOCAGRANDE CARTAGENA</v>
      </c>
      <c r="C678" s="28" t="s">
        <v>164</v>
      </c>
      <c r="D678" s="31"/>
      <c r="E678" s="4"/>
      <c r="F678" s="31"/>
      <c r="G678" s="4"/>
      <c r="H678" s="31">
        <v>7315</v>
      </c>
      <c r="I678" s="4">
        <v>1</v>
      </c>
      <c r="J678" s="31">
        <v>7315</v>
      </c>
      <c r="K678" s="50">
        <v>1</v>
      </c>
      <c r="L678" s="44">
        <f t="shared" si="65"/>
        <v>7315</v>
      </c>
      <c r="M678" s="4">
        <f t="shared" si="66"/>
        <v>1</v>
      </c>
    </row>
    <row r="679" spans="1:13" x14ac:dyDescent="0.3">
      <c r="A679" s="27" t="str">
        <f t="shared" si="67"/>
        <v>1503 - CAPPUCCINO</v>
      </c>
      <c r="B679" s="27" t="str">
        <f t="shared" si="68"/>
        <v>CAFE QUINDIO EXPRES BOCAGRANDE CARTAGENA</v>
      </c>
      <c r="C679" s="28" t="s">
        <v>165</v>
      </c>
      <c r="D679" s="31"/>
      <c r="E679" s="4"/>
      <c r="F679" s="31"/>
      <c r="G679" s="4"/>
      <c r="H679" s="31">
        <v>1652731</v>
      </c>
      <c r="I679" s="4">
        <v>210</v>
      </c>
      <c r="J679" s="31">
        <v>1652731</v>
      </c>
      <c r="K679" s="50">
        <v>210</v>
      </c>
      <c r="L679" s="44">
        <f t="shared" si="65"/>
        <v>1652731</v>
      </c>
      <c r="M679" s="4">
        <f t="shared" si="66"/>
        <v>210</v>
      </c>
    </row>
    <row r="680" spans="1:13" x14ac:dyDescent="0.3">
      <c r="A680" s="27" t="str">
        <f t="shared" si="67"/>
        <v>1503 - CAPPUCCINO</v>
      </c>
      <c r="B680" s="27" t="str">
        <f t="shared" si="68"/>
        <v>CAFE QUINDIO EXPRES BOCAGRANDE CARTAGENA</v>
      </c>
      <c r="C680" s="28" t="s">
        <v>166</v>
      </c>
      <c r="D680" s="31"/>
      <c r="E680" s="4"/>
      <c r="F680" s="31"/>
      <c r="G680" s="4"/>
      <c r="H680" s="31">
        <v>11389</v>
      </c>
      <c r="I680" s="4">
        <v>1</v>
      </c>
      <c r="J680" s="31">
        <v>11389</v>
      </c>
      <c r="K680" s="50">
        <v>1</v>
      </c>
      <c r="L680" s="44">
        <f t="shared" si="65"/>
        <v>11389</v>
      </c>
      <c r="M680" s="4">
        <f t="shared" si="66"/>
        <v>1</v>
      </c>
    </row>
    <row r="681" spans="1:13" x14ac:dyDescent="0.3">
      <c r="A681" s="27" t="str">
        <f t="shared" si="67"/>
        <v>1503 - CAPPUCCINO</v>
      </c>
      <c r="B681" s="27" t="str">
        <f t="shared" si="68"/>
        <v>CAFE QUINDIO EXPRES BOCAGRANDE CARTAGENA</v>
      </c>
      <c r="C681" s="28" t="s">
        <v>167</v>
      </c>
      <c r="D681" s="31"/>
      <c r="E681" s="4"/>
      <c r="F681" s="31"/>
      <c r="G681" s="4"/>
      <c r="H681" s="31">
        <v>28148</v>
      </c>
      <c r="I681" s="4">
        <v>2</v>
      </c>
      <c r="J681" s="31">
        <v>28148</v>
      </c>
      <c r="K681" s="50">
        <v>2</v>
      </c>
      <c r="L681" s="44">
        <f t="shared" si="65"/>
        <v>28148</v>
      </c>
      <c r="M681" s="4">
        <f t="shared" si="66"/>
        <v>2</v>
      </c>
    </row>
    <row r="682" spans="1:13" x14ac:dyDescent="0.3">
      <c r="A682" s="27" t="str">
        <f t="shared" si="67"/>
        <v>1503 - CAPPUCCINO</v>
      </c>
      <c r="B682" s="27" t="str">
        <f t="shared" si="68"/>
        <v>CAFE QUINDIO EXPRES BOCAGRANDE CARTAGENA</v>
      </c>
      <c r="C682" s="28" t="s">
        <v>168</v>
      </c>
      <c r="D682" s="31"/>
      <c r="E682" s="4"/>
      <c r="F682" s="31"/>
      <c r="G682" s="4"/>
      <c r="H682" s="31">
        <v>105831</v>
      </c>
      <c r="I682" s="4">
        <v>9</v>
      </c>
      <c r="J682" s="31">
        <v>105831</v>
      </c>
      <c r="K682" s="50">
        <v>9</v>
      </c>
      <c r="L682" s="44">
        <f t="shared" si="65"/>
        <v>105831</v>
      </c>
      <c r="M682" s="4">
        <f t="shared" si="66"/>
        <v>9</v>
      </c>
    </row>
    <row r="683" spans="1:13" x14ac:dyDescent="0.3">
      <c r="A683" s="27" t="str">
        <f t="shared" si="67"/>
        <v>1503 - CAPPUCCINO</v>
      </c>
      <c r="B683" s="27" t="str">
        <f t="shared" si="68"/>
        <v>CAFE QUINDIO EXPRES BOCAGRANDE CARTAGENA</v>
      </c>
      <c r="C683" s="28" t="s">
        <v>169</v>
      </c>
      <c r="D683" s="31"/>
      <c r="E683" s="4"/>
      <c r="F683" s="31"/>
      <c r="G683" s="4"/>
      <c r="H683" s="31">
        <v>75000</v>
      </c>
      <c r="I683" s="4">
        <v>6</v>
      </c>
      <c r="J683" s="31">
        <v>75000</v>
      </c>
      <c r="K683" s="50">
        <v>6</v>
      </c>
      <c r="L683" s="44">
        <f t="shared" si="65"/>
        <v>75000</v>
      </c>
      <c r="M683" s="4">
        <f t="shared" si="66"/>
        <v>6</v>
      </c>
    </row>
    <row r="684" spans="1:13" x14ac:dyDescent="0.3">
      <c r="A684" s="27" t="str">
        <f t="shared" si="67"/>
        <v>1503 - CAPPUCCINO</v>
      </c>
      <c r="B684" s="27" t="str">
        <f t="shared" si="68"/>
        <v>CAFE QUINDIO EXPRES BOCAGRANDE CARTAGENA</v>
      </c>
      <c r="C684" s="28" t="s">
        <v>170</v>
      </c>
      <c r="D684" s="31"/>
      <c r="E684" s="4"/>
      <c r="F684" s="31"/>
      <c r="G684" s="4"/>
      <c r="H684" s="31">
        <v>28148</v>
      </c>
      <c r="I684" s="4">
        <v>2</v>
      </c>
      <c r="J684" s="31">
        <v>28148</v>
      </c>
      <c r="K684" s="50">
        <v>2</v>
      </c>
      <c r="L684" s="44">
        <f t="shared" si="65"/>
        <v>28148</v>
      </c>
      <c r="M684" s="4">
        <f t="shared" si="66"/>
        <v>2</v>
      </c>
    </row>
    <row r="685" spans="1:13" x14ac:dyDescent="0.3">
      <c r="A685" s="27" t="str">
        <f t="shared" si="67"/>
        <v>1503 - CAPPUCCINO</v>
      </c>
      <c r="B685" s="27" t="str">
        <f t="shared" si="68"/>
        <v>CAFE QUINDIO EXPRES BOCAGRANDE CARTAGENA</v>
      </c>
      <c r="C685" s="28" t="s">
        <v>171</v>
      </c>
      <c r="D685" s="31"/>
      <c r="E685" s="4"/>
      <c r="F685" s="31"/>
      <c r="G685" s="4"/>
      <c r="H685" s="31">
        <v>35277</v>
      </c>
      <c r="I685" s="4">
        <v>3</v>
      </c>
      <c r="J685" s="31">
        <v>35277</v>
      </c>
      <c r="K685" s="50">
        <v>3</v>
      </c>
      <c r="L685" s="44">
        <f t="shared" si="65"/>
        <v>35277</v>
      </c>
      <c r="M685" s="4">
        <f t="shared" si="66"/>
        <v>3</v>
      </c>
    </row>
    <row r="686" spans="1:13" x14ac:dyDescent="0.3">
      <c r="A686" s="27" t="str">
        <f t="shared" si="67"/>
        <v>1503 - CAPPUCCINO</v>
      </c>
      <c r="B686" s="27" t="str">
        <f t="shared" si="68"/>
        <v>CAFE QUINDIO EXPRES BOCAGRANDE CARTAGENA</v>
      </c>
      <c r="C686" s="28" t="s">
        <v>172</v>
      </c>
      <c r="D686" s="31"/>
      <c r="E686" s="4"/>
      <c r="F686" s="31"/>
      <c r="G686" s="4"/>
      <c r="H686" s="31">
        <v>87498</v>
      </c>
      <c r="I686" s="4">
        <v>9</v>
      </c>
      <c r="J686" s="31">
        <v>87498</v>
      </c>
      <c r="K686" s="50">
        <v>9</v>
      </c>
      <c r="L686" s="44">
        <f t="shared" si="65"/>
        <v>87498</v>
      </c>
      <c r="M686" s="4">
        <f t="shared" si="66"/>
        <v>9</v>
      </c>
    </row>
    <row r="687" spans="1:13" x14ac:dyDescent="0.3">
      <c r="A687" s="27" t="str">
        <f t="shared" si="67"/>
        <v>1503 - CAPPUCCINO</v>
      </c>
      <c r="B687" s="27" t="str">
        <f t="shared" si="68"/>
        <v>CAFE QUINDIO EXPRES BOCAGRANDE CARTAGENA</v>
      </c>
      <c r="C687" s="28" t="s">
        <v>173</v>
      </c>
      <c r="D687" s="31"/>
      <c r="E687" s="4"/>
      <c r="F687" s="31"/>
      <c r="G687" s="4"/>
      <c r="H687" s="31">
        <v>11574</v>
      </c>
      <c r="I687" s="4">
        <v>1</v>
      </c>
      <c r="J687" s="31">
        <v>11574</v>
      </c>
      <c r="K687" s="50">
        <v>1</v>
      </c>
      <c r="L687" s="44">
        <f t="shared" si="65"/>
        <v>11574</v>
      </c>
      <c r="M687" s="4">
        <f t="shared" si="66"/>
        <v>1</v>
      </c>
    </row>
    <row r="688" spans="1:13" x14ac:dyDescent="0.3">
      <c r="A688" s="27" t="str">
        <f t="shared" si="67"/>
        <v>1503 - CAPPUCCINO</v>
      </c>
      <c r="B688" s="27" t="str">
        <f t="shared" si="68"/>
        <v>CAFE QUINDIO EXPRES BOCAGRANDE CARTAGENA</v>
      </c>
      <c r="C688" s="28" t="s">
        <v>174</v>
      </c>
      <c r="D688" s="31"/>
      <c r="E688" s="4"/>
      <c r="F688" s="31"/>
      <c r="G688" s="4"/>
      <c r="H688" s="31">
        <v>103332</v>
      </c>
      <c r="I688" s="4">
        <v>12</v>
      </c>
      <c r="J688" s="31">
        <v>103332</v>
      </c>
      <c r="K688" s="50">
        <v>12</v>
      </c>
      <c r="L688" s="44">
        <f t="shared" si="65"/>
        <v>103332</v>
      </c>
      <c r="M688" s="4">
        <f t="shared" si="66"/>
        <v>12</v>
      </c>
    </row>
    <row r="689" spans="1:13" x14ac:dyDescent="0.3">
      <c r="A689" s="27" t="str">
        <f t="shared" si="67"/>
        <v>1503 - CAPPUCCINO</v>
      </c>
      <c r="B689" s="27" t="str">
        <f t="shared" si="68"/>
        <v>CAFE QUINDIO EXPRES BOCAGRANDE CARTAGENA</v>
      </c>
      <c r="C689" s="28" t="s">
        <v>175</v>
      </c>
      <c r="D689" s="31"/>
      <c r="E689" s="4"/>
      <c r="F689" s="31"/>
      <c r="G689" s="4"/>
      <c r="H689" s="31">
        <v>19444</v>
      </c>
      <c r="I689" s="4">
        <v>2</v>
      </c>
      <c r="J689" s="31">
        <v>19444</v>
      </c>
      <c r="K689" s="50">
        <v>2</v>
      </c>
      <c r="L689" s="44">
        <f t="shared" si="65"/>
        <v>19444</v>
      </c>
      <c r="M689" s="4">
        <f t="shared" si="66"/>
        <v>2</v>
      </c>
    </row>
    <row r="690" spans="1:13" x14ac:dyDescent="0.3">
      <c r="A690" s="27" t="str">
        <f t="shared" si="67"/>
        <v>1503 - CAPPUCCINO</v>
      </c>
      <c r="B690" s="27" t="str">
        <f t="shared" si="68"/>
        <v>CAFE QUINDIO EXPRES BOCAGRANDE CARTAGENA</v>
      </c>
      <c r="C690" s="28" t="s">
        <v>177</v>
      </c>
      <c r="D690" s="31"/>
      <c r="E690" s="4"/>
      <c r="F690" s="31"/>
      <c r="G690" s="4"/>
      <c r="H690" s="31">
        <v>25833</v>
      </c>
      <c r="I690" s="4">
        <v>3</v>
      </c>
      <c r="J690" s="31">
        <v>25833</v>
      </c>
      <c r="K690" s="50">
        <v>3</v>
      </c>
      <c r="L690" s="44">
        <f t="shared" si="65"/>
        <v>25833</v>
      </c>
      <c r="M690" s="4">
        <f t="shared" si="66"/>
        <v>3</v>
      </c>
    </row>
    <row r="691" spans="1:13" x14ac:dyDescent="0.3">
      <c r="A691" s="27" t="str">
        <f t="shared" si="67"/>
        <v>1503 - CAPPUCCINO</v>
      </c>
      <c r="B691" s="27" t="str">
        <f t="shared" si="68"/>
        <v>CAFE QUINDIO EXPRES BOCAGRANDE CARTAGENA</v>
      </c>
      <c r="C691" s="28" t="s">
        <v>178</v>
      </c>
      <c r="D691" s="31"/>
      <c r="E691" s="4"/>
      <c r="F691" s="31"/>
      <c r="G691" s="4"/>
      <c r="H691" s="31">
        <v>21112</v>
      </c>
      <c r="I691" s="4">
        <v>2</v>
      </c>
      <c r="J691" s="31">
        <v>21112</v>
      </c>
      <c r="K691" s="50">
        <v>2</v>
      </c>
      <c r="L691" s="44">
        <f t="shared" si="65"/>
        <v>21112</v>
      </c>
      <c r="M691" s="4">
        <f t="shared" si="66"/>
        <v>2</v>
      </c>
    </row>
    <row r="692" spans="1:13" x14ac:dyDescent="0.3">
      <c r="A692" s="27" t="str">
        <f t="shared" si="67"/>
        <v>1503 - CAPPUCCINO</v>
      </c>
      <c r="B692" s="27" t="str">
        <f t="shared" si="68"/>
        <v>CAFE QUINDIO EXPRES BOCAGRANDE CARTAGENA</v>
      </c>
      <c r="C692" s="28" t="s">
        <v>180</v>
      </c>
      <c r="D692" s="31"/>
      <c r="E692" s="4"/>
      <c r="F692" s="31"/>
      <c r="G692" s="4"/>
      <c r="H692" s="31">
        <v>37036</v>
      </c>
      <c r="I692" s="4">
        <v>4</v>
      </c>
      <c r="J692" s="31">
        <v>37036</v>
      </c>
      <c r="K692" s="50">
        <v>4</v>
      </c>
      <c r="L692" s="44">
        <f t="shared" si="65"/>
        <v>37036</v>
      </c>
      <c r="M692" s="4">
        <f t="shared" si="66"/>
        <v>4</v>
      </c>
    </row>
    <row r="693" spans="1:13" x14ac:dyDescent="0.3">
      <c r="A693" s="27" t="str">
        <f t="shared" si="67"/>
        <v>1503 - CAPPUCCINO</v>
      </c>
      <c r="B693" s="27" t="str">
        <f t="shared" si="68"/>
        <v>CAFE QUINDIO EXPRES BOCAGRANDE CARTAGENA</v>
      </c>
      <c r="C693" s="28" t="s">
        <v>181</v>
      </c>
      <c r="D693" s="31"/>
      <c r="E693" s="4"/>
      <c r="F693" s="31"/>
      <c r="G693" s="4"/>
      <c r="H693" s="31">
        <v>9259</v>
      </c>
      <c r="I693" s="4">
        <v>1</v>
      </c>
      <c r="J693" s="31">
        <v>9259</v>
      </c>
      <c r="K693" s="50">
        <v>1</v>
      </c>
      <c r="L693" s="44">
        <f t="shared" si="65"/>
        <v>9259</v>
      </c>
      <c r="M693" s="4">
        <f t="shared" si="66"/>
        <v>1</v>
      </c>
    </row>
    <row r="694" spans="1:13" x14ac:dyDescent="0.3">
      <c r="A694" s="27" t="str">
        <f t="shared" si="67"/>
        <v>1503 - CAPPUCCINO</v>
      </c>
      <c r="B694" s="27" t="str">
        <f t="shared" si="68"/>
        <v>CAFE QUINDIO EXPRES BOCAGRANDE CARTAGENA</v>
      </c>
      <c r="C694" s="28" t="s">
        <v>184</v>
      </c>
      <c r="D694" s="31"/>
      <c r="E694" s="4"/>
      <c r="F694" s="31"/>
      <c r="G694" s="4"/>
      <c r="H694" s="31">
        <v>64447</v>
      </c>
      <c r="I694" s="4">
        <v>8</v>
      </c>
      <c r="J694" s="31">
        <v>64447</v>
      </c>
      <c r="K694" s="50">
        <v>8</v>
      </c>
      <c r="L694" s="44">
        <f t="shared" si="65"/>
        <v>64447</v>
      </c>
      <c r="M694" s="4">
        <f t="shared" si="66"/>
        <v>8</v>
      </c>
    </row>
    <row r="695" spans="1:13" x14ac:dyDescent="0.3">
      <c r="A695" s="27" t="str">
        <f t="shared" si="67"/>
        <v>1503 - CAPPUCCINO</v>
      </c>
      <c r="B695" s="27" t="str">
        <f t="shared" si="68"/>
        <v>CAFE QUINDIO EXPRES BOCAGRANDE CARTAGENA</v>
      </c>
      <c r="C695" s="28" t="s">
        <v>186</v>
      </c>
      <c r="D695" s="31"/>
      <c r="E695" s="4"/>
      <c r="F695" s="31"/>
      <c r="G695" s="4"/>
      <c r="H695" s="31">
        <v>24168</v>
      </c>
      <c r="I695" s="4">
        <v>3</v>
      </c>
      <c r="J695" s="31">
        <v>24168</v>
      </c>
      <c r="K695" s="50">
        <v>3</v>
      </c>
      <c r="L695" s="44">
        <f t="shared" si="65"/>
        <v>24168</v>
      </c>
      <c r="M695" s="4">
        <f t="shared" si="66"/>
        <v>3</v>
      </c>
    </row>
    <row r="696" spans="1:13" x14ac:dyDescent="0.3">
      <c r="A696" s="27" t="str">
        <f t="shared" si="67"/>
        <v>1503 - CAPPUCCINO</v>
      </c>
      <c r="B696" s="27" t="str">
        <f t="shared" si="68"/>
        <v>CAFE QUINDIO EXPRES BOCAGRANDE CARTAGENA</v>
      </c>
      <c r="C696" s="28" t="s">
        <v>187</v>
      </c>
      <c r="D696" s="31"/>
      <c r="E696" s="4"/>
      <c r="F696" s="31"/>
      <c r="G696" s="4"/>
      <c r="H696" s="31">
        <v>387030</v>
      </c>
      <c r="I696" s="4">
        <v>44</v>
      </c>
      <c r="J696" s="31">
        <v>387030</v>
      </c>
      <c r="K696" s="50">
        <v>44</v>
      </c>
      <c r="L696" s="44">
        <f t="shared" si="65"/>
        <v>387030</v>
      </c>
      <c r="M696" s="4">
        <f t="shared" si="66"/>
        <v>44</v>
      </c>
    </row>
    <row r="697" spans="1:13" x14ac:dyDescent="0.3">
      <c r="A697" s="27" t="str">
        <f t="shared" si="67"/>
        <v>1503 - CAPPUCCINO</v>
      </c>
      <c r="B697" s="27" t="str">
        <f t="shared" si="68"/>
        <v>CAFE QUINDIO EXPRES BOCAGRANDE CARTAGENA</v>
      </c>
      <c r="C697" s="28" t="s">
        <v>188</v>
      </c>
      <c r="D697" s="31"/>
      <c r="E697" s="4"/>
      <c r="F697" s="31"/>
      <c r="G697" s="4"/>
      <c r="H697" s="31">
        <v>198146</v>
      </c>
      <c r="I697" s="4">
        <v>20</v>
      </c>
      <c r="J697" s="31">
        <v>198146</v>
      </c>
      <c r="K697" s="50">
        <v>20</v>
      </c>
      <c r="L697" s="44">
        <f t="shared" si="65"/>
        <v>198146</v>
      </c>
      <c r="M697" s="4">
        <f t="shared" si="66"/>
        <v>20</v>
      </c>
    </row>
    <row r="698" spans="1:13" x14ac:dyDescent="0.3">
      <c r="A698" s="27" t="str">
        <f t="shared" si="67"/>
        <v>1503 - CAPPUCCINO</v>
      </c>
      <c r="B698" s="27" t="str">
        <f t="shared" si="68"/>
        <v>CAFE QUINDIO EXPRES BOCAGRANDE CARTAGENA</v>
      </c>
      <c r="C698" s="28" t="s">
        <v>189</v>
      </c>
      <c r="D698" s="31"/>
      <c r="E698" s="4"/>
      <c r="F698" s="31"/>
      <c r="G698" s="4"/>
      <c r="H698" s="31">
        <v>21666</v>
      </c>
      <c r="I698" s="4">
        <v>3</v>
      </c>
      <c r="J698" s="31">
        <v>21666</v>
      </c>
      <c r="K698" s="50">
        <v>3</v>
      </c>
      <c r="L698" s="44">
        <f t="shared" si="65"/>
        <v>21666</v>
      </c>
      <c r="M698" s="4">
        <f t="shared" si="66"/>
        <v>3</v>
      </c>
    </row>
    <row r="699" spans="1:13" x14ac:dyDescent="0.3">
      <c r="A699" s="27" t="str">
        <f t="shared" si="67"/>
        <v>1503 - CAPPUCCINO</v>
      </c>
      <c r="B699" s="27" t="str">
        <f t="shared" si="68"/>
        <v>CAFE QUINDIO EXPRES BOCAGRANDE CARTAGENA</v>
      </c>
      <c r="C699" s="28" t="s">
        <v>190</v>
      </c>
      <c r="D699" s="31"/>
      <c r="E699" s="4"/>
      <c r="F699" s="31"/>
      <c r="G699" s="4"/>
      <c r="H699" s="31">
        <v>1244475</v>
      </c>
      <c r="I699" s="4">
        <v>160</v>
      </c>
      <c r="J699" s="31">
        <v>1244475</v>
      </c>
      <c r="K699" s="50">
        <v>160</v>
      </c>
      <c r="L699" s="44">
        <f t="shared" si="65"/>
        <v>1244475</v>
      </c>
      <c r="M699" s="4">
        <f t="shared" si="66"/>
        <v>160</v>
      </c>
    </row>
    <row r="700" spans="1:13" x14ac:dyDescent="0.3">
      <c r="A700" s="27" t="str">
        <f t="shared" si="67"/>
        <v>1503 - CAPPUCCINO</v>
      </c>
      <c r="B700" s="27" t="str">
        <f t="shared" si="68"/>
        <v>CAFE QUINDIO EXPRES BOCAGRANDE CARTAGENA</v>
      </c>
      <c r="C700" s="28" t="s">
        <v>191</v>
      </c>
      <c r="D700" s="31"/>
      <c r="E700" s="4"/>
      <c r="F700" s="31"/>
      <c r="G700" s="4"/>
      <c r="H700" s="31">
        <v>183712</v>
      </c>
      <c r="I700" s="4">
        <v>16</v>
      </c>
      <c r="J700" s="31">
        <v>183712</v>
      </c>
      <c r="K700" s="50">
        <v>16</v>
      </c>
      <c r="L700" s="44">
        <f t="shared" si="65"/>
        <v>183712</v>
      </c>
      <c r="M700" s="4">
        <f t="shared" si="66"/>
        <v>16</v>
      </c>
    </row>
    <row r="701" spans="1:13" x14ac:dyDescent="0.3">
      <c r="A701" s="27" t="str">
        <f t="shared" si="67"/>
        <v>1503 - CAPPUCCINO</v>
      </c>
      <c r="B701" s="27" t="str">
        <f t="shared" si="68"/>
        <v>CAFE QUINDIO EXPRES BOCAGRANDE CARTAGENA</v>
      </c>
      <c r="C701" s="28" t="s">
        <v>192</v>
      </c>
      <c r="D701" s="31"/>
      <c r="E701" s="4"/>
      <c r="F701" s="31"/>
      <c r="G701" s="4"/>
      <c r="H701" s="31">
        <v>75558</v>
      </c>
      <c r="I701" s="4">
        <v>6</v>
      </c>
      <c r="J701" s="31">
        <v>75558</v>
      </c>
      <c r="K701" s="50">
        <v>6</v>
      </c>
      <c r="L701" s="44">
        <f t="shared" si="65"/>
        <v>75558</v>
      </c>
      <c r="M701" s="4">
        <f t="shared" si="66"/>
        <v>6</v>
      </c>
    </row>
    <row r="702" spans="1:13" x14ac:dyDescent="0.3">
      <c r="A702" s="27" t="str">
        <f t="shared" si="67"/>
        <v>1503 - CAPPUCCINO</v>
      </c>
      <c r="B702" s="27" t="str">
        <f t="shared" si="68"/>
        <v>CAFE QUINDIO EXPRES BOCAGRANDE CARTAGENA</v>
      </c>
      <c r="C702" s="28" t="s">
        <v>194</v>
      </c>
      <c r="D702" s="31"/>
      <c r="E702" s="4"/>
      <c r="F702" s="31"/>
      <c r="G702" s="4"/>
      <c r="H702" s="31">
        <v>345279</v>
      </c>
      <c r="I702" s="4">
        <v>33</v>
      </c>
      <c r="J702" s="31">
        <v>345279</v>
      </c>
      <c r="K702" s="50">
        <v>33</v>
      </c>
      <c r="L702" s="44">
        <f t="shared" si="65"/>
        <v>345279</v>
      </c>
      <c r="M702" s="4">
        <f t="shared" si="66"/>
        <v>33</v>
      </c>
    </row>
    <row r="703" spans="1:13" x14ac:dyDescent="0.3">
      <c r="A703" s="27" t="str">
        <f t="shared" si="67"/>
        <v>1503 - CAPPUCCINO</v>
      </c>
      <c r="B703" s="27" t="str">
        <f t="shared" si="68"/>
        <v>CAFE QUINDIO EXPRES BOCAGRANDE CARTAGENA</v>
      </c>
      <c r="C703" s="28" t="s">
        <v>195</v>
      </c>
      <c r="D703" s="31"/>
      <c r="E703" s="4"/>
      <c r="F703" s="31"/>
      <c r="G703" s="4"/>
      <c r="H703" s="31">
        <v>10556</v>
      </c>
      <c r="I703" s="4">
        <v>1</v>
      </c>
      <c r="J703" s="31">
        <v>10556</v>
      </c>
      <c r="K703" s="50">
        <v>1</v>
      </c>
      <c r="L703" s="44">
        <f t="shared" si="65"/>
        <v>10556</v>
      </c>
      <c r="M703" s="4">
        <f t="shared" si="66"/>
        <v>1</v>
      </c>
    </row>
    <row r="704" spans="1:13" x14ac:dyDescent="0.3">
      <c r="A704" s="27" t="str">
        <f t="shared" si="67"/>
        <v>1503 - CAPPUCCINO</v>
      </c>
      <c r="B704" s="27" t="str">
        <f t="shared" si="68"/>
        <v>CAFE QUINDIO EXPRES BOCAGRANDE CARTAGENA</v>
      </c>
      <c r="C704" s="28" t="s">
        <v>198</v>
      </c>
      <c r="D704" s="31"/>
      <c r="E704" s="4"/>
      <c r="F704" s="31"/>
      <c r="G704" s="4"/>
      <c r="H704" s="31">
        <v>29166</v>
      </c>
      <c r="I704" s="4">
        <v>3</v>
      </c>
      <c r="J704" s="31">
        <v>29166</v>
      </c>
      <c r="K704" s="50">
        <v>3</v>
      </c>
      <c r="L704" s="44">
        <f t="shared" si="65"/>
        <v>29166</v>
      </c>
      <c r="M704" s="4">
        <f t="shared" si="66"/>
        <v>3</v>
      </c>
    </row>
    <row r="705" spans="1:13" x14ac:dyDescent="0.3">
      <c r="A705" s="27" t="str">
        <f t="shared" si="67"/>
        <v>1503 - CAPPUCCINO</v>
      </c>
      <c r="B705" s="27" t="str">
        <f t="shared" si="68"/>
        <v>CAFE QUINDIO EXPRES BOCAGRANDE CARTAGENA</v>
      </c>
      <c r="C705" s="28" t="s">
        <v>199</v>
      </c>
      <c r="D705" s="31"/>
      <c r="E705" s="4"/>
      <c r="F705" s="31"/>
      <c r="G705" s="4"/>
      <c r="H705" s="31">
        <v>11574</v>
      </c>
      <c r="I705" s="4">
        <v>1</v>
      </c>
      <c r="J705" s="31">
        <v>11574</v>
      </c>
      <c r="K705" s="50">
        <v>1</v>
      </c>
      <c r="L705" s="44">
        <f t="shared" si="65"/>
        <v>11574</v>
      </c>
      <c r="M705" s="4">
        <f t="shared" si="66"/>
        <v>1</v>
      </c>
    </row>
    <row r="706" spans="1:13" x14ac:dyDescent="0.3">
      <c r="A706" s="27" t="str">
        <f t="shared" si="67"/>
        <v>1503 - CAPPUCCINO</v>
      </c>
      <c r="B706" s="27" t="str">
        <f t="shared" si="68"/>
        <v>CAFE QUINDIO EXPRES BOCAGRANDE CARTAGENA</v>
      </c>
      <c r="C706" s="28" t="s">
        <v>200</v>
      </c>
      <c r="D706" s="31"/>
      <c r="E706" s="4"/>
      <c r="F706" s="31"/>
      <c r="G706" s="4"/>
      <c r="H706" s="31">
        <v>43055</v>
      </c>
      <c r="I706" s="4">
        <v>5</v>
      </c>
      <c r="J706" s="31">
        <v>43055</v>
      </c>
      <c r="K706" s="50">
        <v>5</v>
      </c>
      <c r="L706" s="44">
        <f t="shared" si="65"/>
        <v>43055</v>
      </c>
      <c r="M706" s="4">
        <f t="shared" si="66"/>
        <v>5</v>
      </c>
    </row>
    <row r="707" spans="1:13" x14ac:dyDescent="0.3">
      <c r="A707" s="27" t="str">
        <f t="shared" si="67"/>
        <v>1503 - CAPPUCCINO</v>
      </c>
      <c r="B707" s="27" t="str">
        <f t="shared" si="68"/>
        <v>CAFE QUINDIO EXPRES BOCAGRANDE CARTAGENA</v>
      </c>
      <c r="C707" s="28" t="s">
        <v>201</v>
      </c>
      <c r="D707" s="31"/>
      <c r="E707" s="4"/>
      <c r="F707" s="31"/>
      <c r="G707" s="4"/>
      <c r="H707" s="31">
        <v>9722</v>
      </c>
      <c r="I707" s="4">
        <v>1</v>
      </c>
      <c r="J707" s="31">
        <v>9722</v>
      </c>
      <c r="K707" s="50">
        <v>1</v>
      </c>
      <c r="L707" s="44">
        <f t="shared" si="65"/>
        <v>9722</v>
      </c>
      <c r="M707" s="4">
        <f t="shared" si="66"/>
        <v>1</v>
      </c>
    </row>
    <row r="708" spans="1:13" x14ac:dyDescent="0.3">
      <c r="A708" s="27" t="str">
        <f t="shared" si="67"/>
        <v>1503 - CAPPUCCINO</v>
      </c>
      <c r="B708" s="27" t="str">
        <f t="shared" si="68"/>
        <v>CAFE QUINDIO EXPRES BOCAGRANDE CARTAGENA</v>
      </c>
      <c r="C708" s="28" t="s">
        <v>203</v>
      </c>
      <c r="D708" s="31"/>
      <c r="E708" s="4"/>
      <c r="F708" s="31"/>
      <c r="G708" s="4"/>
      <c r="H708" s="31">
        <v>17222</v>
      </c>
      <c r="I708" s="4">
        <v>2</v>
      </c>
      <c r="J708" s="31">
        <v>17222</v>
      </c>
      <c r="K708" s="50">
        <v>2</v>
      </c>
      <c r="L708" s="44">
        <f t="shared" si="65"/>
        <v>17222</v>
      </c>
      <c r="M708" s="4">
        <f t="shared" si="66"/>
        <v>2</v>
      </c>
    </row>
    <row r="709" spans="1:13" x14ac:dyDescent="0.3">
      <c r="A709" s="27" t="str">
        <f t="shared" si="67"/>
        <v>1503 - CAPPUCCINO</v>
      </c>
      <c r="B709" s="27" t="str">
        <f t="shared" si="68"/>
        <v>CAFE QUINDIO EXPRES BOCAGRANDE CARTAGENA</v>
      </c>
      <c r="C709" s="28" t="s">
        <v>204</v>
      </c>
      <c r="D709" s="31"/>
      <c r="E709" s="4"/>
      <c r="F709" s="31"/>
      <c r="G709" s="4"/>
      <c r="H709" s="31">
        <v>77776</v>
      </c>
      <c r="I709" s="4">
        <v>8</v>
      </c>
      <c r="J709" s="31">
        <v>77776</v>
      </c>
      <c r="K709" s="50">
        <v>8</v>
      </c>
      <c r="L709" s="44">
        <f t="shared" si="65"/>
        <v>77776</v>
      </c>
      <c r="M709" s="4">
        <f t="shared" si="66"/>
        <v>8</v>
      </c>
    </row>
    <row r="710" spans="1:13" x14ac:dyDescent="0.3">
      <c r="A710" s="27" t="str">
        <f t="shared" si="67"/>
        <v>1503 - CAPPUCCINO</v>
      </c>
      <c r="B710" s="27" t="str">
        <f t="shared" si="68"/>
        <v>CAFE QUINDIO EXPRES BOCAGRANDE CARTAGENA</v>
      </c>
      <c r="C710" s="28" t="s">
        <v>205</v>
      </c>
      <c r="D710" s="31"/>
      <c r="E710" s="4"/>
      <c r="F710" s="31"/>
      <c r="G710" s="4"/>
      <c r="H710" s="31">
        <v>57870</v>
      </c>
      <c r="I710" s="4">
        <v>5</v>
      </c>
      <c r="J710" s="31">
        <v>57870</v>
      </c>
      <c r="K710" s="50">
        <v>5</v>
      </c>
      <c r="L710" s="44">
        <f t="shared" si="65"/>
        <v>57870</v>
      </c>
      <c r="M710" s="4">
        <f t="shared" si="66"/>
        <v>5</v>
      </c>
    </row>
    <row r="711" spans="1:13" x14ac:dyDescent="0.3">
      <c r="A711" s="27" t="str">
        <f t="shared" si="67"/>
        <v>1503 - CAPPUCCINO</v>
      </c>
      <c r="B711" s="27" t="str">
        <f t="shared" si="68"/>
        <v>CAFE QUINDIO EXPRES BOCAGRANDE CARTAGENA</v>
      </c>
      <c r="C711" s="28" t="s">
        <v>206</v>
      </c>
      <c r="D711" s="31"/>
      <c r="E711" s="4"/>
      <c r="F711" s="31"/>
      <c r="G711" s="4"/>
      <c r="H711" s="31">
        <v>137776</v>
      </c>
      <c r="I711" s="4">
        <v>16</v>
      </c>
      <c r="J711" s="31">
        <v>137776</v>
      </c>
      <c r="K711" s="50">
        <v>16</v>
      </c>
      <c r="L711" s="44">
        <f t="shared" si="65"/>
        <v>137776</v>
      </c>
      <c r="M711" s="4">
        <f t="shared" si="66"/>
        <v>16</v>
      </c>
    </row>
    <row r="712" spans="1:13" x14ac:dyDescent="0.3">
      <c r="A712" s="27" t="str">
        <f t="shared" si="67"/>
        <v>1503 - CAPPUCCINO</v>
      </c>
      <c r="B712" s="27" t="str">
        <f t="shared" si="68"/>
        <v>CAFE QUINDIO EXPRES BOCAGRANDE CARTAGENA</v>
      </c>
      <c r="C712" s="28" t="s">
        <v>207</v>
      </c>
      <c r="D712" s="31"/>
      <c r="E712" s="4"/>
      <c r="F712" s="31"/>
      <c r="G712" s="4"/>
      <c r="H712" s="31">
        <v>29166</v>
      </c>
      <c r="I712" s="4">
        <v>3</v>
      </c>
      <c r="J712" s="31">
        <v>29166</v>
      </c>
      <c r="K712" s="50">
        <v>3</v>
      </c>
      <c r="L712" s="44">
        <f t="shared" ref="L712:L775" si="69">AVERAGE(D712,F712,H712)</f>
        <v>29166</v>
      </c>
      <c r="M712" s="4">
        <f t="shared" ref="M712:M775" si="70">AVERAGE(E712,G712,I712)</f>
        <v>3</v>
      </c>
    </row>
    <row r="713" spans="1:13" x14ac:dyDescent="0.3">
      <c r="A713" s="27" t="str">
        <f t="shared" si="67"/>
        <v>1503 - CAPPUCCINO</v>
      </c>
      <c r="B713" s="27" t="str">
        <f t="shared" si="68"/>
        <v>CAFE QUINDIO EXPRES BOCAGRANDE CARTAGENA</v>
      </c>
      <c r="C713" s="28" t="s">
        <v>208</v>
      </c>
      <c r="D713" s="31"/>
      <c r="E713" s="4"/>
      <c r="F713" s="31"/>
      <c r="G713" s="4"/>
      <c r="H713" s="31">
        <v>11574</v>
      </c>
      <c r="I713" s="4">
        <v>1</v>
      </c>
      <c r="J713" s="31">
        <v>11574</v>
      </c>
      <c r="K713" s="50">
        <v>1</v>
      </c>
      <c r="L713" s="44">
        <f t="shared" si="69"/>
        <v>11574</v>
      </c>
      <c r="M713" s="4">
        <f t="shared" si="70"/>
        <v>1</v>
      </c>
    </row>
    <row r="714" spans="1:13" x14ac:dyDescent="0.3">
      <c r="A714" s="27" t="str">
        <f t="shared" si="67"/>
        <v>1503 - CAPPUCCINO</v>
      </c>
      <c r="B714" s="27" t="str">
        <f t="shared" si="68"/>
        <v>CAFE QUINDIO EXPRES BOCAGRANDE CARTAGENA</v>
      </c>
      <c r="C714" s="28" t="s">
        <v>209</v>
      </c>
      <c r="D714" s="31"/>
      <c r="E714" s="4"/>
      <c r="F714" s="31"/>
      <c r="G714" s="4"/>
      <c r="H714" s="31">
        <v>34444</v>
      </c>
      <c r="I714" s="4">
        <v>4</v>
      </c>
      <c r="J714" s="31">
        <v>34444</v>
      </c>
      <c r="K714" s="50">
        <v>4</v>
      </c>
      <c r="L714" s="44">
        <f t="shared" si="69"/>
        <v>34444</v>
      </c>
      <c r="M714" s="4">
        <f t="shared" si="70"/>
        <v>4</v>
      </c>
    </row>
    <row r="715" spans="1:13" x14ac:dyDescent="0.3">
      <c r="A715" s="27" t="str">
        <f t="shared" si="67"/>
        <v>1503 - CAPPUCCINO</v>
      </c>
      <c r="B715" s="52" t="s">
        <v>288</v>
      </c>
      <c r="C715" s="53"/>
      <c r="D715" s="57"/>
      <c r="E715" s="55"/>
      <c r="F715" s="57"/>
      <c r="G715" s="55"/>
      <c r="H715" s="57">
        <v>6365779</v>
      </c>
      <c r="I715" s="55">
        <v>726</v>
      </c>
      <c r="J715" s="57">
        <v>6365779</v>
      </c>
      <c r="K715" s="56">
        <v>726</v>
      </c>
      <c r="L715" s="59">
        <f t="shared" si="69"/>
        <v>6365779</v>
      </c>
      <c r="M715" s="60">
        <f t="shared" si="70"/>
        <v>726</v>
      </c>
    </row>
    <row r="716" spans="1:13" x14ac:dyDescent="0.3">
      <c r="A716" s="27" t="str">
        <f t="shared" si="67"/>
        <v>1503 - CAPPUCCINO</v>
      </c>
      <c r="B716" s="1" t="s">
        <v>49</v>
      </c>
      <c r="C716" s="1" t="s">
        <v>162</v>
      </c>
      <c r="D716" s="30">
        <v>684001</v>
      </c>
      <c r="E716" s="8">
        <v>83</v>
      </c>
      <c r="F716" s="30">
        <v>501709</v>
      </c>
      <c r="G716" s="8">
        <v>61</v>
      </c>
      <c r="H716" s="30">
        <v>642796</v>
      </c>
      <c r="I716" s="8">
        <v>78</v>
      </c>
      <c r="J716" s="30">
        <v>1828506</v>
      </c>
      <c r="K716" s="49">
        <v>222</v>
      </c>
      <c r="L716" s="44">
        <f t="shared" si="69"/>
        <v>609502</v>
      </c>
      <c r="M716" s="4">
        <f t="shared" si="70"/>
        <v>74</v>
      </c>
    </row>
    <row r="717" spans="1:13" x14ac:dyDescent="0.3">
      <c r="A717" s="27" t="str">
        <f t="shared" si="67"/>
        <v>1503 - CAPPUCCINO</v>
      </c>
      <c r="B717" s="27" t="str">
        <f t="shared" ref="B717:B748" si="71">B716</f>
        <v>CAFE QUINDIO EXPRES FILANDIA</v>
      </c>
      <c r="C717" s="28" t="s">
        <v>163</v>
      </c>
      <c r="D717" s="31">
        <v>86110</v>
      </c>
      <c r="E717" s="4">
        <v>10</v>
      </c>
      <c r="F717" s="31">
        <v>172220</v>
      </c>
      <c r="G717" s="4">
        <v>20</v>
      </c>
      <c r="H717" s="31">
        <v>111943</v>
      </c>
      <c r="I717" s="4">
        <v>13</v>
      </c>
      <c r="J717" s="31">
        <v>370273</v>
      </c>
      <c r="K717" s="50">
        <v>43</v>
      </c>
      <c r="L717" s="44">
        <f t="shared" si="69"/>
        <v>123424.33333333333</v>
      </c>
      <c r="M717" s="4">
        <f t="shared" si="70"/>
        <v>14.333333333333334</v>
      </c>
    </row>
    <row r="718" spans="1:13" x14ac:dyDescent="0.3">
      <c r="A718" s="27" t="str">
        <f t="shared" ref="A718:A781" si="72">A717</f>
        <v>1503 - CAPPUCCINO</v>
      </c>
      <c r="B718" s="27" t="str">
        <f t="shared" si="71"/>
        <v>CAFE QUINDIO EXPRES FILANDIA</v>
      </c>
      <c r="C718" s="28" t="s">
        <v>164</v>
      </c>
      <c r="D718" s="31">
        <v>690545</v>
      </c>
      <c r="E718" s="4">
        <v>113</v>
      </c>
      <c r="F718" s="31">
        <v>629433</v>
      </c>
      <c r="G718" s="4">
        <v>103</v>
      </c>
      <c r="H718" s="31">
        <v>666099</v>
      </c>
      <c r="I718" s="4">
        <v>109</v>
      </c>
      <c r="J718" s="31">
        <v>1986077</v>
      </c>
      <c r="K718" s="50">
        <v>325</v>
      </c>
      <c r="L718" s="44">
        <f t="shared" si="69"/>
        <v>662025.66666666663</v>
      </c>
      <c r="M718" s="4">
        <f t="shared" si="70"/>
        <v>108.33333333333333</v>
      </c>
    </row>
    <row r="719" spans="1:13" x14ac:dyDescent="0.3">
      <c r="A719" s="27" t="str">
        <f t="shared" si="72"/>
        <v>1503 - CAPPUCCINO</v>
      </c>
      <c r="B719" s="27" t="str">
        <f t="shared" si="71"/>
        <v>CAFE QUINDIO EXPRES FILANDIA</v>
      </c>
      <c r="C719" s="28" t="s">
        <v>165</v>
      </c>
      <c r="D719" s="31">
        <v>1321374</v>
      </c>
      <c r="E719" s="4">
        <v>201</v>
      </c>
      <c r="F719" s="31">
        <v>742862</v>
      </c>
      <c r="G719" s="4">
        <v>113</v>
      </c>
      <c r="H719" s="31">
        <v>1051051</v>
      </c>
      <c r="I719" s="4">
        <v>160</v>
      </c>
      <c r="J719" s="31">
        <v>3115287</v>
      </c>
      <c r="K719" s="50">
        <v>474</v>
      </c>
      <c r="L719" s="44">
        <f t="shared" si="69"/>
        <v>1038429</v>
      </c>
      <c r="M719" s="4">
        <f t="shared" si="70"/>
        <v>158</v>
      </c>
    </row>
    <row r="720" spans="1:13" x14ac:dyDescent="0.3">
      <c r="A720" s="27" t="str">
        <f t="shared" si="72"/>
        <v>1503 - CAPPUCCINO</v>
      </c>
      <c r="B720" s="27" t="str">
        <f t="shared" si="71"/>
        <v>CAFE QUINDIO EXPRES FILANDIA</v>
      </c>
      <c r="C720" s="28" t="s">
        <v>166</v>
      </c>
      <c r="D720" s="31">
        <v>143892</v>
      </c>
      <c r="E720" s="4">
        <v>14</v>
      </c>
      <c r="F720" s="31">
        <v>51390</v>
      </c>
      <c r="G720" s="4">
        <v>5</v>
      </c>
      <c r="H720" s="31">
        <v>123336</v>
      </c>
      <c r="I720" s="4">
        <v>12</v>
      </c>
      <c r="J720" s="31">
        <v>318618</v>
      </c>
      <c r="K720" s="50">
        <v>31</v>
      </c>
      <c r="L720" s="44">
        <f t="shared" si="69"/>
        <v>106206</v>
      </c>
      <c r="M720" s="4">
        <f t="shared" si="70"/>
        <v>10.333333333333334</v>
      </c>
    </row>
    <row r="721" spans="1:13" x14ac:dyDescent="0.3">
      <c r="A721" s="27" t="str">
        <f t="shared" si="72"/>
        <v>1503 - CAPPUCCINO</v>
      </c>
      <c r="B721" s="27" t="str">
        <f t="shared" si="71"/>
        <v>CAFE QUINDIO EXPRES FILANDIA</v>
      </c>
      <c r="C721" s="28" t="s">
        <v>167</v>
      </c>
      <c r="D721" s="31">
        <v>79723</v>
      </c>
      <c r="E721" s="4">
        <v>7</v>
      </c>
      <c r="F721" s="31">
        <v>34167</v>
      </c>
      <c r="G721" s="4">
        <v>3</v>
      </c>
      <c r="H721" s="31">
        <v>68334</v>
      </c>
      <c r="I721" s="4">
        <v>6</v>
      </c>
      <c r="J721" s="31">
        <v>182224</v>
      </c>
      <c r="K721" s="50">
        <v>16</v>
      </c>
      <c r="L721" s="44">
        <f t="shared" si="69"/>
        <v>60741.333333333336</v>
      </c>
      <c r="M721" s="4">
        <f t="shared" si="70"/>
        <v>5.333333333333333</v>
      </c>
    </row>
    <row r="722" spans="1:13" x14ac:dyDescent="0.3">
      <c r="A722" s="27" t="str">
        <f t="shared" si="72"/>
        <v>1503 - CAPPUCCINO</v>
      </c>
      <c r="B722" s="27" t="str">
        <f t="shared" si="71"/>
        <v>CAFE QUINDIO EXPRES FILANDIA</v>
      </c>
      <c r="C722" s="28" t="s">
        <v>168</v>
      </c>
      <c r="D722" s="31">
        <v>271208</v>
      </c>
      <c r="E722" s="4">
        <v>29</v>
      </c>
      <c r="F722" s="31">
        <v>56112</v>
      </c>
      <c r="G722" s="4">
        <v>6</v>
      </c>
      <c r="H722" s="31">
        <v>252504</v>
      </c>
      <c r="I722" s="4">
        <v>27</v>
      </c>
      <c r="J722" s="31">
        <v>579824</v>
      </c>
      <c r="K722" s="50">
        <v>62</v>
      </c>
      <c r="L722" s="44">
        <f t="shared" si="69"/>
        <v>193274.66666666666</v>
      </c>
      <c r="M722" s="4">
        <f t="shared" si="70"/>
        <v>20.666666666666668</v>
      </c>
    </row>
    <row r="723" spans="1:13" x14ac:dyDescent="0.3">
      <c r="A723" s="27" t="str">
        <f t="shared" si="72"/>
        <v>1503 - CAPPUCCINO</v>
      </c>
      <c r="B723" s="27" t="str">
        <f t="shared" si="71"/>
        <v>CAFE QUINDIO EXPRES FILANDIA</v>
      </c>
      <c r="C723" s="28" t="s">
        <v>169</v>
      </c>
      <c r="D723" s="31">
        <v>30834</v>
      </c>
      <c r="E723" s="4">
        <v>3</v>
      </c>
      <c r="F723" s="31"/>
      <c r="G723" s="4"/>
      <c r="H723" s="31">
        <v>41112</v>
      </c>
      <c r="I723" s="4">
        <v>4</v>
      </c>
      <c r="J723" s="31">
        <v>71946</v>
      </c>
      <c r="K723" s="50">
        <v>7</v>
      </c>
      <c r="L723" s="44">
        <f t="shared" si="69"/>
        <v>35973</v>
      </c>
      <c r="M723" s="4">
        <f t="shared" si="70"/>
        <v>3.5</v>
      </c>
    </row>
    <row r="724" spans="1:13" x14ac:dyDescent="0.3">
      <c r="A724" s="27" t="str">
        <f t="shared" si="72"/>
        <v>1503 - CAPPUCCINO</v>
      </c>
      <c r="B724" s="27" t="str">
        <f t="shared" si="71"/>
        <v>CAFE QUINDIO EXPRES FILANDIA</v>
      </c>
      <c r="C724" s="28" t="s">
        <v>170</v>
      </c>
      <c r="D724" s="31">
        <v>11389</v>
      </c>
      <c r="E724" s="4">
        <v>1</v>
      </c>
      <c r="F724" s="31"/>
      <c r="G724" s="4"/>
      <c r="H724" s="31">
        <v>11389</v>
      </c>
      <c r="I724" s="4">
        <v>1</v>
      </c>
      <c r="J724" s="31">
        <v>22778</v>
      </c>
      <c r="K724" s="50">
        <v>2</v>
      </c>
      <c r="L724" s="44">
        <f t="shared" si="69"/>
        <v>11389</v>
      </c>
      <c r="M724" s="4">
        <f t="shared" si="70"/>
        <v>1</v>
      </c>
    </row>
    <row r="725" spans="1:13" x14ac:dyDescent="0.3">
      <c r="A725" s="27" t="str">
        <f t="shared" si="72"/>
        <v>1503 - CAPPUCCINO</v>
      </c>
      <c r="B725" s="27" t="str">
        <f t="shared" si="71"/>
        <v>CAFE QUINDIO EXPRES FILANDIA</v>
      </c>
      <c r="C725" s="28" t="s">
        <v>171</v>
      </c>
      <c r="D725" s="31">
        <v>46760</v>
      </c>
      <c r="E725" s="4">
        <v>5</v>
      </c>
      <c r="F725" s="31">
        <v>56112</v>
      </c>
      <c r="G725" s="4">
        <v>6</v>
      </c>
      <c r="H725" s="31">
        <v>74816</v>
      </c>
      <c r="I725" s="4">
        <v>8</v>
      </c>
      <c r="J725" s="31">
        <v>177688</v>
      </c>
      <c r="K725" s="50">
        <v>19</v>
      </c>
      <c r="L725" s="44">
        <f t="shared" si="69"/>
        <v>59229.333333333336</v>
      </c>
      <c r="M725" s="4">
        <f t="shared" si="70"/>
        <v>6.333333333333333</v>
      </c>
    </row>
    <row r="726" spans="1:13" x14ac:dyDescent="0.3">
      <c r="A726" s="27" t="str">
        <f t="shared" si="72"/>
        <v>1503 - CAPPUCCINO</v>
      </c>
      <c r="B726" s="27" t="str">
        <f t="shared" si="71"/>
        <v>CAFE QUINDIO EXPRES FILANDIA</v>
      </c>
      <c r="C726" s="28" t="s">
        <v>172</v>
      </c>
      <c r="D726" s="31">
        <v>148338</v>
      </c>
      <c r="E726" s="4">
        <v>18</v>
      </c>
      <c r="F726" s="31">
        <v>57687</v>
      </c>
      <c r="G726" s="4">
        <v>7</v>
      </c>
      <c r="H726" s="31">
        <v>107133</v>
      </c>
      <c r="I726" s="4">
        <v>13</v>
      </c>
      <c r="J726" s="31">
        <v>313158</v>
      </c>
      <c r="K726" s="50">
        <v>38</v>
      </c>
      <c r="L726" s="44">
        <f t="shared" si="69"/>
        <v>104386</v>
      </c>
      <c r="M726" s="4">
        <f t="shared" si="70"/>
        <v>12.666666666666666</v>
      </c>
    </row>
    <row r="727" spans="1:13" x14ac:dyDescent="0.3">
      <c r="A727" s="27" t="str">
        <f t="shared" si="72"/>
        <v>1503 - CAPPUCCINO</v>
      </c>
      <c r="B727" s="27" t="str">
        <f t="shared" si="71"/>
        <v>CAFE QUINDIO EXPRES FILANDIA</v>
      </c>
      <c r="C727" s="28" t="s">
        <v>173</v>
      </c>
      <c r="D727" s="31">
        <v>41852</v>
      </c>
      <c r="E727" s="4">
        <v>4</v>
      </c>
      <c r="F727" s="31">
        <v>20926</v>
      </c>
      <c r="G727" s="4">
        <v>2</v>
      </c>
      <c r="H727" s="31">
        <v>41852</v>
      </c>
      <c r="I727" s="4">
        <v>4</v>
      </c>
      <c r="J727" s="31">
        <v>104630</v>
      </c>
      <c r="K727" s="50">
        <v>10</v>
      </c>
      <c r="L727" s="44">
        <f t="shared" si="69"/>
        <v>34876.666666666664</v>
      </c>
      <c r="M727" s="4">
        <f t="shared" si="70"/>
        <v>3.3333333333333335</v>
      </c>
    </row>
    <row r="728" spans="1:13" x14ac:dyDescent="0.3">
      <c r="A728" s="27" t="str">
        <f t="shared" si="72"/>
        <v>1503 - CAPPUCCINO</v>
      </c>
      <c r="B728" s="27" t="str">
        <f t="shared" si="71"/>
        <v>CAFE QUINDIO EXPRES FILANDIA</v>
      </c>
      <c r="C728" s="28" t="s">
        <v>174</v>
      </c>
      <c r="D728" s="31">
        <v>146015</v>
      </c>
      <c r="E728" s="4">
        <v>19</v>
      </c>
      <c r="F728" s="31">
        <v>76850</v>
      </c>
      <c r="G728" s="4">
        <v>10</v>
      </c>
      <c r="H728" s="31">
        <v>222865</v>
      </c>
      <c r="I728" s="4">
        <v>29</v>
      </c>
      <c r="J728" s="31">
        <v>445730</v>
      </c>
      <c r="K728" s="50">
        <v>58</v>
      </c>
      <c r="L728" s="44">
        <f t="shared" si="69"/>
        <v>148576.66666666666</v>
      </c>
      <c r="M728" s="4">
        <f t="shared" si="70"/>
        <v>19.333333333333332</v>
      </c>
    </row>
    <row r="729" spans="1:13" x14ac:dyDescent="0.3">
      <c r="A729" s="27" t="str">
        <f t="shared" si="72"/>
        <v>1503 - CAPPUCCINO</v>
      </c>
      <c r="B729" s="27" t="str">
        <f t="shared" si="71"/>
        <v>CAFE QUINDIO EXPRES FILANDIA</v>
      </c>
      <c r="C729" s="28" t="s">
        <v>175</v>
      </c>
      <c r="D729" s="31">
        <v>74169</v>
      </c>
      <c r="E729" s="4">
        <v>9</v>
      </c>
      <c r="F729" s="31">
        <v>32964</v>
      </c>
      <c r="G729" s="4">
        <v>4</v>
      </c>
      <c r="H729" s="31">
        <v>82409</v>
      </c>
      <c r="I729" s="4">
        <v>10</v>
      </c>
      <c r="J729" s="31">
        <v>189542</v>
      </c>
      <c r="K729" s="50">
        <v>23</v>
      </c>
      <c r="L729" s="44">
        <f t="shared" si="69"/>
        <v>63180.666666666664</v>
      </c>
      <c r="M729" s="4">
        <f t="shared" si="70"/>
        <v>7.666666666666667</v>
      </c>
    </row>
    <row r="730" spans="1:13" x14ac:dyDescent="0.3">
      <c r="A730" s="27" t="str">
        <f t="shared" si="72"/>
        <v>1503 - CAPPUCCINO</v>
      </c>
      <c r="B730" s="27" t="str">
        <f t="shared" si="71"/>
        <v>CAFE QUINDIO EXPRES FILANDIA</v>
      </c>
      <c r="C730" s="28" t="s">
        <v>176</v>
      </c>
      <c r="D730" s="31">
        <v>20926</v>
      </c>
      <c r="E730" s="4">
        <v>2</v>
      </c>
      <c r="F730" s="31">
        <v>20926</v>
      </c>
      <c r="G730" s="4">
        <v>2</v>
      </c>
      <c r="H730" s="31">
        <v>10463</v>
      </c>
      <c r="I730" s="4">
        <v>1</v>
      </c>
      <c r="J730" s="31">
        <v>52315</v>
      </c>
      <c r="K730" s="50">
        <v>5</v>
      </c>
      <c r="L730" s="44">
        <f t="shared" si="69"/>
        <v>17438.333333333332</v>
      </c>
      <c r="M730" s="4">
        <f t="shared" si="70"/>
        <v>1.6666666666666667</v>
      </c>
    </row>
    <row r="731" spans="1:13" x14ac:dyDescent="0.3">
      <c r="A731" s="27" t="str">
        <f t="shared" si="72"/>
        <v>1503 - CAPPUCCINO</v>
      </c>
      <c r="B731" s="27" t="str">
        <f t="shared" si="71"/>
        <v>CAFE QUINDIO EXPRES FILANDIA</v>
      </c>
      <c r="C731" s="28" t="s">
        <v>177</v>
      </c>
      <c r="D731" s="31">
        <v>153702</v>
      </c>
      <c r="E731" s="4">
        <v>20</v>
      </c>
      <c r="F731" s="31">
        <v>30740</v>
      </c>
      <c r="G731" s="4">
        <v>4</v>
      </c>
      <c r="H731" s="31">
        <v>107590</v>
      </c>
      <c r="I731" s="4">
        <v>14</v>
      </c>
      <c r="J731" s="31">
        <v>292032</v>
      </c>
      <c r="K731" s="50">
        <v>38</v>
      </c>
      <c r="L731" s="44">
        <f t="shared" si="69"/>
        <v>97344</v>
      </c>
      <c r="M731" s="4">
        <f t="shared" si="70"/>
        <v>12.666666666666666</v>
      </c>
    </row>
    <row r="732" spans="1:13" x14ac:dyDescent="0.3">
      <c r="A732" s="27" t="str">
        <f t="shared" si="72"/>
        <v>1503 - CAPPUCCINO</v>
      </c>
      <c r="B732" s="27" t="str">
        <f t="shared" si="71"/>
        <v>CAFE QUINDIO EXPRES FILANDIA</v>
      </c>
      <c r="C732" s="28" t="s">
        <v>178</v>
      </c>
      <c r="D732" s="31">
        <v>18704</v>
      </c>
      <c r="E732" s="4">
        <v>2</v>
      </c>
      <c r="F732" s="31">
        <v>9352</v>
      </c>
      <c r="G732" s="4">
        <v>1</v>
      </c>
      <c r="H732" s="31">
        <v>18704</v>
      </c>
      <c r="I732" s="4">
        <v>2</v>
      </c>
      <c r="J732" s="31">
        <v>46760</v>
      </c>
      <c r="K732" s="50">
        <v>5</v>
      </c>
      <c r="L732" s="44">
        <f t="shared" si="69"/>
        <v>15586.666666666666</v>
      </c>
      <c r="M732" s="4">
        <f t="shared" si="70"/>
        <v>1.6666666666666667</v>
      </c>
    </row>
    <row r="733" spans="1:13" x14ac:dyDescent="0.3">
      <c r="A733" s="27" t="str">
        <f t="shared" si="72"/>
        <v>1503 - CAPPUCCINO</v>
      </c>
      <c r="B733" s="27" t="str">
        <f t="shared" si="71"/>
        <v>CAFE QUINDIO EXPRES FILANDIA</v>
      </c>
      <c r="C733" s="28" t="s">
        <v>179</v>
      </c>
      <c r="D733" s="31">
        <v>21112</v>
      </c>
      <c r="E733" s="4">
        <v>2</v>
      </c>
      <c r="F733" s="31"/>
      <c r="G733" s="4"/>
      <c r="H733" s="31">
        <v>21112</v>
      </c>
      <c r="I733" s="4">
        <v>2</v>
      </c>
      <c r="J733" s="31">
        <v>42224</v>
      </c>
      <c r="K733" s="50">
        <v>4</v>
      </c>
      <c r="L733" s="44">
        <f t="shared" si="69"/>
        <v>21112</v>
      </c>
      <c r="M733" s="4">
        <f t="shared" si="70"/>
        <v>2</v>
      </c>
    </row>
    <row r="734" spans="1:13" x14ac:dyDescent="0.3">
      <c r="A734" s="27" t="str">
        <f t="shared" si="72"/>
        <v>1503 - CAPPUCCINO</v>
      </c>
      <c r="B734" s="27" t="str">
        <f t="shared" si="71"/>
        <v>CAFE QUINDIO EXPRES FILANDIA</v>
      </c>
      <c r="C734" s="28" t="s">
        <v>180</v>
      </c>
      <c r="D734" s="31">
        <v>82410</v>
      </c>
      <c r="E734" s="4">
        <v>10</v>
      </c>
      <c r="F734" s="31">
        <v>24723</v>
      </c>
      <c r="G734" s="4">
        <v>3</v>
      </c>
      <c r="H734" s="31">
        <v>73180</v>
      </c>
      <c r="I734" s="4">
        <v>9</v>
      </c>
      <c r="J734" s="31">
        <v>180313</v>
      </c>
      <c r="K734" s="50">
        <v>22</v>
      </c>
      <c r="L734" s="44">
        <f t="shared" si="69"/>
        <v>60104.333333333336</v>
      </c>
      <c r="M734" s="4">
        <f t="shared" si="70"/>
        <v>7.333333333333333</v>
      </c>
    </row>
    <row r="735" spans="1:13" x14ac:dyDescent="0.3">
      <c r="A735" s="27" t="str">
        <f t="shared" si="72"/>
        <v>1503 - CAPPUCCINO</v>
      </c>
      <c r="B735" s="27" t="str">
        <f t="shared" si="71"/>
        <v>CAFE QUINDIO EXPRES FILANDIA</v>
      </c>
      <c r="C735" s="28" t="s">
        <v>181</v>
      </c>
      <c r="D735" s="31"/>
      <c r="E735" s="4"/>
      <c r="F735" s="31"/>
      <c r="G735" s="4"/>
      <c r="H735" s="31">
        <v>8148</v>
      </c>
      <c r="I735" s="4">
        <v>1</v>
      </c>
      <c r="J735" s="31">
        <v>8148</v>
      </c>
      <c r="K735" s="50">
        <v>1</v>
      </c>
      <c r="L735" s="44">
        <f t="shared" si="69"/>
        <v>8148</v>
      </c>
      <c r="M735" s="4">
        <f t="shared" si="70"/>
        <v>1</v>
      </c>
    </row>
    <row r="736" spans="1:13" x14ac:dyDescent="0.3">
      <c r="A736" s="27" t="str">
        <f t="shared" si="72"/>
        <v>1503 - CAPPUCCINO</v>
      </c>
      <c r="B736" s="27" t="str">
        <f t="shared" si="71"/>
        <v>CAFE QUINDIO EXPRES FILANDIA</v>
      </c>
      <c r="C736" s="28" t="s">
        <v>182</v>
      </c>
      <c r="D736" s="31"/>
      <c r="E736" s="4"/>
      <c r="F736" s="31"/>
      <c r="G736" s="4"/>
      <c r="H736" s="31">
        <v>8148</v>
      </c>
      <c r="I736" s="4">
        <v>1</v>
      </c>
      <c r="J736" s="31">
        <v>8148</v>
      </c>
      <c r="K736" s="50">
        <v>1</v>
      </c>
      <c r="L736" s="44">
        <f t="shared" si="69"/>
        <v>8148</v>
      </c>
      <c r="M736" s="4">
        <f t="shared" si="70"/>
        <v>1</v>
      </c>
    </row>
    <row r="737" spans="1:13" x14ac:dyDescent="0.3">
      <c r="A737" s="27" t="str">
        <f t="shared" si="72"/>
        <v>1503 - CAPPUCCINO</v>
      </c>
      <c r="B737" s="27" t="str">
        <f t="shared" si="71"/>
        <v>CAFE QUINDIO EXPRES FILANDIA</v>
      </c>
      <c r="C737" s="28" t="s">
        <v>183</v>
      </c>
      <c r="D737" s="31"/>
      <c r="E737" s="4"/>
      <c r="F737" s="31">
        <v>32409</v>
      </c>
      <c r="G737" s="4">
        <v>5</v>
      </c>
      <c r="H737" s="31"/>
      <c r="I737" s="4"/>
      <c r="J737" s="31">
        <v>32409</v>
      </c>
      <c r="K737" s="50">
        <v>5</v>
      </c>
      <c r="L737" s="44">
        <f t="shared" si="69"/>
        <v>32409</v>
      </c>
      <c r="M737" s="4">
        <f t="shared" si="70"/>
        <v>5</v>
      </c>
    </row>
    <row r="738" spans="1:13" x14ac:dyDescent="0.3">
      <c r="A738" s="27" t="str">
        <f t="shared" si="72"/>
        <v>1503 - CAPPUCCINO</v>
      </c>
      <c r="B738" s="27" t="str">
        <f t="shared" si="71"/>
        <v>CAFE QUINDIO EXPRES FILANDIA</v>
      </c>
      <c r="C738" s="28" t="s">
        <v>184</v>
      </c>
      <c r="D738" s="31"/>
      <c r="E738" s="4"/>
      <c r="F738" s="31">
        <v>21111</v>
      </c>
      <c r="G738" s="4">
        <v>3</v>
      </c>
      <c r="H738" s="31">
        <v>14074</v>
      </c>
      <c r="I738" s="4">
        <v>2</v>
      </c>
      <c r="J738" s="31">
        <v>35185</v>
      </c>
      <c r="K738" s="50">
        <v>5</v>
      </c>
      <c r="L738" s="44">
        <f t="shared" si="69"/>
        <v>17592.5</v>
      </c>
      <c r="M738" s="4">
        <f t="shared" si="70"/>
        <v>2.5</v>
      </c>
    </row>
    <row r="739" spans="1:13" x14ac:dyDescent="0.3">
      <c r="A739" s="27" t="str">
        <f t="shared" si="72"/>
        <v>1503 - CAPPUCCINO</v>
      </c>
      <c r="B739" s="27" t="str">
        <f t="shared" si="71"/>
        <v>CAFE QUINDIO EXPRES FILANDIA</v>
      </c>
      <c r="C739" s="28" t="s">
        <v>185</v>
      </c>
      <c r="D739" s="31"/>
      <c r="E739" s="4"/>
      <c r="F739" s="31">
        <v>6482</v>
      </c>
      <c r="G739" s="4">
        <v>1</v>
      </c>
      <c r="H739" s="31">
        <v>12964</v>
      </c>
      <c r="I739" s="4">
        <v>2</v>
      </c>
      <c r="J739" s="31">
        <v>19446</v>
      </c>
      <c r="K739" s="50">
        <v>3</v>
      </c>
      <c r="L739" s="44">
        <f t="shared" si="69"/>
        <v>9723</v>
      </c>
      <c r="M739" s="4">
        <f t="shared" si="70"/>
        <v>1.5</v>
      </c>
    </row>
    <row r="740" spans="1:13" x14ac:dyDescent="0.3">
      <c r="A740" s="27" t="str">
        <f t="shared" si="72"/>
        <v>1503 - CAPPUCCINO</v>
      </c>
      <c r="B740" s="27" t="str">
        <f t="shared" si="71"/>
        <v>CAFE QUINDIO EXPRES FILANDIA</v>
      </c>
      <c r="C740" s="28" t="s">
        <v>186</v>
      </c>
      <c r="D740" s="31">
        <v>21111</v>
      </c>
      <c r="E740" s="4">
        <v>3</v>
      </c>
      <c r="F740" s="31"/>
      <c r="G740" s="4"/>
      <c r="H740" s="31">
        <v>21111</v>
      </c>
      <c r="I740" s="4">
        <v>3</v>
      </c>
      <c r="J740" s="31">
        <v>42222</v>
      </c>
      <c r="K740" s="50">
        <v>6</v>
      </c>
      <c r="L740" s="44">
        <f t="shared" si="69"/>
        <v>21111</v>
      </c>
      <c r="M740" s="4">
        <f t="shared" si="70"/>
        <v>3</v>
      </c>
    </row>
    <row r="741" spans="1:13" x14ac:dyDescent="0.3">
      <c r="A741" s="27" t="str">
        <f t="shared" si="72"/>
        <v>1503 - CAPPUCCINO</v>
      </c>
      <c r="B741" s="27" t="str">
        <f t="shared" si="71"/>
        <v>CAFE QUINDIO EXPRES FILANDIA</v>
      </c>
      <c r="C741" s="28" t="s">
        <v>187</v>
      </c>
      <c r="D741" s="31">
        <v>428529</v>
      </c>
      <c r="E741" s="4">
        <v>52</v>
      </c>
      <c r="F741" s="31">
        <v>140097</v>
      </c>
      <c r="G741" s="4">
        <v>17</v>
      </c>
      <c r="H741" s="31">
        <v>519180</v>
      </c>
      <c r="I741" s="4">
        <v>63</v>
      </c>
      <c r="J741" s="31">
        <v>1087806</v>
      </c>
      <c r="K741" s="50">
        <v>132</v>
      </c>
      <c r="L741" s="44">
        <f t="shared" si="69"/>
        <v>362602</v>
      </c>
      <c r="M741" s="4">
        <f t="shared" si="70"/>
        <v>44</v>
      </c>
    </row>
    <row r="742" spans="1:13" x14ac:dyDescent="0.3">
      <c r="A742" s="27" t="str">
        <f t="shared" si="72"/>
        <v>1503 - CAPPUCCINO</v>
      </c>
      <c r="B742" s="27" t="str">
        <f t="shared" si="71"/>
        <v>CAFE QUINDIO EXPRES FILANDIA</v>
      </c>
      <c r="C742" s="28" t="s">
        <v>188</v>
      </c>
      <c r="D742" s="31">
        <v>60277</v>
      </c>
      <c r="E742" s="4">
        <v>7</v>
      </c>
      <c r="F742" s="31">
        <v>17222</v>
      </c>
      <c r="G742" s="4">
        <v>2</v>
      </c>
      <c r="H742" s="31">
        <v>94721</v>
      </c>
      <c r="I742" s="4">
        <v>11</v>
      </c>
      <c r="J742" s="31">
        <v>172220</v>
      </c>
      <c r="K742" s="50">
        <v>20</v>
      </c>
      <c r="L742" s="44">
        <f t="shared" si="69"/>
        <v>57406.666666666664</v>
      </c>
      <c r="M742" s="4">
        <f t="shared" si="70"/>
        <v>6.666666666666667</v>
      </c>
    </row>
    <row r="743" spans="1:13" x14ac:dyDescent="0.3">
      <c r="A743" s="27" t="str">
        <f t="shared" si="72"/>
        <v>1503 - CAPPUCCINO</v>
      </c>
      <c r="B743" s="27" t="str">
        <f t="shared" si="71"/>
        <v>CAFE QUINDIO EXPRES FILANDIA</v>
      </c>
      <c r="C743" s="28" t="s">
        <v>189</v>
      </c>
      <c r="D743" s="31">
        <v>262773</v>
      </c>
      <c r="E743" s="4">
        <v>43</v>
      </c>
      <c r="F743" s="31">
        <v>146664</v>
      </c>
      <c r="G743" s="4">
        <v>24</v>
      </c>
      <c r="H743" s="31">
        <v>372771</v>
      </c>
      <c r="I743" s="4">
        <v>61</v>
      </c>
      <c r="J743" s="31">
        <v>782208</v>
      </c>
      <c r="K743" s="50">
        <v>128</v>
      </c>
      <c r="L743" s="44">
        <f t="shared" si="69"/>
        <v>260736</v>
      </c>
      <c r="M743" s="4">
        <f t="shared" si="70"/>
        <v>42.666666666666664</v>
      </c>
    </row>
    <row r="744" spans="1:13" x14ac:dyDescent="0.3">
      <c r="A744" s="27" t="str">
        <f t="shared" si="72"/>
        <v>1503 - CAPPUCCINO</v>
      </c>
      <c r="B744" s="27" t="str">
        <f t="shared" si="71"/>
        <v>CAFE QUINDIO EXPRES FILANDIA</v>
      </c>
      <c r="C744" s="28" t="s">
        <v>190</v>
      </c>
      <c r="D744" s="31">
        <v>933508</v>
      </c>
      <c r="E744" s="4">
        <v>142</v>
      </c>
      <c r="F744" s="31">
        <v>420736</v>
      </c>
      <c r="G744" s="4">
        <v>64</v>
      </c>
      <c r="H744" s="31">
        <v>828324</v>
      </c>
      <c r="I744" s="4">
        <v>126</v>
      </c>
      <c r="J744" s="31">
        <v>2182568</v>
      </c>
      <c r="K744" s="50">
        <v>332</v>
      </c>
      <c r="L744" s="44">
        <f t="shared" si="69"/>
        <v>727522.66666666663</v>
      </c>
      <c r="M744" s="4">
        <f t="shared" si="70"/>
        <v>110.66666666666667</v>
      </c>
    </row>
    <row r="745" spans="1:13" x14ac:dyDescent="0.3">
      <c r="A745" s="27" t="str">
        <f t="shared" si="72"/>
        <v>1503 - CAPPUCCINO</v>
      </c>
      <c r="B745" s="27" t="str">
        <f t="shared" si="71"/>
        <v>CAFE QUINDIO EXPRES FILANDIA</v>
      </c>
      <c r="C745" s="28" t="s">
        <v>191</v>
      </c>
      <c r="D745" s="31">
        <v>30279</v>
      </c>
      <c r="E745" s="4">
        <v>3</v>
      </c>
      <c r="F745" s="31">
        <v>80744</v>
      </c>
      <c r="G745" s="4">
        <v>8</v>
      </c>
      <c r="H745" s="31">
        <v>40372</v>
      </c>
      <c r="I745" s="4">
        <v>4</v>
      </c>
      <c r="J745" s="31">
        <v>151395</v>
      </c>
      <c r="K745" s="50">
        <v>15</v>
      </c>
      <c r="L745" s="44">
        <f t="shared" si="69"/>
        <v>50465</v>
      </c>
      <c r="M745" s="4">
        <f t="shared" si="70"/>
        <v>5</v>
      </c>
    </row>
    <row r="746" spans="1:13" x14ac:dyDescent="0.3">
      <c r="A746" s="27" t="str">
        <f t="shared" si="72"/>
        <v>1503 - CAPPUCCINO</v>
      </c>
      <c r="B746" s="27" t="str">
        <f t="shared" si="71"/>
        <v>CAFE QUINDIO EXPRES FILANDIA</v>
      </c>
      <c r="C746" s="28" t="s">
        <v>193</v>
      </c>
      <c r="D746" s="31">
        <v>16482</v>
      </c>
      <c r="E746" s="4">
        <v>2</v>
      </c>
      <c r="F746" s="31">
        <v>57686</v>
      </c>
      <c r="G746" s="4">
        <v>7</v>
      </c>
      <c r="H746" s="31">
        <v>65928</v>
      </c>
      <c r="I746" s="4">
        <v>8</v>
      </c>
      <c r="J746" s="31">
        <v>140096</v>
      </c>
      <c r="K746" s="50">
        <v>17</v>
      </c>
      <c r="L746" s="44">
        <f t="shared" si="69"/>
        <v>46698.666666666664</v>
      </c>
      <c r="M746" s="4">
        <f t="shared" si="70"/>
        <v>5.666666666666667</v>
      </c>
    </row>
    <row r="747" spans="1:13" x14ac:dyDescent="0.3">
      <c r="A747" s="27" t="str">
        <f t="shared" si="72"/>
        <v>1503 - CAPPUCCINO</v>
      </c>
      <c r="B747" s="27" t="str">
        <f t="shared" si="71"/>
        <v>CAFE QUINDIO EXPRES FILANDIA</v>
      </c>
      <c r="C747" s="28" t="s">
        <v>194</v>
      </c>
      <c r="D747" s="31">
        <v>111063</v>
      </c>
      <c r="E747" s="4">
        <v>12</v>
      </c>
      <c r="F747" s="31">
        <v>113330</v>
      </c>
      <c r="G747" s="4">
        <v>12</v>
      </c>
      <c r="H747" s="31">
        <v>283322</v>
      </c>
      <c r="I747" s="4">
        <v>30</v>
      </c>
      <c r="J747" s="31">
        <v>507715</v>
      </c>
      <c r="K747" s="50">
        <v>54</v>
      </c>
      <c r="L747" s="44">
        <f t="shared" si="69"/>
        <v>169238.33333333334</v>
      </c>
      <c r="M747" s="4">
        <f t="shared" si="70"/>
        <v>18</v>
      </c>
    </row>
    <row r="748" spans="1:13" x14ac:dyDescent="0.3">
      <c r="A748" s="27" t="str">
        <f t="shared" si="72"/>
        <v>1503 - CAPPUCCINO</v>
      </c>
      <c r="B748" s="27" t="str">
        <f t="shared" si="71"/>
        <v>CAFE QUINDIO EXPRES FILANDIA</v>
      </c>
      <c r="C748" s="28" t="s">
        <v>195</v>
      </c>
      <c r="D748" s="31">
        <v>9352</v>
      </c>
      <c r="E748" s="4">
        <v>1</v>
      </c>
      <c r="F748" s="31"/>
      <c r="G748" s="4"/>
      <c r="H748" s="31">
        <v>18704</v>
      </c>
      <c r="I748" s="4">
        <v>2</v>
      </c>
      <c r="J748" s="31">
        <v>28056</v>
      </c>
      <c r="K748" s="50">
        <v>3</v>
      </c>
      <c r="L748" s="44">
        <f t="shared" si="69"/>
        <v>14028</v>
      </c>
      <c r="M748" s="4">
        <f t="shared" si="70"/>
        <v>1.5</v>
      </c>
    </row>
    <row r="749" spans="1:13" x14ac:dyDescent="0.3">
      <c r="A749" s="27" t="str">
        <f t="shared" si="72"/>
        <v>1503 - CAPPUCCINO</v>
      </c>
      <c r="B749" s="27" t="str">
        <f t="shared" ref="B749:B765" si="73">B748</f>
        <v>CAFE QUINDIO EXPRES FILANDIA</v>
      </c>
      <c r="C749" s="28" t="s">
        <v>196</v>
      </c>
      <c r="D749" s="31">
        <v>21111</v>
      </c>
      <c r="E749" s="4">
        <v>2</v>
      </c>
      <c r="F749" s="31"/>
      <c r="G749" s="4"/>
      <c r="H749" s="31">
        <v>10556</v>
      </c>
      <c r="I749" s="4">
        <v>1</v>
      </c>
      <c r="J749" s="31">
        <v>31667</v>
      </c>
      <c r="K749" s="50">
        <v>3</v>
      </c>
      <c r="L749" s="44">
        <f t="shared" si="69"/>
        <v>15833.5</v>
      </c>
      <c r="M749" s="4">
        <f t="shared" si="70"/>
        <v>1.5</v>
      </c>
    </row>
    <row r="750" spans="1:13" x14ac:dyDescent="0.3">
      <c r="A750" s="27" t="str">
        <f t="shared" si="72"/>
        <v>1503 - CAPPUCCINO</v>
      </c>
      <c r="B750" s="27" t="str">
        <f t="shared" si="73"/>
        <v>CAFE QUINDIO EXPRES FILANDIA</v>
      </c>
      <c r="C750" s="28" t="s">
        <v>197</v>
      </c>
      <c r="D750" s="31">
        <v>49446</v>
      </c>
      <c r="E750" s="4">
        <v>6</v>
      </c>
      <c r="F750" s="31"/>
      <c r="G750" s="4"/>
      <c r="H750" s="31">
        <v>41205</v>
      </c>
      <c r="I750" s="4">
        <v>5</v>
      </c>
      <c r="J750" s="31">
        <v>90651</v>
      </c>
      <c r="K750" s="50">
        <v>11</v>
      </c>
      <c r="L750" s="44">
        <f t="shared" si="69"/>
        <v>45325.5</v>
      </c>
      <c r="M750" s="4">
        <f t="shared" si="70"/>
        <v>5.5</v>
      </c>
    </row>
    <row r="751" spans="1:13" x14ac:dyDescent="0.3">
      <c r="A751" s="27" t="str">
        <f t="shared" si="72"/>
        <v>1503 - CAPPUCCINO</v>
      </c>
      <c r="B751" s="27" t="str">
        <f t="shared" si="73"/>
        <v>CAFE QUINDIO EXPRES FILANDIA</v>
      </c>
      <c r="C751" s="28" t="s">
        <v>198</v>
      </c>
      <c r="D751" s="31">
        <v>49446</v>
      </c>
      <c r="E751" s="4">
        <v>6</v>
      </c>
      <c r="F751" s="31">
        <v>8241</v>
      </c>
      <c r="G751" s="4">
        <v>1</v>
      </c>
      <c r="H751" s="31">
        <v>8241</v>
      </c>
      <c r="I751" s="4">
        <v>1</v>
      </c>
      <c r="J751" s="31">
        <v>65928</v>
      </c>
      <c r="K751" s="50">
        <v>8</v>
      </c>
      <c r="L751" s="44">
        <f t="shared" si="69"/>
        <v>21976</v>
      </c>
      <c r="M751" s="4">
        <f t="shared" si="70"/>
        <v>2.6666666666666665</v>
      </c>
    </row>
    <row r="752" spans="1:13" x14ac:dyDescent="0.3">
      <c r="A752" s="27" t="str">
        <f t="shared" si="72"/>
        <v>1503 - CAPPUCCINO</v>
      </c>
      <c r="B752" s="27" t="str">
        <f t="shared" si="73"/>
        <v>CAFE QUINDIO EXPRES FILANDIA</v>
      </c>
      <c r="C752" s="28" t="s">
        <v>200</v>
      </c>
      <c r="D752" s="31">
        <v>76850</v>
      </c>
      <c r="E752" s="4">
        <v>10</v>
      </c>
      <c r="F752" s="31">
        <v>15370</v>
      </c>
      <c r="G752" s="4">
        <v>2</v>
      </c>
      <c r="H752" s="31">
        <v>84537</v>
      </c>
      <c r="I752" s="4">
        <v>11</v>
      </c>
      <c r="J752" s="31">
        <v>176757</v>
      </c>
      <c r="K752" s="50">
        <v>23</v>
      </c>
      <c r="L752" s="44">
        <f t="shared" si="69"/>
        <v>58919</v>
      </c>
      <c r="M752" s="4">
        <f t="shared" si="70"/>
        <v>7.666666666666667</v>
      </c>
    </row>
    <row r="753" spans="1:13" x14ac:dyDescent="0.3">
      <c r="A753" s="27" t="str">
        <f t="shared" si="72"/>
        <v>1503 - CAPPUCCINO</v>
      </c>
      <c r="B753" s="27" t="str">
        <f t="shared" si="73"/>
        <v>CAFE QUINDIO EXPRES FILANDIA</v>
      </c>
      <c r="C753" s="28" t="s">
        <v>201</v>
      </c>
      <c r="D753" s="31">
        <v>24723</v>
      </c>
      <c r="E753" s="4">
        <v>3</v>
      </c>
      <c r="F753" s="31"/>
      <c r="G753" s="4"/>
      <c r="H753" s="31">
        <v>16482</v>
      </c>
      <c r="I753" s="4">
        <v>2</v>
      </c>
      <c r="J753" s="31">
        <v>41205</v>
      </c>
      <c r="K753" s="50">
        <v>5</v>
      </c>
      <c r="L753" s="44">
        <f t="shared" si="69"/>
        <v>20602.5</v>
      </c>
      <c r="M753" s="4">
        <f t="shared" si="70"/>
        <v>2.5</v>
      </c>
    </row>
    <row r="754" spans="1:13" x14ac:dyDescent="0.3">
      <c r="A754" s="27" t="str">
        <f t="shared" si="72"/>
        <v>1503 - CAPPUCCINO</v>
      </c>
      <c r="B754" s="27" t="str">
        <f t="shared" si="73"/>
        <v>CAFE QUINDIO EXPRES FILANDIA</v>
      </c>
      <c r="C754" s="28" t="s">
        <v>203</v>
      </c>
      <c r="D754" s="31">
        <v>38425</v>
      </c>
      <c r="E754" s="4">
        <v>5</v>
      </c>
      <c r="F754" s="31"/>
      <c r="G754" s="4"/>
      <c r="H754" s="31">
        <v>7685</v>
      </c>
      <c r="I754" s="4">
        <v>1</v>
      </c>
      <c r="J754" s="31">
        <v>46110</v>
      </c>
      <c r="K754" s="50">
        <v>6</v>
      </c>
      <c r="L754" s="44">
        <f t="shared" si="69"/>
        <v>23055</v>
      </c>
      <c r="M754" s="4">
        <f t="shared" si="70"/>
        <v>3</v>
      </c>
    </row>
    <row r="755" spans="1:13" x14ac:dyDescent="0.3">
      <c r="A755" s="27" t="str">
        <f t="shared" si="72"/>
        <v>1503 - CAPPUCCINO</v>
      </c>
      <c r="B755" s="27" t="str">
        <f t="shared" si="73"/>
        <v>CAFE QUINDIO EXPRES FILANDIA</v>
      </c>
      <c r="C755" s="28" t="s">
        <v>204</v>
      </c>
      <c r="D755" s="31">
        <v>115374</v>
      </c>
      <c r="E755" s="4">
        <v>14</v>
      </c>
      <c r="F755" s="31">
        <v>90651</v>
      </c>
      <c r="G755" s="4">
        <v>11</v>
      </c>
      <c r="H755" s="31">
        <v>82409</v>
      </c>
      <c r="I755" s="4">
        <v>10</v>
      </c>
      <c r="J755" s="31">
        <v>288434</v>
      </c>
      <c r="K755" s="50">
        <v>35</v>
      </c>
      <c r="L755" s="44">
        <f t="shared" si="69"/>
        <v>96144.666666666672</v>
      </c>
      <c r="M755" s="4">
        <f t="shared" si="70"/>
        <v>11.666666666666666</v>
      </c>
    </row>
    <row r="756" spans="1:13" x14ac:dyDescent="0.3">
      <c r="A756" s="27" t="str">
        <f t="shared" si="72"/>
        <v>1503 - CAPPUCCINO</v>
      </c>
      <c r="B756" s="27" t="str">
        <f t="shared" si="73"/>
        <v>CAFE QUINDIO EXPRES FILANDIA</v>
      </c>
      <c r="C756" s="28" t="s">
        <v>205</v>
      </c>
      <c r="D756" s="31">
        <v>10463</v>
      </c>
      <c r="E756" s="4">
        <v>1</v>
      </c>
      <c r="F756" s="31"/>
      <c r="G756" s="4"/>
      <c r="H756" s="31">
        <v>10463</v>
      </c>
      <c r="I756" s="4">
        <v>1</v>
      </c>
      <c r="J756" s="31">
        <v>20926</v>
      </c>
      <c r="K756" s="50">
        <v>2</v>
      </c>
      <c r="L756" s="44">
        <f t="shared" si="69"/>
        <v>10463</v>
      </c>
      <c r="M756" s="4">
        <f t="shared" si="70"/>
        <v>1</v>
      </c>
    </row>
    <row r="757" spans="1:13" x14ac:dyDescent="0.3">
      <c r="A757" s="27" t="str">
        <f t="shared" si="72"/>
        <v>1503 - CAPPUCCINO</v>
      </c>
      <c r="B757" s="27" t="str">
        <f t="shared" si="73"/>
        <v>CAFE QUINDIO EXPRES FILANDIA</v>
      </c>
      <c r="C757" s="28" t="s">
        <v>206</v>
      </c>
      <c r="D757" s="31">
        <v>153700</v>
      </c>
      <c r="E757" s="4">
        <v>20</v>
      </c>
      <c r="F757" s="31">
        <v>122960</v>
      </c>
      <c r="G757" s="4">
        <v>16</v>
      </c>
      <c r="H757" s="31">
        <v>222865</v>
      </c>
      <c r="I757" s="4">
        <v>29</v>
      </c>
      <c r="J757" s="31">
        <v>499525</v>
      </c>
      <c r="K757" s="50">
        <v>65</v>
      </c>
      <c r="L757" s="44">
        <f t="shared" si="69"/>
        <v>166508.33333333334</v>
      </c>
      <c r="M757" s="4">
        <f t="shared" si="70"/>
        <v>21.666666666666668</v>
      </c>
    </row>
    <row r="758" spans="1:13" x14ac:dyDescent="0.3">
      <c r="A758" s="27" t="str">
        <f t="shared" si="72"/>
        <v>1503 - CAPPUCCINO</v>
      </c>
      <c r="B758" s="27" t="str">
        <f t="shared" si="73"/>
        <v>CAFE QUINDIO EXPRES FILANDIA</v>
      </c>
      <c r="C758" s="28" t="s">
        <v>207</v>
      </c>
      <c r="D758" s="31">
        <v>24723</v>
      </c>
      <c r="E758" s="4">
        <v>3</v>
      </c>
      <c r="F758" s="31"/>
      <c r="G758" s="4"/>
      <c r="H758" s="31">
        <v>41205</v>
      </c>
      <c r="I758" s="4">
        <v>5</v>
      </c>
      <c r="J758" s="31">
        <v>65928</v>
      </c>
      <c r="K758" s="50">
        <v>8</v>
      </c>
      <c r="L758" s="44">
        <f t="shared" si="69"/>
        <v>32964</v>
      </c>
      <c r="M758" s="4">
        <f t="shared" si="70"/>
        <v>4</v>
      </c>
    </row>
    <row r="759" spans="1:13" x14ac:dyDescent="0.3">
      <c r="A759" s="27" t="str">
        <f t="shared" si="72"/>
        <v>1503 - CAPPUCCINO</v>
      </c>
      <c r="B759" s="27" t="str">
        <f t="shared" si="73"/>
        <v>CAFE QUINDIO EXPRES FILANDIA</v>
      </c>
      <c r="C759" s="28" t="s">
        <v>208</v>
      </c>
      <c r="D759" s="31"/>
      <c r="E759" s="4"/>
      <c r="F759" s="31"/>
      <c r="G759" s="4"/>
      <c r="H759" s="31">
        <v>10463</v>
      </c>
      <c r="I759" s="4">
        <v>1</v>
      </c>
      <c r="J759" s="31">
        <v>10463</v>
      </c>
      <c r="K759" s="50">
        <v>1</v>
      </c>
      <c r="L759" s="44">
        <f t="shared" si="69"/>
        <v>10463</v>
      </c>
      <c r="M759" s="4">
        <f t="shared" si="70"/>
        <v>1</v>
      </c>
    </row>
    <row r="760" spans="1:13" x14ac:dyDescent="0.3">
      <c r="A760" s="27" t="str">
        <f t="shared" si="72"/>
        <v>1503 - CAPPUCCINO</v>
      </c>
      <c r="B760" s="27" t="str">
        <f t="shared" si="73"/>
        <v>CAFE QUINDIO EXPRES FILANDIA</v>
      </c>
      <c r="C760" s="28" t="s">
        <v>209</v>
      </c>
      <c r="D760" s="31">
        <v>84535</v>
      </c>
      <c r="E760" s="4">
        <v>11</v>
      </c>
      <c r="F760" s="31">
        <v>23055</v>
      </c>
      <c r="G760" s="4">
        <v>3</v>
      </c>
      <c r="H760" s="31">
        <v>115276</v>
      </c>
      <c r="I760" s="4">
        <v>15</v>
      </c>
      <c r="J760" s="31">
        <v>222866</v>
      </c>
      <c r="K760" s="50">
        <v>29</v>
      </c>
      <c r="L760" s="44">
        <f t="shared" si="69"/>
        <v>74288.666666666672</v>
      </c>
      <c r="M760" s="4">
        <f t="shared" si="70"/>
        <v>9.6666666666666661</v>
      </c>
    </row>
    <row r="761" spans="1:13" x14ac:dyDescent="0.3">
      <c r="A761" s="27" t="str">
        <f t="shared" si="72"/>
        <v>1503 - CAPPUCCINO</v>
      </c>
      <c r="B761" s="27" t="str">
        <f t="shared" si="73"/>
        <v>CAFE QUINDIO EXPRES FILANDIA</v>
      </c>
      <c r="C761" s="28" t="s">
        <v>217</v>
      </c>
      <c r="D761" s="31">
        <v>8241</v>
      </c>
      <c r="E761" s="4">
        <v>1</v>
      </c>
      <c r="F761" s="31"/>
      <c r="G761" s="4"/>
      <c r="H761" s="31">
        <v>8241</v>
      </c>
      <c r="I761" s="4">
        <v>1</v>
      </c>
      <c r="J761" s="31">
        <v>16482</v>
      </c>
      <c r="K761" s="50">
        <v>2</v>
      </c>
      <c r="L761" s="44">
        <f t="shared" si="69"/>
        <v>8241</v>
      </c>
      <c r="M761" s="4">
        <f t="shared" si="70"/>
        <v>1</v>
      </c>
    </row>
    <row r="762" spans="1:13" x14ac:dyDescent="0.3">
      <c r="A762" s="27" t="str">
        <f t="shared" si="72"/>
        <v>1503 - CAPPUCCINO</v>
      </c>
      <c r="B762" s="27" t="str">
        <f t="shared" si="73"/>
        <v>CAFE QUINDIO EXPRES FILANDIA</v>
      </c>
      <c r="C762" s="28" t="s">
        <v>218</v>
      </c>
      <c r="D762" s="31">
        <v>10463</v>
      </c>
      <c r="E762" s="4">
        <v>1</v>
      </c>
      <c r="F762" s="31">
        <v>31389</v>
      </c>
      <c r="G762" s="4">
        <v>3</v>
      </c>
      <c r="H762" s="31">
        <v>10463</v>
      </c>
      <c r="I762" s="4">
        <v>1</v>
      </c>
      <c r="J762" s="31">
        <v>52315</v>
      </c>
      <c r="K762" s="50">
        <v>5</v>
      </c>
      <c r="L762" s="44">
        <f t="shared" si="69"/>
        <v>17438.333333333332</v>
      </c>
      <c r="M762" s="4">
        <f t="shared" si="70"/>
        <v>1.6666666666666667</v>
      </c>
    </row>
    <row r="763" spans="1:13" x14ac:dyDescent="0.3">
      <c r="A763" s="27" t="str">
        <f t="shared" si="72"/>
        <v>1503 - CAPPUCCINO</v>
      </c>
      <c r="B763" s="27" t="str">
        <f t="shared" si="73"/>
        <v>CAFE QUINDIO EXPRES FILANDIA</v>
      </c>
      <c r="C763" s="28" t="s">
        <v>219</v>
      </c>
      <c r="D763" s="31">
        <v>16482</v>
      </c>
      <c r="E763" s="4">
        <v>2</v>
      </c>
      <c r="F763" s="31">
        <v>24723</v>
      </c>
      <c r="G763" s="4">
        <v>3</v>
      </c>
      <c r="H763" s="31">
        <v>41205</v>
      </c>
      <c r="I763" s="4">
        <v>5</v>
      </c>
      <c r="J763" s="31">
        <v>82410</v>
      </c>
      <c r="K763" s="50">
        <v>10</v>
      </c>
      <c r="L763" s="44">
        <f t="shared" si="69"/>
        <v>27470</v>
      </c>
      <c r="M763" s="4">
        <f t="shared" si="70"/>
        <v>3.3333333333333335</v>
      </c>
    </row>
    <row r="764" spans="1:13" x14ac:dyDescent="0.3">
      <c r="A764" s="27" t="str">
        <f t="shared" si="72"/>
        <v>1503 - CAPPUCCINO</v>
      </c>
      <c r="B764" s="27" t="str">
        <f t="shared" si="73"/>
        <v>CAFE QUINDIO EXPRES FILANDIA</v>
      </c>
      <c r="C764" s="28" t="s">
        <v>221</v>
      </c>
      <c r="D764" s="31">
        <v>10463</v>
      </c>
      <c r="E764" s="4">
        <v>1</v>
      </c>
      <c r="F764" s="31"/>
      <c r="G764" s="4"/>
      <c r="H764" s="31"/>
      <c r="I764" s="4"/>
      <c r="J764" s="31">
        <v>10463</v>
      </c>
      <c r="K764" s="50">
        <v>1</v>
      </c>
      <c r="L764" s="44">
        <f t="shared" si="69"/>
        <v>10463</v>
      </c>
      <c r="M764" s="4">
        <f t="shared" si="70"/>
        <v>1</v>
      </c>
    </row>
    <row r="765" spans="1:13" x14ac:dyDescent="0.3">
      <c r="A765" s="27" t="str">
        <f t="shared" si="72"/>
        <v>1503 - CAPPUCCINO</v>
      </c>
      <c r="B765" s="27" t="str">
        <f t="shared" si="73"/>
        <v>CAFE QUINDIO EXPRES FILANDIA</v>
      </c>
      <c r="C765" s="28" t="s">
        <v>222</v>
      </c>
      <c r="D765" s="31">
        <v>7407</v>
      </c>
      <c r="E765" s="4">
        <v>1</v>
      </c>
      <c r="F765" s="31">
        <v>7407</v>
      </c>
      <c r="G765" s="4">
        <v>1</v>
      </c>
      <c r="H765" s="31">
        <v>7407</v>
      </c>
      <c r="I765" s="4">
        <v>1</v>
      </c>
      <c r="J765" s="31">
        <v>22221</v>
      </c>
      <c r="K765" s="50">
        <v>3</v>
      </c>
      <c r="L765" s="44">
        <f t="shared" si="69"/>
        <v>7407</v>
      </c>
      <c r="M765" s="4">
        <f t="shared" si="70"/>
        <v>1</v>
      </c>
    </row>
    <row r="766" spans="1:13" x14ac:dyDescent="0.3">
      <c r="A766" s="27" t="str">
        <f t="shared" si="72"/>
        <v>1503 - CAPPUCCINO</v>
      </c>
      <c r="B766" s="52" t="s">
        <v>289</v>
      </c>
      <c r="C766" s="53"/>
      <c r="D766" s="57">
        <v>6648290</v>
      </c>
      <c r="E766" s="55">
        <v>904</v>
      </c>
      <c r="F766" s="57">
        <v>3878450</v>
      </c>
      <c r="G766" s="55">
        <v>533</v>
      </c>
      <c r="H766" s="57">
        <v>6735158</v>
      </c>
      <c r="I766" s="55">
        <v>906</v>
      </c>
      <c r="J766" s="57">
        <v>17261898</v>
      </c>
      <c r="K766" s="56">
        <v>2343</v>
      </c>
      <c r="L766" s="59">
        <f t="shared" si="69"/>
        <v>5753966</v>
      </c>
      <c r="M766" s="60">
        <f t="shared" si="70"/>
        <v>781</v>
      </c>
    </row>
    <row r="767" spans="1:13" x14ac:dyDescent="0.3">
      <c r="A767" s="27" t="str">
        <f t="shared" si="72"/>
        <v>1503 - CAPPUCCINO</v>
      </c>
      <c r="B767" s="1" t="s">
        <v>50</v>
      </c>
      <c r="C767" s="1" t="s">
        <v>162</v>
      </c>
      <c r="D767" s="30">
        <v>2568808</v>
      </c>
      <c r="E767" s="8">
        <v>272</v>
      </c>
      <c r="F767" s="30">
        <v>1973812</v>
      </c>
      <c r="G767" s="8">
        <v>209</v>
      </c>
      <c r="H767" s="30">
        <v>2463789</v>
      </c>
      <c r="I767" s="8">
        <v>261</v>
      </c>
      <c r="J767" s="30">
        <v>7006409</v>
      </c>
      <c r="K767" s="49">
        <v>742</v>
      </c>
      <c r="L767" s="44">
        <f t="shared" si="69"/>
        <v>2335469.6666666665</v>
      </c>
      <c r="M767" s="4">
        <f t="shared" si="70"/>
        <v>247.33333333333334</v>
      </c>
    </row>
    <row r="768" spans="1:13" x14ac:dyDescent="0.3">
      <c r="A768" s="27" t="str">
        <f t="shared" si="72"/>
        <v>1503 - CAPPUCCINO</v>
      </c>
      <c r="B768" s="27" t="str">
        <f t="shared" ref="B768:B799" si="74">B767</f>
        <v>CAFE QUINDIO EXPRES SERREZUELA CARTAGENA</v>
      </c>
      <c r="C768" s="28" t="s">
        <v>163</v>
      </c>
      <c r="D768" s="31">
        <v>874981</v>
      </c>
      <c r="E768" s="4">
        <v>90</v>
      </c>
      <c r="F768" s="31">
        <v>913869</v>
      </c>
      <c r="G768" s="4">
        <v>94</v>
      </c>
      <c r="H768" s="31">
        <v>960147</v>
      </c>
      <c r="I768" s="4">
        <v>99</v>
      </c>
      <c r="J768" s="31">
        <v>2748997</v>
      </c>
      <c r="K768" s="50">
        <v>283</v>
      </c>
      <c r="L768" s="44">
        <f t="shared" si="69"/>
        <v>916332.33333333337</v>
      </c>
      <c r="M768" s="4">
        <f t="shared" si="70"/>
        <v>94.333333333333329</v>
      </c>
    </row>
    <row r="769" spans="1:13" x14ac:dyDescent="0.3">
      <c r="A769" s="27" t="str">
        <f t="shared" si="72"/>
        <v>1503 - CAPPUCCINO</v>
      </c>
      <c r="B769" s="27" t="str">
        <f t="shared" si="74"/>
        <v>CAFE QUINDIO EXPRES SERREZUELA CARTAGENA</v>
      </c>
      <c r="C769" s="28" t="s">
        <v>164</v>
      </c>
      <c r="D769" s="31"/>
      <c r="E769" s="4"/>
      <c r="F769" s="31"/>
      <c r="G769" s="4"/>
      <c r="H769" s="31">
        <v>14630</v>
      </c>
      <c r="I769" s="4">
        <v>2</v>
      </c>
      <c r="J769" s="31">
        <v>14630</v>
      </c>
      <c r="K769" s="50">
        <v>2</v>
      </c>
      <c r="L769" s="44">
        <f t="shared" si="69"/>
        <v>14630</v>
      </c>
      <c r="M769" s="4">
        <f t="shared" si="70"/>
        <v>2</v>
      </c>
    </row>
    <row r="770" spans="1:13" x14ac:dyDescent="0.3">
      <c r="A770" s="27" t="str">
        <f t="shared" si="72"/>
        <v>1503 - CAPPUCCINO</v>
      </c>
      <c r="B770" s="27" t="str">
        <f t="shared" si="74"/>
        <v>CAFE QUINDIO EXPRES SERREZUELA CARTAGENA</v>
      </c>
      <c r="C770" s="28" t="s">
        <v>165</v>
      </c>
      <c r="D770" s="31">
        <v>4179060</v>
      </c>
      <c r="E770" s="4">
        <v>531</v>
      </c>
      <c r="F770" s="31">
        <v>3265173</v>
      </c>
      <c r="G770" s="4">
        <v>415</v>
      </c>
      <c r="H770" s="31">
        <v>4596185</v>
      </c>
      <c r="I770" s="4">
        <v>584</v>
      </c>
      <c r="J770" s="31">
        <v>12040418</v>
      </c>
      <c r="K770" s="50">
        <v>1530</v>
      </c>
      <c r="L770" s="44">
        <f t="shared" si="69"/>
        <v>4013472.6666666665</v>
      </c>
      <c r="M770" s="4">
        <f t="shared" si="70"/>
        <v>510</v>
      </c>
    </row>
    <row r="771" spans="1:13" x14ac:dyDescent="0.3">
      <c r="A771" s="27" t="str">
        <f t="shared" si="72"/>
        <v>1503 - CAPPUCCINO</v>
      </c>
      <c r="B771" s="27" t="str">
        <f t="shared" si="74"/>
        <v>CAFE QUINDIO EXPRES SERREZUELA CARTAGENA</v>
      </c>
      <c r="C771" s="28" t="s">
        <v>166</v>
      </c>
      <c r="D771" s="31">
        <v>284725</v>
      </c>
      <c r="E771" s="4">
        <v>25</v>
      </c>
      <c r="F771" s="31">
        <v>227779</v>
      </c>
      <c r="G771" s="4">
        <v>20</v>
      </c>
      <c r="H771" s="31">
        <v>318892</v>
      </c>
      <c r="I771" s="4">
        <v>28</v>
      </c>
      <c r="J771" s="31">
        <v>831396</v>
      </c>
      <c r="K771" s="50">
        <v>73</v>
      </c>
      <c r="L771" s="44">
        <f t="shared" si="69"/>
        <v>277132</v>
      </c>
      <c r="M771" s="4">
        <f t="shared" si="70"/>
        <v>24.333333333333332</v>
      </c>
    </row>
    <row r="772" spans="1:13" x14ac:dyDescent="0.3">
      <c r="A772" s="27" t="str">
        <f t="shared" si="72"/>
        <v>1503 - CAPPUCCINO</v>
      </c>
      <c r="B772" s="27" t="str">
        <f t="shared" si="74"/>
        <v>CAFE QUINDIO EXPRES SERREZUELA CARTAGENA</v>
      </c>
      <c r="C772" s="28" t="s">
        <v>167</v>
      </c>
      <c r="D772" s="31">
        <v>140740</v>
      </c>
      <c r="E772" s="4">
        <v>10</v>
      </c>
      <c r="F772" s="31">
        <v>126666</v>
      </c>
      <c r="G772" s="4">
        <v>9</v>
      </c>
      <c r="H772" s="31">
        <v>140740</v>
      </c>
      <c r="I772" s="4">
        <v>10</v>
      </c>
      <c r="J772" s="31">
        <v>408146</v>
      </c>
      <c r="K772" s="50">
        <v>29</v>
      </c>
      <c r="L772" s="44">
        <f t="shared" si="69"/>
        <v>136048.66666666666</v>
      </c>
      <c r="M772" s="4">
        <f t="shared" si="70"/>
        <v>9.6666666666666661</v>
      </c>
    </row>
    <row r="773" spans="1:13" x14ac:dyDescent="0.3">
      <c r="A773" s="27" t="str">
        <f t="shared" si="72"/>
        <v>1503 - CAPPUCCINO</v>
      </c>
      <c r="B773" s="27" t="str">
        <f t="shared" si="74"/>
        <v>CAFE QUINDIO EXPRES SERREZUELA CARTAGENA</v>
      </c>
      <c r="C773" s="28" t="s">
        <v>168</v>
      </c>
      <c r="D773" s="31">
        <v>258699</v>
      </c>
      <c r="E773" s="4">
        <v>22</v>
      </c>
      <c r="F773" s="31">
        <v>270457</v>
      </c>
      <c r="G773" s="4">
        <v>23</v>
      </c>
      <c r="H773" s="31">
        <v>388048</v>
      </c>
      <c r="I773" s="4">
        <v>33</v>
      </c>
      <c r="J773" s="31">
        <v>917204</v>
      </c>
      <c r="K773" s="50">
        <v>78</v>
      </c>
      <c r="L773" s="44">
        <f t="shared" si="69"/>
        <v>305734.66666666669</v>
      </c>
      <c r="M773" s="4">
        <f t="shared" si="70"/>
        <v>26</v>
      </c>
    </row>
    <row r="774" spans="1:13" x14ac:dyDescent="0.3">
      <c r="A774" s="27" t="str">
        <f t="shared" si="72"/>
        <v>1503 - CAPPUCCINO</v>
      </c>
      <c r="B774" s="27" t="str">
        <f t="shared" si="74"/>
        <v>CAFE QUINDIO EXPRES SERREZUELA CARTAGENA</v>
      </c>
      <c r="C774" s="28" t="s">
        <v>169</v>
      </c>
      <c r="D774" s="31">
        <v>100000</v>
      </c>
      <c r="E774" s="4">
        <v>8</v>
      </c>
      <c r="F774" s="31">
        <v>62500</v>
      </c>
      <c r="G774" s="4">
        <v>5</v>
      </c>
      <c r="H774" s="31">
        <v>100000</v>
      </c>
      <c r="I774" s="4">
        <v>8</v>
      </c>
      <c r="J774" s="31">
        <v>262500</v>
      </c>
      <c r="K774" s="50">
        <v>21</v>
      </c>
      <c r="L774" s="44">
        <f t="shared" si="69"/>
        <v>87500</v>
      </c>
      <c r="M774" s="4">
        <f t="shared" si="70"/>
        <v>7</v>
      </c>
    </row>
    <row r="775" spans="1:13" x14ac:dyDescent="0.3">
      <c r="A775" s="27" t="str">
        <f t="shared" si="72"/>
        <v>1503 - CAPPUCCINO</v>
      </c>
      <c r="B775" s="27" t="str">
        <f t="shared" si="74"/>
        <v>CAFE QUINDIO EXPRES SERREZUELA CARTAGENA</v>
      </c>
      <c r="C775" s="28" t="s">
        <v>170</v>
      </c>
      <c r="D775" s="31"/>
      <c r="E775" s="4"/>
      <c r="F775" s="31">
        <v>28148</v>
      </c>
      <c r="G775" s="4">
        <v>2</v>
      </c>
      <c r="H775" s="31">
        <v>56296</v>
      </c>
      <c r="I775" s="4">
        <v>4</v>
      </c>
      <c r="J775" s="31">
        <v>84444</v>
      </c>
      <c r="K775" s="50">
        <v>6</v>
      </c>
      <c r="L775" s="44">
        <f t="shared" si="69"/>
        <v>42222</v>
      </c>
      <c r="M775" s="4">
        <f t="shared" si="70"/>
        <v>3</v>
      </c>
    </row>
    <row r="776" spans="1:13" x14ac:dyDescent="0.3">
      <c r="A776" s="27" t="str">
        <f t="shared" si="72"/>
        <v>1503 - CAPPUCCINO</v>
      </c>
      <c r="B776" s="27" t="str">
        <f t="shared" si="74"/>
        <v>CAFE QUINDIO EXPRES SERREZUELA CARTAGENA</v>
      </c>
      <c r="C776" s="28" t="s">
        <v>171</v>
      </c>
      <c r="D776" s="31">
        <v>82313</v>
      </c>
      <c r="E776" s="4">
        <v>7</v>
      </c>
      <c r="F776" s="31">
        <v>82313</v>
      </c>
      <c r="G776" s="4">
        <v>7</v>
      </c>
      <c r="H776" s="31">
        <v>105831</v>
      </c>
      <c r="I776" s="4">
        <v>9</v>
      </c>
      <c r="J776" s="31">
        <v>270457</v>
      </c>
      <c r="K776" s="50">
        <v>23</v>
      </c>
      <c r="L776" s="44">
        <f t="shared" ref="L776:L839" si="75">AVERAGE(D776,F776,H776)</f>
        <v>90152.333333333328</v>
      </c>
      <c r="M776" s="4">
        <f t="shared" ref="M776:M839" si="76">AVERAGE(E776,G776,I776)</f>
        <v>7.666666666666667</v>
      </c>
    </row>
    <row r="777" spans="1:13" x14ac:dyDescent="0.3">
      <c r="A777" s="27" t="str">
        <f t="shared" si="72"/>
        <v>1503 - CAPPUCCINO</v>
      </c>
      <c r="B777" s="27" t="str">
        <f t="shared" si="74"/>
        <v>CAFE QUINDIO EXPRES SERREZUELA CARTAGENA</v>
      </c>
      <c r="C777" s="28" t="s">
        <v>172</v>
      </c>
      <c r="D777" s="31">
        <v>272216</v>
      </c>
      <c r="E777" s="4">
        <v>28</v>
      </c>
      <c r="F777" s="31">
        <v>262494</v>
      </c>
      <c r="G777" s="4">
        <v>27</v>
      </c>
      <c r="H777" s="31">
        <v>369436</v>
      </c>
      <c r="I777" s="4">
        <v>38</v>
      </c>
      <c r="J777" s="31">
        <v>904146</v>
      </c>
      <c r="K777" s="50">
        <v>93</v>
      </c>
      <c r="L777" s="44">
        <f t="shared" si="75"/>
        <v>301382</v>
      </c>
      <c r="M777" s="4">
        <f t="shared" si="76"/>
        <v>31</v>
      </c>
    </row>
    <row r="778" spans="1:13" x14ac:dyDescent="0.3">
      <c r="A778" s="27" t="str">
        <f t="shared" si="72"/>
        <v>1503 - CAPPUCCINO</v>
      </c>
      <c r="B778" s="27" t="str">
        <f t="shared" si="74"/>
        <v>CAFE QUINDIO EXPRES SERREZUELA CARTAGENA</v>
      </c>
      <c r="C778" s="28" t="s">
        <v>173</v>
      </c>
      <c r="D778" s="31">
        <v>173610</v>
      </c>
      <c r="E778" s="4">
        <v>15</v>
      </c>
      <c r="F778" s="31">
        <v>104166</v>
      </c>
      <c r="G778" s="4">
        <v>9</v>
      </c>
      <c r="H778" s="31">
        <v>92592</v>
      </c>
      <c r="I778" s="4">
        <v>8</v>
      </c>
      <c r="J778" s="31">
        <v>370368</v>
      </c>
      <c r="K778" s="50">
        <v>32</v>
      </c>
      <c r="L778" s="44">
        <f t="shared" si="75"/>
        <v>123456</v>
      </c>
      <c r="M778" s="4">
        <f t="shared" si="76"/>
        <v>10.666666666666666</v>
      </c>
    </row>
    <row r="779" spans="1:13" x14ac:dyDescent="0.3">
      <c r="A779" s="27" t="str">
        <f t="shared" si="72"/>
        <v>1503 - CAPPUCCINO</v>
      </c>
      <c r="B779" s="27" t="str">
        <f t="shared" si="74"/>
        <v>CAFE QUINDIO EXPRES SERREZUELA CARTAGENA</v>
      </c>
      <c r="C779" s="28" t="s">
        <v>174</v>
      </c>
      <c r="D779" s="31">
        <v>344440</v>
      </c>
      <c r="E779" s="4">
        <v>40</v>
      </c>
      <c r="F779" s="31">
        <v>353051</v>
      </c>
      <c r="G779" s="4">
        <v>41</v>
      </c>
      <c r="H779" s="31">
        <v>378884</v>
      </c>
      <c r="I779" s="4">
        <v>44</v>
      </c>
      <c r="J779" s="31">
        <v>1076375</v>
      </c>
      <c r="K779" s="50">
        <v>125</v>
      </c>
      <c r="L779" s="44">
        <f t="shared" si="75"/>
        <v>358791.66666666669</v>
      </c>
      <c r="M779" s="4">
        <f t="shared" si="76"/>
        <v>41.666666666666664</v>
      </c>
    </row>
    <row r="780" spans="1:13" x14ac:dyDescent="0.3">
      <c r="A780" s="27" t="str">
        <f t="shared" si="72"/>
        <v>1503 - CAPPUCCINO</v>
      </c>
      <c r="B780" s="27" t="str">
        <f t="shared" si="74"/>
        <v>CAFE QUINDIO EXPRES SERREZUELA CARTAGENA</v>
      </c>
      <c r="C780" s="28" t="s">
        <v>175</v>
      </c>
      <c r="D780" s="31">
        <v>97220</v>
      </c>
      <c r="E780" s="4">
        <v>10</v>
      </c>
      <c r="F780" s="31">
        <v>77776</v>
      </c>
      <c r="G780" s="4">
        <v>8</v>
      </c>
      <c r="H780" s="31">
        <v>77776</v>
      </c>
      <c r="I780" s="4">
        <v>8</v>
      </c>
      <c r="J780" s="31">
        <v>252772</v>
      </c>
      <c r="K780" s="50">
        <v>26</v>
      </c>
      <c r="L780" s="44">
        <f t="shared" si="75"/>
        <v>84257.333333333328</v>
      </c>
      <c r="M780" s="4">
        <f t="shared" si="76"/>
        <v>8.6666666666666661</v>
      </c>
    </row>
    <row r="781" spans="1:13" x14ac:dyDescent="0.3">
      <c r="A781" s="27" t="str">
        <f t="shared" si="72"/>
        <v>1503 - CAPPUCCINO</v>
      </c>
      <c r="B781" s="27" t="str">
        <f t="shared" si="74"/>
        <v>CAFE QUINDIO EXPRES SERREZUELA CARTAGENA</v>
      </c>
      <c r="C781" s="28" t="s">
        <v>176</v>
      </c>
      <c r="D781" s="31">
        <v>46296</v>
      </c>
      <c r="E781" s="4">
        <v>4</v>
      </c>
      <c r="F781" s="31">
        <v>34722</v>
      </c>
      <c r="G781" s="4">
        <v>3</v>
      </c>
      <c r="H781" s="31">
        <v>11574</v>
      </c>
      <c r="I781" s="4">
        <v>1</v>
      </c>
      <c r="J781" s="31">
        <v>92592</v>
      </c>
      <c r="K781" s="50">
        <v>8</v>
      </c>
      <c r="L781" s="44">
        <f t="shared" si="75"/>
        <v>30864</v>
      </c>
      <c r="M781" s="4">
        <f t="shared" si="76"/>
        <v>2.6666666666666665</v>
      </c>
    </row>
    <row r="782" spans="1:13" x14ac:dyDescent="0.3">
      <c r="A782" s="27" t="str">
        <f t="shared" ref="A782:A845" si="77">A781</f>
        <v>1503 - CAPPUCCINO</v>
      </c>
      <c r="B782" s="27" t="str">
        <f t="shared" si="74"/>
        <v>CAFE QUINDIO EXPRES SERREZUELA CARTAGENA</v>
      </c>
      <c r="C782" s="28" t="s">
        <v>177</v>
      </c>
      <c r="D782" s="31">
        <v>94721</v>
      </c>
      <c r="E782" s="4">
        <v>11</v>
      </c>
      <c r="F782" s="31">
        <v>86110</v>
      </c>
      <c r="G782" s="4">
        <v>10</v>
      </c>
      <c r="H782" s="31">
        <v>86110</v>
      </c>
      <c r="I782" s="4">
        <v>10</v>
      </c>
      <c r="J782" s="31">
        <v>266941</v>
      </c>
      <c r="K782" s="50">
        <v>31</v>
      </c>
      <c r="L782" s="44">
        <f t="shared" si="75"/>
        <v>88980.333333333328</v>
      </c>
      <c r="M782" s="4">
        <f t="shared" si="76"/>
        <v>10.333333333333334</v>
      </c>
    </row>
    <row r="783" spans="1:13" x14ac:dyDescent="0.3">
      <c r="A783" s="27" t="str">
        <f t="shared" si="77"/>
        <v>1503 - CAPPUCCINO</v>
      </c>
      <c r="B783" s="27" t="str">
        <f t="shared" si="74"/>
        <v>CAFE QUINDIO EXPRES SERREZUELA CARTAGENA</v>
      </c>
      <c r="C783" s="28" t="s">
        <v>178</v>
      </c>
      <c r="D783" s="31">
        <v>21112</v>
      </c>
      <c r="E783" s="4">
        <v>2</v>
      </c>
      <c r="F783" s="31">
        <v>105560</v>
      </c>
      <c r="G783" s="4">
        <v>10</v>
      </c>
      <c r="H783" s="31">
        <v>31668</v>
      </c>
      <c r="I783" s="4">
        <v>3</v>
      </c>
      <c r="J783" s="31">
        <v>158340</v>
      </c>
      <c r="K783" s="50">
        <v>15</v>
      </c>
      <c r="L783" s="44">
        <f t="shared" si="75"/>
        <v>52780</v>
      </c>
      <c r="M783" s="4">
        <f t="shared" si="76"/>
        <v>5</v>
      </c>
    </row>
    <row r="784" spans="1:13" x14ac:dyDescent="0.3">
      <c r="A784" s="27" t="str">
        <f t="shared" si="77"/>
        <v>1503 - CAPPUCCINO</v>
      </c>
      <c r="B784" s="27" t="str">
        <f t="shared" si="74"/>
        <v>CAFE QUINDIO EXPRES SERREZUELA CARTAGENA</v>
      </c>
      <c r="C784" s="28" t="s">
        <v>179</v>
      </c>
      <c r="D784" s="31">
        <v>23334</v>
      </c>
      <c r="E784" s="4">
        <v>2</v>
      </c>
      <c r="F784" s="31"/>
      <c r="G784" s="4"/>
      <c r="H784" s="31">
        <v>23334</v>
      </c>
      <c r="I784" s="4">
        <v>2</v>
      </c>
      <c r="J784" s="31">
        <v>46668</v>
      </c>
      <c r="K784" s="50">
        <v>4</v>
      </c>
      <c r="L784" s="44">
        <f t="shared" si="75"/>
        <v>23334</v>
      </c>
      <c r="M784" s="4">
        <f t="shared" si="76"/>
        <v>2</v>
      </c>
    </row>
    <row r="785" spans="1:13" x14ac:dyDescent="0.3">
      <c r="A785" s="27" t="str">
        <f t="shared" si="77"/>
        <v>1503 - CAPPUCCINO</v>
      </c>
      <c r="B785" s="27" t="str">
        <f t="shared" si="74"/>
        <v>CAFE QUINDIO EXPRES SERREZUELA CARTAGENA</v>
      </c>
      <c r="C785" s="28" t="s">
        <v>180</v>
      </c>
      <c r="D785" s="31">
        <v>46295</v>
      </c>
      <c r="E785" s="4">
        <v>5</v>
      </c>
      <c r="F785" s="31">
        <v>64813</v>
      </c>
      <c r="G785" s="4">
        <v>7</v>
      </c>
      <c r="H785" s="31">
        <v>74072</v>
      </c>
      <c r="I785" s="4">
        <v>8</v>
      </c>
      <c r="J785" s="31">
        <v>185180</v>
      </c>
      <c r="K785" s="50">
        <v>20</v>
      </c>
      <c r="L785" s="44">
        <f t="shared" si="75"/>
        <v>61726.666666666664</v>
      </c>
      <c r="M785" s="4">
        <f t="shared" si="76"/>
        <v>6.666666666666667</v>
      </c>
    </row>
    <row r="786" spans="1:13" x14ac:dyDescent="0.3">
      <c r="A786" s="27" t="str">
        <f t="shared" si="77"/>
        <v>1503 - CAPPUCCINO</v>
      </c>
      <c r="B786" s="27" t="str">
        <f t="shared" si="74"/>
        <v>CAFE QUINDIO EXPRES SERREZUELA CARTAGENA</v>
      </c>
      <c r="C786" s="28" t="s">
        <v>181</v>
      </c>
      <c r="D786" s="31">
        <v>9259</v>
      </c>
      <c r="E786" s="4">
        <v>1</v>
      </c>
      <c r="F786" s="31"/>
      <c r="G786" s="4"/>
      <c r="H786" s="31"/>
      <c r="I786" s="4"/>
      <c r="J786" s="31">
        <v>9259</v>
      </c>
      <c r="K786" s="50">
        <v>1</v>
      </c>
      <c r="L786" s="44">
        <f t="shared" si="75"/>
        <v>9259</v>
      </c>
      <c r="M786" s="4">
        <f t="shared" si="76"/>
        <v>1</v>
      </c>
    </row>
    <row r="787" spans="1:13" x14ac:dyDescent="0.3">
      <c r="A787" s="27" t="str">
        <f t="shared" si="77"/>
        <v>1503 - CAPPUCCINO</v>
      </c>
      <c r="B787" s="27" t="str">
        <f t="shared" si="74"/>
        <v>CAFE QUINDIO EXPRES SERREZUELA CARTAGENA</v>
      </c>
      <c r="C787" s="28" t="s">
        <v>182</v>
      </c>
      <c r="D787" s="31">
        <v>31110</v>
      </c>
      <c r="E787" s="4">
        <v>3</v>
      </c>
      <c r="F787" s="31">
        <v>62221</v>
      </c>
      <c r="G787" s="4">
        <v>6</v>
      </c>
      <c r="H787" s="31">
        <v>51851</v>
      </c>
      <c r="I787" s="4">
        <v>5</v>
      </c>
      <c r="J787" s="31">
        <v>145182</v>
      </c>
      <c r="K787" s="50">
        <v>14</v>
      </c>
      <c r="L787" s="44">
        <f t="shared" si="75"/>
        <v>48394</v>
      </c>
      <c r="M787" s="4">
        <f t="shared" si="76"/>
        <v>4.666666666666667</v>
      </c>
    </row>
    <row r="788" spans="1:13" x14ac:dyDescent="0.3">
      <c r="A788" s="27" t="str">
        <f t="shared" si="77"/>
        <v>1503 - CAPPUCCINO</v>
      </c>
      <c r="B788" s="27" t="str">
        <f t="shared" si="74"/>
        <v>CAFE QUINDIO EXPRES SERREZUELA CARTAGENA</v>
      </c>
      <c r="C788" s="28" t="s">
        <v>183</v>
      </c>
      <c r="D788" s="31">
        <v>7593</v>
      </c>
      <c r="E788" s="4">
        <v>1</v>
      </c>
      <c r="F788" s="31"/>
      <c r="G788" s="4"/>
      <c r="H788" s="31"/>
      <c r="I788" s="4"/>
      <c r="J788" s="31">
        <v>7593</v>
      </c>
      <c r="K788" s="50">
        <v>1</v>
      </c>
      <c r="L788" s="44">
        <f t="shared" si="75"/>
        <v>7593</v>
      </c>
      <c r="M788" s="4">
        <f t="shared" si="76"/>
        <v>1</v>
      </c>
    </row>
    <row r="789" spans="1:13" x14ac:dyDescent="0.3">
      <c r="A789" s="27" t="str">
        <f t="shared" si="77"/>
        <v>1503 - CAPPUCCINO</v>
      </c>
      <c r="B789" s="27" t="str">
        <f t="shared" si="74"/>
        <v>CAFE QUINDIO EXPRES SERREZUELA CARTAGENA</v>
      </c>
      <c r="C789" s="28" t="s">
        <v>184</v>
      </c>
      <c r="D789" s="31">
        <v>8056</v>
      </c>
      <c r="E789" s="4">
        <v>1</v>
      </c>
      <c r="F789" s="31">
        <v>56391</v>
      </c>
      <c r="G789" s="4">
        <v>7</v>
      </c>
      <c r="H789" s="31">
        <v>72503</v>
      </c>
      <c r="I789" s="4">
        <v>9</v>
      </c>
      <c r="J789" s="31">
        <v>136950</v>
      </c>
      <c r="K789" s="50">
        <v>17</v>
      </c>
      <c r="L789" s="44">
        <f t="shared" si="75"/>
        <v>45650</v>
      </c>
      <c r="M789" s="4">
        <f t="shared" si="76"/>
        <v>5.666666666666667</v>
      </c>
    </row>
    <row r="790" spans="1:13" x14ac:dyDescent="0.3">
      <c r="A790" s="27" t="str">
        <f t="shared" si="77"/>
        <v>1503 - CAPPUCCINO</v>
      </c>
      <c r="B790" s="27" t="str">
        <f t="shared" si="74"/>
        <v>CAFE QUINDIO EXPRES SERREZUELA CARTAGENA</v>
      </c>
      <c r="C790" s="28" t="s">
        <v>186</v>
      </c>
      <c r="D790" s="31">
        <v>32223</v>
      </c>
      <c r="E790" s="4">
        <v>4</v>
      </c>
      <c r="F790" s="31">
        <v>32224</v>
      </c>
      <c r="G790" s="4">
        <v>4</v>
      </c>
      <c r="H790" s="31">
        <v>48336</v>
      </c>
      <c r="I790" s="4">
        <v>6</v>
      </c>
      <c r="J790" s="31">
        <v>112783</v>
      </c>
      <c r="K790" s="50">
        <v>14</v>
      </c>
      <c r="L790" s="44">
        <f t="shared" si="75"/>
        <v>37594.333333333336</v>
      </c>
      <c r="M790" s="4">
        <f t="shared" si="76"/>
        <v>4.666666666666667</v>
      </c>
    </row>
    <row r="791" spans="1:13" x14ac:dyDescent="0.3">
      <c r="A791" s="27" t="str">
        <f t="shared" si="77"/>
        <v>1503 - CAPPUCCINO</v>
      </c>
      <c r="B791" s="27" t="str">
        <f t="shared" si="74"/>
        <v>CAFE QUINDIO EXPRES SERREZUELA CARTAGENA</v>
      </c>
      <c r="C791" s="28" t="s">
        <v>187</v>
      </c>
      <c r="D791" s="31">
        <v>1504143</v>
      </c>
      <c r="E791" s="4">
        <v>171</v>
      </c>
      <c r="F791" s="31">
        <v>851118</v>
      </c>
      <c r="G791" s="4">
        <v>97</v>
      </c>
      <c r="H791" s="31">
        <v>774060</v>
      </c>
      <c r="I791" s="4">
        <v>88</v>
      </c>
      <c r="J791" s="31">
        <v>3129321</v>
      </c>
      <c r="K791" s="50">
        <v>356</v>
      </c>
      <c r="L791" s="44">
        <f t="shared" si="75"/>
        <v>1043107</v>
      </c>
      <c r="M791" s="4">
        <f t="shared" si="76"/>
        <v>118.66666666666667</v>
      </c>
    </row>
    <row r="792" spans="1:13" x14ac:dyDescent="0.3">
      <c r="A792" s="27" t="str">
        <f t="shared" si="77"/>
        <v>1503 - CAPPUCCINO</v>
      </c>
      <c r="B792" s="27" t="str">
        <f t="shared" si="74"/>
        <v>CAFE QUINDIO EXPRES SERREZUELA CARTAGENA</v>
      </c>
      <c r="C792" s="28" t="s">
        <v>188</v>
      </c>
      <c r="D792" s="31">
        <v>396284</v>
      </c>
      <c r="E792" s="4">
        <v>40</v>
      </c>
      <c r="F792" s="31">
        <v>305930</v>
      </c>
      <c r="G792" s="4">
        <v>31</v>
      </c>
      <c r="H792" s="31">
        <v>336841</v>
      </c>
      <c r="I792" s="4">
        <v>34</v>
      </c>
      <c r="J792" s="31">
        <v>1039055</v>
      </c>
      <c r="K792" s="50">
        <v>105</v>
      </c>
      <c r="L792" s="44">
        <f t="shared" si="75"/>
        <v>346351.66666666669</v>
      </c>
      <c r="M792" s="4">
        <f t="shared" si="76"/>
        <v>35</v>
      </c>
    </row>
    <row r="793" spans="1:13" x14ac:dyDescent="0.3">
      <c r="A793" s="27" t="str">
        <f t="shared" si="77"/>
        <v>1503 - CAPPUCCINO</v>
      </c>
      <c r="B793" s="27" t="str">
        <f t="shared" si="74"/>
        <v>CAFE QUINDIO EXPRES SERREZUELA CARTAGENA</v>
      </c>
      <c r="C793" s="28" t="s">
        <v>190</v>
      </c>
      <c r="D793" s="31">
        <v>1532260</v>
      </c>
      <c r="E793" s="4">
        <v>197</v>
      </c>
      <c r="F793" s="31">
        <v>1485593</v>
      </c>
      <c r="G793" s="4">
        <v>191</v>
      </c>
      <c r="H793" s="31">
        <v>1431149</v>
      </c>
      <c r="I793" s="4">
        <v>184</v>
      </c>
      <c r="J793" s="31">
        <v>4449002</v>
      </c>
      <c r="K793" s="50">
        <v>572</v>
      </c>
      <c r="L793" s="44">
        <f t="shared" si="75"/>
        <v>1483000.6666666667</v>
      </c>
      <c r="M793" s="4">
        <f t="shared" si="76"/>
        <v>190.66666666666666</v>
      </c>
    </row>
    <row r="794" spans="1:13" x14ac:dyDescent="0.3">
      <c r="A794" s="27" t="str">
        <f t="shared" si="77"/>
        <v>1503 - CAPPUCCINO</v>
      </c>
      <c r="B794" s="27" t="str">
        <f t="shared" si="74"/>
        <v>CAFE QUINDIO EXPRES SERREZUELA CARTAGENA</v>
      </c>
      <c r="C794" s="28" t="s">
        <v>191</v>
      </c>
      <c r="D794" s="31">
        <v>344459</v>
      </c>
      <c r="E794" s="4">
        <v>30</v>
      </c>
      <c r="F794" s="31">
        <v>218156</v>
      </c>
      <c r="G794" s="4">
        <v>19</v>
      </c>
      <c r="H794" s="31">
        <v>332975</v>
      </c>
      <c r="I794" s="4">
        <v>29</v>
      </c>
      <c r="J794" s="31">
        <v>895590</v>
      </c>
      <c r="K794" s="50">
        <v>78</v>
      </c>
      <c r="L794" s="44">
        <f t="shared" si="75"/>
        <v>298530</v>
      </c>
      <c r="M794" s="4">
        <f t="shared" si="76"/>
        <v>26</v>
      </c>
    </row>
    <row r="795" spans="1:13" x14ac:dyDescent="0.3">
      <c r="A795" s="27" t="str">
        <f t="shared" si="77"/>
        <v>1503 - CAPPUCCINO</v>
      </c>
      <c r="B795" s="27" t="str">
        <f t="shared" si="74"/>
        <v>CAFE QUINDIO EXPRES SERREZUELA CARTAGENA</v>
      </c>
      <c r="C795" s="28" t="s">
        <v>192</v>
      </c>
      <c r="D795" s="31">
        <v>163707</v>
      </c>
      <c r="E795" s="4">
        <v>13</v>
      </c>
      <c r="F795" s="31">
        <v>113337</v>
      </c>
      <c r="G795" s="4">
        <v>9</v>
      </c>
      <c r="H795" s="31">
        <v>113337</v>
      </c>
      <c r="I795" s="4">
        <v>9</v>
      </c>
      <c r="J795" s="31">
        <v>390381</v>
      </c>
      <c r="K795" s="50">
        <v>31</v>
      </c>
      <c r="L795" s="44">
        <f t="shared" si="75"/>
        <v>130127</v>
      </c>
      <c r="M795" s="4">
        <f t="shared" si="76"/>
        <v>10.333333333333334</v>
      </c>
    </row>
    <row r="796" spans="1:13" x14ac:dyDescent="0.3">
      <c r="A796" s="27" t="str">
        <f t="shared" si="77"/>
        <v>1503 - CAPPUCCINO</v>
      </c>
      <c r="B796" s="27" t="str">
        <f t="shared" si="74"/>
        <v>CAFE QUINDIO EXPRES SERREZUELA CARTAGENA</v>
      </c>
      <c r="C796" s="28" t="s">
        <v>194</v>
      </c>
      <c r="D796" s="31">
        <v>449909</v>
      </c>
      <c r="E796" s="4">
        <v>43</v>
      </c>
      <c r="F796" s="31">
        <v>804395</v>
      </c>
      <c r="G796" s="4">
        <v>77</v>
      </c>
      <c r="H796" s="31">
        <v>669632</v>
      </c>
      <c r="I796" s="4">
        <v>64</v>
      </c>
      <c r="J796" s="31">
        <v>1923936</v>
      </c>
      <c r="K796" s="50">
        <v>184</v>
      </c>
      <c r="L796" s="44">
        <f t="shared" si="75"/>
        <v>641312</v>
      </c>
      <c r="M796" s="4">
        <f t="shared" si="76"/>
        <v>61.333333333333336</v>
      </c>
    </row>
    <row r="797" spans="1:13" x14ac:dyDescent="0.3">
      <c r="A797" s="27" t="str">
        <f t="shared" si="77"/>
        <v>1503 - CAPPUCCINO</v>
      </c>
      <c r="B797" s="27" t="str">
        <f t="shared" si="74"/>
        <v>CAFE QUINDIO EXPRES SERREZUELA CARTAGENA</v>
      </c>
      <c r="C797" s="28" t="s">
        <v>195</v>
      </c>
      <c r="D797" s="31">
        <v>42223</v>
      </c>
      <c r="E797" s="4">
        <v>4</v>
      </c>
      <c r="F797" s="31">
        <v>31668</v>
      </c>
      <c r="G797" s="4">
        <v>3</v>
      </c>
      <c r="H797" s="31"/>
      <c r="I797" s="4"/>
      <c r="J797" s="31">
        <v>73891</v>
      </c>
      <c r="K797" s="50">
        <v>7</v>
      </c>
      <c r="L797" s="44">
        <f t="shared" si="75"/>
        <v>36945.5</v>
      </c>
      <c r="M797" s="4">
        <f t="shared" si="76"/>
        <v>3.5</v>
      </c>
    </row>
    <row r="798" spans="1:13" x14ac:dyDescent="0.3">
      <c r="A798" s="27" t="str">
        <f t="shared" si="77"/>
        <v>1503 - CAPPUCCINO</v>
      </c>
      <c r="B798" s="27" t="str">
        <f t="shared" si="74"/>
        <v>CAFE QUINDIO EXPRES SERREZUELA CARTAGENA</v>
      </c>
      <c r="C798" s="28" t="s">
        <v>197</v>
      </c>
      <c r="D798" s="31">
        <v>9259</v>
      </c>
      <c r="E798" s="4">
        <v>1</v>
      </c>
      <c r="F798" s="31">
        <v>27777</v>
      </c>
      <c r="G798" s="4">
        <v>3</v>
      </c>
      <c r="H798" s="31">
        <v>37036</v>
      </c>
      <c r="I798" s="4">
        <v>4</v>
      </c>
      <c r="J798" s="31">
        <v>74072</v>
      </c>
      <c r="K798" s="50">
        <v>8</v>
      </c>
      <c r="L798" s="44">
        <f t="shared" si="75"/>
        <v>24690.666666666668</v>
      </c>
      <c r="M798" s="4">
        <f t="shared" si="76"/>
        <v>2.6666666666666665</v>
      </c>
    </row>
    <row r="799" spans="1:13" x14ac:dyDescent="0.3">
      <c r="A799" s="27" t="str">
        <f t="shared" si="77"/>
        <v>1503 - CAPPUCCINO</v>
      </c>
      <c r="B799" s="27" t="str">
        <f t="shared" si="74"/>
        <v>CAFE QUINDIO EXPRES SERREZUELA CARTAGENA</v>
      </c>
      <c r="C799" s="28" t="s">
        <v>198</v>
      </c>
      <c r="D799" s="31">
        <v>19444</v>
      </c>
      <c r="E799" s="4">
        <v>2</v>
      </c>
      <c r="F799" s="31">
        <v>106942</v>
      </c>
      <c r="G799" s="4">
        <v>11</v>
      </c>
      <c r="H799" s="31">
        <v>136108</v>
      </c>
      <c r="I799" s="4">
        <v>14</v>
      </c>
      <c r="J799" s="31">
        <v>262494</v>
      </c>
      <c r="K799" s="50">
        <v>27</v>
      </c>
      <c r="L799" s="44">
        <f t="shared" si="75"/>
        <v>87498</v>
      </c>
      <c r="M799" s="4">
        <f t="shared" si="76"/>
        <v>9</v>
      </c>
    </row>
    <row r="800" spans="1:13" x14ac:dyDescent="0.3">
      <c r="A800" s="27" t="str">
        <f t="shared" si="77"/>
        <v>1503 - CAPPUCCINO</v>
      </c>
      <c r="B800" s="27" t="str">
        <f t="shared" ref="B800:B816" si="78">B799</f>
        <v>CAFE QUINDIO EXPRES SERREZUELA CARTAGENA</v>
      </c>
      <c r="C800" s="28" t="s">
        <v>199</v>
      </c>
      <c r="D800" s="31">
        <v>23148</v>
      </c>
      <c r="E800" s="4">
        <v>2</v>
      </c>
      <c r="F800" s="31">
        <v>11574</v>
      </c>
      <c r="G800" s="4">
        <v>1</v>
      </c>
      <c r="H800" s="31">
        <v>23148</v>
      </c>
      <c r="I800" s="4">
        <v>2</v>
      </c>
      <c r="J800" s="31">
        <v>57870</v>
      </c>
      <c r="K800" s="50">
        <v>5</v>
      </c>
      <c r="L800" s="44">
        <f t="shared" si="75"/>
        <v>19290</v>
      </c>
      <c r="M800" s="4">
        <f t="shared" si="76"/>
        <v>1.6666666666666667</v>
      </c>
    </row>
    <row r="801" spans="1:13" x14ac:dyDescent="0.3">
      <c r="A801" s="27" t="str">
        <f t="shared" si="77"/>
        <v>1503 - CAPPUCCINO</v>
      </c>
      <c r="B801" s="27" t="str">
        <f t="shared" si="78"/>
        <v>CAFE QUINDIO EXPRES SERREZUELA CARTAGENA</v>
      </c>
      <c r="C801" s="28" t="s">
        <v>200</v>
      </c>
      <c r="D801" s="31">
        <v>94721</v>
      </c>
      <c r="E801" s="4">
        <v>11</v>
      </c>
      <c r="F801" s="31">
        <v>77499</v>
      </c>
      <c r="G801" s="4">
        <v>9</v>
      </c>
      <c r="H801" s="31">
        <v>68888</v>
      </c>
      <c r="I801" s="4">
        <v>8</v>
      </c>
      <c r="J801" s="31">
        <v>241108</v>
      </c>
      <c r="K801" s="50">
        <v>28</v>
      </c>
      <c r="L801" s="44">
        <f t="shared" si="75"/>
        <v>80369.333333333328</v>
      </c>
      <c r="M801" s="4">
        <f t="shared" si="76"/>
        <v>9.3333333333333339</v>
      </c>
    </row>
    <row r="802" spans="1:13" x14ac:dyDescent="0.3">
      <c r="A802" s="27" t="str">
        <f t="shared" si="77"/>
        <v>1503 - CAPPUCCINO</v>
      </c>
      <c r="B802" s="27" t="str">
        <f t="shared" si="78"/>
        <v>CAFE QUINDIO EXPRES SERREZUELA CARTAGENA</v>
      </c>
      <c r="C802" s="28" t="s">
        <v>201</v>
      </c>
      <c r="D802" s="31">
        <v>19444</v>
      </c>
      <c r="E802" s="4">
        <v>2</v>
      </c>
      <c r="F802" s="31">
        <v>77777</v>
      </c>
      <c r="G802" s="4">
        <v>8</v>
      </c>
      <c r="H802" s="31">
        <v>58332</v>
      </c>
      <c r="I802" s="4">
        <v>6</v>
      </c>
      <c r="J802" s="31">
        <v>155553</v>
      </c>
      <c r="K802" s="50">
        <v>16</v>
      </c>
      <c r="L802" s="44">
        <f t="shared" si="75"/>
        <v>51851</v>
      </c>
      <c r="M802" s="4">
        <f t="shared" si="76"/>
        <v>5.333333333333333</v>
      </c>
    </row>
    <row r="803" spans="1:13" x14ac:dyDescent="0.3">
      <c r="A803" s="27" t="str">
        <f t="shared" si="77"/>
        <v>1503 - CAPPUCCINO</v>
      </c>
      <c r="B803" s="27" t="str">
        <f t="shared" si="78"/>
        <v>CAFE QUINDIO EXPRES SERREZUELA CARTAGENA</v>
      </c>
      <c r="C803" s="28" t="s">
        <v>202</v>
      </c>
      <c r="D803" s="31">
        <v>11574</v>
      </c>
      <c r="E803" s="4">
        <v>1</v>
      </c>
      <c r="F803" s="31">
        <v>11574</v>
      </c>
      <c r="G803" s="4">
        <v>1</v>
      </c>
      <c r="H803" s="31"/>
      <c r="I803" s="4"/>
      <c r="J803" s="31">
        <v>23148</v>
      </c>
      <c r="K803" s="50">
        <v>2</v>
      </c>
      <c r="L803" s="44">
        <f t="shared" si="75"/>
        <v>11574</v>
      </c>
      <c r="M803" s="4">
        <f t="shared" si="76"/>
        <v>1</v>
      </c>
    </row>
    <row r="804" spans="1:13" x14ac:dyDescent="0.3">
      <c r="A804" s="27" t="str">
        <f t="shared" si="77"/>
        <v>1503 - CAPPUCCINO</v>
      </c>
      <c r="B804" s="27" t="str">
        <f t="shared" si="78"/>
        <v>CAFE QUINDIO EXPRES SERREZUELA CARTAGENA</v>
      </c>
      <c r="C804" s="28" t="s">
        <v>203</v>
      </c>
      <c r="D804" s="31">
        <v>43055</v>
      </c>
      <c r="E804" s="4">
        <v>5</v>
      </c>
      <c r="F804" s="31">
        <v>51666</v>
      </c>
      <c r="G804" s="4">
        <v>6</v>
      </c>
      <c r="H804" s="31">
        <v>25833</v>
      </c>
      <c r="I804" s="4">
        <v>3</v>
      </c>
      <c r="J804" s="31">
        <v>120554</v>
      </c>
      <c r="K804" s="50">
        <v>14</v>
      </c>
      <c r="L804" s="44">
        <f t="shared" si="75"/>
        <v>40184.666666666664</v>
      </c>
      <c r="M804" s="4">
        <f t="shared" si="76"/>
        <v>4.666666666666667</v>
      </c>
    </row>
    <row r="805" spans="1:13" x14ac:dyDescent="0.3">
      <c r="A805" s="27" t="str">
        <f t="shared" si="77"/>
        <v>1503 - CAPPUCCINO</v>
      </c>
      <c r="B805" s="27" t="str">
        <f t="shared" si="78"/>
        <v>CAFE QUINDIO EXPRES SERREZUELA CARTAGENA</v>
      </c>
      <c r="C805" s="28" t="s">
        <v>204</v>
      </c>
      <c r="D805" s="31">
        <v>233329</v>
      </c>
      <c r="E805" s="4">
        <v>24</v>
      </c>
      <c r="F805" s="31">
        <v>262494</v>
      </c>
      <c r="G805" s="4">
        <v>27</v>
      </c>
      <c r="H805" s="31">
        <v>223606</v>
      </c>
      <c r="I805" s="4">
        <v>23</v>
      </c>
      <c r="J805" s="31">
        <v>719429</v>
      </c>
      <c r="K805" s="50">
        <v>74</v>
      </c>
      <c r="L805" s="44">
        <f t="shared" si="75"/>
        <v>239809.66666666666</v>
      </c>
      <c r="M805" s="4">
        <f t="shared" si="76"/>
        <v>24.666666666666668</v>
      </c>
    </row>
    <row r="806" spans="1:13" x14ac:dyDescent="0.3">
      <c r="A806" s="27" t="str">
        <f t="shared" si="77"/>
        <v>1503 - CAPPUCCINO</v>
      </c>
      <c r="B806" s="27" t="str">
        <f t="shared" si="78"/>
        <v>CAFE QUINDIO EXPRES SERREZUELA CARTAGENA</v>
      </c>
      <c r="C806" s="28" t="s">
        <v>205</v>
      </c>
      <c r="D806" s="31">
        <v>69444</v>
      </c>
      <c r="E806" s="4">
        <v>6</v>
      </c>
      <c r="F806" s="31">
        <v>92592</v>
      </c>
      <c r="G806" s="4">
        <v>8</v>
      </c>
      <c r="H806" s="31">
        <v>69444</v>
      </c>
      <c r="I806" s="4">
        <v>6</v>
      </c>
      <c r="J806" s="31">
        <v>231480</v>
      </c>
      <c r="K806" s="50">
        <v>20</v>
      </c>
      <c r="L806" s="44">
        <f t="shared" si="75"/>
        <v>77160</v>
      </c>
      <c r="M806" s="4">
        <f t="shared" si="76"/>
        <v>6.666666666666667</v>
      </c>
    </row>
    <row r="807" spans="1:13" x14ac:dyDescent="0.3">
      <c r="A807" s="27" t="str">
        <f t="shared" si="77"/>
        <v>1503 - CAPPUCCINO</v>
      </c>
      <c r="B807" s="27" t="str">
        <f t="shared" si="78"/>
        <v>CAFE QUINDIO EXPRES SERREZUELA CARTAGENA</v>
      </c>
      <c r="C807" s="28" t="s">
        <v>206</v>
      </c>
      <c r="D807" s="31">
        <v>275552</v>
      </c>
      <c r="E807" s="4">
        <v>32</v>
      </c>
      <c r="F807" s="31">
        <v>189442</v>
      </c>
      <c r="G807" s="4">
        <v>22</v>
      </c>
      <c r="H807" s="31">
        <v>266941</v>
      </c>
      <c r="I807" s="4">
        <v>31</v>
      </c>
      <c r="J807" s="31">
        <v>731935</v>
      </c>
      <c r="K807" s="50">
        <v>85</v>
      </c>
      <c r="L807" s="44">
        <f t="shared" si="75"/>
        <v>243978.33333333334</v>
      </c>
      <c r="M807" s="4">
        <f t="shared" si="76"/>
        <v>28.333333333333332</v>
      </c>
    </row>
    <row r="808" spans="1:13" x14ac:dyDescent="0.3">
      <c r="A808" s="27" t="str">
        <f t="shared" si="77"/>
        <v>1503 - CAPPUCCINO</v>
      </c>
      <c r="B808" s="27" t="str">
        <f t="shared" si="78"/>
        <v>CAFE QUINDIO EXPRES SERREZUELA CARTAGENA</v>
      </c>
      <c r="C808" s="28" t="s">
        <v>207</v>
      </c>
      <c r="D808" s="31">
        <v>106942</v>
      </c>
      <c r="E808" s="4">
        <v>11</v>
      </c>
      <c r="F808" s="31">
        <v>58332</v>
      </c>
      <c r="G808" s="4">
        <v>6</v>
      </c>
      <c r="H808" s="31">
        <v>29166</v>
      </c>
      <c r="I808" s="4">
        <v>3</v>
      </c>
      <c r="J808" s="31">
        <v>194440</v>
      </c>
      <c r="K808" s="50">
        <v>20</v>
      </c>
      <c r="L808" s="44">
        <f t="shared" si="75"/>
        <v>64813.333333333336</v>
      </c>
      <c r="M808" s="4">
        <f t="shared" si="76"/>
        <v>6.666666666666667</v>
      </c>
    </row>
    <row r="809" spans="1:13" x14ac:dyDescent="0.3">
      <c r="A809" s="27" t="str">
        <f t="shared" si="77"/>
        <v>1503 - CAPPUCCINO</v>
      </c>
      <c r="B809" s="27" t="str">
        <f t="shared" si="78"/>
        <v>CAFE QUINDIO EXPRES SERREZUELA CARTAGENA</v>
      </c>
      <c r="C809" s="28" t="s">
        <v>208</v>
      </c>
      <c r="D809" s="31">
        <v>11574</v>
      </c>
      <c r="E809" s="4">
        <v>1</v>
      </c>
      <c r="F809" s="31">
        <v>11574</v>
      </c>
      <c r="G809" s="4">
        <v>1</v>
      </c>
      <c r="H809" s="31">
        <v>11574</v>
      </c>
      <c r="I809" s="4">
        <v>1</v>
      </c>
      <c r="J809" s="31">
        <v>34722</v>
      </c>
      <c r="K809" s="50">
        <v>3</v>
      </c>
      <c r="L809" s="44">
        <f t="shared" si="75"/>
        <v>11574</v>
      </c>
      <c r="M809" s="4">
        <f t="shared" si="76"/>
        <v>1</v>
      </c>
    </row>
    <row r="810" spans="1:13" x14ac:dyDescent="0.3">
      <c r="A810" s="27" t="str">
        <f t="shared" si="77"/>
        <v>1503 - CAPPUCCINO</v>
      </c>
      <c r="B810" s="27" t="str">
        <f t="shared" si="78"/>
        <v>CAFE QUINDIO EXPRES SERREZUELA CARTAGENA</v>
      </c>
      <c r="C810" s="28" t="s">
        <v>209</v>
      </c>
      <c r="D810" s="31">
        <v>128132</v>
      </c>
      <c r="E810" s="4">
        <v>15</v>
      </c>
      <c r="F810" s="31">
        <v>103332</v>
      </c>
      <c r="G810" s="4">
        <v>12</v>
      </c>
      <c r="H810" s="31">
        <v>43055</v>
      </c>
      <c r="I810" s="4">
        <v>5</v>
      </c>
      <c r="J810" s="31">
        <v>274519</v>
      </c>
      <c r="K810" s="50">
        <v>32</v>
      </c>
      <c r="L810" s="44">
        <f t="shared" si="75"/>
        <v>91506.333333333328</v>
      </c>
      <c r="M810" s="4">
        <f t="shared" si="76"/>
        <v>10.666666666666666</v>
      </c>
    </row>
    <row r="811" spans="1:13" x14ac:dyDescent="0.3">
      <c r="A811" s="27" t="str">
        <f t="shared" si="77"/>
        <v>1503 - CAPPUCCINO</v>
      </c>
      <c r="B811" s="27" t="str">
        <f t="shared" si="78"/>
        <v>CAFE QUINDIO EXPRES SERREZUELA CARTAGENA</v>
      </c>
      <c r="C811" s="28" t="s">
        <v>217</v>
      </c>
      <c r="D811" s="31">
        <v>9722</v>
      </c>
      <c r="E811" s="4">
        <v>1</v>
      </c>
      <c r="F811" s="31">
        <v>38888</v>
      </c>
      <c r="G811" s="4">
        <v>4</v>
      </c>
      <c r="H811" s="31">
        <v>38888</v>
      </c>
      <c r="I811" s="4">
        <v>4</v>
      </c>
      <c r="J811" s="31">
        <v>87498</v>
      </c>
      <c r="K811" s="50">
        <v>9</v>
      </c>
      <c r="L811" s="44">
        <f t="shared" si="75"/>
        <v>29166</v>
      </c>
      <c r="M811" s="4">
        <f t="shared" si="76"/>
        <v>3</v>
      </c>
    </row>
    <row r="812" spans="1:13" x14ac:dyDescent="0.3">
      <c r="A812" s="27" t="str">
        <f t="shared" si="77"/>
        <v>1503 - CAPPUCCINO</v>
      </c>
      <c r="B812" s="27" t="str">
        <f t="shared" si="78"/>
        <v>CAFE QUINDIO EXPRES SERREZUELA CARTAGENA</v>
      </c>
      <c r="C812" s="28" t="s">
        <v>218</v>
      </c>
      <c r="D812" s="31">
        <v>11574</v>
      </c>
      <c r="E812" s="4">
        <v>1</v>
      </c>
      <c r="F812" s="31"/>
      <c r="G812" s="4"/>
      <c r="H812" s="31"/>
      <c r="I812" s="4"/>
      <c r="J812" s="31">
        <v>11574</v>
      </c>
      <c r="K812" s="50">
        <v>1</v>
      </c>
      <c r="L812" s="44">
        <f t="shared" si="75"/>
        <v>11574</v>
      </c>
      <c r="M812" s="4">
        <f t="shared" si="76"/>
        <v>1</v>
      </c>
    </row>
    <row r="813" spans="1:13" x14ac:dyDescent="0.3">
      <c r="A813" s="27" t="str">
        <f t="shared" si="77"/>
        <v>1503 - CAPPUCCINO</v>
      </c>
      <c r="B813" s="27" t="str">
        <f t="shared" si="78"/>
        <v>CAFE QUINDIO EXPRES SERREZUELA CARTAGENA</v>
      </c>
      <c r="C813" s="28" t="s">
        <v>219</v>
      </c>
      <c r="D813" s="31">
        <v>25833</v>
      </c>
      <c r="E813" s="4">
        <v>3</v>
      </c>
      <c r="F813" s="31">
        <v>60277</v>
      </c>
      <c r="G813" s="4">
        <v>7</v>
      </c>
      <c r="H813" s="31">
        <v>25833</v>
      </c>
      <c r="I813" s="4">
        <v>3</v>
      </c>
      <c r="J813" s="31">
        <v>111943</v>
      </c>
      <c r="K813" s="50">
        <v>13</v>
      </c>
      <c r="L813" s="44">
        <f t="shared" si="75"/>
        <v>37314.333333333336</v>
      </c>
      <c r="M813" s="4">
        <f t="shared" si="76"/>
        <v>4.333333333333333</v>
      </c>
    </row>
    <row r="814" spans="1:13" x14ac:dyDescent="0.3">
      <c r="A814" s="27" t="str">
        <f t="shared" si="77"/>
        <v>1503 - CAPPUCCINO</v>
      </c>
      <c r="B814" s="27" t="str">
        <f t="shared" si="78"/>
        <v>CAFE QUINDIO EXPRES SERREZUELA CARTAGENA</v>
      </c>
      <c r="C814" s="28" t="s">
        <v>220</v>
      </c>
      <c r="D814" s="31">
        <v>19444</v>
      </c>
      <c r="E814" s="4">
        <v>2</v>
      </c>
      <c r="F814" s="31">
        <v>19444</v>
      </c>
      <c r="G814" s="4">
        <v>2</v>
      </c>
      <c r="H814" s="31">
        <v>19444</v>
      </c>
      <c r="I814" s="4">
        <v>2</v>
      </c>
      <c r="J814" s="31">
        <v>58332</v>
      </c>
      <c r="K814" s="50">
        <v>6</v>
      </c>
      <c r="L814" s="44">
        <f t="shared" si="75"/>
        <v>19444</v>
      </c>
      <c r="M814" s="4">
        <f t="shared" si="76"/>
        <v>2</v>
      </c>
    </row>
    <row r="815" spans="1:13" x14ac:dyDescent="0.3">
      <c r="A815" s="27" t="str">
        <f t="shared" si="77"/>
        <v>1503 - CAPPUCCINO</v>
      </c>
      <c r="B815" s="27" t="str">
        <f t="shared" si="78"/>
        <v>CAFE QUINDIO EXPRES SERREZUELA CARTAGENA</v>
      </c>
      <c r="C815" s="28" t="s">
        <v>221</v>
      </c>
      <c r="D815" s="31">
        <v>23148</v>
      </c>
      <c r="E815" s="4">
        <v>2</v>
      </c>
      <c r="F815" s="31"/>
      <c r="G815" s="4"/>
      <c r="H815" s="31"/>
      <c r="I815" s="4"/>
      <c r="J815" s="31">
        <v>23148</v>
      </c>
      <c r="K815" s="50">
        <v>2</v>
      </c>
      <c r="L815" s="44">
        <f t="shared" si="75"/>
        <v>23148</v>
      </c>
      <c r="M815" s="4">
        <f t="shared" si="76"/>
        <v>2</v>
      </c>
    </row>
    <row r="816" spans="1:13" x14ac:dyDescent="0.3">
      <c r="A816" s="27" t="str">
        <f t="shared" si="77"/>
        <v>1503 - CAPPUCCINO</v>
      </c>
      <c r="B816" s="27" t="str">
        <f t="shared" si="78"/>
        <v>CAFE QUINDIO EXPRES SERREZUELA CARTAGENA</v>
      </c>
      <c r="C816" s="28" t="s">
        <v>222</v>
      </c>
      <c r="D816" s="31"/>
      <c r="E816" s="4"/>
      <c r="F816" s="31">
        <v>8611</v>
      </c>
      <c r="G816" s="4">
        <v>1</v>
      </c>
      <c r="H816" s="31"/>
      <c r="I816" s="4"/>
      <c r="J816" s="31">
        <v>8611</v>
      </c>
      <c r="K816" s="50">
        <v>1</v>
      </c>
      <c r="L816" s="44">
        <f t="shared" si="75"/>
        <v>8611</v>
      </c>
      <c r="M816" s="4">
        <f t="shared" si="76"/>
        <v>1</v>
      </c>
    </row>
    <row r="817" spans="1:13" x14ac:dyDescent="0.3">
      <c r="A817" s="27" t="str">
        <f t="shared" si="77"/>
        <v>1503 - CAPPUCCINO</v>
      </c>
      <c r="B817" s="52" t="s">
        <v>290</v>
      </c>
      <c r="C817" s="53"/>
      <c r="D817" s="57">
        <v>15265135</v>
      </c>
      <c r="E817" s="55">
        <v>1712</v>
      </c>
      <c r="F817" s="57">
        <v>13210237</v>
      </c>
      <c r="G817" s="55">
        <v>1472</v>
      </c>
      <c r="H817" s="57">
        <v>15197984</v>
      </c>
      <c r="I817" s="55">
        <v>1703</v>
      </c>
      <c r="J817" s="57">
        <v>43673356</v>
      </c>
      <c r="K817" s="56">
        <v>4887</v>
      </c>
      <c r="L817" s="59">
        <f t="shared" si="75"/>
        <v>14557785.333333334</v>
      </c>
      <c r="M817" s="60">
        <f t="shared" si="76"/>
        <v>1629</v>
      </c>
    </row>
    <row r="818" spans="1:13" x14ac:dyDescent="0.3">
      <c r="A818" s="27" t="str">
        <f t="shared" si="77"/>
        <v>1503 - CAPPUCCINO</v>
      </c>
      <c r="B818" s="1" t="s">
        <v>51</v>
      </c>
      <c r="C818" s="1" t="s">
        <v>162</v>
      </c>
      <c r="D818" s="30">
        <v>3375346</v>
      </c>
      <c r="E818" s="8">
        <v>359</v>
      </c>
      <c r="F818" s="30">
        <v>3135454</v>
      </c>
      <c r="G818" s="8">
        <v>333</v>
      </c>
      <c r="H818" s="30">
        <v>3141115</v>
      </c>
      <c r="I818" s="8">
        <v>334</v>
      </c>
      <c r="J818" s="30">
        <v>9651915</v>
      </c>
      <c r="K818" s="49">
        <v>1026</v>
      </c>
      <c r="L818" s="44">
        <f t="shared" si="75"/>
        <v>3217305</v>
      </c>
      <c r="M818" s="4">
        <f t="shared" si="76"/>
        <v>342</v>
      </c>
    </row>
    <row r="819" spans="1:13" x14ac:dyDescent="0.3">
      <c r="A819" s="27" t="str">
        <f t="shared" si="77"/>
        <v>1503 - CAPPUCCINO</v>
      </c>
      <c r="B819" s="27" t="str">
        <f t="shared" ref="B819:B860" si="79">B818</f>
        <v>CAFE QUINDIO EXPRESS AEROPUERTO DORADO</v>
      </c>
      <c r="C819" s="28" t="s">
        <v>163</v>
      </c>
      <c r="D819" s="31">
        <v>913869</v>
      </c>
      <c r="E819" s="4">
        <v>94</v>
      </c>
      <c r="F819" s="31">
        <v>913870</v>
      </c>
      <c r="G819" s="4">
        <v>94</v>
      </c>
      <c r="H819" s="31">
        <v>909593</v>
      </c>
      <c r="I819" s="4">
        <v>94</v>
      </c>
      <c r="J819" s="31">
        <v>2737332</v>
      </c>
      <c r="K819" s="50">
        <v>282</v>
      </c>
      <c r="L819" s="44">
        <f t="shared" si="75"/>
        <v>912444</v>
      </c>
      <c r="M819" s="4">
        <f t="shared" si="76"/>
        <v>94</v>
      </c>
    </row>
    <row r="820" spans="1:13" x14ac:dyDescent="0.3">
      <c r="A820" s="27" t="str">
        <f t="shared" si="77"/>
        <v>1503 - CAPPUCCINO</v>
      </c>
      <c r="B820" s="27" t="str">
        <f t="shared" si="79"/>
        <v>CAFE QUINDIO EXPRESS AEROPUERTO DORADO</v>
      </c>
      <c r="C820" s="28" t="s">
        <v>164</v>
      </c>
      <c r="D820" s="31">
        <v>28528</v>
      </c>
      <c r="E820" s="4">
        <v>4</v>
      </c>
      <c r="F820" s="31">
        <v>56764</v>
      </c>
      <c r="G820" s="4">
        <v>8</v>
      </c>
      <c r="H820" s="31">
        <v>21945</v>
      </c>
      <c r="I820" s="4">
        <v>3</v>
      </c>
      <c r="J820" s="31">
        <v>107237</v>
      </c>
      <c r="K820" s="50">
        <v>15</v>
      </c>
      <c r="L820" s="44">
        <f t="shared" si="75"/>
        <v>35745.666666666664</v>
      </c>
      <c r="M820" s="4">
        <f t="shared" si="76"/>
        <v>5</v>
      </c>
    </row>
    <row r="821" spans="1:13" x14ac:dyDescent="0.3">
      <c r="A821" s="27" t="str">
        <f t="shared" si="77"/>
        <v>1503 - CAPPUCCINO</v>
      </c>
      <c r="B821" s="27" t="str">
        <f t="shared" si="79"/>
        <v>CAFE QUINDIO EXPRESS AEROPUERTO DORADO</v>
      </c>
      <c r="C821" s="28" t="s">
        <v>165</v>
      </c>
      <c r="D821" s="31">
        <v>9129917</v>
      </c>
      <c r="E821" s="4">
        <v>1164</v>
      </c>
      <c r="F821" s="31">
        <v>8464236</v>
      </c>
      <c r="G821" s="4">
        <v>1079</v>
      </c>
      <c r="H821" s="31">
        <v>8573310</v>
      </c>
      <c r="I821" s="4">
        <v>1092</v>
      </c>
      <c r="J821" s="31">
        <v>26167463</v>
      </c>
      <c r="K821" s="50">
        <v>3335</v>
      </c>
      <c r="L821" s="44">
        <f t="shared" si="75"/>
        <v>8722487.666666666</v>
      </c>
      <c r="M821" s="4">
        <f t="shared" si="76"/>
        <v>1111.6666666666667</v>
      </c>
    </row>
    <row r="822" spans="1:13" x14ac:dyDescent="0.3">
      <c r="A822" s="27" t="str">
        <f t="shared" si="77"/>
        <v>1503 - CAPPUCCINO</v>
      </c>
      <c r="B822" s="27" t="str">
        <f t="shared" si="79"/>
        <v>CAFE QUINDIO EXPRESS AEROPUERTO DORADO</v>
      </c>
      <c r="C822" s="28" t="s">
        <v>166</v>
      </c>
      <c r="D822" s="31">
        <v>175000</v>
      </c>
      <c r="E822" s="4">
        <v>14</v>
      </c>
      <c r="F822" s="31">
        <v>185000</v>
      </c>
      <c r="G822" s="4">
        <v>15</v>
      </c>
      <c r="H822" s="31">
        <v>200000</v>
      </c>
      <c r="I822" s="4">
        <v>16</v>
      </c>
      <c r="J822" s="31">
        <v>560000</v>
      </c>
      <c r="K822" s="50">
        <v>45</v>
      </c>
      <c r="L822" s="44">
        <f t="shared" si="75"/>
        <v>186666.66666666666</v>
      </c>
      <c r="M822" s="4">
        <f t="shared" si="76"/>
        <v>15</v>
      </c>
    </row>
    <row r="823" spans="1:13" x14ac:dyDescent="0.3">
      <c r="A823" s="27" t="str">
        <f t="shared" si="77"/>
        <v>1503 - CAPPUCCINO</v>
      </c>
      <c r="B823" s="27" t="str">
        <f t="shared" si="79"/>
        <v>CAFE QUINDIO EXPRESS AEROPUERTO DORADO</v>
      </c>
      <c r="C823" s="28" t="s">
        <v>167</v>
      </c>
      <c r="D823" s="31">
        <v>84444</v>
      </c>
      <c r="E823" s="4">
        <v>6</v>
      </c>
      <c r="F823" s="31">
        <v>110903</v>
      </c>
      <c r="G823" s="4">
        <v>8</v>
      </c>
      <c r="H823" s="31">
        <v>84444</v>
      </c>
      <c r="I823" s="4">
        <v>6</v>
      </c>
      <c r="J823" s="31">
        <v>279791</v>
      </c>
      <c r="K823" s="50">
        <v>20</v>
      </c>
      <c r="L823" s="44">
        <f t="shared" si="75"/>
        <v>93263.666666666672</v>
      </c>
      <c r="M823" s="4">
        <f t="shared" si="76"/>
        <v>6.666666666666667</v>
      </c>
    </row>
    <row r="824" spans="1:13" x14ac:dyDescent="0.3">
      <c r="A824" s="27" t="str">
        <f t="shared" si="77"/>
        <v>1503 - CAPPUCCINO</v>
      </c>
      <c r="B824" s="27" t="str">
        <f t="shared" si="79"/>
        <v>CAFE QUINDIO EXPRESS AEROPUERTO DORADO</v>
      </c>
      <c r="C824" s="28" t="s">
        <v>168</v>
      </c>
      <c r="D824" s="31">
        <v>270457</v>
      </c>
      <c r="E824" s="4">
        <v>23</v>
      </c>
      <c r="F824" s="31">
        <v>282216</v>
      </c>
      <c r="G824" s="4">
        <v>24</v>
      </c>
      <c r="H824" s="31">
        <v>257522</v>
      </c>
      <c r="I824" s="4">
        <v>22</v>
      </c>
      <c r="J824" s="31">
        <v>810195</v>
      </c>
      <c r="K824" s="50">
        <v>69</v>
      </c>
      <c r="L824" s="44">
        <f t="shared" si="75"/>
        <v>270065</v>
      </c>
      <c r="M824" s="4">
        <f t="shared" si="76"/>
        <v>23</v>
      </c>
    </row>
    <row r="825" spans="1:13" x14ac:dyDescent="0.3">
      <c r="A825" s="27" t="str">
        <f t="shared" si="77"/>
        <v>1503 - CAPPUCCINO</v>
      </c>
      <c r="B825" s="27" t="str">
        <f t="shared" si="79"/>
        <v>CAFE QUINDIO EXPRESS AEROPUERTO DORADO</v>
      </c>
      <c r="C825" s="28" t="s">
        <v>169</v>
      </c>
      <c r="D825" s="31">
        <v>12500</v>
      </c>
      <c r="E825" s="4">
        <v>1</v>
      </c>
      <c r="F825" s="31">
        <v>25000</v>
      </c>
      <c r="G825" s="4">
        <v>2</v>
      </c>
      <c r="H825" s="31">
        <v>37500</v>
      </c>
      <c r="I825" s="4">
        <v>3</v>
      </c>
      <c r="J825" s="31">
        <v>75000</v>
      </c>
      <c r="K825" s="50">
        <v>6</v>
      </c>
      <c r="L825" s="44">
        <f t="shared" si="75"/>
        <v>25000</v>
      </c>
      <c r="M825" s="4">
        <f t="shared" si="76"/>
        <v>2</v>
      </c>
    </row>
    <row r="826" spans="1:13" x14ac:dyDescent="0.3">
      <c r="A826" s="27" t="str">
        <f t="shared" si="77"/>
        <v>1503 - CAPPUCCINO</v>
      </c>
      <c r="B826" s="27" t="str">
        <f t="shared" si="79"/>
        <v>CAFE QUINDIO EXPRESS AEROPUERTO DORADO</v>
      </c>
      <c r="C826" s="28" t="s">
        <v>170</v>
      </c>
      <c r="D826" s="31">
        <v>14074</v>
      </c>
      <c r="E826" s="4">
        <v>1</v>
      </c>
      <c r="F826" s="31"/>
      <c r="G826" s="4"/>
      <c r="H826" s="31"/>
      <c r="I826" s="4"/>
      <c r="J826" s="31">
        <v>14074</v>
      </c>
      <c r="K826" s="50">
        <v>1</v>
      </c>
      <c r="L826" s="44">
        <f t="shared" si="75"/>
        <v>14074</v>
      </c>
      <c r="M826" s="4">
        <f t="shared" si="76"/>
        <v>1</v>
      </c>
    </row>
    <row r="827" spans="1:13" x14ac:dyDescent="0.3">
      <c r="A827" s="27" t="str">
        <f t="shared" si="77"/>
        <v>1503 - CAPPUCCINO</v>
      </c>
      <c r="B827" s="27" t="str">
        <f t="shared" si="79"/>
        <v>CAFE QUINDIO EXPRESS AEROPUERTO DORADO</v>
      </c>
      <c r="C827" s="28" t="s">
        <v>171</v>
      </c>
      <c r="D827" s="31">
        <v>23518</v>
      </c>
      <c r="E827" s="4">
        <v>2</v>
      </c>
      <c r="F827" s="31">
        <v>23518</v>
      </c>
      <c r="G827" s="4">
        <v>2</v>
      </c>
      <c r="H827" s="31">
        <v>11759</v>
      </c>
      <c r="I827" s="4">
        <v>1</v>
      </c>
      <c r="J827" s="31">
        <v>58795</v>
      </c>
      <c r="K827" s="50">
        <v>5</v>
      </c>
      <c r="L827" s="44">
        <f t="shared" si="75"/>
        <v>19598.333333333332</v>
      </c>
      <c r="M827" s="4">
        <f t="shared" si="76"/>
        <v>1.6666666666666667</v>
      </c>
    </row>
    <row r="828" spans="1:13" x14ac:dyDescent="0.3">
      <c r="A828" s="27" t="str">
        <f t="shared" si="77"/>
        <v>1503 - CAPPUCCINO</v>
      </c>
      <c r="B828" s="27" t="str">
        <f t="shared" si="79"/>
        <v>CAFE QUINDIO EXPRESS AEROPUERTO DORADO</v>
      </c>
      <c r="C828" s="28" t="s">
        <v>172</v>
      </c>
      <c r="D828" s="31">
        <v>310132</v>
      </c>
      <c r="E828" s="4">
        <v>32</v>
      </c>
      <c r="F828" s="31">
        <v>379158</v>
      </c>
      <c r="G828" s="4">
        <v>39</v>
      </c>
      <c r="H828" s="31">
        <v>510405</v>
      </c>
      <c r="I828" s="4">
        <v>53</v>
      </c>
      <c r="J828" s="31">
        <v>1199695</v>
      </c>
      <c r="K828" s="50">
        <v>124</v>
      </c>
      <c r="L828" s="44">
        <f t="shared" si="75"/>
        <v>399898.33333333331</v>
      </c>
      <c r="M828" s="4">
        <f t="shared" si="76"/>
        <v>41.333333333333336</v>
      </c>
    </row>
    <row r="829" spans="1:13" x14ac:dyDescent="0.3">
      <c r="A829" s="27" t="str">
        <f t="shared" si="77"/>
        <v>1503 - CAPPUCCINO</v>
      </c>
      <c r="B829" s="27" t="str">
        <f t="shared" si="79"/>
        <v>CAFE QUINDIO EXPRESS AEROPUERTO DORADO</v>
      </c>
      <c r="C829" s="28" t="s">
        <v>173</v>
      </c>
      <c r="D829" s="31">
        <v>23148</v>
      </c>
      <c r="E829" s="4">
        <v>2</v>
      </c>
      <c r="F829" s="31">
        <v>57870</v>
      </c>
      <c r="G829" s="4">
        <v>5</v>
      </c>
      <c r="H829" s="31">
        <v>103009</v>
      </c>
      <c r="I829" s="4">
        <v>9</v>
      </c>
      <c r="J829" s="31">
        <v>184027</v>
      </c>
      <c r="K829" s="50">
        <v>16</v>
      </c>
      <c r="L829" s="44">
        <f t="shared" si="75"/>
        <v>61342.333333333336</v>
      </c>
      <c r="M829" s="4">
        <f t="shared" si="76"/>
        <v>5.333333333333333</v>
      </c>
    </row>
    <row r="830" spans="1:13" x14ac:dyDescent="0.3">
      <c r="A830" s="27" t="str">
        <f t="shared" si="77"/>
        <v>1503 - CAPPUCCINO</v>
      </c>
      <c r="B830" s="27" t="str">
        <f t="shared" si="79"/>
        <v>CAFE QUINDIO EXPRESS AEROPUERTO DORADO</v>
      </c>
      <c r="C830" s="28" t="s">
        <v>174</v>
      </c>
      <c r="D830" s="31">
        <v>489966</v>
      </c>
      <c r="E830" s="4">
        <v>57</v>
      </c>
      <c r="F830" s="31">
        <v>360801</v>
      </c>
      <c r="G830" s="4">
        <v>42</v>
      </c>
      <c r="H830" s="31">
        <v>601909</v>
      </c>
      <c r="I830" s="4">
        <v>70</v>
      </c>
      <c r="J830" s="31">
        <v>1452676</v>
      </c>
      <c r="K830" s="50">
        <v>169</v>
      </c>
      <c r="L830" s="44">
        <f t="shared" si="75"/>
        <v>484225.33333333331</v>
      </c>
      <c r="M830" s="4">
        <f t="shared" si="76"/>
        <v>56.333333333333336</v>
      </c>
    </row>
    <row r="831" spans="1:13" x14ac:dyDescent="0.3">
      <c r="A831" s="27" t="str">
        <f t="shared" si="77"/>
        <v>1503 - CAPPUCCINO</v>
      </c>
      <c r="B831" s="27" t="str">
        <f t="shared" si="79"/>
        <v>CAFE QUINDIO EXPRESS AEROPUERTO DORADO</v>
      </c>
      <c r="C831" s="28" t="s">
        <v>175</v>
      </c>
      <c r="D831" s="31">
        <v>48610</v>
      </c>
      <c r="E831" s="4">
        <v>5</v>
      </c>
      <c r="F831" s="31">
        <v>19444</v>
      </c>
      <c r="G831" s="4">
        <v>2</v>
      </c>
      <c r="H831" s="31">
        <v>19444</v>
      </c>
      <c r="I831" s="4">
        <v>2</v>
      </c>
      <c r="J831" s="31">
        <v>87498</v>
      </c>
      <c r="K831" s="50">
        <v>9</v>
      </c>
      <c r="L831" s="44">
        <f t="shared" si="75"/>
        <v>29166</v>
      </c>
      <c r="M831" s="4">
        <f t="shared" si="76"/>
        <v>3</v>
      </c>
    </row>
    <row r="832" spans="1:13" x14ac:dyDescent="0.3">
      <c r="A832" s="27" t="str">
        <f t="shared" si="77"/>
        <v>1503 - CAPPUCCINO</v>
      </c>
      <c r="B832" s="27" t="str">
        <f t="shared" si="79"/>
        <v>CAFE QUINDIO EXPRESS AEROPUERTO DORADO</v>
      </c>
      <c r="C832" s="28" t="s">
        <v>176</v>
      </c>
      <c r="D832" s="31"/>
      <c r="E832" s="4"/>
      <c r="F832" s="31">
        <v>11574</v>
      </c>
      <c r="G832" s="4">
        <v>1</v>
      </c>
      <c r="H832" s="31"/>
      <c r="I832" s="4"/>
      <c r="J832" s="31">
        <v>11574</v>
      </c>
      <c r="K832" s="50">
        <v>1</v>
      </c>
      <c r="L832" s="44">
        <f t="shared" si="75"/>
        <v>11574</v>
      </c>
      <c r="M832" s="4">
        <f t="shared" si="76"/>
        <v>1</v>
      </c>
    </row>
    <row r="833" spans="1:13" x14ac:dyDescent="0.3">
      <c r="A833" s="27" t="str">
        <f t="shared" si="77"/>
        <v>1503 - CAPPUCCINO</v>
      </c>
      <c r="B833" s="27" t="str">
        <f t="shared" si="79"/>
        <v>CAFE QUINDIO EXPRESS AEROPUERTO DORADO</v>
      </c>
      <c r="C833" s="28" t="s">
        <v>177</v>
      </c>
      <c r="D833" s="31">
        <v>34444</v>
      </c>
      <c r="E833" s="4">
        <v>4</v>
      </c>
      <c r="F833" s="31">
        <v>8611</v>
      </c>
      <c r="G833" s="4">
        <v>1</v>
      </c>
      <c r="H833" s="31">
        <v>25833</v>
      </c>
      <c r="I833" s="4">
        <v>3</v>
      </c>
      <c r="J833" s="31">
        <v>68888</v>
      </c>
      <c r="K833" s="50">
        <v>8</v>
      </c>
      <c r="L833" s="44">
        <f t="shared" si="75"/>
        <v>22962.666666666668</v>
      </c>
      <c r="M833" s="4">
        <f t="shared" si="76"/>
        <v>2.6666666666666665</v>
      </c>
    </row>
    <row r="834" spans="1:13" x14ac:dyDescent="0.3">
      <c r="A834" s="27" t="str">
        <f t="shared" si="77"/>
        <v>1503 - CAPPUCCINO</v>
      </c>
      <c r="B834" s="27" t="str">
        <f t="shared" si="79"/>
        <v>CAFE QUINDIO EXPRESS AEROPUERTO DORADO</v>
      </c>
      <c r="C834" s="28" t="s">
        <v>178</v>
      </c>
      <c r="D834" s="31">
        <v>21112</v>
      </c>
      <c r="E834" s="4">
        <v>2</v>
      </c>
      <c r="F834" s="31">
        <v>31668</v>
      </c>
      <c r="G834" s="4">
        <v>3</v>
      </c>
      <c r="H834" s="31">
        <v>21112</v>
      </c>
      <c r="I834" s="4">
        <v>2</v>
      </c>
      <c r="J834" s="31">
        <v>73892</v>
      </c>
      <c r="K834" s="50">
        <v>7</v>
      </c>
      <c r="L834" s="44">
        <f t="shared" si="75"/>
        <v>24630.666666666668</v>
      </c>
      <c r="M834" s="4">
        <f t="shared" si="76"/>
        <v>2.3333333333333335</v>
      </c>
    </row>
    <row r="835" spans="1:13" x14ac:dyDescent="0.3">
      <c r="A835" s="27" t="str">
        <f t="shared" si="77"/>
        <v>1503 - CAPPUCCINO</v>
      </c>
      <c r="B835" s="27" t="str">
        <f t="shared" si="79"/>
        <v>CAFE QUINDIO EXPRESS AEROPUERTO DORADO</v>
      </c>
      <c r="C835" s="28" t="s">
        <v>179</v>
      </c>
      <c r="D835" s="31">
        <v>11667</v>
      </c>
      <c r="E835" s="4">
        <v>1</v>
      </c>
      <c r="F835" s="31">
        <v>11667</v>
      </c>
      <c r="G835" s="4">
        <v>1</v>
      </c>
      <c r="H835" s="31"/>
      <c r="I835" s="4"/>
      <c r="J835" s="31">
        <v>23334</v>
      </c>
      <c r="K835" s="50">
        <v>2</v>
      </c>
      <c r="L835" s="44">
        <f t="shared" si="75"/>
        <v>11667</v>
      </c>
      <c r="M835" s="4">
        <f t="shared" si="76"/>
        <v>1</v>
      </c>
    </row>
    <row r="836" spans="1:13" x14ac:dyDescent="0.3">
      <c r="A836" s="27" t="str">
        <f t="shared" si="77"/>
        <v>1503 - CAPPUCCINO</v>
      </c>
      <c r="B836" s="27" t="str">
        <f t="shared" si="79"/>
        <v>CAFE QUINDIO EXPRESS AEROPUERTO DORADO</v>
      </c>
      <c r="C836" s="28" t="s">
        <v>180</v>
      </c>
      <c r="D836" s="31">
        <v>83331</v>
      </c>
      <c r="E836" s="4">
        <v>9</v>
      </c>
      <c r="F836" s="31">
        <v>74072</v>
      </c>
      <c r="G836" s="4">
        <v>8</v>
      </c>
      <c r="H836" s="31">
        <v>64813</v>
      </c>
      <c r="I836" s="4">
        <v>7</v>
      </c>
      <c r="J836" s="31">
        <v>222216</v>
      </c>
      <c r="K836" s="50">
        <v>24</v>
      </c>
      <c r="L836" s="44">
        <f t="shared" si="75"/>
        <v>74072</v>
      </c>
      <c r="M836" s="4">
        <f t="shared" si="76"/>
        <v>8</v>
      </c>
    </row>
    <row r="837" spans="1:13" x14ac:dyDescent="0.3">
      <c r="A837" s="27" t="str">
        <f t="shared" si="77"/>
        <v>1503 - CAPPUCCINO</v>
      </c>
      <c r="B837" s="27" t="str">
        <f t="shared" si="79"/>
        <v>CAFE QUINDIO EXPRESS AEROPUERTO DORADO</v>
      </c>
      <c r="C837" s="28" t="s">
        <v>181</v>
      </c>
      <c r="D837" s="31">
        <v>9259</v>
      </c>
      <c r="E837" s="4">
        <v>1</v>
      </c>
      <c r="F837" s="31">
        <v>9259</v>
      </c>
      <c r="G837" s="4">
        <v>1</v>
      </c>
      <c r="H837" s="31">
        <v>9259</v>
      </c>
      <c r="I837" s="4">
        <v>1</v>
      </c>
      <c r="J837" s="31">
        <v>27777</v>
      </c>
      <c r="K837" s="50">
        <v>3</v>
      </c>
      <c r="L837" s="44">
        <f t="shared" si="75"/>
        <v>9259</v>
      </c>
      <c r="M837" s="4">
        <f t="shared" si="76"/>
        <v>1</v>
      </c>
    </row>
    <row r="838" spans="1:13" x14ac:dyDescent="0.3">
      <c r="A838" s="27" t="str">
        <f t="shared" si="77"/>
        <v>1503 - CAPPUCCINO</v>
      </c>
      <c r="B838" s="27" t="str">
        <f t="shared" si="79"/>
        <v>CAFE QUINDIO EXPRESS AEROPUERTO DORADO</v>
      </c>
      <c r="C838" s="28" t="s">
        <v>182</v>
      </c>
      <c r="D838" s="31">
        <v>41480</v>
      </c>
      <c r="E838" s="4">
        <v>4</v>
      </c>
      <c r="F838" s="31">
        <v>20740</v>
      </c>
      <c r="G838" s="4">
        <v>2</v>
      </c>
      <c r="H838" s="31"/>
      <c r="I838" s="4"/>
      <c r="J838" s="31">
        <v>62220</v>
      </c>
      <c r="K838" s="50">
        <v>6</v>
      </c>
      <c r="L838" s="44">
        <f t="shared" si="75"/>
        <v>31110</v>
      </c>
      <c r="M838" s="4">
        <f t="shared" si="76"/>
        <v>3</v>
      </c>
    </row>
    <row r="839" spans="1:13" x14ac:dyDescent="0.3">
      <c r="A839" s="27" t="str">
        <f t="shared" si="77"/>
        <v>1503 - CAPPUCCINO</v>
      </c>
      <c r="B839" s="27" t="str">
        <f t="shared" si="79"/>
        <v>CAFE QUINDIO EXPRESS AEROPUERTO DORADO</v>
      </c>
      <c r="C839" s="28" t="s">
        <v>184</v>
      </c>
      <c r="D839" s="31">
        <v>88615</v>
      </c>
      <c r="E839" s="4">
        <v>11</v>
      </c>
      <c r="F839" s="31">
        <v>47529</v>
      </c>
      <c r="G839" s="4">
        <v>6</v>
      </c>
      <c r="H839" s="31">
        <v>32224</v>
      </c>
      <c r="I839" s="4">
        <v>4</v>
      </c>
      <c r="J839" s="31">
        <v>168368</v>
      </c>
      <c r="K839" s="50">
        <v>21</v>
      </c>
      <c r="L839" s="44">
        <f t="shared" si="75"/>
        <v>56122.666666666664</v>
      </c>
      <c r="M839" s="4">
        <f t="shared" si="76"/>
        <v>7</v>
      </c>
    </row>
    <row r="840" spans="1:13" x14ac:dyDescent="0.3">
      <c r="A840" s="27" t="str">
        <f t="shared" si="77"/>
        <v>1503 - CAPPUCCINO</v>
      </c>
      <c r="B840" s="27" t="str">
        <f t="shared" si="79"/>
        <v>CAFE QUINDIO EXPRESS AEROPUERTO DORADO</v>
      </c>
      <c r="C840" s="28" t="s">
        <v>186</v>
      </c>
      <c r="D840" s="31">
        <v>24167</v>
      </c>
      <c r="E840" s="4">
        <v>3</v>
      </c>
      <c r="F840" s="31">
        <v>24168</v>
      </c>
      <c r="G840" s="4">
        <v>3</v>
      </c>
      <c r="H840" s="31">
        <v>48336</v>
      </c>
      <c r="I840" s="4">
        <v>6</v>
      </c>
      <c r="J840" s="31">
        <v>96671</v>
      </c>
      <c r="K840" s="50">
        <v>12</v>
      </c>
      <c r="L840" s="44">
        <f t="shared" ref="L840:L903" si="80">AVERAGE(D840,F840,H840)</f>
        <v>32223.666666666668</v>
      </c>
      <c r="M840" s="4">
        <f t="shared" ref="M840:M903" si="81">AVERAGE(E840,G840,I840)</f>
        <v>4</v>
      </c>
    </row>
    <row r="841" spans="1:13" x14ac:dyDescent="0.3">
      <c r="A841" s="27" t="str">
        <f t="shared" si="77"/>
        <v>1503 - CAPPUCCINO</v>
      </c>
      <c r="B841" s="27" t="str">
        <f t="shared" si="79"/>
        <v>CAFE QUINDIO EXPRESS AEROPUERTO DORADO</v>
      </c>
      <c r="C841" s="28" t="s">
        <v>187</v>
      </c>
      <c r="D841" s="31">
        <v>377768</v>
      </c>
      <c r="E841" s="4">
        <v>40</v>
      </c>
      <c r="F841" s="31">
        <v>169051</v>
      </c>
      <c r="G841" s="4">
        <v>18</v>
      </c>
      <c r="H841" s="31">
        <v>310712</v>
      </c>
      <c r="I841" s="4">
        <v>33</v>
      </c>
      <c r="J841" s="31">
        <v>857531</v>
      </c>
      <c r="K841" s="50">
        <v>91</v>
      </c>
      <c r="L841" s="44">
        <f t="shared" si="80"/>
        <v>285843.66666666669</v>
      </c>
      <c r="M841" s="4">
        <f t="shared" si="81"/>
        <v>30.333333333333332</v>
      </c>
    </row>
    <row r="842" spans="1:13" x14ac:dyDescent="0.3">
      <c r="A842" s="27" t="str">
        <f t="shared" si="77"/>
        <v>1503 - CAPPUCCINO</v>
      </c>
      <c r="B842" s="27" t="str">
        <f t="shared" si="79"/>
        <v>CAFE QUINDIO EXPRESS AEROPUERTO DORADO</v>
      </c>
      <c r="C842" s="28" t="s">
        <v>188</v>
      </c>
      <c r="D842" s="31">
        <v>77776</v>
      </c>
      <c r="E842" s="4">
        <v>8</v>
      </c>
      <c r="F842" s="31">
        <v>48610</v>
      </c>
      <c r="G842" s="4">
        <v>5</v>
      </c>
      <c r="H842" s="31">
        <v>29166</v>
      </c>
      <c r="I842" s="4">
        <v>3</v>
      </c>
      <c r="J842" s="31">
        <v>155552</v>
      </c>
      <c r="K842" s="50">
        <v>16</v>
      </c>
      <c r="L842" s="44">
        <f t="shared" si="80"/>
        <v>51850.666666666664</v>
      </c>
      <c r="M842" s="4">
        <f t="shared" si="81"/>
        <v>5.333333333333333</v>
      </c>
    </row>
    <row r="843" spans="1:13" x14ac:dyDescent="0.3">
      <c r="A843" s="27" t="str">
        <f t="shared" si="77"/>
        <v>1503 - CAPPUCCINO</v>
      </c>
      <c r="B843" s="27" t="str">
        <f t="shared" si="79"/>
        <v>CAFE QUINDIO EXPRESS AEROPUERTO DORADO</v>
      </c>
      <c r="C843" s="28" t="s">
        <v>190</v>
      </c>
      <c r="D843" s="31">
        <v>854018</v>
      </c>
      <c r="E843" s="4">
        <v>110</v>
      </c>
      <c r="F843" s="31">
        <v>443342</v>
      </c>
      <c r="G843" s="4">
        <v>57</v>
      </c>
      <c r="H843" s="31">
        <v>565453</v>
      </c>
      <c r="I843" s="4">
        <v>73</v>
      </c>
      <c r="J843" s="31">
        <v>1862813</v>
      </c>
      <c r="K843" s="50">
        <v>240</v>
      </c>
      <c r="L843" s="44">
        <f t="shared" si="80"/>
        <v>620937.66666666663</v>
      </c>
      <c r="M843" s="4">
        <f t="shared" si="81"/>
        <v>80</v>
      </c>
    </row>
    <row r="844" spans="1:13" x14ac:dyDescent="0.3">
      <c r="A844" s="27" t="str">
        <f t="shared" si="77"/>
        <v>1503 - CAPPUCCINO</v>
      </c>
      <c r="B844" s="27" t="str">
        <f t="shared" si="79"/>
        <v>CAFE QUINDIO EXPRESS AEROPUERTO DORADO</v>
      </c>
      <c r="C844" s="28" t="s">
        <v>191</v>
      </c>
      <c r="D844" s="31">
        <v>252603</v>
      </c>
      <c r="E844" s="4">
        <v>22</v>
      </c>
      <c r="F844" s="31">
        <v>308864</v>
      </c>
      <c r="G844" s="4">
        <v>27</v>
      </c>
      <c r="H844" s="31">
        <v>388087</v>
      </c>
      <c r="I844" s="4">
        <v>34</v>
      </c>
      <c r="J844" s="31">
        <v>949554</v>
      </c>
      <c r="K844" s="50">
        <v>83</v>
      </c>
      <c r="L844" s="44">
        <f t="shared" si="80"/>
        <v>316518</v>
      </c>
      <c r="M844" s="4">
        <f t="shared" si="81"/>
        <v>27.666666666666668</v>
      </c>
    </row>
    <row r="845" spans="1:13" x14ac:dyDescent="0.3">
      <c r="A845" s="27" t="str">
        <f t="shared" si="77"/>
        <v>1503 - CAPPUCCINO</v>
      </c>
      <c r="B845" s="27" t="str">
        <f t="shared" si="79"/>
        <v>CAFE QUINDIO EXPRESS AEROPUERTO DORADO</v>
      </c>
      <c r="C845" s="28" t="s">
        <v>192</v>
      </c>
      <c r="D845" s="31">
        <v>100744</v>
      </c>
      <c r="E845" s="4">
        <v>8</v>
      </c>
      <c r="F845" s="31">
        <v>75558</v>
      </c>
      <c r="G845" s="4">
        <v>6</v>
      </c>
      <c r="H845" s="31">
        <v>75557</v>
      </c>
      <c r="I845" s="4">
        <v>6</v>
      </c>
      <c r="J845" s="31">
        <v>251859</v>
      </c>
      <c r="K845" s="50">
        <v>20</v>
      </c>
      <c r="L845" s="44">
        <f t="shared" si="80"/>
        <v>83953</v>
      </c>
      <c r="M845" s="4">
        <f t="shared" si="81"/>
        <v>6.666666666666667</v>
      </c>
    </row>
    <row r="846" spans="1:13" x14ac:dyDescent="0.3">
      <c r="A846" s="27" t="str">
        <f t="shared" ref="A846:A909" si="82">A845</f>
        <v>1503 - CAPPUCCINO</v>
      </c>
      <c r="B846" s="27" t="str">
        <f t="shared" si="79"/>
        <v>CAFE QUINDIO EXPRESS AEROPUERTO DORADO</v>
      </c>
      <c r="C846" s="28" t="s">
        <v>194</v>
      </c>
      <c r="D846" s="31">
        <v>798327</v>
      </c>
      <c r="E846" s="4">
        <v>77</v>
      </c>
      <c r="F846" s="31">
        <v>540938</v>
      </c>
      <c r="G846" s="4">
        <v>52</v>
      </c>
      <c r="H846" s="31">
        <v>595345</v>
      </c>
      <c r="I846" s="4">
        <v>57</v>
      </c>
      <c r="J846" s="31">
        <v>1934610</v>
      </c>
      <c r="K846" s="50">
        <v>186</v>
      </c>
      <c r="L846" s="44">
        <f t="shared" si="80"/>
        <v>644870</v>
      </c>
      <c r="M846" s="4">
        <f t="shared" si="81"/>
        <v>62</v>
      </c>
    </row>
    <row r="847" spans="1:13" x14ac:dyDescent="0.3">
      <c r="A847" s="27" t="str">
        <f t="shared" si="82"/>
        <v>1503 - CAPPUCCINO</v>
      </c>
      <c r="B847" s="27" t="str">
        <f t="shared" si="79"/>
        <v>CAFE QUINDIO EXPRESS AEROPUERTO DORADO</v>
      </c>
      <c r="C847" s="28" t="s">
        <v>195</v>
      </c>
      <c r="D847" s="31"/>
      <c r="E847" s="4"/>
      <c r="F847" s="31"/>
      <c r="G847" s="4"/>
      <c r="H847" s="31">
        <v>10556</v>
      </c>
      <c r="I847" s="4">
        <v>1</v>
      </c>
      <c r="J847" s="31">
        <v>10556</v>
      </c>
      <c r="K847" s="50">
        <v>1</v>
      </c>
      <c r="L847" s="44">
        <f t="shared" si="80"/>
        <v>10556</v>
      </c>
      <c r="M847" s="4">
        <f t="shared" si="81"/>
        <v>1</v>
      </c>
    </row>
    <row r="848" spans="1:13" x14ac:dyDescent="0.3">
      <c r="A848" s="27" t="str">
        <f t="shared" si="82"/>
        <v>1503 - CAPPUCCINO</v>
      </c>
      <c r="B848" s="27" t="str">
        <f t="shared" si="79"/>
        <v>CAFE QUINDIO EXPRESS AEROPUERTO DORADO</v>
      </c>
      <c r="C848" s="28" t="s">
        <v>197</v>
      </c>
      <c r="D848" s="31"/>
      <c r="E848" s="4"/>
      <c r="F848" s="31"/>
      <c r="G848" s="4"/>
      <c r="H848" s="31">
        <v>9259</v>
      </c>
      <c r="I848" s="4">
        <v>1</v>
      </c>
      <c r="J848" s="31">
        <v>9259</v>
      </c>
      <c r="K848" s="50">
        <v>1</v>
      </c>
      <c r="L848" s="44">
        <f t="shared" si="80"/>
        <v>9259</v>
      </c>
      <c r="M848" s="4">
        <f t="shared" si="81"/>
        <v>1</v>
      </c>
    </row>
    <row r="849" spans="1:13" x14ac:dyDescent="0.3">
      <c r="A849" s="27" t="str">
        <f t="shared" si="82"/>
        <v>1503 - CAPPUCCINO</v>
      </c>
      <c r="B849" s="27" t="str">
        <f t="shared" si="79"/>
        <v>CAFE QUINDIO EXPRESS AEROPUERTO DORADO</v>
      </c>
      <c r="C849" s="28" t="s">
        <v>198</v>
      </c>
      <c r="D849" s="31">
        <v>87498</v>
      </c>
      <c r="E849" s="4">
        <v>9</v>
      </c>
      <c r="F849" s="31">
        <v>48610</v>
      </c>
      <c r="G849" s="4">
        <v>5</v>
      </c>
      <c r="H849" s="31">
        <v>38888</v>
      </c>
      <c r="I849" s="4">
        <v>4</v>
      </c>
      <c r="J849" s="31">
        <v>174996</v>
      </c>
      <c r="K849" s="50">
        <v>18</v>
      </c>
      <c r="L849" s="44">
        <f t="shared" si="80"/>
        <v>58332</v>
      </c>
      <c r="M849" s="4">
        <f t="shared" si="81"/>
        <v>6</v>
      </c>
    </row>
    <row r="850" spans="1:13" x14ac:dyDescent="0.3">
      <c r="A850" s="27" t="str">
        <f t="shared" si="82"/>
        <v>1503 - CAPPUCCINO</v>
      </c>
      <c r="B850" s="27" t="str">
        <f t="shared" si="79"/>
        <v>CAFE QUINDIO EXPRESS AEROPUERTO DORADO</v>
      </c>
      <c r="C850" s="28" t="s">
        <v>199</v>
      </c>
      <c r="D850" s="31"/>
      <c r="E850" s="4"/>
      <c r="F850" s="31"/>
      <c r="G850" s="4"/>
      <c r="H850" s="31">
        <v>11574</v>
      </c>
      <c r="I850" s="4">
        <v>1</v>
      </c>
      <c r="J850" s="31">
        <v>11574</v>
      </c>
      <c r="K850" s="50">
        <v>1</v>
      </c>
      <c r="L850" s="44">
        <f t="shared" si="80"/>
        <v>11574</v>
      </c>
      <c r="M850" s="4">
        <f t="shared" si="81"/>
        <v>1</v>
      </c>
    </row>
    <row r="851" spans="1:13" x14ac:dyDescent="0.3">
      <c r="A851" s="27" t="str">
        <f t="shared" si="82"/>
        <v>1503 - CAPPUCCINO</v>
      </c>
      <c r="B851" s="27" t="str">
        <f t="shared" si="79"/>
        <v>CAFE QUINDIO EXPRESS AEROPUERTO DORADO</v>
      </c>
      <c r="C851" s="28" t="s">
        <v>200</v>
      </c>
      <c r="D851" s="31">
        <v>111082</v>
      </c>
      <c r="E851" s="4">
        <v>13</v>
      </c>
      <c r="F851" s="31">
        <v>43055</v>
      </c>
      <c r="G851" s="4">
        <v>5</v>
      </c>
      <c r="H851" s="31">
        <v>85249</v>
      </c>
      <c r="I851" s="4">
        <v>10</v>
      </c>
      <c r="J851" s="31">
        <v>239386</v>
      </c>
      <c r="K851" s="50">
        <v>28</v>
      </c>
      <c r="L851" s="44">
        <f t="shared" si="80"/>
        <v>79795.333333333328</v>
      </c>
      <c r="M851" s="4">
        <f t="shared" si="81"/>
        <v>9.3333333333333339</v>
      </c>
    </row>
    <row r="852" spans="1:13" x14ac:dyDescent="0.3">
      <c r="A852" s="27" t="str">
        <f t="shared" si="82"/>
        <v>1503 - CAPPUCCINO</v>
      </c>
      <c r="B852" s="27" t="str">
        <f t="shared" si="79"/>
        <v>CAFE QUINDIO EXPRESS AEROPUERTO DORADO</v>
      </c>
      <c r="C852" s="28" t="s">
        <v>201</v>
      </c>
      <c r="D852" s="31">
        <v>9722</v>
      </c>
      <c r="E852" s="4">
        <v>1</v>
      </c>
      <c r="F852" s="31"/>
      <c r="G852" s="4"/>
      <c r="H852" s="31"/>
      <c r="I852" s="4"/>
      <c r="J852" s="31">
        <v>9722</v>
      </c>
      <c r="K852" s="50">
        <v>1</v>
      </c>
      <c r="L852" s="44">
        <f t="shared" si="80"/>
        <v>9722</v>
      </c>
      <c r="M852" s="4">
        <f t="shared" si="81"/>
        <v>1</v>
      </c>
    </row>
    <row r="853" spans="1:13" x14ac:dyDescent="0.3">
      <c r="A853" s="27" t="str">
        <f t="shared" si="82"/>
        <v>1503 - CAPPUCCINO</v>
      </c>
      <c r="B853" s="27" t="str">
        <f t="shared" si="79"/>
        <v>CAFE QUINDIO EXPRESS AEROPUERTO DORADO</v>
      </c>
      <c r="C853" s="28" t="s">
        <v>204</v>
      </c>
      <c r="D853" s="31">
        <v>280966</v>
      </c>
      <c r="E853" s="4">
        <v>29</v>
      </c>
      <c r="F853" s="31">
        <v>379158</v>
      </c>
      <c r="G853" s="4">
        <v>39</v>
      </c>
      <c r="H853" s="31">
        <v>337354</v>
      </c>
      <c r="I853" s="4">
        <v>35</v>
      </c>
      <c r="J853" s="31">
        <v>997478</v>
      </c>
      <c r="K853" s="50">
        <v>103</v>
      </c>
      <c r="L853" s="44">
        <f t="shared" si="80"/>
        <v>332492.66666666669</v>
      </c>
      <c r="M853" s="4">
        <f t="shared" si="81"/>
        <v>34.333333333333336</v>
      </c>
    </row>
    <row r="854" spans="1:13" x14ac:dyDescent="0.3">
      <c r="A854" s="27" t="str">
        <f t="shared" si="82"/>
        <v>1503 - CAPPUCCINO</v>
      </c>
      <c r="B854" s="27" t="str">
        <f t="shared" si="79"/>
        <v>CAFE QUINDIO EXPRESS AEROPUERTO DORADO</v>
      </c>
      <c r="C854" s="28" t="s">
        <v>205</v>
      </c>
      <c r="D854" s="31"/>
      <c r="E854" s="4"/>
      <c r="F854" s="31">
        <v>92592</v>
      </c>
      <c r="G854" s="4">
        <v>8</v>
      </c>
      <c r="H854" s="31">
        <v>104166</v>
      </c>
      <c r="I854" s="4">
        <v>9</v>
      </c>
      <c r="J854" s="31">
        <v>196758</v>
      </c>
      <c r="K854" s="50">
        <v>17</v>
      </c>
      <c r="L854" s="44">
        <f t="shared" si="80"/>
        <v>98379</v>
      </c>
      <c r="M854" s="4">
        <f t="shared" si="81"/>
        <v>8.5</v>
      </c>
    </row>
    <row r="855" spans="1:13" x14ac:dyDescent="0.3">
      <c r="A855" s="27" t="str">
        <f t="shared" si="82"/>
        <v>1503 - CAPPUCCINO</v>
      </c>
      <c r="B855" s="27" t="str">
        <f t="shared" si="79"/>
        <v>CAFE QUINDIO EXPRESS AEROPUERTO DORADO</v>
      </c>
      <c r="C855" s="28" t="s">
        <v>206</v>
      </c>
      <c r="D855" s="31">
        <v>447772</v>
      </c>
      <c r="E855" s="4">
        <v>52</v>
      </c>
      <c r="F855" s="31">
        <v>413328</v>
      </c>
      <c r="G855" s="4">
        <v>48</v>
      </c>
      <c r="H855" s="31">
        <v>460689</v>
      </c>
      <c r="I855" s="4">
        <v>54</v>
      </c>
      <c r="J855" s="31">
        <v>1321789</v>
      </c>
      <c r="K855" s="50">
        <v>154</v>
      </c>
      <c r="L855" s="44">
        <f t="shared" si="80"/>
        <v>440596.33333333331</v>
      </c>
      <c r="M855" s="4">
        <f t="shared" si="81"/>
        <v>51.333333333333336</v>
      </c>
    </row>
    <row r="856" spans="1:13" x14ac:dyDescent="0.3">
      <c r="A856" s="27" t="str">
        <f t="shared" si="82"/>
        <v>1503 - CAPPUCCINO</v>
      </c>
      <c r="B856" s="27" t="str">
        <f t="shared" si="79"/>
        <v>CAFE QUINDIO EXPRESS AEROPUERTO DORADO</v>
      </c>
      <c r="C856" s="28" t="s">
        <v>207</v>
      </c>
      <c r="D856" s="31">
        <v>9722</v>
      </c>
      <c r="E856" s="4">
        <v>1</v>
      </c>
      <c r="F856" s="31">
        <v>19444</v>
      </c>
      <c r="G856" s="4">
        <v>2</v>
      </c>
      <c r="H856" s="31">
        <v>19444</v>
      </c>
      <c r="I856" s="4">
        <v>2</v>
      </c>
      <c r="J856" s="31">
        <v>48610</v>
      </c>
      <c r="K856" s="50">
        <v>5</v>
      </c>
      <c r="L856" s="44">
        <f t="shared" si="80"/>
        <v>16203.333333333334</v>
      </c>
      <c r="M856" s="4">
        <f t="shared" si="81"/>
        <v>1.6666666666666667</v>
      </c>
    </row>
    <row r="857" spans="1:13" x14ac:dyDescent="0.3">
      <c r="A857" s="27" t="str">
        <f t="shared" si="82"/>
        <v>1503 - CAPPUCCINO</v>
      </c>
      <c r="B857" s="27" t="str">
        <f t="shared" si="79"/>
        <v>CAFE QUINDIO EXPRESS AEROPUERTO DORADO</v>
      </c>
      <c r="C857" s="28" t="s">
        <v>208</v>
      </c>
      <c r="D857" s="31"/>
      <c r="E857" s="4"/>
      <c r="F857" s="31">
        <v>11574</v>
      </c>
      <c r="G857" s="4">
        <v>1</v>
      </c>
      <c r="H857" s="31"/>
      <c r="I857" s="4"/>
      <c r="J857" s="31">
        <v>11574</v>
      </c>
      <c r="K857" s="50">
        <v>1</v>
      </c>
      <c r="L857" s="44">
        <f t="shared" si="80"/>
        <v>11574</v>
      </c>
      <c r="M857" s="4">
        <f t="shared" si="81"/>
        <v>1</v>
      </c>
    </row>
    <row r="858" spans="1:13" x14ac:dyDescent="0.3">
      <c r="A858" s="27" t="str">
        <f t="shared" si="82"/>
        <v>1503 - CAPPUCCINO</v>
      </c>
      <c r="B858" s="27" t="str">
        <f t="shared" si="79"/>
        <v>CAFE QUINDIO EXPRESS AEROPUERTO DORADO</v>
      </c>
      <c r="C858" s="28" t="s">
        <v>209</v>
      </c>
      <c r="D858" s="31">
        <v>43055</v>
      </c>
      <c r="E858" s="4">
        <v>5</v>
      </c>
      <c r="F858" s="31">
        <v>8611</v>
      </c>
      <c r="G858" s="4">
        <v>1</v>
      </c>
      <c r="H858" s="31">
        <v>25833</v>
      </c>
      <c r="I858" s="4">
        <v>3</v>
      </c>
      <c r="J858" s="31">
        <v>77499</v>
      </c>
      <c r="K858" s="50">
        <v>9</v>
      </c>
      <c r="L858" s="44">
        <f t="shared" si="80"/>
        <v>25833</v>
      </c>
      <c r="M858" s="4">
        <f t="shared" si="81"/>
        <v>3</v>
      </c>
    </row>
    <row r="859" spans="1:13" x14ac:dyDescent="0.3">
      <c r="A859" s="27" t="str">
        <f t="shared" si="82"/>
        <v>1503 - CAPPUCCINO</v>
      </c>
      <c r="B859" s="27" t="str">
        <f t="shared" si="79"/>
        <v>CAFE QUINDIO EXPRESS AEROPUERTO DORADO</v>
      </c>
      <c r="C859" s="28" t="s">
        <v>217</v>
      </c>
      <c r="D859" s="31">
        <v>19444</v>
      </c>
      <c r="E859" s="4">
        <v>2</v>
      </c>
      <c r="F859" s="31">
        <v>8750</v>
      </c>
      <c r="G859" s="4">
        <v>1</v>
      </c>
      <c r="H859" s="31">
        <v>29166</v>
      </c>
      <c r="I859" s="4">
        <v>3</v>
      </c>
      <c r="J859" s="31">
        <v>57360</v>
      </c>
      <c r="K859" s="50">
        <v>6</v>
      </c>
      <c r="L859" s="44">
        <f t="shared" si="80"/>
        <v>19120</v>
      </c>
      <c r="M859" s="4">
        <f t="shared" si="81"/>
        <v>2</v>
      </c>
    </row>
    <row r="860" spans="1:13" x14ac:dyDescent="0.3">
      <c r="A860" s="27" t="str">
        <f t="shared" si="82"/>
        <v>1503 - CAPPUCCINO</v>
      </c>
      <c r="B860" s="27" t="str">
        <f t="shared" si="79"/>
        <v>CAFE QUINDIO EXPRESS AEROPUERTO DORADO</v>
      </c>
      <c r="C860" s="28" t="s">
        <v>219</v>
      </c>
      <c r="D860" s="31">
        <v>17222</v>
      </c>
      <c r="E860" s="4">
        <v>2</v>
      </c>
      <c r="F860" s="31">
        <v>34444</v>
      </c>
      <c r="G860" s="4">
        <v>4</v>
      </c>
      <c r="H860" s="31">
        <v>51666</v>
      </c>
      <c r="I860" s="4">
        <v>6</v>
      </c>
      <c r="J860" s="31">
        <v>103332</v>
      </c>
      <c r="K860" s="50">
        <v>12</v>
      </c>
      <c r="L860" s="44">
        <f t="shared" si="80"/>
        <v>34444</v>
      </c>
      <c r="M860" s="4">
        <f t="shared" si="81"/>
        <v>4</v>
      </c>
    </row>
    <row r="861" spans="1:13" x14ac:dyDescent="0.3">
      <c r="A861" s="27" t="str">
        <f t="shared" si="82"/>
        <v>1503 - CAPPUCCINO</v>
      </c>
      <c r="B861" s="52" t="s">
        <v>291</v>
      </c>
      <c r="C861" s="53"/>
      <c r="D861" s="57">
        <v>18701303</v>
      </c>
      <c r="E861" s="55">
        <v>2178</v>
      </c>
      <c r="F861" s="57">
        <v>16899451</v>
      </c>
      <c r="G861" s="55">
        <v>1958</v>
      </c>
      <c r="H861" s="57">
        <v>17821696</v>
      </c>
      <c r="I861" s="55">
        <v>2063</v>
      </c>
      <c r="J861" s="57">
        <v>53422450</v>
      </c>
      <c r="K861" s="56">
        <v>6199</v>
      </c>
      <c r="L861" s="59">
        <f t="shared" si="80"/>
        <v>17807483.333333332</v>
      </c>
      <c r="M861" s="60">
        <f t="shared" si="81"/>
        <v>2066.3333333333335</v>
      </c>
    </row>
    <row r="862" spans="1:13" x14ac:dyDescent="0.3">
      <c r="A862" s="27" t="str">
        <f t="shared" si="82"/>
        <v>1503 - CAPPUCCINO</v>
      </c>
      <c r="B862" s="1" t="s">
        <v>52</v>
      </c>
      <c r="C862" s="1" t="s">
        <v>162</v>
      </c>
      <c r="D862" s="30">
        <v>370844</v>
      </c>
      <c r="E862" s="8">
        <v>45</v>
      </c>
      <c r="F862" s="30">
        <v>271953</v>
      </c>
      <c r="G862" s="8">
        <v>33</v>
      </c>
      <c r="H862" s="30">
        <v>420291</v>
      </c>
      <c r="I862" s="8">
        <v>51</v>
      </c>
      <c r="J862" s="30">
        <v>1063088</v>
      </c>
      <c r="K862" s="49">
        <v>129</v>
      </c>
      <c r="L862" s="44">
        <f t="shared" si="80"/>
        <v>354362.66666666669</v>
      </c>
      <c r="M862" s="4">
        <f t="shared" si="81"/>
        <v>43</v>
      </c>
    </row>
    <row r="863" spans="1:13" x14ac:dyDescent="0.3">
      <c r="A863" s="27" t="str">
        <f t="shared" si="82"/>
        <v>1503 - CAPPUCCINO</v>
      </c>
      <c r="B863" s="27" t="str">
        <f t="shared" ref="B863:B903" si="83">B862</f>
        <v>CAFE QUINDIO EXPRESS AEROPUERTO EL EDEN</v>
      </c>
      <c r="C863" s="28" t="s">
        <v>163</v>
      </c>
      <c r="D863" s="31">
        <v>120554</v>
      </c>
      <c r="E863" s="4">
        <v>14</v>
      </c>
      <c r="F863" s="31">
        <v>154998</v>
      </c>
      <c r="G863" s="4">
        <v>18</v>
      </c>
      <c r="H863" s="31">
        <v>51666</v>
      </c>
      <c r="I863" s="4">
        <v>6</v>
      </c>
      <c r="J863" s="31">
        <v>327218</v>
      </c>
      <c r="K863" s="50">
        <v>38</v>
      </c>
      <c r="L863" s="44">
        <f t="shared" si="80"/>
        <v>109072.66666666667</v>
      </c>
      <c r="M863" s="4">
        <f t="shared" si="81"/>
        <v>12.666666666666666</v>
      </c>
    </row>
    <row r="864" spans="1:13" x14ac:dyDescent="0.3">
      <c r="A864" s="27" t="str">
        <f t="shared" si="82"/>
        <v>1503 - CAPPUCCINO</v>
      </c>
      <c r="B864" s="27" t="str">
        <f t="shared" si="83"/>
        <v>CAFE QUINDIO EXPRESS AEROPUERTO EL EDEN</v>
      </c>
      <c r="C864" s="28" t="s">
        <v>164</v>
      </c>
      <c r="D864" s="31">
        <v>537768</v>
      </c>
      <c r="E864" s="4">
        <v>88</v>
      </c>
      <c r="F864" s="31">
        <v>452214</v>
      </c>
      <c r="G864" s="4">
        <v>74</v>
      </c>
      <c r="H864" s="31">
        <v>573701</v>
      </c>
      <c r="I864" s="4">
        <v>94</v>
      </c>
      <c r="J864" s="31">
        <v>1563683</v>
      </c>
      <c r="K864" s="50">
        <v>256</v>
      </c>
      <c r="L864" s="44">
        <f t="shared" si="80"/>
        <v>521227.66666666669</v>
      </c>
      <c r="M864" s="4">
        <f t="shared" si="81"/>
        <v>85.333333333333329</v>
      </c>
    </row>
    <row r="865" spans="1:13" x14ac:dyDescent="0.3">
      <c r="A865" s="27" t="str">
        <f t="shared" si="82"/>
        <v>1503 - CAPPUCCINO</v>
      </c>
      <c r="B865" s="27" t="str">
        <f t="shared" si="83"/>
        <v>CAFE QUINDIO EXPRESS AEROPUERTO EL EDEN</v>
      </c>
      <c r="C865" s="28" t="s">
        <v>165</v>
      </c>
      <c r="D865" s="31">
        <v>802028</v>
      </c>
      <c r="E865" s="4">
        <v>122</v>
      </c>
      <c r="F865" s="31">
        <v>742862</v>
      </c>
      <c r="G865" s="4">
        <v>113</v>
      </c>
      <c r="H865" s="31">
        <v>703418</v>
      </c>
      <c r="I865" s="4">
        <v>107</v>
      </c>
      <c r="J865" s="31">
        <v>2248308</v>
      </c>
      <c r="K865" s="50">
        <v>342</v>
      </c>
      <c r="L865" s="44">
        <f t="shared" si="80"/>
        <v>749436</v>
      </c>
      <c r="M865" s="4">
        <f t="shared" si="81"/>
        <v>114</v>
      </c>
    </row>
    <row r="866" spans="1:13" x14ac:dyDescent="0.3">
      <c r="A866" s="27" t="str">
        <f t="shared" si="82"/>
        <v>1503 - CAPPUCCINO</v>
      </c>
      <c r="B866" s="27" t="str">
        <f t="shared" si="83"/>
        <v>CAFE QUINDIO EXPRESS AEROPUERTO EL EDEN</v>
      </c>
      <c r="C866" s="28" t="s">
        <v>166</v>
      </c>
      <c r="D866" s="31">
        <v>20556</v>
      </c>
      <c r="E866" s="4">
        <v>2</v>
      </c>
      <c r="F866" s="31">
        <v>20556</v>
      </c>
      <c r="G866" s="4">
        <v>2</v>
      </c>
      <c r="H866" s="31">
        <v>41112</v>
      </c>
      <c r="I866" s="4">
        <v>4</v>
      </c>
      <c r="J866" s="31">
        <v>82224</v>
      </c>
      <c r="K866" s="50">
        <v>8</v>
      </c>
      <c r="L866" s="44">
        <f t="shared" si="80"/>
        <v>27408</v>
      </c>
      <c r="M866" s="4">
        <f t="shared" si="81"/>
        <v>2.6666666666666665</v>
      </c>
    </row>
    <row r="867" spans="1:13" x14ac:dyDescent="0.3">
      <c r="A867" s="27" t="str">
        <f t="shared" si="82"/>
        <v>1503 - CAPPUCCINO</v>
      </c>
      <c r="B867" s="27" t="str">
        <f t="shared" si="83"/>
        <v>CAFE QUINDIO EXPRESS AEROPUERTO EL EDEN</v>
      </c>
      <c r="C867" s="28" t="s">
        <v>167</v>
      </c>
      <c r="D867" s="31"/>
      <c r="E867" s="4"/>
      <c r="F867" s="31"/>
      <c r="G867" s="4"/>
      <c r="H867" s="31">
        <v>11389</v>
      </c>
      <c r="I867" s="4">
        <v>1</v>
      </c>
      <c r="J867" s="31">
        <v>11389</v>
      </c>
      <c r="K867" s="50">
        <v>1</v>
      </c>
      <c r="L867" s="44">
        <f t="shared" si="80"/>
        <v>11389</v>
      </c>
      <c r="M867" s="4">
        <f t="shared" si="81"/>
        <v>1</v>
      </c>
    </row>
    <row r="868" spans="1:13" x14ac:dyDescent="0.3">
      <c r="A868" s="27" t="str">
        <f t="shared" si="82"/>
        <v>1503 - CAPPUCCINO</v>
      </c>
      <c r="B868" s="27" t="str">
        <f t="shared" si="83"/>
        <v>CAFE QUINDIO EXPRESS AEROPUERTO EL EDEN</v>
      </c>
      <c r="C868" s="28" t="s">
        <v>168</v>
      </c>
      <c r="D868" s="31">
        <v>18704</v>
      </c>
      <c r="E868" s="4">
        <v>2</v>
      </c>
      <c r="F868" s="31">
        <v>65464</v>
      </c>
      <c r="G868" s="4">
        <v>7</v>
      </c>
      <c r="H868" s="31">
        <v>28056</v>
      </c>
      <c r="I868" s="4">
        <v>3</v>
      </c>
      <c r="J868" s="31">
        <v>112224</v>
      </c>
      <c r="K868" s="50">
        <v>12</v>
      </c>
      <c r="L868" s="44">
        <f t="shared" si="80"/>
        <v>37408</v>
      </c>
      <c r="M868" s="4">
        <f t="shared" si="81"/>
        <v>4</v>
      </c>
    </row>
    <row r="869" spans="1:13" x14ac:dyDescent="0.3">
      <c r="A869" s="27" t="str">
        <f t="shared" si="82"/>
        <v>1503 - CAPPUCCINO</v>
      </c>
      <c r="B869" s="27" t="str">
        <f t="shared" si="83"/>
        <v>CAFE QUINDIO EXPRESS AEROPUERTO EL EDEN</v>
      </c>
      <c r="C869" s="28" t="s">
        <v>169</v>
      </c>
      <c r="D869" s="31">
        <v>20556</v>
      </c>
      <c r="E869" s="4">
        <v>2</v>
      </c>
      <c r="F869" s="31">
        <v>10278</v>
      </c>
      <c r="G869" s="4">
        <v>1</v>
      </c>
      <c r="H869" s="31">
        <v>30834</v>
      </c>
      <c r="I869" s="4">
        <v>3</v>
      </c>
      <c r="J869" s="31">
        <v>61668</v>
      </c>
      <c r="K869" s="50">
        <v>6</v>
      </c>
      <c r="L869" s="44">
        <f t="shared" si="80"/>
        <v>20556</v>
      </c>
      <c r="M869" s="4">
        <f t="shared" si="81"/>
        <v>2</v>
      </c>
    </row>
    <row r="870" spans="1:13" x14ac:dyDescent="0.3">
      <c r="A870" s="27" t="str">
        <f t="shared" si="82"/>
        <v>1503 - CAPPUCCINO</v>
      </c>
      <c r="B870" s="27" t="str">
        <f t="shared" si="83"/>
        <v>CAFE QUINDIO EXPRESS AEROPUERTO EL EDEN</v>
      </c>
      <c r="C870" s="28" t="s">
        <v>170</v>
      </c>
      <c r="D870" s="31">
        <v>11389</v>
      </c>
      <c r="E870" s="4">
        <v>1</v>
      </c>
      <c r="F870" s="31"/>
      <c r="G870" s="4"/>
      <c r="H870" s="31">
        <v>22778</v>
      </c>
      <c r="I870" s="4">
        <v>2</v>
      </c>
      <c r="J870" s="31">
        <v>34167</v>
      </c>
      <c r="K870" s="50">
        <v>3</v>
      </c>
      <c r="L870" s="44">
        <f t="shared" si="80"/>
        <v>17083.5</v>
      </c>
      <c r="M870" s="4">
        <f t="shared" si="81"/>
        <v>1.5</v>
      </c>
    </row>
    <row r="871" spans="1:13" x14ac:dyDescent="0.3">
      <c r="A871" s="27" t="str">
        <f t="shared" si="82"/>
        <v>1503 - CAPPUCCINO</v>
      </c>
      <c r="B871" s="27" t="str">
        <f t="shared" si="83"/>
        <v>CAFE QUINDIO EXPRESS AEROPUERTO EL EDEN</v>
      </c>
      <c r="C871" s="28" t="s">
        <v>171</v>
      </c>
      <c r="D871" s="31">
        <v>37408</v>
      </c>
      <c r="E871" s="4">
        <v>4</v>
      </c>
      <c r="F871" s="31">
        <v>18704</v>
      </c>
      <c r="G871" s="4">
        <v>2</v>
      </c>
      <c r="H871" s="31">
        <v>9352</v>
      </c>
      <c r="I871" s="4">
        <v>1</v>
      </c>
      <c r="J871" s="31">
        <v>65464</v>
      </c>
      <c r="K871" s="50">
        <v>7</v>
      </c>
      <c r="L871" s="44">
        <f t="shared" si="80"/>
        <v>21821.333333333332</v>
      </c>
      <c r="M871" s="4">
        <f t="shared" si="81"/>
        <v>2.3333333333333335</v>
      </c>
    </row>
    <row r="872" spans="1:13" x14ac:dyDescent="0.3">
      <c r="A872" s="27" t="str">
        <f t="shared" si="82"/>
        <v>1503 - CAPPUCCINO</v>
      </c>
      <c r="B872" s="27" t="str">
        <f t="shared" si="83"/>
        <v>CAFE QUINDIO EXPRESS AEROPUERTO EL EDEN</v>
      </c>
      <c r="C872" s="28" t="s">
        <v>172</v>
      </c>
      <c r="D872" s="31">
        <v>24723</v>
      </c>
      <c r="E872" s="4">
        <v>3</v>
      </c>
      <c r="F872" s="31">
        <v>57687</v>
      </c>
      <c r="G872" s="4">
        <v>7</v>
      </c>
      <c r="H872" s="31">
        <v>49446</v>
      </c>
      <c r="I872" s="4">
        <v>6</v>
      </c>
      <c r="J872" s="31">
        <v>131856</v>
      </c>
      <c r="K872" s="50">
        <v>16</v>
      </c>
      <c r="L872" s="44">
        <f t="shared" si="80"/>
        <v>43952</v>
      </c>
      <c r="M872" s="4">
        <f t="shared" si="81"/>
        <v>5.333333333333333</v>
      </c>
    </row>
    <row r="873" spans="1:13" x14ac:dyDescent="0.3">
      <c r="A873" s="27" t="str">
        <f t="shared" si="82"/>
        <v>1503 - CAPPUCCINO</v>
      </c>
      <c r="B873" s="27" t="str">
        <f t="shared" si="83"/>
        <v>CAFE QUINDIO EXPRESS AEROPUERTO EL EDEN</v>
      </c>
      <c r="C873" s="28" t="s">
        <v>173</v>
      </c>
      <c r="D873" s="31"/>
      <c r="E873" s="4"/>
      <c r="F873" s="31"/>
      <c r="G873" s="4"/>
      <c r="H873" s="31">
        <v>20926</v>
      </c>
      <c r="I873" s="4">
        <v>2</v>
      </c>
      <c r="J873" s="31">
        <v>20926</v>
      </c>
      <c r="K873" s="50">
        <v>2</v>
      </c>
      <c r="L873" s="44">
        <f t="shared" si="80"/>
        <v>20926</v>
      </c>
      <c r="M873" s="4">
        <f t="shared" si="81"/>
        <v>2</v>
      </c>
    </row>
    <row r="874" spans="1:13" x14ac:dyDescent="0.3">
      <c r="A874" s="27" t="str">
        <f t="shared" si="82"/>
        <v>1503 - CAPPUCCINO</v>
      </c>
      <c r="B874" s="27" t="str">
        <f t="shared" si="83"/>
        <v>CAFE QUINDIO EXPRESS AEROPUERTO EL EDEN</v>
      </c>
      <c r="C874" s="28" t="s">
        <v>174</v>
      </c>
      <c r="D874" s="31">
        <v>69165</v>
      </c>
      <c r="E874" s="4">
        <v>9</v>
      </c>
      <c r="F874" s="31">
        <v>53795</v>
      </c>
      <c r="G874" s="4">
        <v>7</v>
      </c>
      <c r="H874" s="31">
        <v>30740</v>
      </c>
      <c r="I874" s="4">
        <v>4</v>
      </c>
      <c r="J874" s="31">
        <v>153700</v>
      </c>
      <c r="K874" s="50">
        <v>20</v>
      </c>
      <c r="L874" s="44">
        <f t="shared" si="80"/>
        <v>51233.333333333336</v>
      </c>
      <c r="M874" s="4">
        <f t="shared" si="81"/>
        <v>6.666666666666667</v>
      </c>
    </row>
    <row r="875" spans="1:13" x14ac:dyDescent="0.3">
      <c r="A875" s="27" t="str">
        <f t="shared" si="82"/>
        <v>1503 - CAPPUCCINO</v>
      </c>
      <c r="B875" s="27" t="str">
        <f t="shared" si="83"/>
        <v>CAFE QUINDIO EXPRESS AEROPUERTO EL EDEN</v>
      </c>
      <c r="C875" s="28" t="s">
        <v>175</v>
      </c>
      <c r="D875" s="31">
        <v>16482</v>
      </c>
      <c r="E875" s="4">
        <v>2</v>
      </c>
      <c r="F875" s="31">
        <v>32964</v>
      </c>
      <c r="G875" s="4">
        <v>4</v>
      </c>
      <c r="H875" s="31">
        <v>8241</v>
      </c>
      <c r="I875" s="4">
        <v>1</v>
      </c>
      <c r="J875" s="31">
        <v>57687</v>
      </c>
      <c r="K875" s="50">
        <v>7</v>
      </c>
      <c r="L875" s="44">
        <f t="shared" si="80"/>
        <v>19229</v>
      </c>
      <c r="M875" s="4">
        <f t="shared" si="81"/>
        <v>2.3333333333333335</v>
      </c>
    </row>
    <row r="876" spans="1:13" x14ac:dyDescent="0.3">
      <c r="A876" s="27" t="str">
        <f t="shared" si="82"/>
        <v>1503 - CAPPUCCINO</v>
      </c>
      <c r="B876" s="27" t="str">
        <f t="shared" si="83"/>
        <v>CAFE QUINDIO EXPRESS AEROPUERTO EL EDEN</v>
      </c>
      <c r="C876" s="28" t="s">
        <v>177</v>
      </c>
      <c r="D876" s="31">
        <v>23055</v>
      </c>
      <c r="E876" s="4">
        <v>3</v>
      </c>
      <c r="F876" s="31">
        <v>15370</v>
      </c>
      <c r="G876" s="4">
        <v>2</v>
      </c>
      <c r="H876" s="31">
        <v>38425</v>
      </c>
      <c r="I876" s="4">
        <v>5</v>
      </c>
      <c r="J876" s="31">
        <v>76850</v>
      </c>
      <c r="K876" s="50">
        <v>10</v>
      </c>
      <c r="L876" s="44">
        <f t="shared" si="80"/>
        <v>25616.666666666668</v>
      </c>
      <c r="M876" s="4">
        <f t="shared" si="81"/>
        <v>3.3333333333333335</v>
      </c>
    </row>
    <row r="877" spans="1:13" x14ac:dyDescent="0.3">
      <c r="A877" s="27" t="str">
        <f t="shared" si="82"/>
        <v>1503 - CAPPUCCINO</v>
      </c>
      <c r="B877" s="27" t="str">
        <f t="shared" si="83"/>
        <v>CAFE QUINDIO EXPRESS AEROPUERTO EL EDEN</v>
      </c>
      <c r="C877" s="28" t="s">
        <v>178</v>
      </c>
      <c r="D877" s="31">
        <v>28056</v>
      </c>
      <c r="E877" s="4">
        <v>3</v>
      </c>
      <c r="F877" s="31"/>
      <c r="G877" s="4"/>
      <c r="H877" s="31"/>
      <c r="I877" s="4"/>
      <c r="J877" s="31">
        <v>28056</v>
      </c>
      <c r="K877" s="50">
        <v>3</v>
      </c>
      <c r="L877" s="44">
        <f t="shared" si="80"/>
        <v>28056</v>
      </c>
      <c r="M877" s="4">
        <f t="shared" si="81"/>
        <v>3</v>
      </c>
    </row>
    <row r="878" spans="1:13" x14ac:dyDescent="0.3">
      <c r="A878" s="27" t="str">
        <f t="shared" si="82"/>
        <v>1503 - CAPPUCCINO</v>
      </c>
      <c r="B878" s="27" t="str">
        <f t="shared" si="83"/>
        <v>CAFE QUINDIO EXPRESS AEROPUERTO EL EDEN</v>
      </c>
      <c r="C878" s="28" t="s">
        <v>179</v>
      </c>
      <c r="D878" s="31">
        <v>0</v>
      </c>
      <c r="E878" s="4">
        <v>0</v>
      </c>
      <c r="F878" s="31"/>
      <c r="G878" s="4"/>
      <c r="H878" s="31"/>
      <c r="I878" s="4"/>
      <c r="J878" s="31">
        <v>0</v>
      </c>
      <c r="K878" s="50">
        <v>0</v>
      </c>
      <c r="L878" s="44">
        <f t="shared" si="80"/>
        <v>0</v>
      </c>
      <c r="M878" s="4">
        <f t="shared" si="81"/>
        <v>0</v>
      </c>
    </row>
    <row r="879" spans="1:13" x14ac:dyDescent="0.3">
      <c r="A879" s="27" t="str">
        <f t="shared" si="82"/>
        <v>1503 - CAPPUCCINO</v>
      </c>
      <c r="B879" s="27" t="str">
        <f t="shared" si="83"/>
        <v>CAFE QUINDIO EXPRESS AEROPUERTO EL EDEN</v>
      </c>
      <c r="C879" s="28" t="s">
        <v>180</v>
      </c>
      <c r="D879" s="31"/>
      <c r="E879" s="4"/>
      <c r="F879" s="31">
        <v>16482</v>
      </c>
      <c r="G879" s="4">
        <v>2</v>
      </c>
      <c r="H879" s="31">
        <v>16482</v>
      </c>
      <c r="I879" s="4">
        <v>2</v>
      </c>
      <c r="J879" s="31">
        <v>32964</v>
      </c>
      <c r="K879" s="50">
        <v>4</v>
      </c>
      <c r="L879" s="44">
        <f t="shared" si="80"/>
        <v>16482</v>
      </c>
      <c r="M879" s="4">
        <f t="shared" si="81"/>
        <v>2</v>
      </c>
    </row>
    <row r="880" spans="1:13" x14ac:dyDescent="0.3">
      <c r="A880" s="27" t="str">
        <f t="shared" si="82"/>
        <v>1503 - CAPPUCCINO</v>
      </c>
      <c r="B880" s="27" t="str">
        <f t="shared" si="83"/>
        <v>CAFE QUINDIO EXPRESS AEROPUERTO EL EDEN</v>
      </c>
      <c r="C880" s="28" t="s">
        <v>181</v>
      </c>
      <c r="D880" s="31"/>
      <c r="E880" s="4"/>
      <c r="F880" s="31">
        <v>8148</v>
      </c>
      <c r="G880" s="4">
        <v>1</v>
      </c>
      <c r="H880" s="31">
        <v>8148</v>
      </c>
      <c r="I880" s="4">
        <v>1</v>
      </c>
      <c r="J880" s="31">
        <v>16296</v>
      </c>
      <c r="K880" s="50">
        <v>2</v>
      </c>
      <c r="L880" s="44">
        <f t="shared" si="80"/>
        <v>8148</v>
      </c>
      <c r="M880" s="4">
        <f t="shared" si="81"/>
        <v>1</v>
      </c>
    </row>
    <row r="881" spans="1:13" x14ac:dyDescent="0.3">
      <c r="A881" s="27" t="str">
        <f t="shared" si="82"/>
        <v>1503 - CAPPUCCINO</v>
      </c>
      <c r="B881" s="27" t="str">
        <f t="shared" si="83"/>
        <v>CAFE QUINDIO EXPRESS AEROPUERTO EL EDEN</v>
      </c>
      <c r="C881" s="28" t="s">
        <v>182</v>
      </c>
      <c r="D881" s="31">
        <v>8148</v>
      </c>
      <c r="E881" s="4">
        <v>1</v>
      </c>
      <c r="F881" s="31"/>
      <c r="G881" s="4"/>
      <c r="H881" s="31">
        <v>16296</v>
      </c>
      <c r="I881" s="4">
        <v>2</v>
      </c>
      <c r="J881" s="31">
        <v>24444</v>
      </c>
      <c r="K881" s="50">
        <v>3</v>
      </c>
      <c r="L881" s="44">
        <f t="shared" si="80"/>
        <v>12222</v>
      </c>
      <c r="M881" s="4">
        <f t="shared" si="81"/>
        <v>1.5</v>
      </c>
    </row>
    <row r="882" spans="1:13" x14ac:dyDescent="0.3">
      <c r="A882" s="27" t="str">
        <f t="shared" si="82"/>
        <v>1503 - CAPPUCCINO</v>
      </c>
      <c r="B882" s="27" t="str">
        <f t="shared" si="83"/>
        <v>CAFE QUINDIO EXPRESS AEROPUERTO EL EDEN</v>
      </c>
      <c r="C882" s="28" t="s">
        <v>183</v>
      </c>
      <c r="D882" s="31">
        <v>6482</v>
      </c>
      <c r="E882" s="4">
        <v>1</v>
      </c>
      <c r="F882" s="31">
        <v>6482</v>
      </c>
      <c r="G882" s="4">
        <v>1</v>
      </c>
      <c r="H882" s="31">
        <v>6482</v>
      </c>
      <c r="I882" s="4">
        <v>1</v>
      </c>
      <c r="J882" s="31">
        <v>19446</v>
      </c>
      <c r="K882" s="50">
        <v>3</v>
      </c>
      <c r="L882" s="44">
        <f t="shared" si="80"/>
        <v>6482</v>
      </c>
      <c r="M882" s="4">
        <f t="shared" si="81"/>
        <v>1</v>
      </c>
    </row>
    <row r="883" spans="1:13" x14ac:dyDescent="0.3">
      <c r="A883" s="27" t="str">
        <f t="shared" si="82"/>
        <v>1503 - CAPPUCCINO</v>
      </c>
      <c r="B883" s="27" t="str">
        <f t="shared" si="83"/>
        <v>CAFE QUINDIO EXPRESS AEROPUERTO EL EDEN</v>
      </c>
      <c r="C883" s="28" t="s">
        <v>184</v>
      </c>
      <c r="D883" s="31"/>
      <c r="E883" s="4"/>
      <c r="F883" s="31">
        <v>49259</v>
      </c>
      <c r="G883" s="4">
        <v>7</v>
      </c>
      <c r="H883" s="31"/>
      <c r="I883" s="4"/>
      <c r="J883" s="31">
        <v>49259</v>
      </c>
      <c r="K883" s="50">
        <v>7</v>
      </c>
      <c r="L883" s="44">
        <f t="shared" si="80"/>
        <v>49259</v>
      </c>
      <c r="M883" s="4">
        <f t="shared" si="81"/>
        <v>7</v>
      </c>
    </row>
    <row r="884" spans="1:13" x14ac:dyDescent="0.3">
      <c r="A884" s="27" t="str">
        <f t="shared" si="82"/>
        <v>1503 - CAPPUCCINO</v>
      </c>
      <c r="B884" s="27" t="str">
        <f t="shared" si="83"/>
        <v>CAFE QUINDIO EXPRESS AEROPUERTO EL EDEN</v>
      </c>
      <c r="C884" s="28" t="s">
        <v>185</v>
      </c>
      <c r="D884" s="31">
        <v>6482</v>
      </c>
      <c r="E884" s="4">
        <v>1</v>
      </c>
      <c r="F884" s="31"/>
      <c r="G884" s="4"/>
      <c r="H884" s="31">
        <v>6482</v>
      </c>
      <c r="I884" s="4">
        <v>1</v>
      </c>
      <c r="J884" s="31">
        <v>12964</v>
      </c>
      <c r="K884" s="50">
        <v>2</v>
      </c>
      <c r="L884" s="44">
        <f t="shared" si="80"/>
        <v>6482</v>
      </c>
      <c r="M884" s="4">
        <f t="shared" si="81"/>
        <v>1</v>
      </c>
    </row>
    <row r="885" spans="1:13" x14ac:dyDescent="0.3">
      <c r="A885" s="27" t="str">
        <f t="shared" si="82"/>
        <v>1503 - CAPPUCCINO</v>
      </c>
      <c r="B885" s="27" t="str">
        <f t="shared" si="83"/>
        <v>CAFE QUINDIO EXPRESS AEROPUERTO EL EDEN</v>
      </c>
      <c r="C885" s="28" t="s">
        <v>186</v>
      </c>
      <c r="D885" s="31">
        <v>14074</v>
      </c>
      <c r="E885" s="4">
        <v>2</v>
      </c>
      <c r="F885" s="31">
        <v>7037</v>
      </c>
      <c r="G885" s="4">
        <v>1</v>
      </c>
      <c r="H885" s="31"/>
      <c r="I885" s="4"/>
      <c r="J885" s="31">
        <v>21111</v>
      </c>
      <c r="K885" s="50">
        <v>3</v>
      </c>
      <c r="L885" s="44">
        <f t="shared" si="80"/>
        <v>10555.5</v>
      </c>
      <c r="M885" s="4">
        <f t="shared" si="81"/>
        <v>1.5</v>
      </c>
    </row>
    <row r="886" spans="1:13" x14ac:dyDescent="0.3">
      <c r="A886" s="27" t="str">
        <f t="shared" si="82"/>
        <v>1503 - CAPPUCCINO</v>
      </c>
      <c r="B886" s="27" t="str">
        <f t="shared" si="83"/>
        <v>CAFE QUINDIO EXPRESS AEROPUERTO EL EDEN</v>
      </c>
      <c r="C886" s="28" t="s">
        <v>187</v>
      </c>
      <c r="D886" s="31">
        <v>321397</v>
      </c>
      <c r="E886" s="4">
        <v>39</v>
      </c>
      <c r="F886" s="31">
        <v>280194</v>
      </c>
      <c r="G886" s="4">
        <v>34</v>
      </c>
      <c r="H886" s="31">
        <v>189542</v>
      </c>
      <c r="I886" s="4">
        <v>23</v>
      </c>
      <c r="J886" s="31">
        <v>791133</v>
      </c>
      <c r="K886" s="50">
        <v>96</v>
      </c>
      <c r="L886" s="44">
        <f t="shared" si="80"/>
        <v>263711</v>
      </c>
      <c r="M886" s="4">
        <f t="shared" si="81"/>
        <v>32</v>
      </c>
    </row>
    <row r="887" spans="1:13" x14ac:dyDescent="0.3">
      <c r="A887" s="27" t="str">
        <f t="shared" si="82"/>
        <v>1503 - CAPPUCCINO</v>
      </c>
      <c r="B887" s="27" t="str">
        <f t="shared" si="83"/>
        <v>CAFE QUINDIO EXPRESS AEROPUERTO EL EDEN</v>
      </c>
      <c r="C887" s="28" t="s">
        <v>188</v>
      </c>
      <c r="D887" s="31">
        <v>68888</v>
      </c>
      <c r="E887" s="4">
        <v>8</v>
      </c>
      <c r="F887" s="31">
        <v>25833</v>
      </c>
      <c r="G887" s="4">
        <v>3</v>
      </c>
      <c r="H887" s="31">
        <v>51666</v>
      </c>
      <c r="I887" s="4">
        <v>6</v>
      </c>
      <c r="J887" s="31">
        <v>146387</v>
      </c>
      <c r="K887" s="50">
        <v>17</v>
      </c>
      <c r="L887" s="44">
        <f t="shared" si="80"/>
        <v>48795.666666666664</v>
      </c>
      <c r="M887" s="4">
        <f t="shared" si="81"/>
        <v>5.666666666666667</v>
      </c>
    </row>
    <row r="888" spans="1:13" x14ac:dyDescent="0.3">
      <c r="A888" s="27" t="str">
        <f t="shared" si="82"/>
        <v>1503 - CAPPUCCINO</v>
      </c>
      <c r="B888" s="27" t="str">
        <f t="shared" si="83"/>
        <v>CAFE QUINDIO EXPRESS AEROPUERTO EL EDEN</v>
      </c>
      <c r="C888" s="28" t="s">
        <v>189</v>
      </c>
      <c r="D888" s="31">
        <v>513324</v>
      </c>
      <c r="E888" s="4">
        <v>84</v>
      </c>
      <c r="F888" s="31">
        <v>525546</v>
      </c>
      <c r="G888" s="4">
        <v>86</v>
      </c>
      <c r="H888" s="31">
        <v>531657</v>
      </c>
      <c r="I888" s="4">
        <v>87</v>
      </c>
      <c r="J888" s="31">
        <v>1570527</v>
      </c>
      <c r="K888" s="50">
        <v>257</v>
      </c>
      <c r="L888" s="44">
        <f t="shared" si="80"/>
        <v>523509</v>
      </c>
      <c r="M888" s="4">
        <f t="shared" si="81"/>
        <v>85.666666666666671</v>
      </c>
    </row>
    <row r="889" spans="1:13" x14ac:dyDescent="0.3">
      <c r="A889" s="27" t="str">
        <f t="shared" si="82"/>
        <v>1503 - CAPPUCCINO</v>
      </c>
      <c r="B889" s="27" t="str">
        <f t="shared" si="83"/>
        <v>CAFE QUINDIO EXPRESS AEROPUERTO EL EDEN</v>
      </c>
      <c r="C889" s="28" t="s">
        <v>190</v>
      </c>
      <c r="D889" s="31">
        <v>650826</v>
      </c>
      <c r="E889" s="4">
        <v>99</v>
      </c>
      <c r="F889" s="31">
        <v>466754</v>
      </c>
      <c r="G889" s="4">
        <v>71</v>
      </c>
      <c r="H889" s="31">
        <v>602442</v>
      </c>
      <c r="I889" s="4">
        <v>92</v>
      </c>
      <c r="J889" s="31">
        <v>1720022</v>
      </c>
      <c r="K889" s="50">
        <v>262</v>
      </c>
      <c r="L889" s="44">
        <f t="shared" si="80"/>
        <v>573340.66666666663</v>
      </c>
      <c r="M889" s="4">
        <f t="shared" si="81"/>
        <v>87.333333333333329</v>
      </c>
    </row>
    <row r="890" spans="1:13" x14ac:dyDescent="0.3">
      <c r="A890" s="27" t="str">
        <f t="shared" si="82"/>
        <v>1503 - CAPPUCCINO</v>
      </c>
      <c r="B890" s="27" t="str">
        <f t="shared" si="83"/>
        <v>CAFE QUINDIO EXPRESS AEROPUERTO EL EDEN</v>
      </c>
      <c r="C890" s="28" t="s">
        <v>191</v>
      </c>
      <c r="D890" s="31">
        <v>60556</v>
      </c>
      <c r="E890" s="4">
        <v>6</v>
      </c>
      <c r="F890" s="31">
        <v>20186</v>
      </c>
      <c r="G890" s="4">
        <v>2</v>
      </c>
      <c r="H890" s="31">
        <v>40372</v>
      </c>
      <c r="I890" s="4">
        <v>4</v>
      </c>
      <c r="J890" s="31">
        <v>121114</v>
      </c>
      <c r="K890" s="50">
        <v>12</v>
      </c>
      <c r="L890" s="44">
        <f t="shared" si="80"/>
        <v>40371.333333333336</v>
      </c>
      <c r="M890" s="4">
        <f t="shared" si="81"/>
        <v>4</v>
      </c>
    </row>
    <row r="891" spans="1:13" x14ac:dyDescent="0.3">
      <c r="A891" s="27" t="str">
        <f t="shared" si="82"/>
        <v>1503 - CAPPUCCINO</v>
      </c>
      <c r="B891" s="27" t="str">
        <f t="shared" si="83"/>
        <v>CAFE QUINDIO EXPRESS AEROPUERTO EL EDEN</v>
      </c>
      <c r="C891" s="28" t="s">
        <v>192</v>
      </c>
      <c r="D891" s="31"/>
      <c r="E891" s="4"/>
      <c r="F891" s="31">
        <v>11111</v>
      </c>
      <c r="G891" s="4">
        <v>1</v>
      </c>
      <c r="H891" s="31">
        <v>44444</v>
      </c>
      <c r="I891" s="4">
        <v>4</v>
      </c>
      <c r="J891" s="31">
        <v>55555</v>
      </c>
      <c r="K891" s="50">
        <v>5</v>
      </c>
      <c r="L891" s="44">
        <f t="shared" si="80"/>
        <v>27777.5</v>
      </c>
      <c r="M891" s="4">
        <f t="shared" si="81"/>
        <v>2.5</v>
      </c>
    </row>
    <row r="892" spans="1:13" x14ac:dyDescent="0.3">
      <c r="A892" s="27" t="str">
        <f t="shared" si="82"/>
        <v>1503 - CAPPUCCINO</v>
      </c>
      <c r="B892" s="27" t="str">
        <f t="shared" si="83"/>
        <v>CAFE QUINDIO EXPRESS AEROPUERTO EL EDEN</v>
      </c>
      <c r="C892" s="28" t="s">
        <v>193</v>
      </c>
      <c r="D892" s="31">
        <v>98892</v>
      </c>
      <c r="E892" s="4">
        <v>12</v>
      </c>
      <c r="F892" s="31">
        <v>115373</v>
      </c>
      <c r="G892" s="4">
        <v>14</v>
      </c>
      <c r="H892" s="31">
        <v>90651</v>
      </c>
      <c r="I892" s="4">
        <v>11</v>
      </c>
      <c r="J892" s="31">
        <v>304916</v>
      </c>
      <c r="K892" s="50">
        <v>37</v>
      </c>
      <c r="L892" s="44">
        <f t="shared" si="80"/>
        <v>101638.66666666667</v>
      </c>
      <c r="M892" s="4">
        <f t="shared" si="81"/>
        <v>12.333333333333334</v>
      </c>
    </row>
    <row r="893" spans="1:13" x14ac:dyDescent="0.3">
      <c r="A893" s="27" t="str">
        <f t="shared" si="82"/>
        <v>1503 - CAPPUCCINO</v>
      </c>
      <c r="B893" s="27" t="str">
        <f t="shared" si="83"/>
        <v>CAFE QUINDIO EXPRESS AEROPUERTO EL EDEN</v>
      </c>
      <c r="C893" s="28" t="s">
        <v>194</v>
      </c>
      <c r="D893" s="31">
        <v>160551</v>
      </c>
      <c r="E893" s="4">
        <v>17</v>
      </c>
      <c r="F893" s="31">
        <v>169993</v>
      </c>
      <c r="G893" s="4">
        <v>18</v>
      </c>
      <c r="H893" s="31">
        <v>141661</v>
      </c>
      <c r="I893" s="4">
        <v>15</v>
      </c>
      <c r="J893" s="31">
        <v>472205</v>
      </c>
      <c r="K893" s="50">
        <v>50</v>
      </c>
      <c r="L893" s="44">
        <f t="shared" si="80"/>
        <v>157401.66666666666</v>
      </c>
      <c r="M893" s="4">
        <f t="shared" si="81"/>
        <v>16.666666666666668</v>
      </c>
    </row>
    <row r="894" spans="1:13" x14ac:dyDescent="0.3">
      <c r="A894" s="27" t="str">
        <f t="shared" si="82"/>
        <v>1503 - CAPPUCCINO</v>
      </c>
      <c r="B894" s="27" t="str">
        <f t="shared" si="83"/>
        <v>CAFE QUINDIO EXPRESS AEROPUERTO EL EDEN</v>
      </c>
      <c r="C894" s="28" t="s">
        <v>197</v>
      </c>
      <c r="D894" s="31">
        <v>41205</v>
      </c>
      <c r="E894" s="4">
        <v>5</v>
      </c>
      <c r="F894" s="31"/>
      <c r="G894" s="4"/>
      <c r="H894" s="31"/>
      <c r="I894" s="4"/>
      <c r="J894" s="31">
        <v>41205</v>
      </c>
      <c r="K894" s="50">
        <v>5</v>
      </c>
      <c r="L894" s="44">
        <f t="shared" si="80"/>
        <v>41205</v>
      </c>
      <c r="M894" s="4">
        <f t="shared" si="81"/>
        <v>5</v>
      </c>
    </row>
    <row r="895" spans="1:13" x14ac:dyDescent="0.3">
      <c r="A895" s="27" t="str">
        <f t="shared" si="82"/>
        <v>1503 - CAPPUCCINO</v>
      </c>
      <c r="B895" s="27" t="str">
        <f t="shared" si="83"/>
        <v>CAFE QUINDIO EXPRESS AEROPUERTO EL EDEN</v>
      </c>
      <c r="C895" s="28" t="s">
        <v>198</v>
      </c>
      <c r="D895" s="31">
        <v>16482</v>
      </c>
      <c r="E895" s="4">
        <v>2</v>
      </c>
      <c r="F895" s="31">
        <v>16482</v>
      </c>
      <c r="G895" s="4">
        <v>2</v>
      </c>
      <c r="H895" s="31">
        <v>41205</v>
      </c>
      <c r="I895" s="4">
        <v>5</v>
      </c>
      <c r="J895" s="31">
        <v>74169</v>
      </c>
      <c r="K895" s="50">
        <v>9</v>
      </c>
      <c r="L895" s="44">
        <f t="shared" si="80"/>
        <v>24723</v>
      </c>
      <c r="M895" s="4">
        <f t="shared" si="81"/>
        <v>3</v>
      </c>
    </row>
    <row r="896" spans="1:13" x14ac:dyDescent="0.3">
      <c r="A896" s="27" t="str">
        <f t="shared" si="82"/>
        <v>1503 - CAPPUCCINO</v>
      </c>
      <c r="B896" s="27" t="str">
        <f t="shared" si="83"/>
        <v>CAFE QUINDIO EXPRESS AEROPUERTO EL EDEN</v>
      </c>
      <c r="C896" s="28" t="s">
        <v>200</v>
      </c>
      <c r="D896" s="31"/>
      <c r="E896" s="4"/>
      <c r="F896" s="31"/>
      <c r="G896" s="4"/>
      <c r="H896" s="31">
        <v>23055</v>
      </c>
      <c r="I896" s="4">
        <v>3</v>
      </c>
      <c r="J896" s="31">
        <v>23055</v>
      </c>
      <c r="K896" s="50">
        <v>3</v>
      </c>
      <c r="L896" s="44">
        <f t="shared" si="80"/>
        <v>23055</v>
      </c>
      <c r="M896" s="4">
        <f t="shared" si="81"/>
        <v>3</v>
      </c>
    </row>
    <row r="897" spans="1:13" x14ac:dyDescent="0.3">
      <c r="A897" s="27" t="str">
        <f t="shared" si="82"/>
        <v>1503 - CAPPUCCINO</v>
      </c>
      <c r="B897" s="27" t="str">
        <f t="shared" si="83"/>
        <v>CAFE QUINDIO EXPRESS AEROPUERTO EL EDEN</v>
      </c>
      <c r="C897" s="28" t="s">
        <v>203</v>
      </c>
      <c r="D897" s="31"/>
      <c r="E897" s="4"/>
      <c r="F897" s="31"/>
      <c r="G897" s="4"/>
      <c r="H897" s="31">
        <v>15370</v>
      </c>
      <c r="I897" s="4">
        <v>2</v>
      </c>
      <c r="J897" s="31">
        <v>15370</v>
      </c>
      <c r="K897" s="50">
        <v>2</v>
      </c>
      <c r="L897" s="44">
        <f t="shared" si="80"/>
        <v>15370</v>
      </c>
      <c r="M897" s="4">
        <f t="shared" si="81"/>
        <v>2</v>
      </c>
    </row>
    <row r="898" spans="1:13" x14ac:dyDescent="0.3">
      <c r="A898" s="27" t="str">
        <f t="shared" si="82"/>
        <v>1503 - CAPPUCCINO</v>
      </c>
      <c r="B898" s="27" t="str">
        <f t="shared" si="83"/>
        <v>CAFE QUINDIO EXPRESS AEROPUERTO EL EDEN</v>
      </c>
      <c r="C898" s="28" t="s">
        <v>204</v>
      </c>
      <c r="D898" s="31">
        <v>32964</v>
      </c>
      <c r="E898" s="4">
        <v>4</v>
      </c>
      <c r="F898" s="31">
        <v>49446</v>
      </c>
      <c r="G898" s="4">
        <v>6</v>
      </c>
      <c r="H898" s="31">
        <v>8241</v>
      </c>
      <c r="I898" s="4">
        <v>1</v>
      </c>
      <c r="J898" s="31">
        <v>90651</v>
      </c>
      <c r="K898" s="50">
        <v>11</v>
      </c>
      <c r="L898" s="44">
        <f t="shared" si="80"/>
        <v>30217</v>
      </c>
      <c r="M898" s="4">
        <f t="shared" si="81"/>
        <v>3.6666666666666665</v>
      </c>
    </row>
    <row r="899" spans="1:13" x14ac:dyDescent="0.3">
      <c r="A899" s="27" t="str">
        <f t="shared" si="82"/>
        <v>1503 - CAPPUCCINO</v>
      </c>
      <c r="B899" s="27" t="str">
        <f t="shared" si="83"/>
        <v>CAFE QUINDIO EXPRESS AEROPUERTO EL EDEN</v>
      </c>
      <c r="C899" s="28" t="s">
        <v>205</v>
      </c>
      <c r="D899" s="31"/>
      <c r="E899" s="4"/>
      <c r="F899" s="31">
        <v>10463</v>
      </c>
      <c r="G899" s="4">
        <v>1</v>
      </c>
      <c r="H899" s="31">
        <v>20926</v>
      </c>
      <c r="I899" s="4">
        <v>2</v>
      </c>
      <c r="J899" s="31">
        <v>31389</v>
      </c>
      <c r="K899" s="50">
        <v>3</v>
      </c>
      <c r="L899" s="44">
        <f t="shared" si="80"/>
        <v>15694.5</v>
      </c>
      <c r="M899" s="4">
        <f t="shared" si="81"/>
        <v>1.5</v>
      </c>
    </row>
    <row r="900" spans="1:13" x14ac:dyDescent="0.3">
      <c r="A900" s="27" t="str">
        <f t="shared" si="82"/>
        <v>1503 - CAPPUCCINO</v>
      </c>
      <c r="B900" s="27" t="str">
        <f t="shared" si="83"/>
        <v>CAFE QUINDIO EXPRESS AEROPUERTO EL EDEN</v>
      </c>
      <c r="C900" s="28" t="s">
        <v>206</v>
      </c>
      <c r="D900" s="31">
        <v>69165</v>
      </c>
      <c r="E900" s="4">
        <v>9</v>
      </c>
      <c r="F900" s="31">
        <v>46110</v>
      </c>
      <c r="G900" s="4">
        <v>6</v>
      </c>
      <c r="H900" s="31">
        <v>76850</v>
      </c>
      <c r="I900" s="4">
        <v>10</v>
      </c>
      <c r="J900" s="31">
        <v>192125</v>
      </c>
      <c r="K900" s="50">
        <v>25</v>
      </c>
      <c r="L900" s="44">
        <f t="shared" si="80"/>
        <v>64041.666666666664</v>
      </c>
      <c r="M900" s="4">
        <f t="shared" si="81"/>
        <v>8.3333333333333339</v>
      </c>
    </row>
    <row r="901" spans="1:13" x14ac:dyDescent="0.3">
      <c r="A901" s="27" t="str">
        <f t="shared" si="82"/>
        <v>1503 - CAPPUCCINO</v>
      </c>
      <c r="B901" s="27" t="str">
        <f t="shared" si="83"/>
        <v>CAFE QUINDIO EXPRESS AEROPUERTO EL EDEN</v>
      </c>
      <c r="C901" s="28" t="s">
        <v>207</v>
      </c>
      <c r="D901" s="31">
        <v>16482</v>
      </c>
      <c r="E901" s="4">
        <v>2</v>
      </c>
      <c r="F901" s="31">
        <v>8241</v>
      </c>
      <c r="G901" s="4">
        <v>1</v>
      </c>
      <c r="H901" s="31">
        <v>8241</v>
      </c>
      <c r="I901" s="4">
        <v>1</v>
      </c>
      <c r="J901" s="31">
        <v>32964</v>
      </c>
      <c r="K901" s="50">
        <v>4</v>
      </c>
      <c r="L901" s="44">
        <f t="shared" si="80"/>
        <v>10988</v>
      </c>
      <c r="M901" s="4">
        <f t="shared" si="81"/>
        <v>1.3333333333333333</v>
      </c>
    </row>
    <row r="902" spans="1:13" x14ac:dyDescent="0.3">
      <c r="A902" s="27" t="str">
        <f t="shared" si="82"/>
        <v>1503 - CAPPUCCINO</v>
      </c>
      <c r="B902" s="27" t="str">
        <f t="shared" si="83"/>
        <v>CAFE QUINDIO EXPRESS AEROPUERTO EL EDEN</v>
      </c>
      <c r="C902" s="28" t="s">
        <v>209</v>
      </c>
      <c r="D902" s="31">
        <v>53795</v>
      </c>
      <c r="E902" s="4">
        <v>7</v>
      </c>
      <c r="F902" s="31">
        <v>15370</v>
      </c>
      <c r="G902" s="4">
        <v>2</v>
      </c>
      <c r="H902" s="31">
        <v>23055</v>
      </c>
      <c r="I902" s="4">
        <v>3</v>
      </c>
      <c r="J902" s="31">
        <v>92220</v>
      </c>
      <c r="K902" s="50">
        <v>12</v>
      </c>
      <c r="L902" s="44">
        <f t="shared" si="80"/>
        <v>30740</v>
      </c>
      <c r="M902" s="4">
        <f t="shared" si="81"/>
        <v>4</v>
      </c>
    </row>
    <row r="903" spans="1:13" x14ac:dyDescent="0.3">
      <c r="A903" s="27" t="str">
        <f t="shared" si="82"/>
        <v>1503 - CAPPUCCINO</v>
      </c>
      <c r="B903" s="27" t="str">
        <f t="shared" si="83"/>
        <v>CAFE QUINDIO EXPRESS AEROPUERTO EL EDEN</v>
      </c>
      <c r="C903" s="28" t="s">
        <v>218</v>
      </c>
      <c r="D903" s="31">
        <v>20926</v>
      </c>
      <c r="E903" s="4">
        <v>2</v>
      </c>
      <c r="F903" s="31"/>
      <c r="G903" s="4"/>
      <c r="H903" s="31"/>
      <c r="I903" s="4"/>
      <c r="J903" s="31">
        <v>20926</v>
      </c>
      <c r="K903" s="50">
        <v>2</v>
      </c>
      <c r="L903" s="44">
        <f t="shared" si="80"/>
        <v>20926</v>
      </c>
      <c r="M903" s="4">
        <f t="shared" si="81"/>
        <v>2</v>
      </c>
    </row>
    <row r="904" spans="1:13" x14ac:dyDescent="0.3">
      <c r="A904" s="27" t="str">
        <f t="shared" si="82"/>
        <v>1503 - CAPPUCCINO</v>
      </c>
      <c r="B904" s="52" t="s">
        <v>292</v>
      </c>
      <c r="C904" s="53"/>
      <c r="D904" s="57">
        <v>4261927</v>
      </c>
      <c r="E904" s="55">
        <v>601</v>
      </c>
      <c r="F904" s="57">
        <v>3745355</v>
      </c>
      <c r="G904" s="55">
        <v>529</v>
      </c>
      <c r="H904" s="57">
        <v>4003643</v>
      </c>
      <c r="I904" s="55">
        <v>566</v>
      </c>
      <c r="J904" s="57">
        <v>12010925</v>
      </c>
      <c r="K904" s="56">
        <v>1696</v>
      </c>
      <c r="L904" s="59">
        <f t="shared" ref="L904:L967" si="84">AVERAGE(D904,F904,H904)</f>
        <v>4003641.6666666665</v>
      </c>
      <c r="M904" s="60">
        <f t="shared" ref="M904:M967" si="85">AVERAGE(E904,G904,I904)</f>
        <v>565.33333333333337</v>
      </c>
    </row>
    <row r="905" spans="1:13" x14ac:dyDescent="0.3">
      <c r="A905" s="27" t="str">
        <f t="shared" si="82"/>
        <v>1503 - CAPPUCCINO</v>
      </c>
      <c r="B905" s="1" t="s">
        <v>53</v>
      </c>
      <c r="C905" s="1" t="s">
        <v>162</v>
      </c>
      <c r="D905" s="30">
        <v>1025362</v>
      </c>
      <c r="E905" s="8">
        <v>113</v>
      </c>
      <c r="F905" s="30">
        <v>937164</v>
      </c>
      <c r="G905" s="8">
        <v>102</v>
      </c>
      <c r="H905" s="30">
        <v>888530</v>
      </c>
      <c r="I905" s="8">
        <v>94</v>
      </c>
      <c r="J905" s="30">
        <v>2851056</v>
      </c>
      <c r="K905" s="49">
        <v>309</v>
      </c>
      <c r="L905" s="44">
        <f t="shared" si="84"/>
        <v>950352</v>
      </c>
      <c r="M905" s="4">
        <f t="shared" si="85"/>
        <v>103</v>
      </c>
    </row>
    <row r="906" spans="1:13" x14ac:dyDescent="0.3">
      <c r="A906" s="27" t="str">
        <f t="shared" si="82"/>
        <v>1503 - CAPPUCCINO</v>
      </c>
      <c r="B906" s="27" t="str">
        <f t="shared" ref="B906:B952" si="86">B905</f>
        <v>CAFE QUINDIO EXPRESS AEROPUERTO MATECAÑA</v>
      </c>
      <c r="C906" s="28" t="s">
        <v>163</v>
      </c>
      <c r="D906" s="31">
        <v>271208</v>
      </c>
      <c r="E906" s="4">
        <v>29</v>
      </c>
      <c r="F906" s="31">
        <v>225944</v>
      </c>
      <c r="G906" s="4">
        <v>24</v>
      </c>
      <c r="H906" s="31">
        <v>340036</v>
      </c>
      <c r="I906" s="4">
        <v>35</v>
      </c>
      <c r="J906" s="31">
        <v>837188</v>
      </c>
      <c r="K906" s="50">
        <v>88</v>
      </c>
      <c r="L906" s="44">
        <f t="shared" si="84"/>
        <v>279062.66666666669</v>
      </c>
      <c r="M906" s="4">
        <f t="shared" si="85"/>
        <v>29.333333333333332</v>
      </c>
    </row>
    <row r="907" spans="1:13" x14ac:dyDescent="0.3">
      <c r="A907" s="27" t="str">
        <f t="shared" si="82"/>
        <v>1503 - CAPPUCCINO</v>
      </c>
      <c r="B907" s="27" t="str">
        <f t="shared" si="86"/>
        <v>CAFE QUINDIO EXPRESS AEROPUERTO MATECAÑA</v>
      </c>
      <c r="C907" s="28" t="s">
        <v>164</v>
      </c>
      <c r="D907" s="31">
        <v>20000</v>
      </c>
      <c r="E907" s="4">
        <v>3</v>
      </c>
      <c r="F907" s="31"/>
      <c r="G907" s="4"/>
      <c r="H907" s="31">
        <v>27734</v>
      </c>
      <c r="I907" s="4">
        <v>4</v>
      </c>
      <c r="J907" s="31">
        <v>47734</v>
      </c>
      <c r="K907" s="50">
        <v>7</v>
      </c>
      <c r="L907" s="44">
        <f t="shared" si="84"/>
        <v>23867</v>
      </c>
      <c r="M907" s="4">
        <f t="shared" si="85"/>
        <v>3.5</v>
      </c>
    </row>
    <row r="908" spans="1:13" x14ac:dyDescent="0.3">
      <c r="A908" s="27" t="str">
        <f t="shared" si="82"/>
        <v>1503 - CAPPUCCINO</v>
      </c>
      <c r="B908" s="27" t="str">
        <f t="shared" si="86"/>
        <v>CAFE QUINDIO EXPRESS AEROPUERTO MATECAÑA</v>
      </c>
      <c r="C908" s="28" t="s">
        <v>165</v>
      </c>
      <c r="D908" s="31">
        <v>2153322</v>
      </c>
      <c r="E908" s="4">
        <v>306</v>
      </c>
      <c r="F908" s="31">
        <v>1800629</v>
      </c>
      <c r="G908" s="4">
        <v>253</v>
      </c>
      <c r="H908" s="31">
        <v>2269017</v>
      </c>
      <c r="I908" s="4">
        <v>310</v>
      </c>
      <c r="J908" s="31">
        <v>6222968</v>
      </c>
      <c r="K908" s="50">
        <v>869</v>
      </c>
      <c r="L908" s="44">
        <f t="shared" si="84"/>
        <v>2074322.6666666667</v>
      </c>
      <c r="M908" s="4">
        <f t="shared" si="85"/>
        <v>289.66666666666669</v>
      </c>
    </row>
    <row r="909" spans="1:13" x14ac:dyDescent="0.3">
      <c r="A909" s="27" t="str">
        <f t="shared" si="82"/>
        <v>1503 - CAPPUCCINO</v>
      </c>
      <c r="B909" s="27" t="str">
        <f t="shared" si="86"/>
        <v>CAFE QUINDIO EXPRESS AEROPUERTO MATECAÑA</v>
      </c>
      <c r="C909" s="28" t="s">
        <v>166</v>
      </c>
      <c r="D909" s="31">
        <v>127314</v>
      </c>
      <c r="E909" s="4">
        <v>11</v>
      </c>
      <c r="F909" s="31">
        <v>81018</v>
      </c>
      <c r="G909" s="4">
        <v>7</v>
      </c>
      <c r="H909" s="31">
        <v>84722</v>
      </c>
      <c r="I909" s="4">
        <v>7</v>
      </c>
      <c r="J909" s="31">
        <v>293054</v>
      </c>
      <c r="K909" s="50">
        <v>25</v>
      </c>
      <c r="L909" s="44">
        <f t="shared" si="84"/>
        <v>97684.666666666672</v>
      </c>
      <c r="M909" s="4">
        <f t="shared" si="85"/>
        <v>8.3333333333333339</v>
      </c>
    </row>
    <row r="910" spans="1:13" x14ac:dyDescent="0.3">
      <c r="A910" s="27" t="str">
        <f t="shared" ref="A910:A973" si="87">A909</f>
        <v>1503 - CAPPUCCINO</v>
      </c>
      <c r="B910" s="27" t="str">
        <f t="shared" si="86"/>
        <v>CAFE QUINDIO EXPRESS AEROPUERTO MATECAÑA</v>
      </c>
      <c r="C910" s="28" t="s">
        <v>167</v>
      </c>
      <c r="D910" s="31">
        <v>25740</v>
      </c>
      <c r="E910" s="4">
        <v>2</v>
      </c>
      <c r="F910" s="31">
        <v>26770</v>
      </c>
      <c r="G910" s="4">
        <v>2</v>
      </c>
      <c r="H910" s="31">
        <v>12870</v>
      </c>
      <c r="I910" s="4">
        <v>1</v>
      </c>
      <c r="J910" s="31">
        <v>65380</v>
      </c>
      <c r="K910" s="50">
        <v>5</v>
      </c>
      <c r="L910" s="44">
        <f t="shared" si="84"/>
        <v>21793.333333333332</v>
      </c>
      <c r="M910" s="4">
        <f t="shared" si="85"/>
        <v>1.6666666666666667</v>
      </c>
    </row>
    <row r="911" spans="1:13" x14ac:dyDescent="0.3">
      <c r="A911" s="27" t="str">
        <f t="shared" si="87"/>
        <v>1503 - CAPPUCCINO</v>
      </c>
      <c r="B911" s="27" t="str">
        <f t="shared" si="86"/>
        <v>CAFE QUINDIO EXPRESS AEROPUERTO MATECAÑA</v>
      </c>
      <c r="C911" s="28" t="s">
        <v>168</v>
      </c>
      <c r="D911" s="31">
        <v>55090</v>
      </c>
      <c r="E911" s="4">
        <v>5</v>
      </c>
      <c r="F911" s="31">
        <v>55972</v>
      </c>
      <c r="G911" s="4">
        <v>5</v>
      </c>
      <c r="H911" s="31">
        <v>89026</v>
      </c>
      <c r="I911" s="4">
        <v>8</v>
      </c>
      <c r="J911" s="31">
        <v>200088</v>
      </c>
      <c r="K911" s="50">
        <v>18</v>
      </c>
      <c r="L911" s="44">
        <f t="shared" si="84"/>
        <v>66696</v>
      </c>
      <c r="M911" s="4">
        <f t="shared" si="85"/>
        <v>6</v>
      </c>
    </row>
    <row r="912" spans="1:13" x14ac:dyDescent="0.3">
      <c r="A912" s="27" t="str">
        <f t="shared" si="87"/>
        <v>1503 - CAPPUCCINO</v>
      </c>
      <c r="B912" s="27" t="str">
        <f t="shared" si="86"/>
        <v>CAFE QUINDIO EXPRESS AEROPUERTO MATECAÑA</v>
      </c>
      <c r="C912" s="28" t="s">
        <v>169</v>
      </c>
      <c r="D912" s="31">
        <v>34722</v>
      </c>
      <c r="E912" s="4">
        <v>3</v>
      </c>
      <c r="F912" s="31">
        <v>23148</v>
      </c>
      <c r="G912" s="4">
        <v>2</v>
      </c>
      <c r="H912" s="31">
        <v>34722</v>
      </c>
      <c r="I912" s="4">
        <v>3</v>
      </c>
      <c r="J912" s="31">
        <v>92592</v>
      </c>
      <c r="K912" s="50">
        <v>8</v>
      </c>
      <c r="L912" s="44">
        <f t="shared" si="84"/>
        <v>30864</v>
      </c>
      <c r="M912" s="4">
        <f t="shared" si="85"/>
        <v>2.6666666666666665</v>
      </c>
    </row>
    <row r="913" spans="1:13" x14ac:dyDescent="0.3">
      <c r="A913" s="27" t="str">
        <f t="shared" si="87"/>
        <v>1503 - CAPPUCCINO</v>
      </c>
      <c r="B913" s="27" t="str">
        <f t="shared" si="86"/>
        <v>CAFE QUINDIO EXPRESS AEROPUERTO MATECAÑA</v>
      </c>
      <c r="C913" s="28" t="s">
        <v>170</v>
      </c>
      <c r="D913" s="31"/>
      <c r="E913" s="4"/>
      <c r="F913" s="31">
        <v>12870</v>
      </c>
      <c r="G913" s="4">
        <v>1</v>
      </c>
      <c r="H913" s="31">
        <v>13900</v>
      </c>
      <c r="I913" s="4">
        <v>1</v>
      </c>
      <c r="J913" s="31">
        <v>26770</v>
      </c>
      <c r="K913" s="50">
        <v>2</v>
      </c>
      <c r="L913" s="44">
        <f t="shared" si="84"/>
        <v>13385</v>
      </c>
      <c r="M913" s="4">
        <f t="shared" si="85"/>
        <v>1</v>
      </c>
    </row>
    <row r="914" spans="1:13" x14ac:dyDescent="0.3">
      <c r="A914" s="27" t="str">
        <f t="shared" si="87"/>
        <v>1503 - CAPPUCCINO</v>
      </c>
      <c r="B914" s="27" t="str">
        <f t="shared" si="86"/>
        <v>CAFE QUINDIO EXPRESS AEROPUERTO MATECAÑA</v>
      </c>
      <c r="C914" s="28" t="s">
        <v>171</v>
      </c>
      <c r="D914" s="31">
        <v>33054</v>
      </c>
      <c r="E914" s="4">
        <v>3</v>
      </c>
      <c r="F914" s="31">
        <v>11018</v>
      </c>
      <c r="G914" s="4">
        <v>1</v>
      </c>
      <c r="H914" s="31">
        <v>44954</v>
      </c>
      <c r="I914" s="4">
        <v>4</v>
      </c>
      <c r="J914" s="31">
        <v>89026</v>
      </c>
      <c r="K914" s="50">
        <v>8</v>
      </c>
      <c r="L914" s="44">
        <f t="shared" si="84"/>
        <v>29675.333333333332</v>
      </c>
      <c r="M914" s="4">
        <f t="shared" si="85"/>
        <v>2.6666666666666665</v>
      </c>
    </row>
    <row r="915" spans="1:13" x14ac:dyDescent="0.3">
      <c r="A915" s="27" t="str">
        <f t="shared" si="87"/>
        <v>1503 - CAPPUCCINO</v>
      </c>
      <c r="B915" s="27" t="str">
        <f t="shared" si="86"/>
        <v>CAFE QUINDIO EXPRESS AEROPUERTO MATECAÑA</v>
      </c>
      <c r="C915" s="28" t="s">
        <v>172</v>
      </c>
      <c r="D915" s="31">
        <v>166662</v>
      </c>
      <c r="E915" s="4">
        <v>18</v>
      </c>
      <c r="F915" s="31">
        <v>177403</v>
      </c>
      <c r="G915" s="4">
        <v>19</v>
      </c>
      <c r="H915" s="31">
        <v>162590</v>
      </c>
      <c r="I915" s="4">
        <v>17</v>
      </c>
      <c r="J915" s="31">
        <v>506655</v>
      </c>
      <c r="K915" s="50">
        <v>54</v>
      </c>
      <c r="L915" s="44">
        <f t="shared" si="84"/>
        <v>168885</v>
      </c>
      <c r="M915" s="4">
        <f t="shared" si="85"/>
        <v>18</v>
      </c>
    </row>
    <row r="916" spans="1:13" x14ac:dyDescent="0.3">
      <c r="A916" s="27" t="str">
        <f t="shared" si="87"/>
        <v>1503 - CAPPUCCINO</v>
      </c>
      <c r="B916" s="27" t="str">
        <f t="shared" si="86"/>
        <v>CAFE QUINDIO EXPRESS AEROPUERTO MATECAÑA</v>
      </c>
      <c r="C916" s="28" t="s">
        <v>173</v>
      </c>
      <c r="D916" s="31">
        <v>33333</v>
      </c>
      <c r="E916" s="4">
        <v>3</v>
      </c>
      <c r="F916" s="31">
        <v>45333</v>
      </c>
      <c r="G916" s="4">
        <v>4</v>
      </c>
      <c r="H916" s="31">
        <v>22222</v>
      </c>
      <c r="I916" s="4">
        <v>2</v>
      </c>
      <c r="J916" s="31">
        <v>100888</v>
      </c>
      <c r="K916" s="50">
        <v>9</v>
      </c>
      <c r="L916" s="44">
        <f t="shared" si="84"/>
        <v>33629.333333333336</v>
      </c>
      <c r="M916" s="4">
        <f t="shared" si="85"/>
        <v>3</v>
      </c>
    </row>
    <row r="917" spans="1:13" x14ac:dyDescent="0.3">
      <c r="A917" s="27" t="str">
        <f t="shared" si="87"/>
        <v>1503 - CAPPUCCINO</v>
      </c>
      <c r="B917" s="27" t="str">
        <f t="shared" si="86"/>
        <v>CAFE QUINDIO EXPRESS AEROPUERTO MATECAÑA</v>
      </c>
      <c r="C917" s="28" t="s">
        <v>174</v>
      </c>
      <c r="D917" s="31">
        <v>148338</v>
      </c>
      <c r="E917" s="4">
        <v>18</v>
      </c>
      <c r="F917" s="31">
        <v>128887</v>
      </c>
      <c r="G917" s="4">
        <v>15</v>
      </c>
      <c r="H917" s="31">
        <v>144051</v>
      </c>
      <c r="I917" s="4">
        <v>17</v>
      </c>
      <c r="J917" s="31">
        <v>421276</v>
      </c>
      <c r="K917" s="50">
        <v>50</v>
      </c>
      <c r="L917" s="44">
        <f t="shared" si="84"/>
        <v>140425.33333333334</v>
      </c>
      <c r="M917" s="4">
        <f t="shared" si="85"/>
        <v>16.666666666666668</v>
      </c>
    </row>
    <row r="918" spans="1:13" x14ac:dyDescent="0.3">
      <c r="A918" s="27" t="str">
        <f t="shared" si="87"/>
        <v>1503 - CAPPUCCINO</v>
      </c>
      <c r="B918" s="27" t="str">
        <f t="shared" si="86"/>
        <v>CAFE QUINDIO EXPRESS AEROPUERTO MATECAÑA</v>
      </c>
      <c r="C918" s="28" t="s">
        <v>175</v>
      </c>
      <c r="D918" s="31"/>
      <c r="E918" s="4"/>
      <c r="F918" s="31">
        <v>18518</v>
      </c>
      <c r="G918" s="4">
        <v>2</v>
      </c>
      <c r="H918" s="31">
        <v>29259</v>
      </c>
      <c r="I918" s="4">
        <v>3</v>
      </c>
      <c r="J918" s="31">
        <v>47777</v>
      </c>
      <c r="K918" s="50">
        <v>5</v>
      </c>
      <c r="L918" s="44">
        <f t="shared" si="84"/>
        <v>23888.5</v>
      </c>
      <c r="M918" s="4">
        <f t="shared" si="85"/>
        <v>2.5</v>
      </c>
    </row>
    <row r="919" spans="1:13" x14ac:dyDescent="0.3">
      <c r="A919" s="27" t="str">
        <f t="shared" si="87"/>
        <v>1503 - CAPPUCCINO</v>
      </c>
      <c r="B919" s="27" t="str">
        <f t="shared" si="86"/>
        <v>CAFE QUINDIO EXPRESS AEROPUERTO MATECAÑA</v>
      </c>
      <c r="C919" s="28" t="s">
        <v>176</v>
      </c>
      <c r="D919" s="31">
        <v>11111</v>
      </c>
      <c r="E919" s="4">
        <v>1</v>
      </c>
      <c r="F919" s="31">
        <v>33333</v>
      </c>
      <c r="G919" s="4">
        <v>3</v>
      </c>
      <c r="H919" s="31">
        <v>23111</v>
      </c>
      <c r="I919" s="4">
        <v>2</v>
      </c>
      <c r="J919" s="31">
        <v>67555</v>
      </c>
      <c r="K919" s="50">
        <v>6</v>
      </c>
      <c r="L919" s="44">
        <f t="shared" si="84"/>
        <v>22518.333333333332</v>
      </c>
      <c r="M919" s="4">
        <f t="shared" si="85"/>
        <v>2</v>
      </c>
    </row>
    <row r="920" spans="1:13" x14ac:dyDescent="0.3">
      <c r="A920" s="27" t="str">
        <f t="shared" si="87"/>
        <v>1503 - CAPPUCCINO</v>
      </c>
      <c r="B920" s="27" t="str">
        <f t="shared" si="86"/>
        <v>CAFE QUINDIO EXPRESS AEROPUERTO MATECAÑA</v>
      </c>
      <c r="C920" s="28" t="s">
        <v>177</v>
      </c>
      <c r="D920" s="31"/>
      <c r="E920" s="4"/>
      <c r="F920" s="31">
        <v>59005</v>
      </c>
      <c r="G920" s="4">
        <v>7</v>
      </c>
      <c r="H920" s="31">
        <v>86364</v>
      </c>
      <c r="I920" s="4">
        <v>10</v>
      </c>
      <c r="J920" s="31">
        <v>145369</v>
      </c>
      <c r="K920" s="50">
        <v>17</v>
      </c>
      <c r="L920" s="44">
        <f t="shared" si="84"/>
        <v>72684.5</v>
      </c>
      <c r="M920" s="4">
        <f t="shared" si="85"/>
        <v>8.5</v>
      </c>
    </row>
    <row r="921" spans="1:13" x14ac:dyDescent="0.3">
      <c r="A921" s="27" t="str">
        <f t="shared" si="87"/>
        <v>1503 - CAPPUCCINO</v>
      </c>
      <c r="B921" s="27" t="str">
        <f t="shared" si="86"/>
        <v>CAFE QUINDIO EXPRESS AEROPUERTO MATECAÑA</v>
      </c>
      <c r="C921" s="28" t="s">
        <v>178</v>
      </c>
      <c r="D921" s="31"/>
      <c r="E921" s="4"/>
      <c r="F921" s="31">
        <v>21200</v>
      </c>
      <c r="G921" s="4">
        <v>2</v>
      </c>
      <c r="H921" s="31">
        <v>31015</v>
      </c>
      <c r="I921" s="4">
        <v>3</v>
      </c>
      <c r="J921" s="31">
        <v>52215</v>
      </c>
      <c r="K921" s="50">
        <v>5</v>
      </c>
      <c r="L921" s="44">
        <f t="shared" si="84"/>
        <v>26107.5</v>
      </c>
      <c r="M921" s="4">
        <f t="shared" si="85"/>
        <v>2.5</v>
      </c>
    </row>
    <row r="922" spans="1:13" x14ac:dyDescent="0.3">
      <c r="A922" s="27" t="str">
        <f t="shared" si="87"/>
        <v>1503 - CAPPUCCINO</v>
      </c>
      <c r="B922" s="27" t="str">
        <f t="shared" si="86"/>
        <v>CAFE QUINDIO EXPRESS AEROPUERTO MATECAÑA</v>
      </c>
      <c r="C922" s="28" t="s">
        <v>179</v>
      </c>
      <c r="D922" s="31">
        <v>11204</v>
      </c>
      <c r="E922" s="4">
        <v>1</v>
      </c>
      <c r="F922" s="31">
        <v>11204</v>
      </c>
      <c r="G922" s="4">
        <v>1</v>
      </c>
      <c r="H922" s="31">
        <v>11204</v>
      </c>
      <c r="I922" s="4">
        <v>1</v>
      </c>
      <c r="J922" s="31">
        <v>33612</v>
      </c>
      <c r="K922" s="50">
        <v>3</v>
      </c>
      <c r="L922" s="44">
        <f t="shared" si="84"/>
        <v>11204</v>
      </c>
      <c r="M922" s="4">
        <f t="shared" si="85"/>
        <v>1</v>
      </c>
    </row>
    <row r="923" spans="1:13" x14ac:dyDescent="0.3">
      <c r="A923" s="27" t="str">
        <f t="shared" si="87"/>
        <v>1503 - CAPPUCCINO</v>
      </c>
      <c r="B923" s="27" t="str">
        <f t="shared" si="86"/>
        <v>CAFE QUINDIO EXPRESS AEROPUERTO MATECAÑA</v>
      </c>
      <c r="C923" s="28" t="s">
        <v>180</v>
      </c>
      <c r="D923" s="31"/>
      <c r="E923" s="4"/>
      <c r="F923" s="31">
        <v>17222</v>
      </c>
      <c r="G923" s="4">
        <v>2</v>
      </c>
      <c r="H923" s="31">
        <v>8611</v>
      </c>
      <c r="I923" s="4">
        <v>1</v>
      </c>
      <c r="J923" s="31">
        <v>25833</v>
      </c>
      <c r="K923" s="50">
        <v>3</v>
      </c>
      <c r="L923" s="44">
        <f t="shared" si="84"/>
        <v>12916.5</v>
      </c>
      <c r="M923" s="4">
        <f t="shared" si="85"/>
        <v>1.5</v>
      </c>
    </row>
    <row r="924" spans="1:13" x14ac:dyDescent="0.3">
      <c r="A924" s="27" t="str">
        <f t="shared" si="87"/>
        <v>1503 - CAPPUCCINO</v>
      </c>
      <c r="B924" s="27" t="str">
        <f t="shared" si="86"/>
        <v>CAFE QUINDIO EXPRESS AEROPUERTO MATECAÑA</v>
      </c>
      <c r="C924" s="28" t="s">
        <v>181</v>
      </c>
      <c r="D924" s="31"/>
      <c r="E924" s="4"/>
      <c r="F924" s="31">
        <v>8704</v>
      </c>
      <c r="G924" s="4">
        <v>1</v>
      </c>
      <c r="H924" s="31">
        <v>63015</v>
      </c>
      <c r="I924" s="4">
        <v>7</v>
      </c>
      <c r="J924" s="31">
        <v>71719</v>
      </c>
      <c r="K924" s="50">
        <v>8</v>
      </c>
      <c r="L924" s="44">
        <f t="shared" si="84"/>
        <v>35859.5</v>
      </c>
      <c r="M924" s="4">
        <f t="shared" si="85"/>
        <v>4</v>
      </c>
    </row>
    <row r="925" spans="1:13" x14ac:dyDescent="0.3">
      <c r="A925" s="27" t="str">
        <f t="shared" si="87"/>
        <v>1503 - CAPPUCCINO</v>
      </c>
      <c r="B925" s="27" t="str">
        <f t="shared" si="86"/>
        <v>CAFE QUINDIO EXPRESS AEROPUERTO MATECAÑA</v>
      </c>
      <c r="C925" s="28" t="s">
        <v>182</v>
      </c>
      <c r="D925" s="31"/>
      <c r="E925" s="4"/>
      <c r="F925" s="31">
        <v>8704</v>
      </c>
      <c r="G925" s="4">
        <v>1</v>
      </c>
      <c r="H925" s="31"/>
      <c r="I925" s="4"/>
      <c r="J925" s="31">
        <v>8704</v>
      </c>
      <c r="K925" s="50">
        <v>1</v>
      </c>
      <c r="L925" s="44">
        <f t="shared" si="84"/>
        <v>8704</v>
      </c>
      <c r="M925" s="4">
        <f t="shared" si="85"/>
        <v>1</v>
      </c>
    </row>
    <row r="926" spans="1:13" x14ac:dyDescent="0.3">
      <c r="A926" s="27" t="str">
        <f t="shared" si="87"/>
        <v>1503 - CAPPUCCINO</v>
      </c>
      <c r="B926" s="27" t="str">
        <f t="shared" si="86"/>
        <v>CAFE QUINDIO EXPRESS AEROPUERTO MATECAÑA</v>
      </c>
      <c r="C926" s="28" t="s">
        <v>183</v>
      </c>
      <c r="D926" s="31"/>
      <c r="E926" s="4"/>
      <c r="F926" s="31"/>
      <c r="G926" s="4"/>
      <c r="H926" s="31">
        <v>7700</v>
      </c>
      <c r="I926" s="4">
        <v>1</v>
      </c>
      <c r="J926" s="31">
        <v>7700</v>
      </c>
      <c r="K926" s="50">
        <v>1</v>
      </c>
      <c r="L926" s="44">
        <f t="shared" si="84"/>
        <v>7700</v>
      </c>
      <c r="M926" s="4">
        <f t="shared" si="85"/>
        <v>1</v>
      </c>
    </row>
    <row r="927" spans="1:13" x14ac:dyDescent="0.3">
      <c r="A927" s="27" t="str">
        <f t="shared" si="87"/>
        <v>1503 - CAPPUCCINO</v>
      </c>
      <c r="B927" s="27" t="str">
        <f t="shared" si="86"/>
        <v>CAFE QUINDIO EXPRESS AEROPUERTO MATECAÑA</v>
      </c>
      <c r="C927" s="28" t="s">
        <v>184</v>
      </c>
      <c r="D927" s="31">
        <v>36575</v>
      </c>
      <c r="E927" s="4">
        <v>5</v>
      </c>
      <c r="F927" s="31">
        <v>14630</v>
      </c>
      <c r="G927" s="4">
        <v>2</v>
      </c>
      <c r="H927" s="31">
        <v>14630</v>
      </c>
      <c r="I927" s="4">
        <v>2</v>
      </c>
      <c r="J927" s="31">
        <v>65835</v>
      </c>
      <c r="K927" s="50">
        <v>9</v>
      </c>
      <c r="L927" s="44">
        <f t="shared" si="84"/>
        <v>21945</v>
      </c>
      <c r="M927" s="4">
        <f t="shared" si="85"/>
        <v>3</v>
      </c>
    </row>
    <row r="928" spans="1:13" x14ac:dyDescent="0.3">
      <c r="A928" s="27" t="str">
        <f t="shared" si="87"/>
        <v>1503 - CAPPUCCINO</v>
      </c>
      <c r="B928" s="27" t="str">
        <f t="shared" si="86"/>
        <v>CAFE QUINDIO EXPRESS AEROPUERTO MATECAÑA</v>
      </c>
      <c r="C928" s="28" t="s">
        <v>186</v>
      </c>
      <c r="D928" s="31"/>
      <c r="E928" s="4"/>
      <c r="F928" s="31">
        <v>21945</v>
      </c>
      <c r="G928" s="4">
        <v>3</v>
      </c>
      <c r="H928" s="31">
        <v>7900</v>
      </c>
      <c r="I928" s="4">
        <v>1</v>
      </c>
      <c r="J928" s="31">
        <v>29845</v>
      </c>
      <c r="K928" s="50">
        <v>4</v>
      </c>
      <c r="L928" s="44">
        <f t="shared" si="84"/>
        <v>14922.5</v>
      </c>
      <c r="M928" s="4">
        <f t="shared" si="85"/>
        <v>2</v>
      </c>
    </row>
    <row r="929" spans="1:13" x14ac:dyDescent="0.3">
      <c r="A929" s="27" t="str">
        <f t="shared" si="87"/>
        <v>1503 - CAPPUCCINO</v>
      </c>
      <c r="B929" s="27" t="str">
        <f t="shared" si="86"/>
        <v>CAFE QUINDIO EXPRESS AEROPUERTO MATECAÑA</v>
      </c>
      <c r="C929" s="28" t="s">
        <v>187</v>
      </c>
      <c r="D929" s="31">
        <v>508144</v>
      </c>
      <c r="E929" s="4">
        <v>56</v>
      </c>
      <c r="F929" s="31">
        <v>698336</v>
      </c>
      <c r="G929" s="4">
        <v>76</v>
      </c>
      <c r="H929" s="31">
        <v>743708</v>
      </c>
      <c r="I929" s="4">
        <v>79</v>
      </c>
      <c r="J929" s="31">
        <v>1950188</v>
      </c>
      <c r="K929" s="50">
        <v>211</v>
      </c>
      <c r="L929" s="44">
        <f t="shared" si="84"/>
        <v>650062.66666666663</v>
      </c>
      <c r="M929" s="4">
        <f t="shared" si="85"/>
        <v>70.333333333333329</v>
      </c>
    </row>
    <row r="930" spans="1:13" x14ac:dyDescent="0.3">
      <c r="A930" s="27" t="str">
        <f t="shared" si="87"/>
        <v>1503 - CAPPUCCINO</v>
      </c>
      <c r="B930" s="27" t="str">
        <f t="shared" si="86"/>
        <v>CAFE QUINDIO EXPRESS AEROPUERTO MATECAÑA</v>
      </c>
      <c r="C930" s="28" t="s">
        <v>188</v>
      </c>
      <c r="D930" s="31">
        <v>130928</v>
      </c>
      <c r="E930" s="4">
        <v>14</v>
      </c>
      <c r="F930" s="31">
        <v>103620</v>
      </c>
      <c r="G930" s="4">
        <v>11</v>
      </c>
      <c r="H930" s="31">
        <v>136912</v>
      </c>
      <c r="I930" s="4">
        <v>14</v>
      </c>
      <c r="J930" s="31">
        <v>371460</v>
      </c>
      <c r="K930" s="50">
        <v>39</v>
      </c>
      <c r="L930" s="44">
        <f t="shared" si="84"/>
        <v>123820</v>
      </c>
      <c r="M930" s="4">
        <f t="shared" si="85"/>
        <v>13</v>
      </c>
    </row>
    <row r="931" spans="1:13" x14ac:dyDescent="0.3">
      <c r="A931" s="27" t="str">
        <f t="shared" si="87"/>
        <v>1503 - CAPPUCCINO</v>
      </c>
      <c r="B931" s="27" t="str">
        <f t="shared" si="86"/>
        <v>CAFE QUINDIO EXPRESS AEROPUERTO MATECAÑA</v>
      </c>
      <c r="C931" s="28" t="s">
        <v>189</v>
      </c>
      <c r="D931" s="31"/>
      <c r="E931" s="4"/>
      <c r="F931" s="31"/>
      <c r="G931" s="4"/>
      <c r="H931" s="31">
        <v>6574</v>
      </c>
      <c r="I931" s="4">
        <v>1</v>
      </c>
      <c r="J931" s="31">
        <v>6574</v>
      </c>
      <c r="K931" s="50">
        <v>1</v>
      </c>
      <c r="L931" s="44">
        <f t="shared" si="84"/>
        <v>6574</v>
      </c>
      <c r="M931" s="4">
        <f t="shared" si="85"/>
        <v>1</v>
      </c>
    </row>
    <row r="932" spans="1:13" x14ac:dyDescent="0.3">
      <c r="A932" s="27" t="str">
        <f t="shared" si="87"/>
        <v>1503 - CAPPUCCINO</v>
      </c>
      <c r="B932" s="27" t="str">
        <f t="shared" si="86"/>
        <v>CAFE QUINDIO EXPRESS AEROPUERTO MATECAÑA</v>
      </c>
      <c r="C932" s="28" t="s">
        <v>190</v>
      </c>
      <c r="D932" s="31">
        <v>1322956</v>
      </c>
      <c r="E932" s="4">
        <v>188</v>
      </c>
      <c r="F932" s="31">
        <v>1554052</v>
      </c>
      <c r="G932" s="4">
        <v>219</v>
      </c>
      <c r="H932" s="31">
        <v>1808232</v>
      </c>
      <c r="I932" s="4">
        <v>248</v>
      </c>
      <c r="J932" s="31">
        <v>4685240</v>
      </c>
      <c r="K932" s="50">
        <v>655</v>
      </c>
      <c r="L932" s="44">
        <f t="shared" si="84"/>
        <v>1561746.6666666667</v>
      </c>
      <c r="M932" s="4">
        <f t="shared" si="85"/>
        <v>218.33333333333334</v>
      </c>
    </row>
    <row r="933" spans="1:13" x14ac:dyDescent="0.3">
      <c r="A933" s="27" t="str">
        <f t="shared" si="87"/>
        <v>1503 - CAPPUCCINO</v>
      </c>
      <c r="B933" s="27" t="str">
        <f t="shared" si="86"/>
        <v>CAFE QUINDIO EXPRESS AEROPUERTO MATECAÑA</v>
      </c>
      <c r="C933" s="28" t="s">
        <v>191</v>
      </c>
      <c r="D933" s="31">
        <v>132217</v>
      </c>
      <c r="E933" s="4">
        <v>12</v>
      </c>
      <c r="F933" s="31">
        <v>122080</v>
      </c>
      <c r="G933" s="4">
        <v>11</v>
      </c>
      <c r="H933" s="31">
        <v>162190</v>
      </c>
      <c r="I933" s="4">
        <v>14</v>
      </c>
      <c r="J933" s="31">
        <v>416487</v>
      </c>
      <c r="K933" s="50">
        <v>37</v>
      </c>
      <c r="L933" s="44">
        <f t="shared" si="84"/>
        <v>138829</v>
      </c>
      <c r="M933" s="4">
        <f t="shared" si="85"/>
        <v>12.333333333333334</v>
      </c>
    </row>
    <row r="934" spans="1:13" x14ac:dyDescent="0.3">
      <c r="A934" s="27" t="str">
        <f t="shared" si="87"/>
        <v>1503 - CAPPUCCINO</v>
      </c>
      <c r="B934" s="27" t="str">
        <f t="shared" si="86"/>
        <v>CAFE QUINDIO EXPRESS AEROPUERTO MATECAÑA</v>
      </c>
      <c r="C934" s="28" t="s">
        <v>192</v>
      </c>
      <c r="D934" s="31">
        <v>23704</v>
      </c>
      <c r="E934" s="4">
        <v>2</v>
      </c>
      <c r="F934" s="31">
        <v>36504</v>
      </c>
      <c r="G934" s="4">
        <v>3</v>
      </c>
      <c r="H934" s="31">
        <v>61156</v>
      </c>
      <c r="I934" s="4">
        <v>5</v>
      </c>
      <c r="J934" s="31">
        <v>121364</v>
      </c>
      <c r="K934" s="50">
        <v>10</v>
      </c>
      <c r="L934" s="44">
        <f t="shared" si="84"/>
        <v>40454.666666666664</v>
      </c>
      <c r="M934" s="4">
        <f t="shared" si="85"/>
        <v>3.3333333333333335</v>
      </c>
    </row>
    <row r="935" spans="1:13" x14ac:dyDescent="0.3">
      <c r="A935" s="27" t="str">
        <f t="shared" si="87"/>
        <v>1503 - CAPPUCCINO</v>
      </c>
      <c r="B935" s="27" t="str">
        <f t="shared" si="86"/>
        <v>CAFE QUINDIO EXPRESS AEROPUERTO MATECAÑA</v>
      </c>
      <c r="C935" s="28" t="s">
        <v>194</v>
      </c>
      <c r="D935" s="31">
        <v>314080</v>
      </c>
      <c r="E935" s="4">
        <v>32</v>
      </c>
      <c r="F935" s="31">
        <v>486430</v>
      </c>
      <c r="G935" s="4">
        <v>49</v>
      </c>
      <c r="H935" s="31">
        <v>459730</v>
      </c>
      <c r="I935" s="4">
        <v>45</v>
      </c>
      <c r="J935" s="31">
        <v>1260240</v>
      </c>
      <c r="K935" s="50">
        <v>126</v>
      </c>
      <c r="L935" s="44">
        <f t="shared" si="84"/>
        <v>420080</v>
      </c>
      <c r="M935" s="4">
        <f t="shared" si="85"/>
        <v>42</v>
      </c>
    </row>
    <row r="936" spans="1:13" x14ac:dyDescent="0.3">
      <c r="A936" s="27" t="str">
        <f t="shared" si="87"/>
        <v>1503 - CAPPUCCINO</v>
      </c>
      <c r="B936" s="27" t="str">
        <f t="shared" si="86"/>
        <v>CAFE QUINDIO EXPRESS AEROPUERTO MATECAÑA</v>
      </c>
      <c r="C936" s="28" t="s">
        <v>195</v>
      </c>
      <c r="D936" s="31"/>
      <c r="E936" s="4"/>
      <c r="F936" s="31">
        <v>9815</v>
      </c>
      <c r="G936" s="4">
        <v>1</v>
      </c>
      <c r="H936" s="31"/>
      <c r="I936" s="4"/>
      <c r="J936" s="31">
        <v>9815</v>
      </c>
      <c r="K936" s="50">
        <v>1</v>
      </c>
      <c r="L936" s="44">
        <f t="shared" si="84"/>
        <v>9815</v>
      </c>
      <c r="M936" s="4">
        <f t="shared" si="85"/>
        <v>1</v>
      </c>
    </row>
    <row r="937" spans="1:13" x14ac:dyDescent="0.3">
      <c r="A937" s="27" t="str">
        <f t="shared" si="87"/>
        <v>1503 - CAPPUCCINO</v>
      </c>
      <c r="B937" s="27" t="str">
        <f t="shared" si="86"/>
        <v>CAFE QUINDIO EXPRESS AEROPUERTO MATECAÑA</v>
      </c>
      <c r="C937" s="28" t="s">
        <v>196</v>
      </c>
      <c r="D937" s="31"/>
      <c r="E937" s="4"/>
      <c r="F937" s="31">
        <v>11204</v>
      </c>
      <c r="G937" s="4">
        <v>1</v>
      </c>
      <c r="H937" s="31"/>
      <c r="I937" s="4"/>
      <c r="J937" s="31">
        <v>11204</v>
      </c>
      <c r="K937" s="50">
        <v>1</v>
      </c>
      <c r="L937" s="44">
        <f t="shared" si="84"/>
        <v>11204</v>
      </c>
      <c r="M937" s="4">
        <f t="shared" si="85"/>
        <v>1</v>
      </c>
    </row>
    <row r="938" spans="1:13" x14ac:dyDescent="0.3">
      <c r="A938" s="27" t="str">
        <f t="shared" si="87"/>
        <v>1503 - CAPPUCCINO</v>
      </c>
      <c r="B938" s="27" t="str">
        <f t="shared" si="86"/>
        <v>CAFE QUINDIO EXPRESS AEROPUERTO MATECAÑA</v>
      </c>
      <c r="C938" s="28" t="s">
        <v>197</v>
      </c>
      <c r="D938" s="31">
        <v>17222</v>
      </c>
      <c r="E938" s="4">
        <v>2</v>
      </c>
      <c r="F938" s="31">
        <v>8611</v>
      </c>
      <c r="G938" s="4">
        <v>1</v>
      </c>
      <c r="H938" s="31"/>
      <c r="I938" s="4"/>
      <c r="J938" s="31">
        <v>25833</v>
      </c>
      <c r="K938" s="50">
        <v>3</v>
      </c>
      <c r="L938" s="44">
        <f t="shared" si="84"/>
        <v>12916.5</v>
      </c>
      <c r="M938" s="4">
        <f t="shared" si="85"/>
        <v>1.5</v>
      </c>
    </row>
    <row r="939" spans="1:13" x14ac:dyDescent="0.3">
      <c r="A939" s="27" t="str">
        <f t="shared" si="87"/>
        <v>1503 - CAPPUCCINO</v>
      </c>
      <c r="B939" s="27" t="str">
        <f t="shared" si="86"/>
        <v>CAFE QUINDIO EXPRESS AEROPUERTO MATECAÑA</v>
      </c>
      <c r="C939" s="28" t="s">
        <v>198</v>
      </c>
      <c r="D939" s="31"/>
      <c r="E939" s="4"/>
      <c r="F939" s="31">
        <v>37777</v>
      </c>
      <c r="G939" s="4">
        <v>4</v>
      </c>
      <c r="H939" s="31">
        <v>10000</v>
      </c>
      <c r="I939" s="4">
        <v>1</v>
      </c>
      <c r="J939" s="31">
        <v>47777</v>
      </c>
      <c r="K939" s="50">
        <v>5</v>
      </c>
      <c r="L939" s="44">
        <f t="shared" si="84"/>
        <v>23888.5</v>
      </c>
      <c r="M939" s="4">
        <f t="shared" si="85"/>
        <v>2.5</v>
      </c>
    </row>
    <row r="940" spans="1:13" x14ac:dyDescent="0.3">
      <c r="A940" s="27" t="str">
        <f t="shared" si="87"/>
        <v>1503 - CAPPUCCINO</v>
      </c>
      <c r="B940" s="27" t="str">
        <f t="shared" si="86"/>
        <v>CAFE QUINDIO EXPRESS AEROPUERTO MATECAÑA</v>
      </c>
      <c r="C940" s="28" t="s">
        <v>199</v>
      </c>
      <c r="D940" s="31"/>
      <c r="E940" s="4"/>
      <c r="F940" s="31">
        <v>11111</v>
      </c>
      <c r="G940" s="4">
        <v>1</v>
      </c>
      <c r="H940" s="31"/>
      <c r="I940" s="4"/>
      <c r="J940" s="31">
        <v>11111</v>
      </c>
      <c r="K940" s="50">
        <v>1</v>
      </c>
      <c r="L940" s="44">
        <f t="shared" si="84"/>
        <v>11111</v>
      </c>
      <c r="M940" s="4">
        <f t="shared" si="85"/>
        <v>1</v>
      </c>
    </row>
    <row r="941" spans="1:13" x14ac:dyDescent="0.3">
      <c r="A941" s="27" t="str">
        <f t="shared" si="87"/>
        <v>1503 - CAPPUCCINO</v>
      </c>
      <c r="B941" s="27" t="str">
        <f t="shared" si="86"/>
        <v>CAFE QUINDIO EXPRESS AEROPUERTO MATECAÑA</v>
      </c>
      <c r="C941" s="28" t="s">
        <v>200</v>
      </c>
      <c r="D941" s="31">
        <v>16482</v>
      </c>
      <c r="E941" s="4">
        <v>2</v>
      </c>
      <c r="F941" s="31">
        <v>16482</v>
      </c>
      <c r="G941" s="4">
        <v>2</v>
      </c>
      <c r="H941" s="31">
        <v>17141</v>
      </c>
      <c r="I941" s="4">
        <v>2</v>
      </c>
      <c r="J941" s="31">
        <v>50105</v>
      </c>
      <c r="K941" s="50">
        <v>6</v>
      </c>
      <c r="L941" s="44">
        <f t="shared" si="84"/>
        <v>16701.666666666668</v>
      </c>
      <c r="M941" s="4">
        <f t="shared" si="85"/>
        <v>2</v>
      </c>
    </row>
    <row r="942" spans="1:13" x14ac:dyDescent="0.3">
      <c r="A942" s="27" t="str">
        <f t="shared" si="87"/>
        <v>1503 - CAPPUCCINO</v>
      </c>
      <c r="B942" s="27" t="str">
        <f t="shared" si="86"/>
        <v>CAFE QUINDIO EXPRESS AEROPUERTO MATECAÑA</v>
      </c>
      <c r="C942" s="28" t="s">
        <v>201</v>
      </c>
      <c r="D942" s="31">
        <v>9259</v>
      </c>
      <c r="E942" s="4">
        <v>1</v>
      </c>
      <c r="F942" s="31"/>
      <c r="G942" s="4"/>
      <c r="H942" s="31"/>
      <c r="I942" s="4"/>
      <c r="J942" s="31">
        <v>9259</v>
      </c>
      <c r="K942" s="50">
        <v>1</v>
      </c>
      <c r="L942" s="44">
        <f t="shared" si="84"/>
        <v>9259</v>
      </c>
      <c r="M942" s="4">
        <f t="shared" si="85"/>
        <v>1</v>
      </c>
    </row>
    <row r="943" spans="1:13" x14ac:dyDescent="0.3">
      <c r="A943" s="27" t="str">
        <f t="shared" si="87"/>
        <v>1503 - CAPPUCCINO</v>
      </c>
      <c r="B943" s="27" t="str">
        <f t="shared" si="86"/>
        <v>CAFE QUINDIO EXPRESS AEROPUERTO MATECAÑA</v>
      </c>
      <c r="C943" s="28" t="s">
        <v>203</v>
      </c>
      <c r="D943" s="31"/>
      <c r="E943" s="4"/>
      <c r="F943" s="31">
        <v>24723</v>
      </c>
      <c r="G943" s="4">
        <v>3</v>
      </c>
      <c r="H943" s="31">
        <v>26700</v>
      </c>
      <c r="I943" s="4">
        <v>3</v>
      </c>
      <c r="J943" s="31">
        <v>51423</v>
      </c>
      <c r="K943" s="50">
        <v>6</v>
      </c>
      <c r="L943" s="44">
        <f t="shared" si="84"/>
        <v>25711.5</v>
      </c>
      <c r="M943" s="4">
        <f t="shared" si="85"/>
        <v>3</v>
      </c>
    </row>
    <row r="944" spans="1:13" x14ac:dyDescent="0.3">
      <c r="A944" s="27" t="str">
        <f t="shared" si="87"/>
        <v>1503 - CAPPUCCINO</v>
      </c>
      <c r="B944" s="27" t="str">
        <f t="shared" si="86"/>
        <v>CAFE QUINDIO EXPRESS AEROPUERTO MATECAÑA</v>
      </c>
      <c r="C944" s="28" t="s">
        <v>204</v>
      </c>
      <c r="D944" s="31">
        <v>101849</v>
      </c>
      <c r="E944" s="4">
        <v>11</v>
      </c>
      <c r="F944" s="31">
        <v>131849</v>
      </c>
      <c r="G944" s="4">
        <v>14</v>
      </c>
      <c r="H944" s="31">
        <v>66295</v>
      </c>
      <c r="I944" s="4">
        <v>7</v>
      </c>
      <c r="J944" s="31">
        <v>299993</v>
      </c>
      <c r="K944" s="50">
        <v>32</v>
      </c>
      <c r="L944" s="44">
        <f t="shared" si="84"/>
        <v>99997.666666666672</v>
      </c>
      <c r="M944" s="4">
        <f t="shared" si="85"/>
        <v>10.666666666666666</v>
      </c>
    </row>
    <row r="945" spans="1:13" x14ac:dyDescent="0.3">
      <c r="A945" s="27" t="str">
        <f t="shared" si="87"/>
        <v>1503 - CAPPUCCINO</v>
      </c>
      <c r="B945" s="27" t="str">
        <f t="shared" si="86"/>
        <v>CAFE QUINDIO EXPRESS AEROPUERTO MATECAÑA</v>
      </c>
      <c r="C945" s="28" t="s">
        <v>205</v>
      </c>
      <c r="D945" s="31">
        <v>11111</v>
      </c>
      <c r="E945" s="4">
        <v>1</v>
      </c>
      <c r="F945" s="31">
        <v>23111</v>
      </c>
      <c r="G945" s="4">
        <v>2</v>
      </c>
      <c r="H945" s="31">
        <v>12000</v>
      </c>
      <c r="I945" s="4">
        <v>1</v>
      </c>
      <c r="J945" s="31">
        <v>46222</v>
      </c>
      <c r="K945" s="50">
        <v>4</v>
      </c>
      <c r="L945" s="44">
        <f t="shared" si="84"/>
        <v>15407.333333333334</v>
      </c>
      <c r="M945" s="4">
        <f t="shared" si="85"/>
        <v>1.3333333333333333</v>
      </c>
    </row>
    <row r="946" spans="1:13" x14ac:dyDescent="0.3">
      <c r="A946" s="27" t="str">
        <f t="shared" si="87"/>
        <v>1503 - CAPPUCCINO</v>
      </c>
      <c r="B946" s="27" t="str">
        <f t="shared" si="86"/>
        <v>CAFE QUINDIO EXPRESS AEROPUERTO MATECAÑA</v>
      </c>
      <c r="C946" s="28" t="s">
        <v>206</v>
      </c>
      <c r="D946" s="31">
        <v>90651</v>
      </c>
      <c r="E946" s="4">
        <v>11</v>
      </c>
      <c r="F946" s="31">
        <v>65928</v>
      </c>
      <c r="G946" s="4">
        <v>8</v>
      </c>
      <c r="H946" s="31">
        <v>138446</v>
      </c>
      <c r="I946" s="4">
        <v>16</v>
      </c>
      <c r="J946" s="31">
        <v>295025</v>
      </c>
      <c r="K946" s="50">
        <v>35</v>
      </c>
      <c r="L946" s="44">
        <f t="shared" si="84"/>
        <v>98341.666666666672</v>
      </c>
      <c r="M946" s="4">
        <f t="shared" si="85"/>
        <v>11.666666666666666</v>
      </c>
    </row>
    <row r="947" spans="1:13" x14ac:dyDescent="0.3">
      <c r="A947" s="27" t="str">
        <f t="shared" si="87"/>
        <v>1503 - CAPPUCCINO</v>
      </c>
      <c r="B947" s="27" t="str">
        <f t="shared" si="86"/>
        <v>CAFE QUINDIO EXPRESS AEROPUERTO MATECAÑA</v>
      </c>
      <c r="C947" s="28" t="s">
        <v>207</v>
      </c>
      <c r="D947" s="31"/>
      <c r="E947" s="4"/>
      <c r="F947" s="31">
        <v>74072</v>
      </c>
      <c r="G947" s="4">
        <v>8</v>
      </c>
      <c r="H947" s="31">
        <v>27777</v>
      </c>
      <c r="I947" s="4">
        <v>3</v>
      </c>
      <c r="J947" s="31">
        <v>101849</v>
      </c>
      <c r="K947" s="50">
        <v>11</v>
      </c>
      <c r="L947" s="44">
        <f t="shared" si="84"/>
        <v>50924.5</v>
      </c>
      <c r="M947" s="4">
        <f t="shared" si="85"/>
        <v>5.5</v>
      </c>
    </row>
    <row r="948" spans="1:13" x14ac:dyDescent="0.3">
      <c r="A948" s="27" t="str">
        <f t="shared" si="87"/>
        <v>1503 - CAPPUCCINO</v>
      </c>
      <c r="B948" s="27" t="str">
        <f t="shared" si="86"/>
        <v>CAFE QUINDIO EXPRESS AEROPUERTO MATECAÑA</v>
      </c>
      <c r="C948" s="28" t="s">
        <v>208</v>
      </c>
      <c r="D948" s="31"/>
      <c r="E948" s="4"/>
      <c r="F948" s="31"/>
      <c r="G948" s="4"/>
      <c r="H948" s="31">
        <v>12000</v>
      </c>
      <c r="I948" s="4">
        <v>1</v>
      </c>
      <c r="J948" s="31">
        <v>12000</v>
      </c>
      <c r="K948" s="50">
        <v>1</v>
      </c>
      <c r="L948" s="44">
        <f t="shared" si="84"/>
        <v>12000</v>
      </c>
      <c r="M948" s="4">
        <f t="shared" si="85"/>
        <v>1</v>
      </c>
    </row>
    <row r="949" spans="1:13" x14ac:dyDescent="0.3">
      <c r="A949" s="27" t="str">
        <f t="shared" si="87"/>
        <v>1503 - CAPPUCCINO</v>
      </c>
      <c r="B949" s="27" t="str">
        <f t="shared" si="86"/>
        <v>CAFE QUINDIO EXPRESS AEROPUERTO MATECAÑA</v>
      </c>
      <c r="C949" s="28" t="s">
        <v>209</v>
      </c>
      <c r="D949" s="31">
        <v>8241</v>
      </c>
      <c r="E949" s="4">
        <v>1</v>
      </c>
      <c r="F949" s="31">
        <v>24723</v>
      </c>
      <c r="G949" s="4">
        <v>3</v>
      </c>
      <c r="H949" s="31">
        <v>76805</v>
      </c>
      <c r="I949" s="4">
        <v>9</v>
      </c>
      <c r="J949" s="31">
        <v>109769</v>
      </c>
      <c r="K949" s="50">
        <v>13</v>
      </c>
      <c r="L949" s="44">
        <f t="shared" si="84"/>
        <v>36589.666666666664</v>
      </c>
      <c r="M949" s="4">
        <f t="shared" si="85"/>
        <v>4.333333333333333</v>
      </c>
    </row>
    <row r="950" spans="1:13" x14ac:dyDescent="0.3">
      <c r="A950" s="27" t="str">
        <f t="shared" si="87"/>
        <v>1503 - CAPPUCCINO</v>
      </c>
      <c r="B950" s="27" t="str">
        <f t="shared" si="86"/>
        <v>CAFE QUINDIO EXPRESS AEROPUERTO MATECAÑA</v>
      </c>
      <c r="C950" s="28" t="s">
        <v>217</v>
      </c>
      <c r="D950" s="31">
        <v>9259</v>
      </c>
      <c r="E950" s="4">
        <v>1</v>
      </c>
      <c r="F950" s="31"/>
      <c r="G950" s="4"/>
      <c r="H950" s="31">
        <v>10000</v>
      </c>
      <c r="I950" s="4">
        <v>1</v>
      </c>
      <c r="J950" s="31">
        <v>19259</v>
      </c>
      <c r="K950" s="50">
        <v>2</v>
      </c>
      <c r="L950" s="44">
        <f t="shared" si="84"/>
        <v>9629.5</v>
      </c>
      <c r="M950" s="4">
        <f t="shared" si="85"/>
        <v>1</v>
      </c>
    </row>
    <row r="951" spans="1:13" x14ac:dyDescent="0.3">
      <c r="A951" s="27" t="str">
        <f t="shared" si="87"/>
        <v>1503 - CAPPUCCINO</v>
      </c>
      <c r="B951" s="27" t="str">
        <f t="shared" si="86"/>
        <v>CAFE QUINDIO EXPRESS AEROPUERTO MATECAÑA</v>
      </c>
      <c r="C951" s="28" t="s">
        <v>219</v>
      </c>
      <c r="D951" s="31">
        <v>8796</v>
      </c>
      <c r="E951" s="4">
        <v>1</v>
      </c>
      <c r="F951" s="31"/>
      <c r="G951" s="4"/>
      <c r="H951" s="31"/>
      <c r="I951" s="4"/>
      <c r="J951" s="31">
        <v>8796</v>
      </c>
      <c r="K951" s="50">
        <v>1</v>
      </c>
      <c r="L951" s="44">
        <f t="shared" si="84"/>
        <v>8796</v>
      </c>
      <c r="M951" s="4">
        <f t="shared" si="85"/>
        <v>1</v>
      </c>
    </row>
    <row r="952" spans="1:13" x14ac:dyDescent="0.3">
      <c r="A952" s="27" t="str">
        <f t="shared" si="87"/>
        <v>1503 - CAPPUCCINO</v>
      </c>
      <c r="B952" s="27" t="str">
        <f t="shared" si="86"/>
        <v>CAFE QUINDIO EXPRESS AEROPUERTO MATECAÑA</v>
      </c>
      <c r="C952" s="28" t="s">
        <v>220</v>
      </c>
      <c r="D952" s="31"/>
      <c r="E952" s="4"/>
      <c r="F952" s="31">
        <v>9259</v>
      </c>
      <c r="G952" s="4">
        <v>1</v>
      </c>
      <c r="H952" s="31"/>
      <c r="I952" s="4"/>
      <c r="J952" s="31">
        <v>9259</v>
      </c>
      <c r="K952" s="50">
        <v>1</v>
      </c>
      <c r="L952" s="44">
        <f t="shared" si="84"/>
        <v>9259</v>
      </c>
      <c r="M952" s="4">
        <f t="shared" si="85"/>
        <v>1</v>
      </c>
    </row>
    <row r="953" spans="1:13" x14ac:dyDescent="0.3">
      <c r="A953" s="27" t="str">
        <f t="shared" si="87"/>
        <v>1503 - CAPPUCCINO</v>
      </c>
      <c r="B953" s="52" t="s">
        <v>293</v>
      </c>
      <c r="C953" s="53"/>
      <c r="D953" s="57">
        <v>6857934</v>
      </c>
      <c r="E953" s="55">
        <v>856</v>
      </c>
      <c r="F953" s="57">
        <v>7190308</v>
      </c>
      <c r="G953" s="55">
        <v>877</v>
      </c>
      <c r="H953" s="57">
        <v>8192849</v>
      </c>
      <c r="I953" s="55">
        <v>984</v>
      </c>
      <c r="J953" s="57">
        <v>22241091</v>
      </c>
      <c r="K953" s="56">
        <v>2717</v>
      </c>
      <c r="L953" s="59">
        <f t="shared" si="84"/>
        <v>7413697</v>
      </c>
      <c r="M953" s="60">
        <f t="shared" si="85"/>
        <v>905.66666666666663</v>
      </c>
    </row>
    <row r="954" spans="1:13" x14ac:dyDescent="0.3">
      <c r="A954" s="27" t="str">
        <f t="shared" si="87"/>
        <v>1503 - CAPPUCCINO</v>
      </c>
      <c r="B954" s="1" t="s">
        <v>54</v>
      </c>
      <c r="C954" s="1" t="s">
        <v>162</v>
      </c>
      <c r="D954" s="30">
        <v>1168508</v>
      </c>
      <c r="E954" s="8">
        <v>130</v>
      </c>
      <c r="F954" s="30">
        <v>716846</v>
      </c>
      <c r="G954" s="8">
        <v>79</v>
      </c>
      <c r="H954" s="30">
        <v>1116102</v>
      </c>
      <c r="I954" s="8">
        <v>123</v>
      </c>
      <c r="J954" s="30">
        <v>3001456</v>
      </c>
      <c r="K954" s="49">
        <v>332</v>
      </c>
      <c r="L954" s="44">
        <f t="shared" si="84"/>
        <v>1000485.3333333334</v>
      </c>
      <c r="M954" s="4">
        <f t="shared" si="85"/>
        <v>110.66666666666667</v>
      </c>
    </row>
    <row r="955" spans="1:13" x14ac:dyDescent="0.3">
      <c r="A955" s="27" t="str">
        <f t="shared" si="87"/>
        <v>1503 - CAPPUCCINO</v>
      </c>
      <c r="B955" s="27" t="str">
        <f t="shared" ref="B955:B986" si="88">B954</f>
        <v>CAFE QUINDIO EXPRESS BUENAVISTA BARRANQ</v>
      </c>
      <c r="C955" s="28" t="s">
        <v>163</v>
      </c>
      <c r="D955" s="31">
        <v>222504</v>
      </c>
      <c r="E955" s="4">
        <v>24</v>
      </c>
      <c r="F955" s="31">
        <v>402136</v>
      </c>
      <c r="G955" s="4">
        <v>43</v>
      </c>
      <c r="H955" s="31">
        <v>299264</v>
      </c>
      <c r="I955" s="4">
        <v>32</v>
      </c>
      <c r="J955" s="31">
        <v>923904</v>
      </c>
      <c r="K955" s="50">
        <v>99</v>
      </c>
      <c r="L955" s="44">
        <f t="shared" si="84"/>
        <v>307968</v>
      </c>
      <c r="M955" s="4">
        <f t="shared" si="85"/>
        <v>33</v>
      </c>
    </row>
    <row r="956" spans="1:13" x14ac:dyDescent="0.3">
      <c r="A956" s="27" t="str">
        <f t="shared" si="87"/>
        <v>1503 - CAPPUCCINO</v>
      </c>
      <c r="B956" s="27" t="str">
        <f t="shared" si="88"/>
        <v>CAFE QUINDIO EXPRESS BUENAVISTA BARRANQ</v>
      </c>
      <c r="C956" s="28" t="s">
        <v>164</v>
      </c>
      <c r="D956" s="31">
        <v>578073</v>
      </c>
      <c r="E956" s="4">
        <v>87</v>
      </c>
      <c r="F956" s="31">
        <v>280009</v>
      </c>
      <c r="G956" s="4">
        <v>42</v>
      </c>
      <c r="H956" s="31">
        <v>180005</v>
      </c>
      <c r="I956" s="4">
        <v>27</v>
      </c>
      <c r="J956" s="31">
        <v>1038087</v>
      </c>
      <c r="K956" s="50">
        <v>156</v>
      </c>
      <c r="L956" s="44">
        <f t="shared" si="84"/>
        <v>346029</v>
      </c>
      <c r="M956" s="4">
        <f t="shared" si="85"/>
        <v>52</v>
      </c>
    </row>
    <row r="957" spans="1:13" x14ac:dyDescent="0.3">
      <c r="A957" s="27" t="str">
        <f t="shared" si="87"/>
        <v>1503 - CAPPUCCINO</v>
      </c>
      <c r="B957" s="27" t="str">
        <f t="shared" si="88"/>
        <v>CAFE QUINDIO EXPRESS BUENAVISTA BARRANQ</v>
      </c>
      <c r="C957" s="28" t="s">
        <v>165</v>
      </c>
      <c r="D957" s="31">
        <v>2756753</v>
      </c>
      <c r="E957" s="4">
        <v>397</v>
      </c>
      <c r="F957" s="31">
        <v>2681097</v>
      </c>
      <c r="G957" s="4">
        <v>381</v>
      </c>
      <c r="H957" s="31">
        <v>3314427</v>
      </c>
      <c r="I957" s="4">
        <v>471</v>
      </c>
      <c r="J957" s="31">
        <v>8752277</v>
      </c>
      <c r="K957" s="50">
        <v>1249</v>
      </c>
      <c r="L957" s="44">
        <f t="shared" si="84"/>
        <v>2917425.6666666665</v>
      </c>
      <c r="M957" s="4">
        <f t="shared" si="85"/>
        <v>416.33333333333331</v>
      </c>
    </row>
    <row r="958" spans="1:13" x14ac:dyDescent="0.3">
      <c r="A958" s="27" t="str">
        <f t="shared" si="87"/>
        <v>1503 - CAPPUCCINO</v>
      </c>
      <c r="B958" s="27" t="str">
        <f t="shared" si="88"/>
        <v>CAFE QUINDIO EXPRESS BUENAVISTA BARRANQ</v>
      </c>
      <c r="C958" s="28" t="s">
        <v>166</v>
      </c>
      <c r="D958" s="31">
        <v>231480</v>
      </c>
      <c r="E958" s="4">
        <v>20</v>
      </c>
      <c r="F958" s="31">
        <v>150462</v>
      </c>
      <c r="G958" s="4">
        <v>13</v>
      </c>
      <c r="H958" s="31">
        <v>196758</v>
      </c>
      <c r="I958" s="4">
        <v>17</v>
      </c>
      <c r="J958" s="31">
        <v>578700</v>
      </c>
      <c r="K958" s="50">
        <v>50</v>
      </c>
      <c r="L958" s="44">
        <f t="shared" si="84"/>
        <v>192900</v>
      </c>
      <c r="M958" s="4">
        <f t="shared" si="85"/>
        <v>16.666666666666668</v>
      </c>
    </row>
    <row r="959" spans="1:13" x14ac:dyDescent="0.3">
      <c r="A959" s="27" t="str">
        <f t="shared" si="87"/>
        <v>1503 - CAPPUCCINO</v>
      </c>
      <c r="B959" s="27" t="str">
        <f t="shared" si="88"/>
        <v>CAFE QUINDIO EXPRESS BUENAVISTA BARRANQ</v>
      </c>
      <c r="C959" s="28" t="s">
        <v>167</v>
      </c>
      <c r="D959" s="31">
        <v>25740</v>
      </c>
      <c r="E959" s="4">
        <v>2</v>
      </c>
      <c r="F959" s="31">
        <v>12870</v>
      </c>
      <c r="G959" s="4">
        <v>1</v>
      </c>
      <c r="H959" s="31">
        <v>115832</v>
      </c>
      <c r="I959" s="4">
        <v>9</v>
      </c>
      <c r="J959" s="31">
        <v>154442</v>
      </c>
      <c r="K959" s="50">
        <v>12</v>
      </c>
      <c r="L959" s="44">
        <f t="shared" si="84"/>
        <v>51480.666666666664</v>
      </c>
      <c r="M959" s="4">
        <f t="shared" si="85"/>
        <v>4</v>
      </c>
    </row>
    <row r="960" spans="1:13" x14ac:dyDescent="0.3">
      <c r="A960" s="27" t="str">
        <f t="shared" si="87"/>
        <v>1503 - CAPPUCCINO</v>
      </c>
      <c r="B960" s="27" t="str">
        <f t="shared" si="88"/>
        <v>CAFE QUINDIO EXPRESS BUENAVISTA BARRANQ</v>
      </c>
      <c r="C960" s="28" t="s">
        <v>168</v>
      </c>
      <c r="D960" s="31">
        <v>196474</v>
      </c>
      <c r="E960" s="4">
        <v>18</v>
      </c>
      <c r="F960" s="31">
        <v>242400</v>
      </c>
      <c r="G960" s="4">
        <v>22</v>
      </c>
      <c r="H960" s="31">
        <v>198326</v>
      </c>
      <c r="I960" s="4">
        <v>18</v>
      </c>
      <c r="J960" s="31">
        <v>637200</v>
      </c>
      <c r="K960" s="50">
        <v>58</v>
      </c>
      <c r="L960" s="44">
        <f t="shared" si="84"/>
        <v>212400</v>
      </c>
      <c r="M960" s="4">
        <f t="shared" si="85"/>
        <v>19.333333333333332</v>
      </c>
    </row>
    <row r="961" spans="1:13" x14ac:dyDescent="0.3">
      <c r="A961" s="27" t="str">
        <f t="shared" si="87"/>
        <v>1503 - CAPPUCCINO</v>
      </c>
      <c r="B961" s="27" t="str">
        <f t="shared" si="88"/>
        <v>CAFE QUINDIO EXPRESS BUENAVISTA BARRANQ</v>
      </c>
      <c r="C961" s="28" t="s">
        <v>169</v>
      </c>
      <c r="D961" s="31">
        <v>185184</v>
      </c>
      <c r="E961" s="4">
        <v>16</v>
      </c>
      <c r="F961" s="31">
        <v>150462</v>
      </c>
      <c r="G961" s="4">
        <v>13</v>
      </c>
      <c r="H961" s="31">
        <v>173610</v>
      </c>
      <c r="I961" s="4">
        <v>15</v>
      </c>
      <c r="J961" s="31">
        <v>509256</v>
      </c>
      <c r="K961" s="50">
        <v>44</v>
      </c>
      <c r="L961" s="44">
        <f t="shared" si="84"/>
        <v>169752</v>
      </c>
      <c r="M961" s="4">
        <f t="shared" si="85"/>
        <v>14.666666666666666</v>
      </c>
    </row>
    <row r="962" spans="1:13" x14ac:dyDescent="0.3">
      <c r="A962" s="27" t="str">
        <f t="shared" si="87"/>
        <v>1503 - CAPPUCCINO</v>
      </c>
      <c r="B962" s="27" t="str">
        <f t="shared" si="88"/>
        <v>CAFE QUINDIO EXPRESS BUENAVISTA BARRANQ</v>
      </c>
      <c r="C962" s="28" t="s">
        <v>170</v>
      </c>
      <c r="D962" s="31"/>
      <c r="E962" s="4"/>
      <c r="F962" s="31">
        <v>12870</v>
      </c>
      <c r="G962" s="4">
        <v>1</v>
      </c>
      <c r="H962" s="31">
        <v>51480</v>
      </c>
      <c r="I962" s="4">
        <v>4</v>
      </c>
      <c r="J962" s="31">
        <v>64350</v>
      </c>
      <c r="K962" s="50">
        <v>5</v>
      </c>
      <c r="L962" s="44">
        <f t="shared" si="84"/>
        <v>32175</v>
      </c>
      <c r="M962" s="4">
        <f t="shared" si="85"/>
        <v>2.5</v>
      </c>
    </row>
    <row r="963" spans="1:13" x14ac:dyDescent="0.3">
      <c r="A963" s="27" t="str">
        <f t="shared" si="87"/>
        <v>1503 - CAPPUCCINO</v>
      </c>
      <c r="B963" s="27" t="str">
        <f t="shared" si="88"/>
        <v>CAFE QUINDIO EXPRESS BUENAVISTA BARRANQ</v>
      </c>
      <c r="C963" s="28" t="s">
        <v>171</v>
      </c>
      <c r="D963" s="31">
        <v>370914</v>
      </c>
      <c r="E963" s="4">
        <v>34</v>
      </c>
      <c r="F963" s="31">
        <v>352585</v>
      </c>
      <c r="G963" s="4">
        <v>32</v>
      </c>
      <c r="H963" s="31">
        <v>242401</v>
      </c>
      <c r="I963" s="4">
        <v>22</v>
      </c>
      <c r="J963" s="31">
        <v>965900</v>
      </c>
      <c r="K963" s="50">
        <v>88</v>
      </c>
      <c r="L963" s="44">
        <f t="shared" si="84"/>
        <v>321966.66666666669</v>
      </c>
      <c r="M963" s="4">
        <f t="shared" si="85"/>
        <v>29.333333333333332</v>
      </c>
    </row>
    <row r="964" spans="1:13" x14ac:dyDescent="0.3">
      <c r="A964" s="27" t="str">
        <f t="shared" si="87"/>
        <v>1503 - CAPPUCCINO</v>
      </c>
      <c r="B964" s="27" t="str">
        <f t="shared" si="88"/>
        <v>CAFE QUINDIO EXPRESS BUENAVISTA BARRANQ</v>
      </c>
      <c r="C964" s="28" t="s">
        <v>172</v>
      </c>
      <c r="D964" s="31">
        <v>129626</v>
      </c>
      <c r="E964" s="4">
        <v>14</v>
      </c>
      <c r="F964" s="31">
        <v>249993</v>
      </c>
      <c r="G964" s="4">
        <v>27</v>
      </c>
      <c r="H964" s="31">
        <v>92590</v>
      </c>
      <c r="I964" s="4">
        <v>10</v>
      </c>
      <c r="J964" s="31">
        <v>472209</v>
      </c>
      <c r="K964" s="50">
        <v>51</v>
      </c>
      <c r="L964" s="44">
        <f t="shared" si="84"/>
        <v>157403</v>
      </c>
      <c r="M964" s="4">
        <f t="shared" si="85"/>
        <v>17</v>
      </c>
    </row>
    <row r="965" spans="1:13" x14ac:dyDescent="0.3">
      <c r="A965" s="27" t="str">
        <f t="shared" si="87"/>
        <v>1503 - CAPPUCCINO</v>
      </c>
      <c r="B965" s="27" t="str">
        <f t="shared" si="88"/>
        <v>CAFE QUINDIO EXPRESS BUENAVISTA BARRANQ</v>
      </c>
      <c r="C965" s="28" t="s">
        <v>173</v>
      </c>
      <c r="D965" s="31">
        <v>44444</v>
      </c>
      <c r="E965" s="4">
        <v>4</v>
      </c>
      <c r="F965" s="31">
        <v>55555</v>
      </c>
      <c r="G965" s="4">
        <v>5</v>
      </c>
      <c r="H965" s="31">
        <v>33333</v>
      </c>
      <c r="I965" s="4">
        <v>3</v>
      </c>
      <c r="J965" s="31">
        <v>133332</v>
      </c>
      <c r="K965" s="50">
        <v>12</v>
      </c>
      <c r="L965" s="44">
        <f t="shared" si="84"/>
        <v>44444</v>
      </c>
      <c r="M965" s="4">
        <f t="shared" si="85"/>
        <v>4</v>
      </c>
    </row>
    <row r="966" spans="1:13" x14ac:dyDescent="0.3">
      <c r="A966" s="27" t="str">
        <f t="shared" si="87"/>
        <v>1503 - CAPPUCCINO</v>
      </c>
      <c r="B966" s="27" t="str">
        <f t="shared" si="88"/>
        <v>CAFE QUINDIO EXPRESS BUENAVISTA BARRANQ</v>
      </c>
      <c r="C966" s="28" t="s">
        <v>174</v>
      </c>
      <c r="D966" s="31">
        <v>294453</v>
      </c>
      <c r="E966" s="4">
        <v>36</v>
      </c>
      <c r="F966" s="31">
        <v>354363</v>
      </c>
      <c r="G966" s="4">
        <v>43</v>
      </c>
      <c r="H966" s="31">
        <v>362604</v>
      </c>
      <c r="I966" s="4">
        <v>44</v>
      </c>
      <c r="J966" s="31">
        <v>1011420</v>
      </c>
      <c r="K966" s="50">
        <v>123</v>
      </c>
      <c r="L966" s="44">
        <f t="shared" si="84"/>
        <v>337140</v>
      </c>
      <c r="M966" s="4">
        <f t="shared" si="85"/>
        <v>41</v>
      </c>
    </row>
    <row r="967" spans="1:13" x14ac:dyDescent="0.3">
      <c r="A967" s="27" t="str">
        <f t="shared" si="87"/>
        <v>1503 - CAPPUCCINO</v>
      </c>
      <c r="B967" s="27" t="str">
        <f t="shared" si="88"/>
        <v>CAFE QUINDIO EXPRESS BUENAVISTA BARRANQ</v>
      </c>
      <c r="C967" s="28" t="s">
        <v>175</v>
      </c>
      <c r="D967" s="31">
        <v>287029</v>
      </c>
      <c r="E967" s="4">
        <v>31</v>
      </c>
      <c r="F967" s="31">
        <v>185180</v>
      </c>
      <c r="G967" s="4">
        <v>20</v>
      </c>
      <c r="H967" s="31">
        <v>185180</v>
      </c>
      <c r="I967" s="4">
        <v>20</v>
      </c>
      <c r="J967" s="31">
        <v>657389</v>
      </c>
      <c r="K967" s="50">
        <v>71</v>
      </c>
      <c r="L967" s="44">
        <f t="shared" si="84"/>
        <v>219129.66666666666</v>
      </c>
      <c r="M967" s="4">
        <f t="shared" si="85"/>
        <v>23.666666666666668</v>
      </c>
    </row>
    <row r="968" spans="1:13" x14ac:dyDescent="0.3">
      <c r="A968" s="27" t="str">
        <f t="shared" si="87"/>
        <v>1503 - CAPPUCCINO</v>
      </c>
      <c r="B968" s="27" t="str">
        <f t="shared" si="88"/>
        <v>CAFE QUINDIO EXPRESS BUENAVISTA BARRANQ</v>
      </c>
      <c r="C968" s="28" t="s">
        <v>176</v>
      </c>
      <c r="D968" s="31">
        <v>32407</v>
      </c>
      <c r="E968" s="4">
        <v>3</v>
      </c>
      <c r="F968" s="31">
        <v>22222</v>
      </c>
      <c r="G968" s="4">
        <v>2</v>
      </c>
      <c r="H968" s="31">
        <v>33333</v>
      </c>
      <c r="I968" s="4">
        <v>3</v>
      </c>
      <c r="J968" s="31">
        <v>87962</v>
      </c>
      <c r="K968" s="50">
        <v>8</v>
      </c>
      <c r="L968" s="44">
        <f t="shared" ref="L968:L1031" si="89">AVERAGE(D968,F968,H968)</f>
        <v>29320.666666666668</v>
      </c>
      <c r="M968" s="4">
        <f t="shared" ref="M968:M1031" si="90">AVERAGE(E968,G968,I968)</f>
        <v>2.6666666666666665</v>
      </c>
    </row>
    <row r="969" spans="1:13" x14ac:dyDescent="0.3">
      <c r="A969" s="27" t="str">
        <f t="shared" si="87"/>
        <v>1503 - CAPPUCCINO</v>
      </c>
      <c r="B969" s="27" t="str">
        <f t="shared" si="88"/>
        <v>CAFE QUINDIO EXPRESS BUENAVISTA BARRANQ</v>
      </c>
      <c r="C969" s="28" t="s">
        <v>177</v>
      </c>
      <c r="D969" s="31">
        <v>285471</v>
      </c>
      <c r="E969" s="4">
        <v>35</v>
      </c>
      <c r="F969" s="31">
        <v>296676</v>
      </c>
      <c r="G969" s="4">
        <v>36</v>
      </c>
      <c r="H969" s="31">
        <v>213277</v>
      </c>
      <c r="I969" s="4">
        <v>26</v>
      </c>
      <c r="J969" s="31">
        <v>795424</v>
      </c>
      <c r="K969" s="50">
        <v>97</v>
      </c>
      <c r="L969" s="44">
        <f t="shared" si="89"/>
        <v>265141.33333333331</v>
      </c>
      <c r="M969" s="4">
        <f t="shared" si="90"/>
        <v>32.333333333333336</v>
      </c>
    </row>
    <row r="970" spans="1:13" x14ac:dyDescent="0.3">
      <c r="A970" s="27" t="str">
        <f t="shared" si="87"/>
        <v>1503 - CAPPUCCINO</v>
      </c>
      <c r="B970" s="27" t="str">
        <f t="shared" si="88"/>
        <v>CAFE QUINDIO EXPRESS BUENAVISTA BARRANQ</v>
      </c>
      <c r="C970" s="28" t="s">
        <v>178</v>
      </c>
      <c r="D970" s="31">
        <v>19630</v>
      </c>
      <c r="E970" s="4">
        <v>2</v>
      </c>
      <c r="F970" s="31">
        <v>19630</v>
      </c>
      <c r="G970" s="4">
        <v>2</v>
      </c>
      <c r="H970" s="31">
        <v>98150</v>
      </c>
      <c r="I970" s="4">
        <v>10</v>
      </c>
      <c r="J970" s="31">
        <v>137410</v>
      </c>
      <c r="K970" s="50">
        <v>14</v>
      </c>
      <c r="L970" s="44">
        <f t="shared" si="89"/>
        <v>45803.333333333336</v>
      </c>
      <c r="M970" s="4">
        <f t="shared" si="90"/>
        <v>4.666666666666667</v>
      </c>
    </row>
    <row r="971" spans="1:13" x14ac:dyDescent="0.3">
      <c r="A971" s="27" t="str">
        <f t="shared" si="87"/>
        <v>1503 - CAPPUCCINO</v>
      </c>
      <c r="B971" s="27" t="str">
        <f t="shared" si="88"/>
        <v>CAFE QUINDIO EXPRESS BUENAVISTA BARRANQ</v>
      </c>
      <c r="C971" s="28" t="s">
        <v>179</v>
      </c>
      <c r="D971" s="31"/>
      <c r="E971" s="4"/>
      <c r="F971" s="31">
        <v>22408</v>
      </c>
      <c r="G971" s="4">
        <v>2</v>
      </c>
      <c r="H971" s="31">
        <v>22408</v>
      </c>
      <c r="I971" s="4">
        <v>2</v>
      </c>
      <c r="J971" s="31">
        <v>44816</v>
      </c>
      <c r="K971" s="50">
        <v>4</v>
      </c>
      <c r="L971" s="44">
        <f t="shared" si="89"/>
        <v>22408</v>
      </c>
      <c r="M971" s="4">
        <f t="shared" si="90"/>
        <v>2</v>
      </c>
    </row>
    <row r="972" spans="1:13" x14ac:dyDescent="0.3">
      <c r="A972" s="27" t="str">
        <f t="shared" si="87"/>
        <v>1503 - CAPPUCCINO</v>
      </c>
      <c r="B972" s="27" t="str">
        <f t="shared" si="88"/>
        <v>CAFE QUINDIO EXPRESS BUENAVISTA BARRANQ</v>
      </c>
      <c r="C972" s="28" t="s">
        <v>180</v>
      </c>
      <c r="D972" s="31">
        <v>60277</v>
      </c>
      <c r="E972" s="4">
        <v>7</v>
      </c>
      <c r="F972" s="31">
        <v>60277</v>
      </c>
      <c r="G972" s="4">
        <v>7</v>
      </c>
      <c r="H972" s="31">
        <v>60277</v>
      </c>
      <c r="I972" s="4">
        <v>7</v>
      </c>
      <c r="J972" s="31">
        <v>180831</v>
      </c>
      <c r="K972" s="50">
        <v>21</v>
      </c>
      <c r="L972" s="44">
        <f t="shared" si="89"/>
        <v>60277</v>
      </c>
      <c r="M972" s="4">
        <f t="shared" si="90"/>
        <v>7</v>
      </c>
    </row>
    <row r="973" spans="1:13" x14ac:dyDescent="0.3">
      <c r="A973" s="27" t="str">
        <f t="shared" si="87"/>
        <v>1503 - CAPPUCCINO</v>
      </c>
      <c r="B973" s="27" t="str">
        <f t="shared" si="88"/>
        <v>CAFE QUINDIO EXPRESS BUENAVISTA BARRANQ</v>
      </c>
      <c r="C973" s="28" t="s">
        <v>181</v>
      </c>
      <c r="D973" s="31">
        <v>34816</v>
      </c>
      <c r="E973" s="4">
        <v>4</v>
      </c>
      <c r="F973" s="31"/>
      <c r="G973" s="4"/>
      <c r="H973" s="31">
        <v>8704</v>
      </c>
      <c r="I973" s="4">
        <v>1</v>
      </c>
      <c r="J973" s="31">
        <v>43520</v>
      </c>
      <c r="K973" s="50">
        <v>5</v>
      </c>
      <c r="L973" s="44">
        <f t="shared" si="89"/>
        <v>21760</v>
      </c>
      <c r="M973" s="4">
        <f t="shared" si="90"/>
        <v>2.5</v>
      </c>
    </row>
    <row r="974" spans="1:13" x14ac:dyDescent="0.3">
      <c r="A974" s="27" t="str">
        <f t="shared" ref="A974:A1037" si="91">A973</f>
        <v>1503 - CAPPUCCINO</v>
      </c>
      <c r="B974" s="27" t="str">
        <f t="shared" si="88"/>
        <v>CAFE QUINDIO EXPRESS BUENAVISTA BARRANQ</v>
      </c>
      <c r="C974" s="28" t="s">
        <v>182</v>
      </c>
      <c r="D974" s="31">
        <v>17408</v>
      </c>
      <c r="E974" s="4">
        <v>2</v>
      </c>
      <c r="F974" s="31">
        <v>17408</v>
      </c>
      <c r="G974" s="4">
        <v>2</v>
      </c>
      <c r="H974" s="31">
        <v>26112</v>
      </c>
      <c r="I974" s="4">
        <v>3</v>
      </c>
      <c r="J974" s="31">
        <v>60928</v>
      </c>
      <c r="K974" s="50">
        <v>7</v>
      </c>
      <c r="L974" s="44">
        <f t="shared" si="89"/>
        <v>20309.333333333332</v>
      </c>
      <c r="M974" s="4">
        <f t="shared" si="90"/>
        <v>2.3333333333333335</v>
      </c>
    </row>
    <row r="975" spans="1:13" x14ac:dyDescent="0.3">
      <c r="A975" s="27" t="str">
        <f t="shared" si="91"/>
        <v>1503 - CAPPUCCINO</v>
      </c>
      <c r="B975" s="27" t="str">
        <f t="shared" si="88"/>
        <v>CAFE QUINDIO EXPRESS BUENAVISTA BARRANQ</v>
      </c>
      <c r="C975" s="28" t="s">
        <v>183</v>
      </c>
      <c r="D975" s="31">
        <v>7130</v>
      </c>
      <c r="E975" s="4">
        <v>1</v>
      </c>
      <c r="F975" s="31">
        <v>7130</v>
      </c>
      <c r="G975" s="4">
        <v>1</v>
      </c>
      <c r="H975" s="31">
        <v>21389</v>
      </c>
      <c r="I975" s="4">
        <v>3</v>
      </c>
      <c r="J975" s="31">
        <v>35649</v>
      </c>
      <c r="K975" s="50">
        <v>5</v>
      </c>
      <c r="L975" s="44">
        <f t="shared" si="89"/>
        <v>11883</v>
      </c>
      <c r="M975" s="4">
        <f t="shared" si="90"/>
        <v>1.6666666666666667</v>
      </c>
    </row>
    <row r="976" spans="1:13" x14ac:dyDescent="0.3">
      <c r="A976" s="27" t="str">
        <f t="shared" si="91"/>
        <v>1503 - CAPPUCCINO</v>
      </c>
      <c r="B976" s="27" t="str">
        <f t="shared" si="88"/>
        <v>CAFE QUINDIO EXPRESS BUENAVISTA BARRANQ</v>
      </c>
      <c r="C976" s="28" t="s">
        <v>184</v>
      </c>
      <c r="D976" s="31">
        <v>36575</v>
      </c>
      <c r="E976" s="4">
        <v>5</v>
      </c>
      <c r="F976" s="31">
        <v>65835</v>
      </c>
      <c r="G976" s="4">
        <v>9</v>
      </c>
      <c r="H976" s="31">
        <v>131670</v>
      </c>
      <c r="I976" s="4">
        <v>18</v>
      </c>
      <c r="J976" s="31">
        <v>234080</v>
      </c>
      <c r="K976" s="50">
        <v>32</v>
      </c>
      <c r="L976" s="44">
        <f t="shared" si="89"/>
        <v>78026.666666666672</v>
      </c>
      <c r="M976" s="4">
        <f t="shared" si="90"/>
        <v>10.666666666666666</v>
      </c>
    </row>
    <row r="977" spans="1:13" x14ac:dyDescent="0.3">
      <c r="A977" s="27" t="str">
        <f t="shared" si="91"/>
        <v>1503 - CAPPUCCINO</v>
      </c>
      <c r="B977" s="27" t="str">
        <f t="shared" si="88"/>
        <v>CAFE QUINDIO EXPRESS BUENAVISTA BARRANQ</v>
      </c>
      <c r="C977" s="28" t="s">
        <v>185</v>
      </c>
      <c r="D977" s="31">
        <v>28519</v>
      </c>
      <c r="E977" s="4">
        <v>4</v>
      </c>
      <c r="F977" s="31">
        <v>7130</v>
      </c>
      <c r="G977" s="4">
        <v>1</v>
      </c>
      <c r="H977" s="31"/>
      <c r="I977" s="4"/>
      <c r="J977" s="31">
        <v>35649</v>
      </c>
      <c r="K977" s="50">
        <v>5</v>
      </c>
      <c r="L977" s="44">
        <f t="shared" si="89"/>
        <v>17824.5</v>
      </c>
      <c r="M977" s="4">
        <f t="shared" si="90"/>
        <v>2.5</v>
      </c>
    </row>
    <row r="978" spans="1:13" x14ac:dyDescent="0.3">
      <c r="A978" s="27" t="str">
        <f t="shared" si="91"/>
        <v>1503 - CAPPUCCINO</v>
      </c>
      <c r="B978" s="27" t="str">
        <f t="shared" si="88"/>
        <v>CAFE QUINDIO EXPRESS BUENAVISTA BARRANQ</v>
      </c>
      <c r="C978" s="28" t="s">
        <v>186</v>
      </c>
      <c r="D978" s="31"/>
      <c r="E978" s="4"/>
      <c r="F978" s="31">
        <v>21945</v>
      </c>
      <c r="G978" s="4">
        <v>3</v>
      </c>
      <c r="H978" s="31">
        <v>80465</v>
      </c>
      <c r="I978" s="4">
        <v>11</v>
      </c>
      <c r="J978" s="31">
        <v>102410</v>
      </c>
      <c r="K978" s="50">
        <v>14</v>
      </c>
      <c r="L978" s="44">
        <f t="shared" si="89"/>
        <v>51205</v>
      </c>
      <c r="M978" s="4">
        <f t="shared" si="90"/>
        <v>7</v>
      </c>
    </row>
    <row r="979" spans="1:13" x14ac:dyDescent="0.3">
      <c r="A979" s="27" t="str">
        <f t="shared" si="91"/>
        <v>1503 - CAPPUCCINO</v>
      </c>
      <c r="B979" s="27" t="str">
        <f t="shared" si="88"/>
        <v>CAFE QUINDIO EXPRESS BUENAVISTA BARRANQ</v>
      </c>
      <c r="C979" s="28" t="s">
        <v>187</v>
      </c>
      <c r="D979" s="31">
        <v>1978132</v>
      </c>
      <c r="E979" s="4">
        <v>218</v>
      </c>
      <c r="F979" s="31">
        <v>1007214</v>
      </c>
      <c r="G979" s="4">
        <v>111</v>
      </c>
      <c r="H979" s="31">
        <v>1188694</v>
      </c>
      <c r="I979" s="4">
        <v>131</v>
      </c>
      <c r="J979" s="31">
        <v>4174040</v>
      </c>
      <c r="K979" s="50">
        <v>460</v>
      </c>
      <c r="L979" s="44">
        <f t="shared" si="89"/>
        <v>1391346.6666666667</v>
      </c>
      <c r="M979" s="4">
        <f t="shared" si="90"/>
        <v>153.33333333333334</v>
      </c>
    </row>
    <row r="980" spans="1:13" x14ac:dyDescent="0.3">
      <c r="A980" s="27" t="str">
        <f t="shared" si="91"/>
        <v>1503 - CAPPUCCINO</v>
      </c>
      <c r="B980" s="27" t="str">
        <f t="shared" si="88"/>
        <v>CAFE QUINDIO EXPRESS BUENAVISTA BARRANQ</v>
      </c>
      <c r="C980" s="28" t="s">
        <v>188</v>
      </c>
      <c r="D980" s="31">
        <v>374080</v>
      </c>
      <c r="E980" s="4">
        <v>40</v>
      </c>
      <c r="F980" s="31">
        <v>224448</v>
      </c>
      <c r="G980" s="4">
        <v>24</v>
      </c>
      <c r="H980" s="31">
        <v>243152</v>
      </c>
      <c r="I980" s="4">
        <v>26</v>
      </c>
      <c r="J980" s="31">
        <v>841680</v>
      </c>
      <c r="K980" s="50">
        <v>90</v>
      </c>
      <c r="L980" s="44">
        <f t="shared" si="89"/>
        <v>280560</v>
      </c>
      <c r="M980" s="4">
        <f t="shared" si="90"/>
        <v>30</v>
      </c>
    </row>
    <row r="981" spans="1:13" x14ac:dyDescent="0.3">
      <c r="A981" s="27" t="str">
        <f t="shared" si="91"/>
        <v>1503 - CAPPUCCINO</v>
      </c>
      <c r="B981" s="27" t="str">
        <f t="shared" si="88"/>
        <v>CAFE QUINDIO EXPRESS BUENAVISTA BARRANQ</v>
      </c>
      <c r="C981" s="28" t="s">
        <v>189</v>
      </c>
      <c r="D981" s="31">
        <v>925822</v>
      </c>
      <c r="E981" s="4">
        <v>141</v>
      </c>
      <c r="F981" s="31">
        <v>381292</v>
      </c>
      <c r="G981" s="4">
        <v>58</v>
      </c>
      <c r="H981" s="31">
        <v>328700</v>
      </c>
      <c r="I981" s="4">
        <v>50</v>
      </c>
      <c r="J981" s="31">
        <v>1635814</v>
      </c>
      <c r="K981" s="50">
        <v>249</v>
      </c>
      <c r="L981" s="44">
        <f t="shared" si="89"/>
        <v>545271.33333333337</v>
      </c>
      <c r="M981" s="4">
        <f t="shared" si="90"/>
        <v>83</v>
      </c>
    </row>
    <row r="982" spans="1:13" x14ac:dyDescent="0.3">
      <c r="A982" s="27" t="str">
        <f t="shared" si="91"/>
        <v>1503 - CAPPUCCINO</v>
      </c>
      <c r="B982" s="27" t="str">
        <f t="shared" si="88"/>
        <v>CAFE QUINDIO EXPRESS BUENAVISTA BARRANQ</v>
      </c>
      <c r="C982" s="28" t="s">
        <v>190</v>
      </c>
      <c r="D982" s="31">
        <v>4580723</v>
      </c>
      <c r="E982" s="4">
        <v>655</v>
      </c>
      <c r="F982" s="31">
        <v>3947757</v>
      </c>
      <c r="G982" s="4">
        <v>561</v>
      </c>
      <c r="H982" s="31">
        <v>3835165</v>
      </c>
      <c r="I982" s="4">
        <v>545</v>
      </c>
      <c r="J982" s="31">
        <v>12363645</v>
      </c>
      <c r="K982" s="50">
        <v>1761</v>
      </c>
      <c r="L982" s="44">
        <f t="shared" si="89"/>
        <v>4121215</v>
      </c>
      <c r="M982" s="4">
        <f t="shared" si="90"/>
        <v>587</v>
      </c>
    </row>
    <row r="983" spans="1:13" x14ac:dyDescent="0.3">
      <c r="A983" s="27" t="str">
        <f t="shared" si="91"/>
        <v>1503 - CAPPUCCINO</v>
      </c>
      <c r="B983" s="27" t="str">
        <f t="shared" si="88"/>
        <v>CAFE QUINDIO EXPRESS BUENAVISTA BARRANQ</v>
      </c>
      <c r="C983" s="28" t="s">
        <v>191</v>
      </c>
      <c r="D983" s="31">
        <v>319522</v>
      </c>
      <c r="E983" s="4">
        <v>29</v>
      </c>
      <c r="F983" s="31">
        <v>308507</v>
      </c>
      <c r="G983" s="4">
        <v>28</v>
      </c>
      <c r="H983" s="31">
        <v>440721</v>
      </c>
      <c r="I983" s="4">
        <v>40</v>
      </c>
      <c r="J983" s="31">
        <v>1068750</v>
      </c>
      <c r="K983" s="50">
        <v>97</v>
      </c>
      <c r="L983" s="44">
        <f t="shared" si="89"/>
        <v>356250</v>
      </c>
      <c r="M983" s="4">
        <f t="shared" si="90"/>
        <v>32.333333333333336</v>
      </c>
    </row>
    <row r="984" spans="1:13" x14ac:dyDescent="0.3">
      <c r="A984" s="27" t="str">
        <f t="shared" si="91"/>
        <v>1503 - CAPPUCCINO</v>
      </c>
      <c r="B984" s="27" t="str">
        <f t="shared" si="88"/>
        <v>CAFE QUINDIO EXPRESS BUENAVISTA BARRANQ</v>
      </c>
      <c r="C984" s="28" t="s">
        <v>192</v>
      </c>
      <c r="D984" s="31">
        <v>140186</v>
      </c>
      <c r="E984" s="4">
        <v>12</v>
      </c>
      <c r="F984" s="31">
        <v>35556</v>
      </c>
      <c r="G984" s="4">
        <v>3</v>
      </c>
      <c r="H984" s="31">
        <v>154076</v>
      </c>
      <c r="I984" s="4">
        <v>13</v>
      </c>
      <c r="J984" s="31">
        <v>329818</v>
      </c>
      <c r="K984" s="50">
        <v>28</v>
      </c>
      <c r="L984" s="44">
        <f t="shared" si="89"/>
        <v>109939.33333333333</v>
      </c>
      <c r="M984" s="4">
        <f t="shared" si="90"/>
        <v>9.3333333333333339</v>
      </c>
    </row>
    <row r="985" spans="1:13" x14ac:dyDescent="0.3">
      <c r="A985" s="27" t="str">
        <f t="shared" si="91"/>
        <v>1503 - CAPPUCCINO</v>
      </c>
      <c r="B985" s="27" t="str">
        <f t="shared" si="88"/>
        <v>CAFE QUINDIO EXPRESS BUENAVISTA BARRANQ</v>
      </c>
      <c r="C985" s="28" t="s">
        <v>193</v>
      </c>
      <c r="D985" s="31">
        <v>194439</v>
      </c>
      <c r="E985" s="4">
        <v>21</v>
      </c>
      <c r="F985" s="31">
        <v>64813</v>
      </c>
      <c r="G985" s="4">
        <v>7</v>
      </c>
      <c r="H985" s="31">
        <v>111108</v>
      </c>
      <c r="I985" s="4">
        <v>12</v>
      </c>
      <c r="J985" s="31">
        <v>370360</v>
      </c>
      <c r="K985" s="50">
        <v>40</v>
      </c>
      <c r="L985" s="44">
        <f t="shared" si="89"/>
        <v>123453.33333333333</v>
      </c>
      <c r="M985" s="4">
        <f t="shared" si="90"/>
        <v>13.333333333333334</v>
      </c>
    </row>
    <row r="986" spans="1:13" x14ac:dyDescent="0.3">
      <c r="A986" s="27" t="str">
        <f t="shared" si="91"/>
        <v>1503 - CAPPUCCINO</v>
      </c>
      <c r="B986" s="27" t="str">
        <f t="shared" si="88"/>
        <v>CAFE QUINDIO EXPRESS BUENAVISTA BARRANQ</v>
      </c>
      <c r="C986" s="28" t="s">
        <v>194</v>
      </c>
      <c r="D986" s="31">
        <v>1103262</v>
      </c>
      <c r="E986" s="4">
        <v>113</v>
      </c>
      <c r="F986" s="31">
        <v>1040389</v>
      </c>
      <c r="G986" s="4">
        <v>106</v>
      </c>
      <c r="H986" s="31">
        <v>1295578</v>
      </c>
      <c r="I986" s="4">
        <v>132</v>
      </c>
      <c r="J986" s="31">
        <v>3439229</v>
      </c>
      <c r="K986" s="50">
        <v>351</v>
      </c>
      <c r="L986" s="44">
        <f t="shared" si="89"/>
        <v>1146409.6666666667</v>
      </c>
      <c r="M986" s="4">
        <f t="shared" si="90"/>
        <v>117</v>
      </c>
    </row>
    <row r="987" spans="1:13" x14ac:dyDescent="0.3">
      <c r="A987" s="27" t="str">
        <f t="shared" si="91"/>
        <v>1503 - CAPPUCCINO</v>
      </c>
      <c r="B987" s="27" t="str">
        <f t="shared" ref="B987:B1006" si="92">B986</f>
        <v>CAFE QUINDIO EXPRESS BUENAVISTA BARRANQ</v>
      </c>
      <c r="C987" s="28" t="s">
        <v>195</v>
      </c>
      <c r="D987" s="31">
        <v>127595</v>
      </c>
      <c r="E987" s="4">
        <v>13</v>
      </c>
      <c r="F987" s="31">
        <v>19630</v>
      </c>
      <c r="G987" s="4">
        <v>2</v>
      </c>
      <c r="H987" s="31">
        <v>58890</v>
      </c>
      <c r="I987" s="4">
        <v>6</v>
      </c>
      <c r="J987" s="31">
        <v>206115</v>
      </c>
      <c r="K987" s="50">
        <v>21</v>
      </c>
      <c r="L987" s="44">
        <f t="shared" si="89"/>
        <v>68705</v>
      </c>
      <c r="M987" s="4">
        <f t="shared" si="90"/>
        <v>7</v>
      </c>
    </row>
    <row r="988" spans="1:13" x14ac:dyDescent="0.3">
      <c r="A988" s="27" t="str">
        <f t="shared" si="91"/>
        <v>1503 - CAPPUCCINO</v>
      </c>
      <c r="B988" s="27" t="str">
        <f t="shared" si="92"/>
        <v>CAFE QUINDIO EXPRESS BUENAVISTA BARRANQ</v>
      </c>
      <c r="C988" s="28" t="s">
        <v>196</v>
      </c>
      <c r="D988" s="31">
        <v>11204</v>
      </c>
      <c r="E988" s="4">
        <v>1</v>
      </c>
      <c r="F988" s="31"/>
      <c r="G988" s="4"/>
      <c r="H988" s="31"/>
      <c r="I988" s="4"/>
      <c r="J988" s="31">
        <v>11204</v>
      </c>
      <c r="K988" s="50">
        <v>1</v>
      </c>
      <c r="L988" s="44">
        <f t="shared" si="89"/>
        <v>11204</v>
      </c>
      <c r="M988" s="4">
        <f t="shared" si="90"/>
        <v>1</v>
      </c>
    </row>
    <row r="989" spans="1:13" x14ac:dyDescent="0.3">
      <c r="A989" s="27" t="str">
        <f t="shared" si="91"/>
        <v>1503 - CAPPUCCINO</v>
      </c>
      <c r="B989" s="27" t="str">
        <f t="shared" si="92"/>
        <v>CAFE QUINDIO EXPRESS BUENAVISTA BARRANQ</v>
      </c>
      <c r="C989" s="28" t="s">
        <v>197</v>
      </c>
      <c r="D989" s="31">
        <v>137035</v>
      </c>
      <c r="E989" s="4">
        <v>16</v>
      </c>
      <c r="F989" s="31">
        <v>25833</v>
      </c>
      <c r="G989" s="4">
        <v>3</v>
      </c>
      <c r="H989" s="31">
        <v>86110</v>
      </c>
      <c r="I989" s="4">
        <v>10</v>
      </c>
      <c r="J989" s="31">
        <v>248978</v>
      </c>
      <c r="K989" s="50">
        <v>29</v>
      </c>
      <c r="L989" s="44">
        <f t="shared" si="89"/>
        <v>82992.666666666672</v>
      </c>
      <c r="M989" s="4">
        <f t="shared" si="90"/>
        <v>9.6666666666666661</v>
      </c>
    </row>
    <row r="990" spans="1:13" x14ac:dyDescent="0.3">
      <c r="A990" s="27" t="str">
        <f t="shared" si="91"/>
        <v>1503 - CAPPUCCINO</v>
      </c>
      <c r="B990" s="27" t="str">
        <f t="shared" si="92"/>
        <v>CAFE QUINDIO EXPRESS BUENAVISTA BARRANQ</v>
      </c>
      <c r="C990" s="28" t="s">
        <v>198</v>
      </c>
      <c r="D990" s="31">
        <v>44629</v>
      </c>
      <c r="E990" s="4">
        <v>5</v>
      </c>
      <c r="F990" s="31">
        <v>111108</v>
      </c>
      <c r="G990" s="4">
        <v>12</v>
      </c>
      <c r="H990" s="31">
        <v>101849</v>
      </c>
      <c r="I990" s="4">
        <v>11</v>
      </c>
      <c r="J990" s="31">
        <v>257586</v>
      </c>
      <c r="K990" s="50">
        <v>28</v>
      </c>
      <c r="L990" s="44">
        <f t="shared" si="89"/>
        <v>85862</v>
      </c>
      <c r="M990" s="4">
        <f t="shared" si="90"/>
        <v>9.3333333333333339</v>
      </c>
    </row>
    <row r="991" spans="1:13" x14ac:dyDescent="0.3">
      <c r="A991" s="27" t="str">
        <f t="shared" si="91"/>
        <v>1503 - CAPPUCCINO</v>
      </c>
      <c r="B991" s="27" t="str">
        <f t="shared" si="92"/>
        <v>CAFE QUINDIO EXPRESS BUENAVISTA BARRANQ</v>
      </c>
      <c r="C991" s="28" t="s">
        <v>199</v>
      </c>
      <c r="D991" s="31">
        <v>11111</v>
      </c>
      <c r="E991" s="4">
        <v>1</v>
      </c>
      <c r="F991" s="31"/>
      <c r="G991" s="4"/>
      <c r="H991" s="31"/>
      <c r="I991" s="4"/>
      <c r="J991" s="31">
        <v>11111</v>
      </c>
      <c r="K991" s="50">
        <v>1</v>
      </c>
      <c r="L991" s="44">
        <f t="shared" si="89"/>
        <v>11111</v>
      </c>
      <c r="M991" s="4">
        <f t="shared" si="90"/>
        <v>1</v>
      </c>
    </row>
    <row r="992" spans="1:13" x14ac:dyDescent="0.3">
      <c r="A992" s="27" t="str">
        <f t="shared" si="91"/>
        <v>1503 - CAPPUCCINO</v>
      </c>
      <c r="B992" s="27" t="str">
        <f t="shared" si="92"/>
        <v>CAFE QUINDIO EXPRESS BUENAVISTA BARRANQ</v>
      </c>
      <c r="C992" s="28" t="s">
        <v>200</v>
      </c>
      <c r="D992" s="31">
        <v>82410</v>
      </c>
      <c r="E992" s="4">
        <v>10</v>
      </c>
      <c r="F992" s="31">
        <v>131856</v>
      </c>
      <c r="G992" s="4">
        <v>16</v>
      </c>
      <c r="H992" s="31">
        <v>214266</v>
      </c>
      <c r="I992" s="4">
        <v>26</v>
      </c>
      <c r="J992" s="31">
        <v>428532</v>
      </c>
      <c r="K992" s="50">
        <v>52</v>
      </c>
      <c r="L992" s="44">
        <f t="shared" si="89"/>
        <v>142844</v>
      </c>
      <c r="M992" s="4">
        <f t="shared" si="90"/>
        <v>17.333333333333332</v>
      </c>
    </row>
    <row r="993" spans="1:13" x14ac:dyDescent="0.3">
      <c r="A993" s="27" t="str">
        <f t="shared" si="91"/>
        <v>1503 - CAPPUCCINO</v>
      </c>
      <c r="B993" s="27" t="str">
        <f t="shared" si="92"/>
        <v>CAFE QUINDIO EXPRESS BUENAVISTA BARRANQ</v>
      </c>
      <c r="C993" s="28" t="s">
        <v>201</v>
      </c>
      <c r="D993" s="31">
        <v>194439</v>
      </c>
      <c r="E993" s="4">
        <v>21</v>
      </c>
      <c r="F993" s="31">
        <v>74072</v>
      </c>
      <c r="G993" s="4">
        <v>8</v>
      </c>
      <c r="H993" s="31">
        <v>92590</v>
      </c>
      <c r="I993" s="4">
        <v>10</v>
      </c>
      <c r="J993" s="31">
        <v>361101</v>
      </c>
      <c r="K993" s="50">
        <v>39</v>
      </c>
      <c r="L993" s="44">
        <f t="shared" si="89"/>
        <v>120367</v>
      </c>
      <c r="M993" s="4">
        <f t="shared" si="90"/>
        <v>13</v>
      </c>
    </row>
    <row r="994" spans="1:13" x14ac:dyDescent="0.3">
      <c r="A994" s="27" t="str">
        <f t="shared" si="91"/>
        <v>1503 - CAPPUCCINO</v>
      </c>
      <c r="B994" s="27" t="str">
        <f t="shared" si="92"/>
        <v>CAFE QUINDIO EXPRESS BUENAVISTA BARRANQ</v>
      </c>
      <c r="C994" s="28" t="s">
        <v>202</v>
      </c>
      <c r="D994" s="31">
        <v>22222</v>
      </c>
      <c r="E994" s="4">
        <v>2</v>
      </c>
      <c r="F994" s="31">
        <v>11111</v>
      </c>
      <c r="G994" s="4">
        <v>1</v>
      </c>
      <c r="H994" s="31">
        <v>11111</v>
      </c>
      <c r="I994" s="4">
        <v>1</v>
      </c>
      <c r="J994" s="31">
        <v>44444</v>
      </c>
      <c r="K994" s="50">
        <v>4</v>
      </c>
      <c r="L994" s="44">
        <f t="shared" si="89"/>
        <v>14814.666666666666</v>
      </c>
      <c r="M994" s="4">
        <f t="shared" si="90"/>
        <v>1.3333333333333333</v>
      </c>
    </row>
    <row r="995" spans="1:13" x14ac:dyDescent="0.3">
      <c r="A995" s="27" t="str">
        <f t="shared" si="91"/>
        <v>1503 - CAPPUCCINO</v>
      </c>
      <c r="B995" s="27" t="str">
        <f t="shared" si="92"/>
        <v>CAFE QUINDIO EXPRESS BUENAVISTA BARRANQ</v>
      </c>
      <c r="C995" s="28" t="s">
        <v>203</v>
      </c>
      <c r="D995" s="31">
        <v>245006</v>
      </c>
      <c r="E995" s="4">
        <v>30</v>
      </c>
      <c r="F995" s="31">
        <v>123615</v>
      </c>
      <c r="G995" s="4">
        <v>15</v>
      </c>
      <c r="H995" s="31">
        <v>148338</v>
      </c>
      <c r="I995" s="4">
        <v>18</v>
      </c>
      <c r="J995" s="31">
        <v>516959</v>
      </c>
      <c r="K995" s="50">
        <v>63</v>
      </c>
      <c r="L995" s="44">
        <f t="shared" si="89"/>
        <v>172319.66666666666</v>
      </c>
      <c r="M995" s="4">
        <f t="shared" si="90"/>
        <v>21</v>
      </c>
    </row>
    <row r="996" spans="1:13" x14ac:dyDescent="0.3">
      <c r="A996" s="27" t="str">
        <f t="shared" si="91"/>
        <v>1503 - CAPPUCCINO</v>
      </c>
      <c r="B996" s="27" t="str">
        <f t="shared" si="92"/>
        <v>CAFE QUINDIO EXPRESS BUENAVISTA BARRANQ</v>
      </c>
      <c r="C996" s="28" t="s">
        <v>204</v>
      </c>
      <c r="D996" s="31">
        <v>128793</v>
      </c>
      <c r="E996" s="4">
        <v>14</v>
      </c>
      <c r="F996" s="31">
        <v>129626</v>
      </c>
      <c r="G996" s="4">
        <v>14</v>
      </c>
      <c r="H996" s="31">
        <v>138885</v>
      </c>
      <c r="I996" s="4">
        <v>15</v>
      </c>
      <c r="J996" s="31">
        <v>397304</v>
      </c>
      <c r="K996" s="50">
        <v>43</v>
      </c>
      <c r="L996" s="44">
        <f t="shared" si="89"/>
        <v>132434.66666666666</v>
      </c>
      <c r="M996" s="4">
        <f t="shared" si="90"/>
        <v>14.333333333333334</v>
      </c>
    </row>
    <row r="997" spans="1:13" x14ac:dyDescent="0.3">
      <c r="A997" s="27" t="str">
        <f t="shared" si="91"/>
        <v>1503 - CAPPUCCINO</v>
      </c>
      <c r="B997" s="27" t="str">
        <f t="shared" si="92"/>
        <v>CAFE QUINDIO EXPRESS BUENAVISTA BARRANQ</v>
      </c>
      <c r="C997" s="28" t="s">
        <v>205</v>
      </c>
      <c r="D997" s="31"/>
      <c r="E997" s="4"/>
      <c r="F997" s="31">
        <v>22222</v>
      </c>
      <c r="G997" s="4">
        <v>2</v>
      </c>
      <c r="H997" s="31">
        <v>11111</v>
      </c>
      <c r="I997" s="4">
        <v>1</v>
      </c>
      <c r="J997" s="31">
        <v>33333</v>
      </c>
      <c r="K997" s="50">
        <v>3</v>
      </c>
      <c r="L997" s="44">
        <f t="shared" si="89"/>
        <v>16666.5</v>
      </c>
      <c r="M997" s="4">
        <f t="shared" si="90"/>
        <v>1.5</v>
      </c>
    </row>
    <row r="998" spans="1:13" x14ac:dyDescent="0.3">
      <c r="A998" s="27" t="str">
        <f t="shared" si="91"/>
        <v>1503 - CAPPUCCINO</v>
      </c>
      <c r="B998" s="27" t="str">
        <f t="shared" si="92"/>
        <v>CAFE QUINDIO EXPRESS BUENAVISTA BARRANQ</v>
      </c>
      <c r="C998" s="28" t="s">
        <v>206</v>
      </c>
      <c r="D998" s="31">
        <v>376862</v>
      </c>
      <c r="E998" s="4">
        <v>46</v>
      </c>
      <c r="F998" s="31">
        <v>313157</v>
      </c>
      <c r="G998" s="4">
        <v>38</v>
      </c>
      <c r="H998" s="31">
        <v>346122</v>
      </c>
      <c r="I998" s="4">
        <v>42</v>
      </c>
      <c r="J998" s="31">
        <v>1036141</v>
      </c>
      <c r="K998" s="50">
        <v>126</v>
      </c>
      <c r="L998" s="44">
        <f t="shared" si="89"/>
        <v>345380.33333333331</v>
      </c>
      <c r="M998" s="4">
        <f t="shared" si="90"/>
        <v>42</v>
      </c>
    </row>
    <row r="999" spans="1:13" x14ac:dyDescent="0.3">
      <c r="A999" s="27" t="str">
        <f t="shared" si="91"/>
        <v>1503 - CAPPUCCINO</v>
      </c>
      <c r="B999" s="27" t="str">
        <f t="shared" si="92"/>
        <v>CAFE QUINDIO EXPRESS BUENAVISTA BARRANQ</v>
      </c>
      <c r="C999" s="28" t="s">
        <v>207</v>
      </c>
      <c r="D999" s="31">
        <v>296288</v>
      </c>
      <c r="E999" s="4">
        <v>32</v>
      </c>
      <c r="F999" s="31">
        <v>92590</v>
      </c>
      <c r="G999" s="4">
        <v>10</v>
      </c>
      <c r="H999" s="31">
        <v>324066</v>
      </c>
      <c r="I999" s="4">
        <v>35</v>
      </c>
      <c r="J999" s="31">
        <v>712944</v>
      </c>
      <c r="K999" s="50">
        <v>77</v>
      </c>
      <c r="L999" s="44">
        <f t="shared" si="89"/>
        <v>237648</v>
      </c>
      <c r="M999" s="4">
        <f t="shared" si="90"/>
        <v>25.666666666666668</v>
      </c>
    </row>
    <row r="1000" spans="1:13" x14ac:dyDescent="0.3">
      <c r="A1000" s="27" t="str">
        <f t="shared" si="91"/>
        <v>1503 - CAPPUCCINO</v>
      </c>
      <c r="B1000" s="27" t="str">
        <f t="shared" si="92"/>
        <v>CAFE QUINDIO EXPRESS BUENAVISTA BARRANQ</v>
      </c>
      <c r="C1000" s="28" t="s">
        <v>208</v>
      </c>
      <c r="D1000" s="31"/>
      <c r="E1000" s="4"/>
      <c r="F1000" s="31">
        <v>22222</v>
      </c>
      <c r="G1000" s="4">
        <v>2</v>
      </c>
      <c r="H1000" s="31">
        <v>11111</v>
      </c>
      <c r="I1000" s="4">
        <v>1</v>
      </c>
      <c r="J1000" s="31">
        <v>33333</v>
      </c>
      <c r="K1000" s="50">
        <v>3</v>
      </c>
      <c r="L1000" s="44">
        <f t="shared" si="89"/>
        <v>16666.5</v>
      </c>
      <c r="M1000" s="4">
        <f t="shared" si="90"/>
        <v>1.5</v>
      </c>
    </row>
    <row r="1001" spans="1:13" x14ac:dyDescent="0.3">
      <c r="A1001" s="27" t="str">
        <f t="shared" si="91"/>
        <v>1503 - CAPPUCCINO</v>
      </c>
      <c r="B1001" s="27" t="str">
        <f t="shared" si="92"/>
        <v>CAFE QUINDIO EXPRESS BUENAVISTA BARRANQ</v>
      </c>
      <c r="C1001" s="28" t="s">
        <v>209</v>
      </c>
      <c r="D1001" s="31">
        <v>279453</v>
      </c>
      <c r="E1001" s="4">
        <v>34</v>
      </c>
      <c r="F1001" s="31">
        <v>173061</v>
      </c>
      <c r="G1001" s="4">
        <v>21</v>
      </c>
      <c r="H1001" s="31">
        <v>222507</v>
      </c>
      <c r="I1001" s="4">
        <v>27</v>
      </c>
      <c r="J1001" s="31">
        <v>675021</v>
      </c>
      <c r="K1001" s="50">
        <v>82</v>
      </c>
      <c r="L1001" s="44">
        <f t="shared" si="89"/>
        <v>225007</v>
      </c>
      <c r="M1001" s="4">
        <f t="shared" si="90"/>
        <v>27.333333333333332</v>
      </c>
    </row>
    <row r="1002" spans="1:13" x14ac:dyDescent="0.3">
      <c r="A1002" s="27" t="str">
        <f t="shared" si="91"/>
        <v>1503 - CAPPUCCINO</v>
      </c>
      <c r="B1002" s="27" t="str">
        <f t="shared" si="92"/>
        <v>CAFE QUINDIO EXPRESS BUENAVISTA BARRANQ</v>
      </c>
      <c r="C1002" s="28" t="s">
        <v>217</v>
      </c>
      <c r="D1002" s="31">
        <v>9259</v>
      </c>
      <c r="E1002" s="4">
        <v>1</v>
      </c>
      <c r="F1002" s="31">
        <v>9259</v>
      </c>
      <c r="G1002" s="4">
        <v>1</v>
      </c>
      <c r="H1002" s="31"/>
      <c r="I1002" s="4"/>
      <c r="J1002" s="31">
        <v>18518</v>
      </c>
      <c r="K1002" s="50">
        <v>2</v>
      </c>
      <c r="L1002" s="44">
        <f t="shared" si="89"/>
        <v>9259</v>
      </c>
      <c r="M1002" s="4">
        <f t="shared" si="90"/>
        <v>1</v>
      </c>
    </row>
    <row r="1003" spans="1:13" x14ac:dyDescent="0.3">
      <c r="A1003" s="27" t="str">
        <f t="shared" si="91"/>
        <v>1503 - CAPPUCCINO</v>
      </c>
      <c r="B1003" s="27" t="str">
        <f t="shared" si="92"/>
        <v>CAFE QUINDIO EXPRESS BUENAVISTA BARRANQ</v>
      </c>
      <c r="C1003" s="28" t="s">
        <v>219</v>
      </c>
      <c r="D1003" s="31">
        <v>17592</v>
      </c>
      <c r="E1003" s="4">
        <v>2</v>
      </c>
      <c r="F1003" s="31">
        <v>8796</v>
      </c>
      <c r="G1003" s="4">
        <v>1</v>
      </c>
      <c r="H1003" s="31">
        <v>26388</v>
      </c>
      <c r="I1003" s="4">
        <v>3</v>
      </c>
      <c r="J1003" s="31">
        <v>52776</v>
      </c>
      <c r="K1003" s="50">
        <v>6</v>
      </c>
      <c r="L1003" s="44">
        <f t="shared" si="89"/>
        <v>17592</v>
      </c>
      <c r="M1003" s="4">
        <f t="shared" si="90"/>
        <v>2</v>
      </c>
    </row>
    <row r="1004" spans="1:13" x14ac:dyDescent="0.3">
      <c r="A1004" s="27" t="str">
        <f t="shared" si="91"/>
        <v>1503 - CAPPUCCINO</v>
      </c>
      <c r="B1004" s="27" t="str">
        <f t="shared" si="92"/>
        <v>CAFE QUINDIO EXPRESS BUENAVISTA BARRANQ</v>
      </c>
      <c r="C1004" s="28" t="s">
        <v>220</v>
      </c>
      <c r="D1004" s="31">
        <v>46295</v>
      </c>
      <c r="E1004" s="4">
        <v>5</v>
      </c>
      <c r="F1004" s="31">
        <v>9259</v>
      </c>
      <c r="G1004" s="4">
        <v>1</v>
      </c>
      <c r="H1004" s="31">
        <v>9259</v>
      </c>
      <c r="I1004" s="4">
        <v>1</v>
      </c>
      <c r="J1004" s="31">
        <v>64813</v>
      </c>
      <c r="K1004" s="50">
        <v>7</v>
      </c>
      <c r="L1004" s="44">
        <f t="shared" si="89"/>
        <v>21604.333333333332</v>
      </c>
      <c r="M1004" s="4">
        <f t="shared" si="90"/>
        <v>2.3333333333333335</v>
      </c>
    </row>
    <row r="1005" spans="1:13" x14ac:dyDescent="0.3">
      <c r="A1005" s="27" t="str">
        <f t="shared" si="91"/>
        <v>1503 - CAPPUCCINO</v>
      </c>
      <c r="B1005" s="27" t="str">
        <f t="shared" si="92"/>
        <v>CAFE QUINDIO EXPRESS BUENAVISTA BARRANQ</v>
      </c>
      <c r="C1005" s="28" t="s">
        <v>221</v>
      </c>
      <c r="D1005" s="31">
        <v>22222</v>
      </c>
      <c r="E1005" s="4">
        <v>2</v>
      </c>
      <c r="F1005" s="31">
        <v>11111</v>
      </c>
      <c r="G1005" s="4">
        <v>1</v>
      </c>
      <c r="H1005" s="31"/>
      <c r="I1005" s="4"/>
      <c r="J1005" s="31">
        <v>33333</v>
      </c>
      <c r="K1005" s="50">
        <v>3</v>
      </c>
      <c r="L1005" s="44">
        <f t="shared" si="89"/>
        <v>16666.5</v>
      </c>
      <c r="M1005" s="4">
        <f t="shared" si="90"/>
        <v>1.5</v>
      </c>
    </row>
    <row r="1006" spans="1:13" x14ac:dyDescent="0.3">
      <c r="A1006" s="27" t="str">
        <f t="shared" si="91"/>
        <v>1503 - CAPPUCCINO</v>
      </c>
      <c r="B1006" s="27" t="str">
        <f t="shared" si="92"/>
        <v>CAFE QUINDIO EXPRESS BUENAVISTA BARRANQ</v>
      </c>
      <c r="C1006" s="28" t="s">
        <v>222</v>
      </c>
      <c r="D1006" s="31">
        <v>65928</v>
      </c>
      <c r="E1006" s="4">
        <v>8</v>
      </c>
      <c r="F1006" s="31">
        <v>8241</v>
      </c>
      <c r="G1006" s="4">
        <v>1</v>
      </c>
      <c r="H1006" s="31">
        <v>24723</v>
      </c>
      <c r="I1006" s="4">
        <v>3</v>
      </c>
      <c r="J1006" s="31">
        <v>98892</v>
      </c>
      <c r="K1006" s="50">
        <v>12</v>
      </c>
      <c r="L1006" s="44">
        <f t="shared" si="89"/>
        <v>32964</v>
      </c>
      <c r="M1006" s="4">
        <f t="shared" si="90"/>
        <v>4</v>
      </c>
    </row>
    <row r="1007" spans="1:13" x14ac:dyDescent="0.3">
      <c r="A1007" s="27" t="str">
        <f t="shared" si="91"/>
        <v>1503 - CAPPUCCINO</v>
      </c>
      <c r="B1007" s="52" t="s">
        <v>294</v>
      </c>
      <c r="C1007" s="53"/>
      <c r="D1007" s="57">
        <v>18747924</v>
      </c>
      <c r="E1007" s="55">
        <v>2348</v>
      </c>
      <c r="F1007" s="57">
        <v>14694234</v>
      </c>
      <c r="G1007" s="55">
        <v>1834</v>
      </c>
      <c r="H1007" s="57">
        <v>16682217</v>
      </c>
      <c r="I1007" s="55">
        <v>2058</v>
      </c>
      <c r="J1007" s="57">
        <v>50124375</v>
      </c>
      <c r="K1007" s="56">
        <v>6240</v>
      </c>
      <c r="L1007" s="59">
        <f t="shared" si="89"/>
        <v>16708125</v>
      </c>
      <c r="M1007" s="60">
        <f t="shared" si="90"/>
        <v>2080</v>
      </c>
    </row>
    <row r="1008" spans="1:13" x14ac:dyDescent="0.3">
      <c r="A1008" s="27" t="str">
        <f t="shared" si="91"/>
        <v>1503 - CAPPUCCINO</v>
      </c>
      <c r="B1008" s="1" t="s">
        <v>55</v>
      </c>
      <c r="C1008" s="1" t="s">
        <v>162</v>
      </c>
      <c r="D1008" s="30">
        <v>511088</v>
      </c>
      <c r="E1008" s="8">
        <v>69</v>
      </c>
      <c r="F1008" s="30">
        <v>511092</v>
      </c>
      <c r="G1008" s="8">
        <v>69</v>
      </c>
      <c r="H1008" s="30">
        <v>348133</v>
      </c>
      <c r="I1008" s="8">
        <v>47</v>
      </c>
      <c r="J1008" s="30">
        <v>1370313</v>
      </c>
      <c r="K1008" s="49">
        <v>185</v>
      </c>
      <c r="L1008" s="44">
        <f t="shared" si="89"/>
        <v>456771</v>
      </c>
      <c r="M1008" s="4">
        <f t="shared" si="90"/>
        <v>61.666666666666664</v>
      </c>
    </row>
    <row r="1009" spans="1:13" x14ac:dyDescent="0.3">
      <c r="A1009" s="27" t="str">
        <f t="shared" si="91"/>
        <v>1503 - CAPPUCCINO</v>
      </c>
      <c r="B1009" s="27" t="str">
        <f t="shared" ref="B1009:B1050" si="93">B1008</f>
        <v>CAFE QUINDIO EXPRESS C.C UNICENTRO TUNJA</v>
      </c>
      <c r="C1009" s="28" t="s">
        <v>163</v>
      </c>
      <c r="D1009" s="31">
        <v>227289</v>
      </c>
      <c r="E1009" s="4">
        <v>29</v>
      </c>
      <c r="F1009" s="31">
        <v>165271</v>
      </c>
      <c r="G1009" s="4">
        <v>21</v>
      </c>
      <c r="H1009" s="31">
        <v>155513</v>
      </c>
      <c r="I1009" s="4">
        <v>20</v>
      </c>
      <c r="J1009" s="31">
        <v>548073</v>
      </c>
      <c r="K1009" s="50">
        <v>70</v>
      </c>
      <c r="L1009" s="44">
        <f t="shared" si="89"/>
        <v>182691</v>
      </c>
      <c r="M1009" s="4">
        <f t="shared" si="90"/>
        <v>23.333333333333332</v>
      </c>
    </row>
    <row r="1010" spans="1:13" x14ac:dyDescent="0.3">
      <c r="A1010" s="27" t="str">
        <f t="shared" si="91"/>
        <v>1503 - CAPPUCCINO</v>
      </c>
      <c r="B1010" s="27" t="str">
        <f t="shared" si="93"/>
        <v>CAFE QUINDIO EXPRESS C.C UNICENTRO TUNJA</v>
      </c>
      <c r="C1010" s="28" t="s">
        <v>164</v>
      </c>
      <c r="D1010" s="31">
        <v>22592</v>
      </c>
      <c r="E1010" s="4">
        <v>4</v>
      </c>
      <c r="F1010" s="31">
        <v>225920</v>
      </c>
      <c r="G1010" s="4">
        <v>40</v>
      </c>
      <c r="H1010" s="31">
        <v>124256</v>
      </c>
      <c r="I1010" s="4">
        <v>22</v>
      </c>
      <c r="J1010" s="31">
        <v>372768</v>
      </c>
      <c r="K1010" s="50">
        <v>66</v>
      </c>
      <c r="L1010" s="44">
        <f t="shared" si="89"/>
        <v>124256</v>
      </c>
      <c r="M1010" s="4">
        <f t="shared" si="90"/>
        <v>22</v>
      </c>
    </row>
    <row r="1011" spans="1:13" x14ac:dyDescent="0.3">
      <c r="A1011" s="27" t="str">
        <f t="shared" si="91"/>
        <v>1503 - CAPPUCCINO</v>
      </c>
      <c r="B1011" s="27" t="str">
        <f t="shared" si="93"/>
        <v>CAFE QUINDIO EXPRESS C.C UNICENTRO TUNJA</v>
      </c>
      <c r="C1011" s="28" t="s">
        <v>165</v>
      </c>
      <c r="D1011" s="31">
        <v>1551628</v>
      </c>
      <c r="E1011" s="4">
        <v>266</v>
      </c>
      <c r="F1011" s="31">
        <v>1481630</v>
      </c>
      <c r="G1011" s="4">
        <v>254</v>
      </c>
      <c r="H1011" s="31">
        <v>1458292</v>
      </c>
      <c r="I1011" s="4">
        <v>250</v>
      </c>
      <c r="J1011" s="31">
        <v>4491550</v>
      </c>
      <c r="K1011" s="50">
        <v>770</v>
      </c>
      <c r="L1011" s="44">
        <f t="shared" si="89"/>
        <v>1497183.3333333333</v>
      </c>
      <c r="M1011" s="4">
        <f t="shared" si="90"/>
        <v>256.66666666666669</v>
      </c>
    </row>
    <row r="1012" spans="1:13" x14ac:dyDescent="0.3">
      <c r="A1012" s="27" t="str">
        <f t="shared" si="91"/>
        <v>1503 - CAPPUCCINO</v>
      </c>
      <c r="B1012" s="27" t="str">
        <f t="shared" si="93"/>
        <v>CAFE QUINDIO EXPRESS C.C UNICENTRO TUNJA</v>
      </c>
      <c r="C1012" s="28" t="s">
        <v>166</v>
      </c>
      <c r="D1012" s="31">
        <v>123336</v>
      </c>
      <c r="E1012" s="4">
        <v>12</v>
      </c>
      <c r="F1012" s="31">
        <v>185004</v>
      </c>
      <c r="G1012" s="4">
        <v>18</v>
      </c>
      <c r="H1012" s="31">
        <v>102780</v>
      </c>
      <c r="I1012" s="4">
        <v>10</v>
      </c>
      <c r="J1012" s="31">
        <v>411120</v>
      </c>
      <c r="K1012" s="50">
        <v>40</v>
      </c>
      <c r="L1012" s="44">
        <f t="shared" si="89"/>
        <v>137040</v>
      </c>
      <c r="M1012" s="4">
        <f t="shared" si="90"/>
        <v>13.333333333333334</v>
      </c>
    </row>
    <row r="1013" spans="1:13" x14ac:dyDescent="0.3">
      <c r="A1013" s="27" t="str">
        <f t="shared" si="91"/>
        <v>1503 - CAPPUCCINO</v>
      </c>
      <c r="B1013" s="27" t="str">
        <f t="shared" si="93"/>
        <v>CAFE QUINDIO EXPRESS C.C UNICENTRO TUNJA</v>
      </c>
      <c r="C1013" s="28" t="s">
        <v>167</v>
      </c>
      <c r="D1013" s="31"/>
      <c r="E1013" s="4"/>
      <c r="F1013" s="31">
        <v>11389</v>
      </c>
      <c r="G1013" s="4">
        <v>1</v>
      </c>
      <c r="H1013" s="31">
        <v>22778</v>
      </c>
      <c r="I1013" s="4">
        <v>2</v>
      </c>
      <c r="J1013" s="31">
        <v>34167</v>
      </c>
      <c r="K1013" s="50">
        <v>3</v>
      </c>
      <c r="L1013" s="44">
        <f t="shared" si="89"/>
        <v>17083.5</v>
      </c>
      <c r="M1013" s="4">
        <f t="shared" si="90"/>
        <v>1.5</v>
      </c>
    </row>
    <row r="1014" spans="1:13" x14ac:dyDescent="0.3">
      <c r="A1014" s="27" t="str">
        <f t="shared" si="91"/>
        <v>1503 - CAPPUCCINO</v>
      </c>
      <c r="B1014" s="27" t="str">
        <f t="shared" si="93"/>
        <v>CAFE QUINDIO EXPRESS C.C UNICENTRO TUNJA</v>
      </c>
      <c r="C1014" s="28" t="s">
        <v>168</v>
      </c>
      <c r="D1014" s="31">
        <v>215096</v>
      </c>
      <c r="E1014" s="4">
        <v>23</v>
      </c>
      <c r="F1014" s="31">
        <v>158984</v>
      </c>
      <c r="G1014" s="4">
        <v>17</v>
      </c>
      <c r="H1014" s="31">
        <v>260734</v>
      </c>
      <c r="I1014" s="4">
        <v>28</v>
      </c>
      <c r="J1014" s="31">
        <v>634814</v>
      </c>
      <c r="K1014" s="50">
        <v>68</v>
      </c>
      <c r="L1014" s="44">
        <f t="shared" si="89"/>
        <v>211604.66666666666</v>
      </c>
      <c r="M1014" s="4">
        <f t="shared" si="90"/>
        <v>22.666666666666668</v>
      </c>
    </row>
    <row r="1015" spans="1:13" x14ac:dyDescent="0.3">
      <c r="A1015" s="27" t="str">
        <f t="shared" si="91"/>
        <v>1503 - CAPPUCCINO</v>
      </c>
      <c r="B1015" s="27" t="str">
        <f t="shared" si="93"/>
        <v>CAFE QUINDIO EXPRESS C.C UNICENTRO TUNJA</v>
      </c>
      <c r="C1015" s="28" t="s">
        <v>169</v>
      </c>
      <c r="D1015" s="31">
        <v>41112</v>
      </c>
      <c r="E1015" s="4">
        <v>4</v>
      </c>
      <c r="F1015" s="31">
        <v>51390</v>
      </c>
      <c r="G1015" s="4">
        <v>5</v>
      </c>
      <c r="H1015" s="31">
        <v>41112</v>
      </c>
      <c r="I1015" s="4">
        <v>4</v>
      </c>
      <c r="J1015" s="31">
        <v>133614</v>
      </c>
      <c r="K1015" s="50">
        <v>13</v>
      </c>
      <c r="L1015" s="44">
        <f t="shared" si="89"/>
        <v>44538</v>
      </c>
      <c r="M1015" s="4">
        <f t="shared" si="90"/>
        <v>4.333333333333333</v>
      </c>
    </row>
    <row r="1016" spans="1:13" x14ac:dyDescent="0.3">
      <c r="A1016" s="27" t="str">
        <f t="shared" si="91"/>
        <v>1503 - CAPPUCCINO</v>
      </c>
      <c r="B1016" s="27" t="str">
        <f t="shared" si="93"/>
        <v>CAFE QUINDIO EXPRESS C.C UNICENTRO TUNJA</v>
      </c>
      <c r="C1016" s="28" t="s">
        <v>170</v>
      </c>
      <c r="D1016" s="31"/>
      <c r="E1016" s="4"/>
      <c r="F1016" s="31">
        <v>11389</v>
      </c>
      <c r="G1016" s="4">
        <v>1</v>
      </c>
      <c r="H1016" s="31"/>
      <c r="I1016" s="4"/>
      <c r="J1016" s="31">
        <v>11389</v>
      </c>
      <c r="K1016" s="50">
        <v>1</v>
      </c>
      <c r="L1016" s="44">
        <f t="shared" si="89"/>
        <v>11389</v>
      </c>
      <c r="M1016" s="4">
        <f t="shared" si="90"/>
        <v>1</v>
      </c>
    </row>
    <row r="1017" spans="1:13" x14ac:dyDescent="0.3">
      <c r="A1017" s="27" t="str">
        <f t="shared" si="91"/>
        <v>1503 - CAPPUCCINO</v>
      </c>
      <c r="B1017" s="27" t="str">
        <f t="shared" si="93"/>
        <v>CAFE QUINDIO EXPRESS C.C UNICENTRO TUNJA</v>
      </c>
      <c r="C1017" s="28" t="s">
        <v>171</v>
      </c>
      <c r="D1017" s="31">
        <v>28056</v>
      </c>
      <c r="E1017" s="4">
        <v>3</v>
      </c>
      <c r="F1017" s="31">
        <v>18704</v>
      </c>
      <c r="G1017" s="4">
        <v>2</v>
      </c>
      <c r="H1017" s="31">
        <v>112224</v>
      </c>
      <c r="I1017" s="4">
        <v>12</v>
      </c>
      <c r="J1017" s="31">
        <v>158984</v>
      </c>
      <c r="K1017" s="50">
        <v>17</v>
      </c>
      <c r="L1017" s="44">
        <f t="shared" si="89"/>
        <v>52994.666666666664</v>
      </c>
      <c r="M1017" s="4">
        <f t="shared" si="90"/>
        <v>5.666666666666667</v>
      </c>
    </row>
    <row r="1018" spans="1:13" x14ac:dyDescent="0.3">
      <c r="A1018" s="27" t="str">
        <f t="shared" si="91"/>
        <v>1503 - CAPPUCCINO</v>
      </c>
      <c r="B1018" s="27" t="str">
        <f t="shared" si="93"/>
        <v>CAFE QUINDIO EXPRESS C.C UNICENTRO TUNJA</v>
      </c>
      <c r="C1018" s="28" t="s">
        <v>172</v>
      </c>
      <c r="D1018" s="31">
        <v>98892</v>
      </c>
      <c r="E1018" s="4">
        <v>12</v>
      </c>
      <c r="F1018" s="31">
        <v>32964</v>
      </c>
      <c r="G1018" s="4">
        <v>4</v>
      </c>
      <c r="H1018" s="31">
        <v>140097</v>
      </c>
      <c r="I1018" s="4">
        <v>17</v>
      </c>
      <c r="J1018" s="31">
        <v>271953</v>
      </c>
      <c r="K1018" s="50">
        <v>33</v>
      </c>
      <c r="L1018" s="44">
        <f t="shared" si="89"/>
        <v>90651</v>
      </c>
      <c r="M1018" s="4">
        <f t="shared" si="90"/>
        <v>11</v>
      </c>
    </row>
    <row r="1019" spans="1:13" x14ac:dyDescent="0.3">
      <c r="A1019" s="27" t="str">
        <f t="shared" si="91"/>
        <v>1503 - CAPPUCCINO</v>
      </c>
      <c r="B1019" s="27" t="str">
        <f t="shared" si="93"/>
        <v>CAFE QUINDIO EXPRESS C.C UNICENTRO TUNJA</v>
      </c>
      <c r="C1019" s="28" t="s">
        <v>173</v>
      </c>
      <c r="D1019" s="31">
        <v>9630</v>
      </c>
      <c r="E1019" s="4">
        <v>1</v>
      </c>
      <c r="F1019" s="31">
        <v>19260</v>
      </c>
      <c r="G1019" s="4">
        <v>2</v>
      </c>
      <c r="H1019" s="31">
        <v>19260</v>
      </c>
      <c r="I1019" s="4">
        <v>2</v>
      </c>
      <c r="J1019" s="31">
        <v>48150</v>
      </c>
      <c r="K1019" s="50">
        <v>5</v>
      </c>
      <c r="L1019" s="44">
        <f t="shared" si="89"/>
        <v>16050</v>
      </c>
      <c r="M1019" s="4">
        <f t="shared" si="90"/>
        <v>1.6666666666666667</v>
      </c>
    </row>
    <row r="1020" spans="1:13" x14ac:dyDescent="0.3">
      <c r="A1020" s="27" t="str">
        <f t="shared" si="91"/>
        <v>1503 - CAPPUCCINO</v>
      </c>
      <c r="B1020" s="27" t="str">
        <f t="shared" si="93"/>
        <v>CAFE QUINDIO EXPRESS C.C UNICENTRO TUNJA</v>
      </c>
      <c r="C1020" s="28" t="s">
        <v>174</v>
      </c>
      <c r="D1020" s="31">
        <v>122960</v>
      </c>
      <c r="E1020" s="4">
        <v>16</v>
      </c>
      <c r="F1020" s="31">
        <v>169070</v>
      </c>
      <c r="G1020" s="4">
        <v>22</v>
      </c>
      <c r="H1020" s="31">
        <v>130645</v>
      </c>
      <c r="I1020" s="4">
        <v>17</v>
      </c>
      <c r="J1020" s="31">
        <v>422675</v>
      </c>
      <c r="K1020" s="50">
        <v>55</v>
      </c>
      <c r="L1020" s="44">
        <f t="shared" si="89"/>
        <v>140891.66666666666</v>
      </c>
      <c r="M1020" s="4">
        <f t="shared" si="90"/>
        <v>18.333333333333332</v>
      </c>
    </row>
    <row r="1021" spans="1:13" x14ac:dyDescent="0.3">
      <c r="A1021" s="27" t="str">
        <f t="shared" si="91"/>
        <v>1503 - CAPPUCCINO</v>
      </c>
      <c r="B1021" s="27" t="str">
        <f t="shared" si="93"/>
        <v>CAFE QUINDIO EXPRESS C.C UNICENTRO TUNJA</v>
      </c>
      <c r="C1021" s="28" t="s">
        <v>175</v>
      </c>
      <c r="D1021" s="31"/>
      <c r="E1021" s="4"/>
      <c r="F1021" s="31"/>
      <c r="G1021" s="4"/>
      <c r="H1021" s="31">
        <v>16482</v>
      </c>
      <c r="I1021" s="4">
        <v>2</v>
      </c>
      <c r="J1021" s="31">
        <v>16482</v>
      </c>
      <c r="K1021" s="50">
        <v>2</v>
      </c>
      <c r="L1021" s="44">
        <f t="shared" si="89"/>
        <v>16482</v>
      </c>
      <c r="M1021" s="4">
        <f t="shared" si="90"/>
        <v>2</v>
      </c>
    </row>
    <row r="1022" spans="1:13" x14ac:dyDescent="0.3">
      <c r="A1022" s="27" t="str">
        <f t="shared" si="91"/>
        <v>1503 - CAPPUCCINO</v>
      </c>
      <c r="B1022" s="27" t="str">
        <f t="shared" si="93"/>
        <v>CAFE QUINDIO EXPRESS C.C UNICENTRO TUNJA</v>
      </c>
      <c r="C1022" s="28" t="s">
        <v>176</v>
      </c>
      <c r="D1022" s="31"/>
      <c r="E1022" s="4"/>
      <c r="F1022" s="31"/>
      <c r="G1022" s="4"/>
      <c r="H1022" s="31">
        <v>9630</v>
      </c>
      <c r="I1022" s="4">
        <v>1</v>
      </c>
      <c r="J1022" s="31">
        <v>9630</v>
      </c>
      <c r="K1022" s="50">
        <v>1</v>
      </c>
      <c r="L1022" s="44">
        <f t="shared" si="89"/>
        <v>9630</v>
      </c>
      <c r="M1022" s="4">
        <f t="shared" si="90"/>
        <v>1</v>
      </c>
    </row>
    <row r="1023" spans="1:13" x14ac:dyDescent="0.3">
      <c r="A1023" s="27" t="str">
        <f t="shared" si="91"/>
        <v>1503 - CAPPUCCINO</v>
      </c>
      <c r="B1023" s="27" t="str">
        <f t="shared" si="93"/>
        <v>CAFE QUINDIO EXPRESS C.C UNICENTRO TUNJA</v>
      </c>
      <c r="C1023" s="28" t="s">
        <v>177</v>
      </c>
      <c r="D1023" s="31">
        <v>7685</v>
      </c>
      <c r="E1023" s="4">
        <v>1</v>
      </c>
      <c r="F1023" s="31">
        <v>7685</v>
      </c>
      <c r="G1023" s="4">
        <v>1</v>
      </c>
      <c r="H1023" s="31">
        <v>46110</v>
      </c>
      <c r="I1023" s="4">
        <v>6</v>
      </c>
      <c r="J1023" s="31">
        <v>61480</v>
      </c>
      <c r="K1023" s="50">
        <v>8</v>
      </c>
      <c r="L1023" s="44">
        <f t="shared" si="89"/>
        <v>20493.333333333332</v>
      </c>
      <c r="M1023" s="4">
        <f t="shared" si="90"/>
        <v>2.6666666666666665</v>
      </c>
    </row>
    <row r="1024" spans="1:13" x14ac:dyDescent="0.3">
      <c r="A1024" s="27" t="str">
        <f t="shared" si="91"/>
        <v>1503 - CAPPUCCINO</v>
      </c>
      <c r="B1024" s="27" t="str">
        <f t="shared" si="93"/>
        <v>CAFE QUINDIO EXPRESS C.C UNICENTRO TUNJA</v>
      </c>
      <c r="C1024" s="28" t="s">
        <v>178</v>
      </c>
      <c r="D1024" s="31">
        <v>9074</v>
      </c>
      <c r="E1024" s="4">
        <v>1</v>
      </c>
      <c r="F1024" s="31">
        <v>18148</v>
      </c>
      <c r="G1024" s="4">
        <v>2</v>
      </c>
      <c r="H1024" s="31">
        <v>36296</v>
      </c>
      <c r="I1024" s="4">
        <v>4</v>
      </c>
      <c r="J1024" s="31">
        <v>63518</v>
      </c>
      <c r="K1024" s="50">
        <v>7</v>
      </c>
      <c r="L1024" s="44">
        <f t="shared" si="89"/>
        <v>21172.666666666668</v>
      </c>
      <c r="M1024" s="4">
        <f t="shared" si="90"/>
        <v>2.3333333333333335</v>
      </c>
    </row>
    <row r="1025" spans="1:13" x14ac:dyDescent="0.3">
      <c r="A1025" s="27" t="str">
        <f t="shared" si="91"/>
        <v>1503 - CAPPUCCINO</v>
      </c>
      <c r="B1025" s="27" t="str">
        <f t="shared" si="93"/>
        <v>CAFE QUINDIO EXPRESS C.C UNICENTRO TUNJA</v>
      </c>
      <c r="C1025" s="28" t="s">
        <v>179</v>
      </c>
      <c r="D1025" s="31"/>
      <c r="E1025" s="4"/>
      <c r="F1025" s="31"/>
      <c r="G1025" s="4"/>
      <c r="H1025" s="31">
        <v>9722</v>
      </c>
      <c r="I1025" s="4">
        <v>1</v>
      </c>
      <c r="J1025" s="31">
        <v>9722</v>
      </c>
      <c r="K1025" s="50">
        <v>1</v>
      </c>
      <c r="L1025" s="44">
        <f t="shared" si="89"/>
        <v>9722</v>
      </c>
      <c r="M1025" s="4">
        <f t="shared" si="90"/>
        <v>1</v>
      </c>
    </row>
    <row r="1026" spans="1:13" x14ac:dyDescent="0.3">
      <c r="A1026" s="27" t="str">
        <f t="shared" si="91"/>
        <v>1503 - CAPPUCCINO</v>
      </c>
      <c r="B1026" s="27" t="str">
        <f t="shared" si="93"/>
        <v>CAFE QUINDIO EXPRESS C.C UNICENTRO TUNJA</v>
      </c>
      <c r="C1026" s="28" t="s">
        <v>180</v>
      </c>
      <c r="D1026" s="31">
        <v>49446</v>
      </c>
      <c r="E1026" s="4">
        <v>6</v>
      </c>
      <c r="F1026" s="31">
        <v>16482</v>
      </c>
      <c r="G1026" s="4">
        <v>2</v>
      </c>
      <c r="H1026" s="31">
        <v>41205</v>
      </c>
      <c r="I1026" s="4">
        <v>5</v>
      </c>
      <c r="J1026" s="31">
        <v>107133</v>
      </c>
      <c r="K1026" s="50">
        <v>13</v>
      </c>
      <c r="L1026" s="44">
        <f t="shared" si="89"/>
        <v>35711</v>
      </c>
      <c r="M1026" s="4">
        <f t="shared" si="90"/>
        <v>4.333333333333333</v>
      </c>
    </row>
    <row r="1027" spans="1:13" x14ac:dyDescent="0.3">
      <c r="A1027" s="27" t="str">
        <f t="shared" si="91"/>
        <v>1503 - CAPPUCCINO</v>
      </c>
      <c r="B1027" s="27" t="str">
        <f t="shared" si="93"/>
        <v>CAFE QUINDIO EXPRESS C.C UNICENTRO TUNJA</v>
      </c>
      <c r="C1027" s="28" t="s">
        <v>181</v>
      </c>
      <c r="D1027" s="31">
        <v>8148</v>
      </c>
      <c r="E1027" s="4">
        <v>1</v>
      </c>
      <c r="F1027" s="31"/>
      <c r="G1027" s="4"/>
      <c r="H1027" s="31"/>
      <c r="I1027" s="4"/>
      <c r="J1027" s="31">
        <v>8148</v>
      </c>
      <c r="K1027" s="50">
        <v>1</v>
      </c>
      <c r="L1027" s="44">
        <f t="shared" si="89"/>
        <v>8148</v>
      </c>
      <c r="M1027" s="4">
        <f t="shared" si="90"/>
        <v>1</v>
      </c>
    </row>
    <row r="1028" spans="1:13" x14ac:dyDescent="0.3">
      <c r="A1028" s="27" t="str">
        <f t="shared" si="91"/>
        <v>1503 - CAPPUCCINO</v>
      </c>
      <c r="B1028" s="27" t="str">
        <f t="shared" si="93"/>
        <v>CAFE QUINDIO EXPRESS C.C UNICENTRO TUNJA</v>
      </c>
      <c r="C1028" s="28" t="s">
        <v>184</v>
      </c>
      <c r="D1028" s="31">
        <v>14074</v>
      </c>
      <c r="E1028" s="4">
        <v>2</v>
      </c>
      <c r="F1028" s="31">
        <v>14074</v>
      </c>
      <c r="G1028" s="4">
        <v>2</v>
      </c>
      <c r="H1028" s="31"/>
      <c r="I1028" s="4"/>
      <c r="J1028" s="31">
        <v>28148</v>
      </c>
      <c r="K1028" s="50">
        <v>4</v>
      </c>
      <c r="L1028" s="44">
        <f t="shared" si="89"/>
        <v>14074</v>
      </c>
      <c r="M1028" s="4">
        <f t="shared" si="90"/>
        <v>2</v>
      </c>
    </row>
    <row r="1029" spans="1:13" x14ac:dyDescent="0.3">
      <c r="A1029" s="27" t="str">
        <f t="shared" si="91"/>
        <v>1503 - CAPPUCCINO</v>
      </c>
      <c r="B1029" s="27" t="str">
        <f t="shared" si="93"/>
        <v>CAFE QUINDIO EXPRESS C.C UNICENTRO TUNJA</v>
      </c>
      <c r="C1029" s="28" t="s">
        <v>185</v>
      </c>
      <c r="D1029" s="31"/>
      <c r="E1029" s="4"/>
      <c r="F1029" s="31"/>
      <c r="G1029" s="4"/>
      <c r="H1029" s="31">
        <v>6482</v>
      </c>
      <c r="I1029" s="4">
        <v>1</v>
      </c>
      <c r="J1029" s="31">
        <v>6482</v>
      </c>
      <c r="K1029" s="50">
        <v>1</v>
      </c>
      <c r="L1029" s="44">
        <f t="shared" si="89"/>
        <v>6482</v>
      </c>
      <c r="M1029" s="4">
        <f t="shared" si="90"/>
        <v>1</v>
      </c>
    </row>
    <row r="1030" spans="1:13" x14ac:dyDescent="0.3">
      <c r="A1030" s="27" t="str">
        <f t="shared" si="91"/>
        <v>1503 - CAPPUCCINO</v>
      </c>
      <c r="B1030" s="27" t="str">
        <f t="shared" si="93"/>
        <v>CAFE QUINDIO EXPRESS C.C UNICENTRO TUNJA</v>
      </c>
      <c r="C1030" s="28" t="s">
        <v>186</v>
      </c>
      <c r="D1030" s="31">
        <v>7037</v>
      </c>
      <c r="E1030" s="4">
        <v>1</v>
      </c>
      <c r="F1030" s="31">
        <v>14074</v>
      </c>
      <c r="G1030" s="4">
        <v>2</v>
      </c>
      <c r="H1030" s="31">
        <v>7037</v>
      </c>
      <c r="I1030" s="4">
        <v>1</v>
      </c>
      <c r="J1030" s="31">
        <v>28148</v>
      </c>
      <c r="K1030" s="50">
        <v>4</v>
      </c>
      <c r="L1030" s="44">
        <f t="shared" si="89"/>
        <v>9382.6666666666661</v>
      </c>
      <c r="M1030" s="4">
        <f t="shared" si="90"/>
        <v>1.3333333333333333</v>
      </c>
    </row>
    <row r="1031" spans="1:13" x14ac:dyDescent="0.3">
      <c r="A1031" s="27" t="str">
        <f t="shared" si="91"/>
        <v>1503 - CAPPUCCINO</v>
      </c>
      <c r="B1031" s="27" t="str">
        <f t="shared" si="93"/>
        <v>CAFE QUINDIO EXPRESS C.C UNICENTRO TUNJA</v>
      </c>
      <c r="C1031" s="28" t="s">
        <v>187</v>
      </c>
      <c r="D1031" s="31">
        <v>259250</v>
      </c>
      <c r="E1031" s="4">
        <v>35</v>
      </c>
      <c r="F1031" s="31">
        <v>111107</v>
      </c>
      <c r="G1031" s="4">
        <v>15</v>
      </c>
      <c r="H1031" s="31">
        <v>207400</v>
      </c>
      <c r="I1031" s="4">
        <v>28</v>
      </c>
      <c r="J1031" s="31">
        <v>577757</v>
      </c>
      <c r="K1031" s="50">
        <v>78</v>
      </c>
      <c r="L1031" s="44">
        <f t="shared" si="89"/>
        <v>192585.66666666666</v>
      </c>
      <c r="M1031" s="4">
        <f t="shared" si="90"/>
        <v>26</v>
      </c>
    </row>
    <row r="1032" spans="1:13" x14ac:dyDescent="0.3">
      <c r="A1032" s="27" t="str">
        <f t="shared" si="91"/>
        <v>1503 - CAPPUCCINO</v>
      </c>
      <c r="B1032" s="27" t="str">
        <f t="shared" si="93"/>
        <v>CAFE QUINDIO EXPRESS C.C UNICENTRO TUNJA</v>
      </c>
      <c r="C1032" s="28" t="s">
        <v>188</v>
      </c>
      <c r="D1032" s="31">
        <v>125921</v>
      </c>
      <c r="E1032" s="4">
        <v>16</v>
      </c>
      <c r="F1032" s="31">
        <v>110181</v>
      </c>
      <c r="G1032" s="4">
        <v>14</v>
      </c>
      <c r="H1032" s="31">
        <v>125922</v>
      </c>
      <c r="I1032" s="4">
        <v>16</v>
      </c>
      <c r="J1032" s="31">
        <v>362024</v>
      </c>
      <c r="K1032" s="50">
        <v>46</v>
      </c>
      <c r="L1032" s="44">
        <f t="shared" ref="L1032:L1095" si="94">AVERAGE(D1032,F1032,H1032)</f>
        <v>120674.66666666667</v>
      </c>
      <c r="M1032" s="4">
        <f t="shared" ref="M1032:M1095" si="95">AVERAGE(E1032,G1032,I1032)</f>
        <v>15.333333333333334</v>
      </c>
    </row>
    <row r="1033" spans="1:13" x14ac:dyDescent="0.3">
      <c r="A1033" s="27" t="str">
        <f t="shared" si="91"/>
        <v>1503 - CAPPUCCINO</v>
      </c>
      <c r="B1033" s="27" t="str">
        <f t="shared" si="93"/>
        <v>CAFE QUINDIO EXPRESS C.C UNICENTRO TUNJA</v>
      </c>
      <c r="C1033" s="28" t="s">
        <v>189</v>
      </c>
      <c r="D1033" s="31">
        <v>11112</v>
      </c>
      <c r="E1033" s="4">
        <v>2</v>
      </c>
      <c r="F1033" s="31">
        <v>59113</v>
      </c>
      <c r="G1033" s="4">
        <v>11</v>
      </c>
      <c r="H1033" s="31">
        <v>33336</v>
      </c>
      <c r="I1033" s="4">
        <v>6</v>
      </c>
      <c r="J1033" s="31">
        <v>103561</v>
      </c>
      <c r="K1033" s="50">
        <v>19</v>
      </c>
      <c r="L1033" s="44">
        <f t="shared" si="94"/>
        <v>34520.333333333336</v>
      </c>
      <c r="M1033" s="4">
        <f t="shared" si="95"/>
        <v>6.333333333333333</v>
      </c>
    </row>
    <row r="1034" spans="1:13" x14ac:dyDescent="0.3">
      <c r="A1034" s="27" t="str">
        <f t="shared" si="91"/>
        <v>1503 - CAPPUCCINO</v>
      </c>
      <c r="B1034" s="27" t="str">
        <f t="shared" si="93"/>
        <v>CAFE QUINDIO EXPRESS C.C UNICENTRO TUNJA</v>
      </c>
      <c r="C1034" s="28" t="s">
        <v>190</v>
      </c>
      <c r="D1034" s="31">
        <v>571652</v>
      </c>
      <c r="E1034" s="4">
        <v>98</v>
      </c>
      <c r="F1034" s="31">
        <v>425828</v>
      </c>
      <c r="G1034" s="4">
        <v>73</v>
      </c>
      <c r="H1034" s="31">
        <v>495824</v>
      </c>
      <c r="I1034" s="4">
        <v>85</v>
      </c>
      <c r="J1034" s="31">
        <v>1493304</v>
      </c>
      <c r="K1034" s="50">
        <v>256</v>
      </c>
      <c r="L1034" s="44">
        <f t="shared" si="94"/>
        <v>497768</v>
      </c>
      <c r="M1034" s="4">
        <f t="shared" si="95"/>
        <v>85.333333333333329</v>
      </c>
    </row>
    <row r="1035" spans="1:13" x14ac:dyDescent="0.3">
      <c r="A1035" s="27" t="str">
        <f t="shared" si="91"/>
        <v>1503 - CAPPUCCINO</v>
      </c>
      <c r="B1035" s="27" t="str">
        <f t="shared" si="93"/>
        <v>CAFE QUINDIO EXPRESS C.C UNICENTRO TUNJA</v>
      </c>
      <c r="C1035" s="28" t="s">
        <v>191</v>
      </c>
      <c r="D1035" s="31">
        <v>121115</v>
      </c>
      <c r="E1035" s="4">
        <v>12</v>
      </c>
      <c r="F1035" s="31">
        <v>70649</v>
      </c>
      <c r="G1035" s="4">
        <v>7</v>
      </c>
      <c r="H1035" s="31">
        <v>60558</v>
      </c>
      <c r="I1035" s="4">
        <v>6</v>
      </c>
      <c r="J1035" s="31">
        <v>252322</v>
      </c>
      <c r="K1035" s="50">
        <v>25</v>
      </c>
      <c r="L1035" s="44">
        <f t="shared" si="94"/>
        <v>84107.333333333328</v>
      </c>
      <c r="M1035" s="4">
        <f t="shared" si="95"/>
        <v>8.3333333333333339</v>
      </c>
    </row>
    <row r="1036" spans="1:13" x14ac:dyDescent="0.3">
      <c r="A1036" s="27" t="str">
        <f t="shared" si="91"/>
        <v>1503 - CAPPUCCINO</v>
      </c>
      <c r="B1036" s="27" t="str">
        <f t="shared" si="93"/>
        <v>CAFE QUINDIO EXPRESS C.C UNICENTRO TUNJA</v>
      </c>
      <c r="C1036" s="28" t="s">
        <v>192</v>
      </c>
      <c r="D1036" s="31">
        <v>33333</v>
      </c>
      <c r="E1036" s="4">
        <v>3</v>
      </c>
      <c r="F1036" s="31">
        <v>11111</v>
      </c>
      <c r="G1036" s="4">
        <v>1</v>
      </c>
      <c r="H1036" s="31"/>
      <c r="I1036" s="4"/>
      <c r="J1036" s="31">
        <v>44444</v>
      </c>
      <c r="K1036" s="50">
        <v>4</v>
      </c>
      <c r="L1036" s="44">
        <f t="shared" si="94"/>
        <v>22222</v>
      </c>
      <c r="M1036" s="4">
        <f t="shared" si="95"/>
        <v>2</v>
      </c>
    </row>
    <row r="1037" spans="1:13" x14ac:dyDescent="0.3">
      <c r="A1037" s="27" t="str">
        <f t="shared" si="91"/>
        <v>1503 - CAPPUCCINO</v>
      </c>
      <c r="B1037" s="27" t="str">
        <f t="shared" si="93"/>
        <v>CAFE QUINDIO EXPRESS C.C UNICENTRO TUNJA</v>
      </c>
      <c r="C1037" s="28" t="s">
        <v>193</v>
      </c>
      <c r="D1037" s="31">
        <v>103332</v>
      </c>
      <c r="E1037" s="4">
        <v>12</v>
      </c>
      <c r="F1037" s="31">
        <v>103332</v>
      </c>
      <c r="G1037" s="4">
        <v>12</v>
      </c>
      <c r="H1037" s="31">
        <v>86110</v>
      </c>
      <c r="I1037" s="4">
        <v>10</v>
      </c>
      <c r="J1037" s="31">
        <v>292774</v>
      </c>
      <c r="K1037" s="50">
        <v>34</v>
      </c>
      <c r="L1037" s="44">
        <f t="shared" si="94"/>
        <v>97591.333333333328</v>
      </c>
      <c r="M1037" s="4">
        <f t="shared" si="95"/>
        <v>11.333333333333334</v>
      </c>
    </row>
    <row r="1038" spans="1:13" x14ac:dyDescent="0.3">
      <c r="A1038" s="27" t="str">
        <f t="shared" ref="A1038:A1101" si="96">A1037</f>
        <v>1503 - CAPPUCCINO</v>
      </c>
      <c r="B1038" s="27" t="str">
        <f t="shared" si="93"/>
        <v>CAFE QUINDIO EXPRESS C.C UNICENTRO TUNJA</v>
      </c>
      <c r="C1038" s="28" t="s">
        <v>194</v>
      </c>
      <c r="D1038" s="31">
        <v>160549</v>
      </c>
      <c r="E1038" s="4">
        <v>17</v>
      </c>
      <c r="F1038" s="31">
        <v>94440</v>
      </c>
      <c r="G1038" s="4">
        <v>10</v>
      </c>
      <c r="H1038" s="31">
        <v>132217</v>
      </c>
      <c r="I1038" s="4">
        <v>14</v>
      </c>
      <c r="J1038" s="31">
        <v>387206</v>
      </c>
      <c r="K1038" s="50">
        <v>41</v>
      </c>
      <c r="L1038" s="44">
        <f t="shared" si="94"/>
        <v>129068.66666666667</v>
      </c>
      <c r="M1038" s="4">
        <f t="shared" si="95"/>
        <v>13.666666666666666</v>
      </c>
    </row>
    <row r="1039" spans="1:13" x14ac:dyDescent="0.3">
      <c r="A1039" s="27" t="str">
        <f t="shared" si="96"/>
        <v>1503 - CAPPUCCINO</v>
      </c>
      <c r="B1039" s="27" t="str">
        <f t="shared" si="93"/>
        <v>CAFE QUINDIO EXPRESS C.C UNICENTRO TUNJA</v>
      </c>
      <c r="C1039" s="28" t="s">
        <v>195</v>
      </c>
      <c r="D1039" s="31"/>
      <c r="E1039" s="4"/>
      <c r="F1039" s="31"/>
      <c r="G1039" s="4"/>
      <c r="H1039" s="31">
        <v>9074</v>
      </c>
      <c r="I1039" s="4">
        <v>1</v>
      </c>
      <c r="J1039" s="31">
        <v>9074</v>
      </c>
      <c r="K1039" s="50">
        <v>1</v>
      </c>
      <c r="L1039" s="44">
        <f t="shared" si="94"/>
        <v>9074</v>
      </c>
      <c r="M1039" s="4">
        <f t="shared" si="95"/>
        <v>1</v>
      </c>
    </row>
    <row r="1040" spans="1:13" x14ac:dyDescent="0.3">
      <c r="A1040" s="27" t="str">
        <f t="shared" si="96"/>
        <v>1503 - CAPPUCCINO</v>
      </c>
      <c r="B1040" s="27" t="str">
        <f t="shared" si="93"/>
        <v>CAFE QUINDIO EXPRESS C.C UNICENTRO TUNJA</v>
      </c>
      <c r="C1040" s="28" t="s">
        <v>197</v>
      </c>
      <c r="D1040" s="31">
        <v>16482</v>
      </c>
      <c r="E1040" s="4">
        <v>2</v>
      </c>
      <c r="F1040" s="31"/>
      <c r="G1040" s="4"/>
      <c r="H1040" s="31"/>
      <c r="I1040" s="4"/>
      <c r="J1040" s="31">
        <v>16482</v>
      </c>
      <c r="K1040" s="50">
        <v>2</v>
      </c>
      <c r="L1040" s="44">
        <f t="shared" si="94"/>
        <v>16482</v>
      </c>
      <c r="M1040" s="4">
        <f t="shared" si="95"/>
        <v>2</v>
      </c>
    </row>
    <row r="1041" spans="1:13" x14ac:dyDescent="0.3">
      <c r="A1041" s="27" t="str">
        <f t="shared" si="96"/>
        <v>1503 - CAPPUCCINO</v>
      </c>
      <c r="B1041" s="27" t="str">
        <f t="shared" si="93"/>
        <v>CAFE QUINDIO EXPRESS C.C UNICENTRO TUNJA</v>
      </c>
      <c r="C1041" s="28" t="s">
        <v>198</v>
      </c>
      <c r="D1041" s="31">
        <v>16482</v>
      </c>
      <c r="E1041" s="4">
        <v>2</v>
      </c>
      <c r="F1041" s="31"/>
      <c r="G1041" s="4"/>
      <c r="H1041" s="31">
        <v>24723</v>
      </c>
      <c r="I1041" s="4">
        <v>3</v>
      </c>
      <c r="J1041" s="31">
        <v>41205</v>
      </c>
      <c r="K1041" s="50">
        <v>5</v>
      </c>
      <c r="L1041" s="44">
        <f t="shared" si="94"/>
        <v>20602.5</v>
      </c>
      <c r="M1041" s="4">
        <f t="shared" si="95"/>
        <v>2.5</v>
      </c>
    </row>
    <row r="1042" spans="1:13" x14ac:dyDescent="0.3">
      <c r="A1042" s="27" t="str">
        <f t="shared" si="96"/>
        <v>1503 - CAPPUCCINO</v>
      </c>
      <c r="B1042" s="27" t="str">
        <f t="shared" si="93"/>
        <v>CAFE QUINDIO EXPRESS C.C UNICENTRO TUNJA</v>
      </c>
      <c r="C1042" s="28" t="s">
        <v>200</v>
      </c>
      <c r="D1042" s="31">
        <v>38425</v>
      </c>
      <c r="E1042" s="4">
        <v>5</v>
      </c>
      <c r="F1042" s="31">
        <v>15370</v>
      </c>
      <c r="G1042" s="4">
        <v>2</v>
      </c>
      <c r="H1042" s="31">
        <v>15370</v>
      </c>
      <c r="I1042" s="4">
        <v>2</v>
      </c>
      <c r="J1042" s="31">
        <v>69165</v>
      </c>
      <c r="K1042" s="50">
        <v>9</v>
      </c>
      <c r="L1042" s="44">
        <f t="shared" si="94"/>
        <v>23055</v>
      </c>
      <c r="M1042" s="4">
        <f t="shared" si="95"/>
        <v>3</v>
      </c>
    </row>
    <row r="1043" spans="1:13" x14ac:dyDescent="0.3">
      <c r="A1043" s="27" t="str">
        <f t="shared" si="96"/>
        <v>1503 - CAPPUCCINO</v>
      </c>
      <c r="B1043" s="27" t="str">
        <f t="shared" si="93"/>
        <v>CAFE QUINDIO EXPRESS C.C UNICENTRO TUNJA</v>
      </c>
      <c r="C1043" s="28" t="s">
        <v>204</v>
      </c>
      <c r="D1043" s="31">
        <v>74169</v>
      </c>
      <c r="E1043" s="4">
        <v>9</v>
      </c>
      <c r="F1043" s="31">
        <v>57687</v>
      </c>
      <c r="G1043" s="4">
        <v>7</v>
      </c>
      <c r="H1043" s="31">
        <v>74169</v>
      </c>
      <c r="I1043" s="4">
        <v>9</v>
      </c>
      <c r="J1043" s="31">
        <v>206025</v>
      </c>
      <c r="K1043" s="50">
        <v>25</v>
      </c>
      <c r="L1043" s="44">
        <f t="shared" si="94"/>
        <v>68675</v>
      </c>
      <c r="M1043" s="4">
        <f t="shared" si="95"/>
        <v>8.3333333333333339</v>
      </c>
    </row>
    <row r="1044" spans="1:13" x14ac:dyDescent="0.3">
      <c r="A1044" s="27" t="str">
        <f t="shared" si="96"/>
        <v>1503 - CAPPUCCINO</v>
      </c>
      <c r="B1044" s="27" t="str">
        <f t="shared" si="93"/>
        <v>CAFE QUINDIO EXPRESS C.C UNICENTRO TUNJA</v>
      </c>
      <c r="C1044" s="28" t="s">
        <v>205</v>
      </c>
      <c r="D1044" s="31">
        <v>28890</v>
      </c>
      <c r="E1044" s="4">
        <v>3</v>
      </c>
      <c r="F1044" s="31">
        <v>19260</v>
      </c>
      <c r="G1044" s="4">
        <v>2</v>
      </c>
      <c r="H1044" s="31">
        <v>38520</v>
      </c>
      <c r="I1044" s="4">
        <v>4</v>
      </c>
      <c r="J1044" s="31">
        <v>86670</v>
      </c>
      <c r="K1044" s="50">
        <v>9</v>
      </c>
      <c r="L1044" s="44">
        <f t="shared" si="94"/>
        <v>28890</v>
      </c>
      <c r="M1044" s="4">
        <f t="shared" si="95"/>
        <v>3</v>
      </c>
    </row>
    <row r="1045" spans="1:13" x14ac:dyDescent="0.3">
      <c r="A1045" s="27" t="str">
        <f t="shared" si="96"/>
        <v>1503 - CAPPUCCINO</v>
      </c>
      <c r="B1045" s="27" t="str">
        <f t="shared" si="93"/>
        <v>CAFE QUINDIO EXPRESS C.C UNICENTRO TUNJA</v>
      </c>
      <c r="C1045" s="28" t="s">
        <v>206</v>
      </c>
      <c r="D1045" s="31">
        <v>184441</v>
      </c>
      <c r="E1045" s="4">
        <v>24</v>
      </c>
      <c r="F1045" s="31">
        <v>161385</v>
      </c>
      <c r="G1045" s="4">
        <v>21</v>
      </c>
      <c r="H1045" s="31">
        <v>107590</v>
      </c>
      <c r="I1045" s="4">
        <v>14</v>
      </c>
      <c r="J1045" s="31">
        <v>453416</v>
      </c>
      <c r="K1045" s="50">
        <v>59</v>
      </c>
      <c r="L1045" s="44">
        <f t="shared" si="94"/>
        <v>151138.66666666666</v>
      </c>
      <c r="M1045" s="4">
        <f t="shared" si="95"/>
        <v>19.666666666666668</v>
      </c>
    </row>
    <row r="1046" spans="1:13" x14ac:dyDescent="0.3">
      <c r="A1046" s="27" t="str">
        <f t="shared" si="96"/>
        <v>1503 - CAPPUCCINO</v>
      </c>
      <c r="B1046" s="27" t="str">
        <f t="shared" si="93"/>
        <v>CAFE QUINDIO EXPRESS C.C UNICENTRO TUNJA</v>
      </c>
      <c r="C1046" s="28" t="s">
        <v>207</v>
      </c>
      <c r="D1046" s="31">
        <v>8241</v>
      </c>
      <c r="E1046" s="4">
        <v>1</v>
      </c>
      <c r="F1046" s="31"/>
      <c r="G1046" s="4"/>
      <c r="H1046" s="31">
        <v>41205</v>
      </c>
      <c r="I1046" s="4">
        <v>5</v>
      </c>
      <c r="J1046" s="31">
        <v>49446</v>
      </c>
      <c r="K1046" s="50">
        <v>6</v>
      </c>
      <c r="L1046" s="44">
        <f t="shared" si="94"/>
        <v>24723</v>
      </c>
      <c r="M1046" s="4">
        <f t="shared" si="95"/>
        <v>3</v>
      </c>
    </row>
    <row r="1047" spans="1:13" x14ac:dyDescent="0.3">
      <c r="A1047" s="27" t="str">
        <f t="shared" si="96"/>
        <v>1503 - CAPPUCCINO</v>
      </c>
      <c r="B1047" s="27" t="str">
        <f t="shared" si="93"/>
        <v>CAFE QUINDIO EXPRESS C.C UNICENTRO TUNJA</v>
      </c>
      <c r="C1047" s="28" t="s">
        <v>209</v>
      </c>
      <c r="D1047" s="31">
        <v>7685</v>
      </c>
      <c r="E1047" s="4">
        <v>1</v>
      </c>
      <c r="F1047" s="31"/>
      <c r="G1047" s="4"/>
      <c r="H1047" s="31"/>
      <c r="I1047" s="4"/>
      <c r="J1047" s="31">
        <v>7685</v>
      </c>
      <c r="K1047" s="50">
        <v>1</v>
      </c>
      <c r="L1047" s="44">
        <f t="shared" si="94"/>
        <v>7685</v>
      </c>
      <c r="M1047" s="4">
        <f t="shared" si="95"/>
        <v>1</v>
      </c>
    </row>
    <row r="1048" spans="1:13" x14ac:dyDescent="0.3">
      <c r="A1048" s="27" t="str">
        <f t="shared" si="96"/>
        <v>1503 - CAPPUCCINO</v>
      </c>
      <c r="B1048" s="27" t="str">
        <f t="shared" si="93"/>
        <v>CAFE QUINDIO EXPRESS C.C UNICENTRO TUNJA</v>
      </c>
      <c r="C1048" s="28" t="s">
        <v>217</v>
      </c>
      <c r="D1048" s="31">
        <v>16482</v>
      </c>
      <c r="E1048" s="4">
        <v>2</v>
      </c>
      <c r="F1048" s="31">
        <v>8241</v>
      </c>
      <c r="G1048" s="4">
        <v>1</v>
      </c>
      <c r="H1048" s="31"/>
      <c r="I1048" s="4"/>
      <c r="J1048" s="31">
        <v>24723</v>
      </c>
      <c r="K1048" s="50">
        <v>3</v>
      </c>
      <c r="L1048" s="44">
        <f t="shared" si="94"/>
        <v>12361.5</v>
      </c>
      <c r="M1048" s="4">
        <f t="shared" si="95"/>
        <v>1.5</v>
      </c>
    </row>
    <row r="1049" spans="1:13" x14ac:dyDescent="0.3">
      <c r="A1049" s="27" t="str">
        <f t="shared" si="96"/>
        <v>1503 - CAPPUCCINO</v>
      </c>
      <c r="B1049" s="27" t="str">
        <f t="shared" si="93"/>
        <v>CAFE QUINDIO EXPRESS C.C UNICENTRO TUNJA</v>
      </c>
      <c r="C1049" s="28" t="s">
        <v>218</v>
      </c>
      <c r="D1049" s="31">
        <v>9630</v>
      </c>
      <c r="E1049" s="4">
        <v>1</v>
      </c>
      <c r="F1049" s="31"/>
      <c r="G1049" s="4"/>
      <c r="H1049" s="31"/>
      <c r="I1049" s="4"/>
      <c r="J1049" s="31">
        <v>9630</v>
      </c>
      <c r="K1049" s="50">
        <v>1</v>
      </c>
      <c r="L1049" s="44">
        <f t="shared" si="94"/>
        <v>9630</v>
      </c>
      <c r="M1049" s="4">
        <f t="shared" si="95"/>
        <v>1</v>
      </c>
    </row>
    <row r="1050" spans="1:13" x14ac:dyDescent="0.3">
      <c r="A1050" s="27" t="str">
        <f t="shared" si="96"/>
        <v>1503 - CAPPUCCINO</v>
      </c>
      <c r="B1050" s="27" t="str">
        <f t="shared" si="93"/>
        <v>CAFE QUINDIO EXPRESS C.C UNICENTRO TUNJA</v>
      </c>
      <c r="C1050" s="28" t="s">
        <v>219</v>
      </c>
      <c r="D1050" s="31">
        <v>30740</v>
      </c>
      <c r="E1050" s="4">
        <v>4</v>
      </c>
      <c r="F1050" s="31">
        <v>7685</v>
      </c>
      <c r="G1050" s="4">
        <v>1</v>
      </c>
      <c r="H1050" s="31">
        <v>23055</v>
      </c>
      <c r="I1050" s="4">
        <v>3</v>
      </c>
      <c r="J1050" s="31">
        <v>61480</v>
      </c>
      <c r="K1050" s="50">
        <v>8</v>
      </c>
      <c r="L1050" s="44">
        <f t="shared" si="94"/>
        <v>20493.333333333332</v>
      </c>
      <c r="M1050" s="4">
        <f t="shared" si="95"/>
        <v>2.6666666666666665</v>
      </c>
    </row>
    <row r="1051" spans="1:13" x14ac:dyDescent="0.3">
      <c r="A1051" s="27" t="str">
        <f t="shared" si="96"/>
        <v>1503 - CAPPUCCINO</v>
      </c>
      <c r="B1051" s="52" t="s">
        <v>295</v>
      </c>
      <c r="C1051" s="53"/>
      <c r="D1051" s="57">
        <v>4865074</v>
      </c>
      <c r="E1051" s="55">
        <v>700</v>
      </c>
      <c r="F1051" s="57">
        <v>4367919</v>
      </c>
      <c r="G1051" s="55">
        <v>642</v>
      </c>
      <c r="H1051" s="57">
        <v>4563861</v>
      </c>
      <c r="I1051" s="55">
        <v>658</v>
      </c>
      <c r="J1051" s="57">
        <v>13796854</v>
      </c>
      <c r="K1051" s="56">
        <v>2000</v>
      </c>
      <c r="L1051" s="59">
        <f t="shared" si="94"/>
        <v>4598951.333333333</v>
      </c>
      <c r="M1051" s="60">
        <f t="shared" si="95"/>
        <v>666.66666666666663</v>
      </c>
    </row>
    <row r="1052" spans="1:13" x14ac:dyDescent="0.3">
      <c r="A1052" s="27" t="str">
        <f t="shared" si="96"/>
        <v>1503 - CAPPUCCINO</v>
      </c>
      <c r="B1052" s="1" t="s">
        <v>56</v>
      </c>
      <c r="C1052" s="1" t="s">
        <v>162</v>
      </c>
      <c r="D1052" s="30">
        <v>688861</v>
      </c>
      <c r="E1052" s="8">
        <v>93</v>
      </c>
      <c r="F1052" s="30">
        <v>613905</v>
      </c>
      <c r="G1052" s="8">
        <v>83</v>
      </c>
      <c r="H1052" s="30">
        <v>740717</v>
      </c>
      <c r="I1052" s="8">
        <v>100</v>
      </c>
      <c r="J1052" s="30">
        <v>2043483</v>
      </c>
      <c r="K1052" s="49">
        <v>276</v>
      </c>
      <c r="L1052" s="44">
        <f t="shared" si="94"/>
        <v>681161</v>
      </c>
      <c r="M1052" s="4">
        <f t="shared" si="95"/>
        <v>92</v>
      </c>
    </row>
    <row r="1053" spans="1:13" x14ac:dyDescent="0.3">
      <c r="A1053" s="27" t="str">
        <f t="shared" si="96"/>
        <v>1503 - CAPPUCCINO</v>
      </c>
      <c r="B1053" s="27" t="str">
        <f t="shared" ref="B1053:B1094" si="97">B1052</f>
        <v>CAFE QUINDIO EXPRESS C.C VIVE TUNJA</v>
      </c>
      <c r="C1053" s="28" t="s">
        <v>163</v>
      </c>
      <c r="D1053" s="31">
        <v>282379</v>
      </c>
      <c r="E1053" s="4">
        <v>36</v>
      </c>
      <c r="F1053" s="31">
        <v>133792</v>
      </c>
      <c r="G1053" s="4">
        <v>17</v>
      </c>
      <c r="H1053" s="31">
        <v>196751</v>
      </c>
      <c r="I1053" s="4">
        <v>25</v>
      </c>
      <c r="J1053" s="31">
        <v>612922</v>
      </c>
      <c r="K1053" s="50">
        <v>78</v>
      </c>
      <c r="L1053" s="44">
        <f t="shared" si="94"/>
        <v>204307.33333333334</v>
      </c>
      <c r="M1053" s="4">
        <f t="shared" si="95"/>
        <v>26</v>
      </c>
    </row>
    <row r="1054" spans="1:13" x14ac:dyDescent="0.3">
      <c r="A1054" s="27" t="str">
        <f t="shared" si="96"/>
        <v>1503 - CAPPUCCINO</v>
      </c>
      <c r="B1054" s="27" t="str">
        <f t="shared" si="97"/>
        <v>CAFE QUINDIO EXPRESS C.C VIVE TUNJA</v>
      </c>
      <c r="C1054" s="28" t="s">
        <v>164</v>
      </c>
      <c r="D1054" s="31">
        <v>56480</v>
      </c>
      <c r="E1054" s="4">
        <v>10</v>
      </c>
      <c r="F1054" s="31">
        <v>33888</v>
      </c>
      <c r="G1054" s="4">
        <v>6</v>
      </c>
      <c r="H1054" s="31">
        <v>56480</v>
      </c>
      <c r="I1054" s="4">
        <v>10</v>
      </c>
      <c r="J1054" s="31">
        <v>146848</v>
      </c>
      <c r="K1054" s="50">
        <v>26</v>
      </c>
      <c r="L1054" s="44">
        <f t="shared" si="94"/>
        <v>48949.333333333336</v>
      </c>
      <c r="M1054" s="4">
        <f t="shared" si="95"/>
        <v>8.6666666666666661</v>
      </c>
    </row>
    <row r="1055" spans="1:13" x14ac:dyDescent="0.3">
      <c r="A1055" s="27" t="str">
        <f t="shared" si="96"/>
        <v>1503 - CAPPUCCINO</v>
      </c>
      <c r="B1055" s="27" t="str">
        <f t="shared" si="97"/>
        <v>CAFE QUINDIO EXPRESS C.C VIVE TUNJA</v>
      </c>
      <c r="C1055" s="28" t="s">
        <v>165</v>
      </c>
      <c r="D1055" s="31">
        <v>2654100</v>
      </c>
      <c r="E1055" s="4">
        <v>455</v>
      </c>
      <c r="F1055" s="31">
        <v>2449935</v>
      </c>
      <c r="G1055" s="4">
        <v>420</v>
      </c>
      <c r="H1055" s="31">
        <v>2770057</v>
      </c>
      <c r="I1055" s="4">
        <v>475</v>
      </c>
      <c r="J1055" s="31">
        <v>7874092</v>
      </c>
      <c r="K1055" s="50">
        <v>1350</v>
      </c>
      <c r="L1055" s="44">
        <f t="shared" si="94"/>
        <v>2624697.3333333335</v>
      </c>
      <c r="M1055" s="4">
        <f t="shared" si="95"/>
        <v>450</v>
      </c>
    </row>
    <row r="1056" spans="1:13" x14ac:dyDescent="0.3">
      <c r="A1056" s="27" t="str">
        <f t="shared" si="96"/>
        <v>1503 - CAPPUCCINO</v>
      </c>
      <c r="B1056" s="27" t="str">
        <f t="shared" si="97"/>
        <v>CAFE QUINDIO EXPRESS C.C VIVE TUNJA</v>
      </c>
      <c r="C1056" s="28" t="s">
        <v>166</v>
      </c>
      <c r="D1056" s="31">
        <v>226115</v>
      </c>
      <c r="E1056" s="4">
        <v>22</v>
      </c>
      <c r="F1056" s="31">
        <v>71946</v>
      </c>
      <c r="G1056" s="4">
        <v>7</v>
      </c>
      <c r="H1056" s="31">
        <v>164448</v>
      </c>
      <c r="I1056" s="4">
        <v>16</v>
      </c>
      <c r="J1056" s="31">
        <v>462509</v>
      </c>
      <c r="K1056" s="50">
        <v>45</v>
      </c>
      <c r="L1056" s="44">
        <f t="shared" si="94"/>
        <v>154169.66666666666</v>
      </c>
      <c r="M1056" s="4">
        <f t="shared" si="95"/>
        <v>15</v>
      </c>
    </row>
    <row r="1057" spans="1:13" x14ac:dyDescent="0.3">
      <c r="A1057" s="27" t="str">
        <f t="shared" si="96"/>
        <v>1503 - CAPPUCCINO</v>
      </c>
      <c r="B1057" s="27" t="str">
        <f t="shared" si="97"/>
        <v>CAFE QUINDIO EXPRESS C.C VIVE TUNJA</v>
      </c>
      <c r="C1057" s="28" t="s">
        <v>167</v>
      </c>
      <c r="D1057" s="31">
        <v>45556</v>
      </c>
      <c r="E1057" s="4">
        <v>4</v>
      </c>
      <c r="F1057" s="31">
        <v>56945</v>
      </c>
      <c r="G1057" s="4">
        <v>5</v>
      </c>
      <c r="H1057" s="31">
        <v>45556</v>
      </c>
      <c r="I1057" s="4">
        <v>4</v>
      </c>
      <c r="J1057" s="31">
        <v>148057</v>
      </c>
      <c r="K1057" s="50">
        <v>13</v>
      </c>
      <c r="L1057" s="44">
        <f t="shared" si="94"/>
        <v>49352.333333333336</v>
      </c>
      <c r="M1057" s="4">
        <f t="shared" si="95"/>
        <v>4.333333333333333</v>
      </c>
    </row>
    <row r="1058" spans="1:13" x14ac:dyDescent="0.3">
      <c r="A1058" s="27" t="str">
        <f t="shared" si="96"/>
        <v>1503 - CAPPUCCINO</v>
      </c>
      <c r="B1058" s="27" t="str">
        <f t="shared" si="97"/>
        <v>CAFE QUINDIO EXPRESS C.C VIVE TUNJA</v>
      </c>
      <c r="C1058" s="28" t="s">
        <v>168</v>
      </c>
      <c r="D1058" s="31">
        <v>383432</v>
      </c>
      <c r="E1058" s="4">
        <v>41</v>
      </c>
      <c r="F1058" s="31">
        <v>280560</v>
      </c>
      <c r="G1058" s="4">
        <v>30</v>
      </c>
      <c r="H1058" s="31">
        <v>261856</v>
      </c>
      <c r="I1058" s="4">
        <v>28</v>
      </c>
      <c r="J1058" s="31">
        <v>925848</v>
      </c>
      <c r="K1058" s="50">
        <v>99</v>
      </c>
      <c r="L1058" s="44">
        <f t="shared" si="94"/>
        <v>308616</v>
      </c>
      <c r="M1058" s="4">
        <f t="shared" si="95"/>
        <v>33</v>
      </c>
    </row>
    <row r="1059" spans="1:13" x14ac:dyDescent="0.3">
      <c r="A1059" s="27" t="str">
        <f t="shared" si="96"/>
        <v>1503 - CAPPUCCINO</v>
      </c>
      <c r="B1059" s="27" t="str">
        <f t="shared" si="97"/>
        <v>CAFE QUINDIO EXPRESS C.C VIVE TUNJA</v>
      </c>
      <c r="C1059" s="28" t="s">
        <v>169</v>
      </c>
      <c r="D1059" s="31">
        <v>71945</v>
      </c>
      <c r="E1059" s="4">
        <v>7</v>
      </c>
      <c r="F1059" s="31">
        <v>10278</v>
      </c>
      <c r="G1059" s="4">
        <v>1</v>
      </c>
      <c r="H1059" s="31">
        <v>20556</v>
      </c>
      <c r="I1059" s="4">
        <v>2</v>
      </c>
      <c r="J1059" s="31">
        <v>102779</v>
      </c>
      <c r="K1059" s="50">
        <v>10</v>
      </c>
      <c r="L1059" s="44">
        <f t="shared" si="94"/>
        <v>34259.666666666664</v>
      </c>
      <c r="M1059" s="4">
        <f t="shared" si="95"/>
        <v>3.3333333333333335</v>
      </c>
    </row>
    <row r="1060" spans="1:13" x14ac:dyDescent="0.3">
      <c r="A1060" s="27" t="str">
        <f t="shared" si="96"/>
        <v>1503 - CAPPUCCINO</v>
      </c>
      <c r="B1060" s="27" t="str">
        <f t="shared" si="97"/>
        <v>CAFE QUINDIO EXPRESS C.C VIVE TUNJA</v>
      </c>
      <c r="C1060" s="28" t="s">
        <v>170</v>
      </c>
      <c r="D1060" s="31"/>
      <c r="E1060" s="4"/>
      <c r="F1060" s="31"/>
      <c r="G1060" s="4"/>
      <c r="H1060" s="31">
        <v>22778</v>
      </c>
      <c r="I1060" s="4">
        <v>2</v>
      </c>
      <c r="J1060" s="31">
        <v>22778</v>
      </c>
      <c r="K1060" s="50">
        <v>2</v>
      </c>
      <c r="L1060" s="44">
        <f t="shared" si="94"/>
        <v>22778</v>
      </c>
      <c r="M1060" s="4">
        <f t="shared" si="95"/>
        <v>2</v>
      </c>
    </row>
    <row r="1061" spans="1:13" x14ac:dyDescent="0.3">
      <c r="A1061" s="27" t="str">
        <f t="shared" si="96"/>
        <v>1503 - CAPPUCCINO</v>
      </c>
      <c r="B1061" s="27" t="str">
        <f t="shared" si="97"/>
        <v>CAFE QUINDIO EXPRESS C.C VIVE TUNJA</v>
      </c>
      <c r="C1061" s="28" t="s">
        <v>171</v>
      </c>
      <c r="D1061" s="31">
        <v>65464</v>
      </c>
      <c r="E1061" s="4">
        <v>7</v>
      </c>
      <c r="F1061" s="31"/>
      <c r="G1061" s="4"/>
      <c r="H1061" s="31">
        <v>84168</v>
      </c>
      <c r="I1061" s="4">
        <v>9</v>
      </c>
      <c r="J1061" s="31">
        <v>149632</v>
      </c>
      <c r="K1061" s="50">
        <v>16</v>
      </c>
      <c r="L1061" s="44">
        <f t="shared" si="94"/>
        <v>74816</v>
      </c>
      <c r="M1061" s="4">
        <f t="shared" si="95"/>
        <v>8</v>
      </c>
    </row>
    <row r="1062" spans="1:13" x14ac:dyDescent="0.3">
      <c r="A1062" s="27" t="str">
        <f t="shared" si="96"/>
        <v>1503 - CAPPUCCINO</v>
      </c>
      <c r="B1062" s="27" t="str">
        <f t="shared" si="97"/>
        <v>CAFE QUINDIO EXPRESS C.C VIVE TUNJA</v>
      </c>
      <c r="C1062" s="28" t="s">
        <v>172</v>
      </c>
      <c r="D1062" s="31">
        <v>148338</v>
      </c>
      <c r="E1062" s="4">
        <v>18</v>
      </c>
      <c r="F1062" s="31">
        <v>74169</v>
      </c>
      <c r="G1062" s="4">
        <v>9</v>
      </c>
      <c r="H1062" s="31">
        <v>140097</v>
      </c>
      <c r="I1062" s="4">
        <v>17</v>
      </c>
      <c r="J1062" s="31">
        <v>362604</v>
      </c>
      <c r="K1062" s="50">
        <v>44</v>
      </c>
      <c r="L1062" s="44">
        <f t="shared" si="94"/>
        <v>120868</v>
      </c>
      <c r="M1062" s="4">
        <f t="shared" si="95"/>
        <v>14.666666666666666</v>
      </c>
    </row>
    <row r="1063" spans="1:13" x14ac:dyDescent="0.3">
      <c r="A1063" s="27" t="str">
        <f t="shared" si="96"/>
        <v>1503 - CAPPUCCINO</v>
      </c>
      <c r="B1063" s="27" t="str">
        <f t="shared" si="97"/>
        <v>CAFE QUINDIO EXPRESS C.C VIVE TUNJA</v>
      </c>
      <c r="C1063" s="28" t="s">
        <v>173</v>
      </c>
      <c r="D1063" s="31">
        <v>9630</v>
      </c>
      <c r="E1063" s="4">
        <v>1</v>
      </c>
      <c r="F1063" s="31">
        <v>28890</v>
      </c>
      <c r="G1063" s="4">
        <v>3</v>
      </c>
      <c r="H1063" s="31">
        <v>28890</v>
      </c>
      <c r="I1063" s="4">
        <v>3</v>
      </c>
      <c r="J1063" s="31">
        <v>67410</v>
      </c>
      <c r="K1063" s="50">
        <v>7</v>
      </c>
      <c r="L1063" s="44">
        <f t="shared" si="94"/>
        <v>22470</v>
      </c>
      <c r="M1063" s="4">
        <f t="shared" si="95"/>
        <v>2.3333333333333335</v>
      </c>
    </row>
    <row r="1064" spans="1:13" x14ac:dyDescent="0.3">
      <c r="A1064" s="27" t="str">
        <f t="shared" si="96"/>
        <v>1503 - CAPPUCCINO</v>
      </c>
      <c r="B1064" s="27" t="str">
        <f t="shared" si="97"/>
        <v>CAFE QUINDIO EXPRESS C.C VIVE TUNJA</v>
      </c>
      <c r="C1064" s="28" t="s">
        <v>174</v>
      </c>
      <c r="D1064" s="31">
        <v>138330</v>
      </c>
      <c r="E1064" s="4">
        <v>18</v>
      </c>
      <c r="F1064" s="31">
        <v>238235</v>
      </c>
      <c r="G1064" s="4">
        <v>31</v>
      </c>
      <c r="H1064" s="31">
        <v>130645</v>
      </c>
      <c r="I1064" s="4">
        <v>17</v>
      </c>
      <c r="J1064" s="31">
        <v>507210</v>
      </c>
      <c r="K1064" s="50">
        <v>66</v>
      </c>
      <c r="L1064" s="44">
        <f t="shared" si="94"/>
        <v>169070</v>
      </c>
      <c r="M1064" s="4">
        <f t="shared" si="95"/>
        <v>22</v>
      </c>
    </row>
    <row r="1065" spans="1:13" x14ac:dyDescent="0.3">
      <c r="A1065" s="27" t="str">
        <f t="shared" si="96"/>
        <v>1503 - CAPPUCCINO</v>
      </c>
      <c r="B1065" s="27" t="str">
        <f t="shared" si="97"/>
        <v>CAFE QUINDIO EXPRESS C.C VIVE TUNJA</v>
      </c>
      <c r="C1065" s="28" t="s">
        <v>175</v>
      </c>
      <c r="D1065" s="31">
        <v>16482</v>
      </c>
      <c r="E1065" s="4">
        <v>2</v>
      </c>
      <c r="F1065" s="31">
        <v>8241</v>
      </c>
      <c r="G1065" s="4">
        <v>1</v>
      </c>
      <c r="H1065" s="31">
        <v>24723</v>
      </c>
      <c r="I1065" s="4">
        <v>3</v>
      </c>
      <c r="J1065" s="31">
        <v>49446</v>
      </c>
      <c r="K1065" s="50">
        <v>6</v>
      </c>
      <c r="L1065" s="44">
        <f t="shared" si="94"/>
        <v>16482</v>
      </c>
      <c r="M1065" s="4">
        <f t="shared" si="95"/>
        <v>2</v>
      </c>
    </row>
    <row r="1066" spans="1:13" x14ac:dyDescent="0.3">
      <c r="A1066" s="27" t="str">
        <f t="shared" si="96"/>
        <v>1503 - CAPPUCCINO</v>
      </c>
      <c r="B1066" s="27" t="str">
        <f t="shared" si="97"/>
        <v>CAFE QUINDIO EXPRESS C.C VIVE TUNJA</v>
      </c>
      <c r="C1066" s="28" t="s">
        <v>177</v>
      </c>
      <c r="D1066" s="31">
        <v>46110</v>
      </c>
      <c r="E1066" s="4">
        <v>6</v>
      </c>
      <c r="F1066" s="31">
        <v>15370</v>
      </c>
      <c r="G1066" s="4">
        <v>2</v>
      </c>
      <c r="H1066" s="31">
        <v>23055</v>
      </c>
      <c r="I1066" s="4">
        <v>3</v>
      </c>
      <c r="J1066" s="31">
        <v>84535</v>
      </c>
      <c r="K1066" s="50">
        <v>11</v>
      </c>
      <c r="L1066" s="44">
        <f t="shared" si="94"/>
        <v>28178.333333333332</v>
      </c>
      <c r="M1066" s="4">
        <f t="shared" si="95"/>
        <v>3.6666666666666665</v>
      </c>
    </row>
    <row r="1067" spans="1:13" x14ac:dyDescent="0.3">
      <c r="A1067" s="27" t="str">
        <f t="shared" si="96"/>
        <v>1503 - CAPPUCCINO</v>
      </c>
      <c r="B1067" s="27" t="str">
        <f t="shared" si="97"/>
        <v>CAFE QUINDIO EXPRESS C.C VIVE TUNJA</v>
      </c>
      <c r="C1067" s="28" t="s">
        <v>178</v>
      </c>
      <c r="D1067" s="31">
        <v>9074</v>
      </c>
      <c r="E1067" s="4">
        <v>1</v>
      </c>
      <c r="F1067" s="31">
        <v>18148</v>
      </c>
      <c r="G1067" s="4">
        <v>2</v>
      </c>
      <c r="H1067" s="31">
        <v>27222</v>
      </c>
      <c r="I1067" s="4">
        <v>3</v>
      </c>
      <c r="J1067" s="31">
        <v>54444</v>
      </c>
      <c r="K1067" s="50">
        <v>6</v>
      </c>
      <c r="L1067" s="44">
        <f t="shared" si="94"/>
        <v>18148</v>
      </c>
      <c r="M1067" s="4">
        <f t="shared" si="95"/>
        <v>2</v>
      </c>
    </row>
    <row r="1068" spans="1:13" x14ac:dyDescent="0.3">
      <c r="A1068" s="27" t="str">
        <f t="shared" si="96"/>
        <v>1503 - CAPPUCCINO</v>
      </c>
      <c r="B1068" s="27" t="str">
        <f t="shared" si="97"/>
        <v>CAFE QUINDIO EXPRESS C.C VIVE TUNJA</v>
      </c>
      <c r="C1068" s="28" t="s">
        <v>179</v>
      </c>
      <c r="D1068" s="31">
        <v>9722</v>
      </c>
      <c r="E1068" s="4">
        <v>1</v>
      </c>
      <c r="F1068" s="31"/>
      <c r="G1068" s="4"/>
      <c r="H1068" s="31">
        <v>9722</v>
      </c>
      <c r="I1068" s="4">
        <v>1</v>
      </c>
      <c r="J1068" s="31">
        <v>19444</v>
      </c>
      <c r="K1068" s="50">
        <v>2</v>
      </c>
      <c r="L1068" s="44">
        <f t="shared" si="94"/>
        <v>9722</v>
      </c>
      <c r="M1068" s="4">
        <f t="shared" si="95"/>
        <v>1</v>
      </c>
    </row>
    <row r="1069" spans="1:13" x14ac:dyDescent="0.3">
      <c r="A1069" s="27" t="str">
        <f t="shared" si="96"/>
        <v>1503 - CAPPUCCINO</v>
      </c>
      <c r="B1069" s="27" t="str">
        <f t="shared" si="97"/>
        <v>CAFE QUINDIO EXPRESS C.C VIVE TUNJA</v>
      </c>
      <c r="C1069" s="28" t="s">
        <v>180</v>
      </c>
      <c r="D1069" s="31">
        <v>74169</v>
      </c>
      <c r="E1069" s="4">
        <v>9</v>
      </c>
      <c r="F1069" s="31">
        <v>90651</v>
      </c>
      <c r="G1069" s="4">
        <v>11</v>
      </c>
      <c r="H1069" s="31">
        <v>41205</v>
      </c>
      <c r="I1069" s="4">
        <v>5</v>
      </c>
      <c r="J1069" s="31">
        <v>206025</v>
      </c>
      <c r="K1069" s="50">
        <v>25</v>
      </c>
      <c r="L1069" s="44">
        <f t="shared" si="94"/>
        <v>68675</v>
      </c>
      <c r="M1069" s="4">
        <f t="shared" si="95"/>
        <v>8.3333333333333339</v>
      </c>
    </row>
    <row r="1070" spans="1:13" x14ac:dyDescent="0.3">
      <c r="A1070" s="27" t="str">
        <f t="shared" si="96"/>
        <v>1503 - CAPPUCCINO</v>
      </c>
      <c r="B1070" s="27" t="str">
        <f t="shared" si="97"/>
        <v>CAFE QUINDIO EXPRESS C.C VIVE TUNJA</v>
      </c>
      <c r="C1070" s="28" t="s">
        <v>181</v>
      </c>
      <c r="D1070" s="31"/>
      <c r="E1070" s="4"/>
      <c r="F1070" s="31">
        <v>8148</v>
      </c>
      <c r="G1070" s="4">
        <v>1</v>
      </c>
      <c r="H1070" s="31"/>
      <c r="I1070" s="4"/>
      <c r="J1070" s="31">
        <v>8148</v>
      </c>
      <c r="K1070" s="50">
        <v>1</v>
      </c>
      <c r="L1070" s="44">
        <f t="shared" si="94"/>
        <v>8148</v>
      </c>
      <c r="M1070" s="4">
        <f t="shared" si="95"/>
        <v>1</v>
      </c>
    </row>
    <row r="1071" spans="1:13" x14ac:dyDescent="0.3">
      <c r="A1071" s="27" t="str">
        <f t="shared" si="96"/>
        <v>1503 - CAPPUCCINO</v>
      </c>
      <c r="B1071" s="27" t="str">
        <f t="shared" si="97"/>
        <v>CAFE QUINDIO EXPRESS C.C VIVE TUNJA</v>
      </c>
      <c r="C1071" s="28" t="s">
        <v>182</v>
      </c>
      <c r="D1071" s="31">
        <v>8148</v>
      </c>
      <c r="E1071" s="4">
        <v>1</v>
      </c>
      <c r="F1071" s="31"/>
      <c r="G1071" s="4"/>
      <c r="H1071" s="31">
        <v>8148</v>
      </c>
      <c r="I1071" s="4">
        <v>1</v>
      </c>
      <c r="J1071" s="31">
        <v>16296</v>
      </c>
      <c r="K1071" s="50">
        <v>2</v>
      </c>
      <c r="L1071" s="44">
        <f t="shared" si="94"/>
        <v>8148</v>
      </c>
      <c r="M1071" s="4">
        <f t="shared" si="95"/>
        <v>1</v>
      </c>
    </row>
    <row r="1072" spans="1:13" x14ac:dyDescent="0.3">
      <c r="A1072" s="27" t="str">
        <f t="shared" si="96"/>
        <v>1503 - CAPPUCCINO</v>
      </c>
      <c r="B1072" s="27" t="str">
        <f t="shared" si="97"/>
        <v>CAFE QUINDIO EXPRESS C.C VIVE TUNJA</v>
      </c>
      <c r="C1072" s="28" t="s">
        <v>184</v>
      </c>
      <c r="D1072" s="31">
        <v>14074</v>
      </c>
      <c r="E1072" s="4">
        <v>2</v>
      </c>
      <c r="F1072" s="31">
        <v>14074</v>
      </c>
      <c r="G1072" s="4">
        <v>2</v>
      </c>
      <c r="H1072" s="31"/>
      <c r="I1072" s="4"/>
      <c r="J1072" s="31">
        <v>28148</v>
      </c>
      <c r="K1072" s="50">
        <v>4</v>
      </c>
      <c r="L1072" s="44">
        <f t="shared" si="94"/>
        <v>14074</v>
      </c>
      <c r="M1072" s="4">
        <f t="shared" si="95"/>
        <v>2</v>
      </c>
    </row>
    <row r="1073" spans="1:13" x14ac:dyDescent="0.3">
      <c r="A1073" s="27" t="str">
        <f t="shared" si="96"/>
        <v>1503 - CAPPUCCINO</v>
      </c>
      <c r="B1073" s="27" t="str">
        <f t="shared" si="97"/>
        <v>CAFE QUINDIO EXPRESS C.C VIVE TUNJA</v>
      </c>
      <c r="C1073" s="28" t="s">
        <v>186</v>
      </c>
      <c r="D1073" s="31"/>
      <c r="E1073" s="4"/>
      <c r="F1073" s="31">
        <v>7037</v>
      </c>
      <c r="G1073" s="4">
        <v>1</v>
      </c>
      <c r="H1073" s="31"/>
      <c r="I1073" s="4"/>
      <c r="J1073" s="31">
        <v>7037</v>
      </c>
      <c r="K1073" s="50">
        <v>1</v>
      </c>
      <c r="L1073" s="44">
        <f t="shared" si="94"/>
        <v>7037</v>
      </c>
      <c r="M1073" s="4">
        <f t="shared" si="95"/>
        <v>1</v>
      </c>
    </row>
    <row r="1074" spans="1:13" x14ac:dyDescent="0.3">
      <c r="A1074" s="27" t="str">
        <f t="shared" si="96"/>
        <v>1503 - CAPPUCCINO</v>
      </c>
      <c r="B1074" s="27" t="str">
        <f t="shared" si="97"/>
        <v>CAFE QUINDIO EXPRESS C.C VIVE TUNJA</v>
      </c>
      <c r="C1074" s="28" t="s">
        <v>187</v>
      </c>
      <c r="D1074" s="31">
        <v>162960</v>
      </c>
      <c r="E1074" s="4">
        <v>22</v>
      </c>
      <c r="F1074" s="31">
        <v>140735</v>
      </c>
      <c r="G1074" s="4">
        <v>19</v>
      </c>
      <c r="H1074" s="31">
        <v>81477</v>
      </c>
      <c r="I1074" s="4">
        <v>11</v>
      </c>
      <c r="J1074" s="31">
        <v>385172</v>
      </c>
      <c r="K1074" s="50">
        <v>52</v>
      </c>
      <c r="L1074" s="44">
        <f t="shared" si="94"/>
        <v>128390.66666666667</v>
      </c>
      <c r="M1074" s="4">
        <f t="shared" si="95"/>
        <v>17.333333333333332</v>
      </c>
    </row>
    <row r="1075" spans="1:13" x14ac:dyDescent="0.3">
      <c r="A1075" s="27" t="str">
        <f t="shared" si="96"/>
        <v>1503 - CAPPUCCINO</v>
      </c>
      <c r="B1075" s="27" t="str">
        <f t="shared" si="97"/>
        <v>CAFE QUINDIO EXPRESS C.C VIVE TUNJA</v>
      </c>
      <c r="C1075" s="28" t="s">
        <v>188</v>
      </c>
      <c r="D1075" s="31">
        <v>7870</v>
      </c>
      <c r="E1075" s="4">
        <v>1</v>
      </c>
      <c r="F1075" s="31">
        <v>55091</v>
      </c>
      <c r="G1075" s="4">
        <v>7</v>
      </c>
      <c r="H1075" s="31">
        <v>15741</v>
      </c>
      <c r="I1075" s="4">
        <v>2</v>
      </c>
      <c r="J1075" s="31">
        <v>78702</v>
      </c>
      <c r="K1075" s="50">
        <v>10</v>
      </c>
      <c r="L1075" s="44">
        <f t="shared" si="94"/>
        <v>26234</v>
      </c>
      <c r="M1075" s="4">
        <f t="shared" si="95"/>
        <v>3.3333333333333335</v>
      </c>
    </row>
    <row r="1076" spans="1:13" x14ac:dyDescent="0.3">
      <c r="A1076" s="27" t="str">
        <f t="shared" si="96"/>
        <v>1503 - CAPPUCCINO</v>
      </c>
      <c r="B1076" s="27" t="str">
        <f t="shared" si="97"/>
        <v>CAFE QUINDIO EXPRESS C.C VIVE TUNJA</v>
      </c>
      <c r="C1076" s="28" t="s">
        <v>189</v>
      </c>
      <c r="D1076" s="31">
        <v>27779</v>
      </c>
      <c r="E1076" s="4">
        <v>5</v>
      </c>
      <c r="F1076" s="31"/>
      <c r="G1076" s="4"/>
      <c r="H1076" s="31">
        <v>5556</v>
      </c>
      <c r="I1076" s="4">
        <v>1</v>
      </c>
      <c r="J1076" s="31">
        <v>33335</v>
      </c>
      <c r="K1076" s="50">
        <v>6</v>
      </c>
      <c r="L1076" s="44">
        <f t="shared" si="94"/>
        <v>16667.5</v>
      </c>
      <c r="M1076" s="4">
        <f t="shared" si="95"/>
        <v>3</v>
      </c>
    </row>
    <row r="1077" spans="1:13" x14ac:dyDescent="0.3">
      <c r="A1077" s="27" t="str">
        <f t="shared" si="96"/>
        <v>1503 - CAPPUCCINO</v>
      </c>
      <c r="B1077" s="27" t="str">
        <f t="shared" si="97"/>
        <v>CAFE QUINDIO EXPRESS C.C VIVE TUNJA</v>
      </c>
      <c r="C1077" s="28" t="s">
        <v>190</v>
      </c>
      <c r="D1077" s="31">
        <v>513328</v>
      </c>
      <c r="E1077" s="4">
        <v>88</v>
      </c>
      <c r="F1077" s="31">
        <v>239165</v>
      </c>
      <c r="G1077" s="4">
        <v>41</v>
      </c>
      <c r="H1077" s="31">
        <v>379166</v>
      </c>
      <c r="I1077" s="4">
        <v>65</v>
      </c>
      <c r="J1077" s="31">
        <v>1131659</v>
      </c>
      <c r="K1077" s="50">
        <v>194</v>
      </c>
      <c r="L1077" s="44">
        <f t="shared" si="94"/>
        <v>377219.66666666669</v>
      </c>
      <c r="M1077" s="4">
        <f t="shared" si="95"/>
        <v>64.666666666666671</v>
      </c>
    </row>
    <row r="1078" spans="1:13" x14ac:dyDescent="0.3">
      <c r="A1078" s="27" t="str">
        <f t="shared" si="96"/>
        <v>1503 - CAPPUCCINO</v>
      </c>
      <c r="B1078" s="27" t="str">
        <f t="shared" si="97"/>
        <v>CAFE QUINDIO EXPRESS C.C VIVE TUNJA</v>
      </c>
      <c r="C1078" s="28" t="s">
        <v>191</v>
      </c>
      <c r="D1078" s="31">
        <v>30279</v>
      </c>
      <c r="E1078" s="4">
        <v>3</v>
      </c>
      <c r="F1078" s="31">
        <v>30279</v>
      </c>
      <c r="G1078" s="4">
        <v>3</v>
      </c>
      <c r="H1078" s="31">
        <v>70651</v>
      </c>
      <c r="I1078" s="4">
        <v>7</v>
      </c>
      <c r="J1078" s="31">
        <v>131209</v>
      </c>
      <c r="K1078" s="50">
        <v>13</v>
      </c>
      <c r="L1078" s="44">
        <f t="shared" si="94"/>
        <v>43736.333333333336</v>
      </c>
      <c r="M1078" s="4">
        <f t="shared" si="95"/>
        <v>4.333333333333333</v>
      </c>
    </row>
    <row r="1079" spans="1:13" x14ac:dyDescent="0.3">
      <c r="A1079" s="27" t="str">
        <f t="shared" si="96"/>
        <v>1503 - CAPPUCCINO</v>
      </c>
      <c r="B1079" s="27" t="str">
        <f t="shared" si="97"/>
        <v>CAFE QUINDIO EXPRESS C.C VIVE TUNJA</v>
      </c>
      <c r="C1079" s="28" t="s">
        <v>192</v>
      </c>
      <c r="D1079" s="31">
        <v>11111</v>
      </c>
      <c r="E1079" s="4">
        <v>1</v>
      </c>
      <c r="F1079" s="31">
        <v>11111</v>
      </c>
      <c r="G1079" s="4">
        <v>1</v>
      </c>
      <c r="H1079" s="31"/>
      <c r="I1079" s="4"/>
      <c r="J1079" s="31">
        <v>22222</v>
      </c>
      <c r="K1079" s="50">
        <v>2</v>
      </c>
      <c r="L1079" s="44">
        <f t="shared" si="94"/>
        <v>11111</v>
      </c>
      <c r="M1079" s="4">
        <f t="shared" si="95"/>
        <v>1</v>
      </c>
    </row>
    <row r="1080" spans="1:13" x14ac:dyDescent="0.3">
      <c r="A1080" s="27" t="str">
        <f t="shared" si="96"/>
        <v>1503 - CAPPUCCINO</v>
      </c>
      <c r="B1080" s="27" t="str">
        <f t="shared" si="97"/>
        <v>CAFE QUINDIO EXPRESS C.C VIVE TUNJA</v>
      </c>
      <c r="C1080" s="28" t="s">
        <v>193</v>
      </c>
      <c r="D1080" s="31">
        <v>60277</v>
      </c>
      <c r="E1080" s="4">
        <v>7</v>
      </c>
      <c r="F1080" s="31">
        <v>8611</v>
      </c>
      <c r="G1080" s="4">
        <v>1</v>
      </c>
      <c r="H1080" s="31"/>
      <c r="I1080" s="4"/>
      <c r="J1080" s="31">
        <v>68888</v>
      </c>
      <c r="K1080" s="50">
        <v>8</v>
      </c>
      <c r="L1080" s="44">
        <f t="shared" si="94"/>
        <v>34444</v>
      </c>
      <c r="M1080" s="4">
        <f t="shared" si="95"/>
        <v>4</v>
      </c>
    </row>
    <row r="1081" spans="1:13" x14ac:dyDescent="0.3">
      <c r="A1081" s="27" t="str">
        <f t="shared" si="96"/>
        <v>1503 - CAPPUCCINO</v>
      </c>
      <c r="B1081" s="27" t="str">
        <f t="shared" si="97"/>
        <v>CAFE QUINDIO EXPRESS C.C VIVE TUNJA</v>
      </c>
      <c r="C1081" s="28" t="s">
        <v>194</v>
      </c>
      <c r="D1081" s="31">
        <v>226657</v>
      </c>
      <c r="E1081" s="4">
        <v>24</v>
      </c>
      <c r="F1081" s="31">
        <v>141664</v>
      </c>
      <c r="G1081" s="4">
        <v>15</v>
      </c>
      <c r="H1081" s="31">
        <v>84997</v>
      </c>
      <c r="I1081" s="4">
        <v>9</v>
      </c>
      <c r="J1081" s="31">
        <v>453318</v>
      </c>
      <c r="K1081" s="50">
        <v>48</v>
      </c>
      <c r="L1081" s="44">
        <f t="shared" si="94"/>
        <v>151106</v>
      </c>
      <c r="M1081" s="4">
        <f t="shared" si="95"/>
        <v>16</v>
      </c>
    </row>
    <row r="1082" spans="1:13" x14ac:dyDescent="0.3">
      <c r="A1082" s="27" t="str">
        <f t="shared" si="96"/>
        <v>1503 - CAPPUCCINO</v>
      </c>
      <c r="B1082" s="27" t="str">
        <f t="shared" si="97"/>
        <v>CAFE QUINDIO EXPRESS C.C VIVE TUNJA</v>
      </c>
      <c r="C1082" s="28" t="s">
        <v>195</v>
      </c>
      <c r="D1082" s="31"/>
      <c r="E1082" s="4"/>
      <c r="F1082" s="31"/>
      <c r="G1082" s="4"/>
      <c r="H1082" s="31">
        <v>9074</v>
      </c>
      <c r="I1082" s="4">
        <v>1</v>
      </c>
      <c r="J1082" s="31">
        <v>9074</v>
      </c>
      <c r="K1082" s="50">
        <v>1</v>
      </c>
      <c r="L1082" s="44">
        <f t="shared" si="94"/>
        <v>9074</v>
      </c>
      <c r="M1082" s="4">
        <f t="shared" si="95"/>
        <v>1</v>
      </c>
    </row>
    <row r="1083" spans="1:13" x14ac:dyDescent="0.3">
      <c r="A1083" s="27" t="str">
        <f t="shared" si="96"/>
        <v>1503 - CAPPUCCINO</v>
      </c>
      <c r="B1083" s="27" t="str">
        <f t="shared" si="97"/>
        <v>CAFE QUINDIO EXPRESS C.C VIVE TUNJA</v>
      </c>
      <c r="C1083" s="28" t="s">
        <v>197</v>
      </c>
      <c r="D1083" s="31">
        <v>8241</v>
      </c>
      <c r="E1083" s="4">
        <v>1</v>
      </c>
      <c r="F1083" s="31"/>
      <c r="G1083" s="4"/>
      <c r="H1083" s="31">
        <v>8241</v>
      </c>
      <c r="I1083" s="4">
        <v>1</v>
      </c>
      <c r="J1083" s="31">
        <v>16482</v>
      </c>
      <c r="K1083" s="50">
        <v>2</v>
      </c>
      <c r="L1083" s="44">
        <f t="shared" si="94"/>
        <v>8241</v>
      </c>
      <c r="M1083" s="4">
        <f t="shared" si="95"/>
        <v>1</v>
      </c>
    </row>
    <row r="1084" spans="1:13" x14ac:dyDescent="0.3">
      <c r="A1084" s="27" t="str">
        <f t="shared" si="96"/>
        <v>1503 - CAPPUCCINO</v>
      </c>
      <c r="B1084" s="27" t="str">
        <f t="shared" si="97"/>
        <v>CAFE QUINDIO EXPRESS C.C VIVE TUNJA</v>
      </c>
      <c r="C1084" s="28" t="s">
        <v>198</v>
      </c>
      <c r="D1084" s="31">
        <v>32964</v>
      </c>
      <c r="E1084" s="4">
        <v>4</v>
      </c>
      <c r="F1084" s="31">
        <v>16482</v>
      </c>
      <c r="G1084" s="4">
        <v>2</v>
      </c>
      <c r="H1084" s="31">
        <v>24723</v>
      </c>
      <c r="I1084" s="4">
        <v>3</v>
      </c>
      <c r="J1084" s="31">
        <v>74169</v>
      </c>
      <c r="K1084" s="50">
        <v>9</v>
      </c>
      <c r="L1084" s="44">
        <f t="shared" si="94"/>
        <v>24723</v>
      </c>
      <c r="M1084" s="4">
        <f t="shared" si="95"/>
        <v>3</v>
      </c>
    </row>
    <row r="1085" spans="1:13" x14ac:dyDescent="0.3">
      <c r="A1085" s="27" t="str">
        <f t="shared" si="96"/>
        <v>1503 - CAPPUCCINO</v>
      </c>
      <c r="B1085" s="27" t="str">
        <f t="shared" si="97"/>
        <v>CAFE QUINDIO EXPRESS C.C VIVE TUNJA</v>
      </c>
      <c r="C1085" s="28" t="s">
        <v>199</v>
      </c>
      <c r="D1085" s="31">
        <v>9630</v>
      </c>
      <c r="E1085" s="4">
        <v>1</v>
      </c>
      <c r="F1085" s="31">
        <v>9630</v>
      </c>
      <c r="G1085" s="4">
        <v>1</v>
      </c>
      <c r="H1085" s="31">
        <v>9630</v>
      </c>
      <c r="I1085" s="4">
        <v>1</v>
      </c>
      <c r="J1085" s="31">
        <v>28890</v>
      </c>
      <c r="K1085" s="50">
        <v>3</v>
      </c>
      <c r="L1085" s="44">
        <f t="shared" si="94"/>
        <v>9630</v>
      </c>
      <c r="M1085" s="4">
        <f t="shared" si="95"/>
        <v>1</v>
      </c>
    </row>
    <row r="1086" spans="1:13" x14ac:dyDescent="0.3">
      <c r="A1086" s="27" t="str">
        <f t="shared" si="96"/>
        <v>1503 - CAPPUCCINO</v>
      </c>
      <c r="B1086" s="27" t="str">
        <f t="shared" si="97"/>
        <v>CAFE QUINDIO EXPRESS C.C VIVE TUNJA</v>
      </c>
      <c r="C1086" s="28" t="s">
        <v>200</v>
      </c>
      <c r="D1086" s="31">
        <v>30740</v>
      </c>
      <c r="E1086" s="4">
        <v>4</v>
      </c>
      <c r="F1086" s="31">
        <v>53795</v>
      </c>
      <c r="G1086" s="4">
        <v>7</v>
      </c>
      <c r="H1086" s="31">
        <v>99905</v>
      </c>
      <c r="I1086" s="4">
        <v>13</v>
      </c>
      <c r="J1086" s="31">
        <v>184440</v>
      </c>
      <c r="K1086" s="50">
        <v>24</v>
      </c>
      <c r="L1086" s="44">
        <f t="shared" si="94"/>
        <v>61480</v>
      </c>
      <c r="M1086" s="4">
        <f t="shared" si="95"/>
        <v>8</v>
      </c>
    </row>
    <row r="1087" spans="1:13" x14ac:dyDescent="0.3">
      <c r="A1087" s="27" t="str">
        <f t="shared" si="96"/>
        <v>1503 - CAPPUCCINO</v>
      </c>
      <c r="B1087" s="27" t="str">
        <f t="shared" si="97"/>
        <v>CAFE QUINDIO EXPRESS C.C VIVE TUNJA</v>
      </c>
      <c r="C1087" s="28" t="s">
        <v>204</v>
      </c>
      <c r="D1087" s="31">
        <v>148338</v>
      </c>
      <c r="E1087" s="4">
        <v>18</v>
      </c>
      <c r="F1087" s="31">
        <v>131856</v>
      </c>
      <c r="G1087" s="4">
        <v>16</v>
      </c>
      <c r="H1087" s="31">
        <v>115374</v>
      </c>
      <c r="I1087" s="4">
        <v>14</v>
      </c>
      <c r="J1087" s="31">
        <v>395568</v>
      </c>
      <c r="K1087" s="50">
        <v>48</v>
      </c>
      <c r="L1087" s="44">
        <f t="shared" si="94"/>
        <v>131856</v>
      </c>
      <c r="M1087" s="4">
        <f t="shared" si="95"/>
        <v>16</v>
      </c>
    </row>
    <row r="1088" spans="1:13" x14ac:dyDescent="0.3">
      <c r="A1088" s="27" t="str">
        <f t="shared" si="96"/>
        <v>1503 - CAPPUCCINO</v>
      </c>
      <c r="B1088" s="27" t="str">
        <f t="shared" si="97"/>
        <v>CAFE QUINDIO EXPRESS C.C VIVE TUNJA</v>
      </c>
      <c r="C1088" s="28" t="s">
        <v>205</v>
      </c>
      <c r="D1088" s="31">
        <v>67410</v>
      </c>
      <c r="E1088" s="4">
        <v>7</v>
      </c>
      <c r="F1088" s="31">
        <v>28890</v>
      </c>
      <c r="G1088" s="4">
        <v>3</v>
      </c>
      <c r="H1088" s="31"/>
      <c r="I1088" s="4"/>
      <c r="J1088" s="31">
        <v>96300</v>
      </c>
      <c r="K1088" s="50">
        <v>10</v>
      </c>
      <c r="L1088" s="44">
        <f t="shared" si="94"/>
        <v>48150</v>
      </c>
      <c r="M1088" s="4">
        <f t="shared" si="95"/>
        <v>5</v>
      </c>
    </row>
    <row r="1089" spans="1:13" x14ac:dyDescent="0.3">
      <c r="A1089" s="27" t="str">
        <f t="shared" si="96"/>
        <v>1503 - CAPPUCCINO</v>
      </c>
      <c r="B1089" s="27" t="str">
        <f t="shared" si="97"/>
        <v>CAFE QUINDIO EXPRESS C.C VIVE TUNJA</v>
      </c>
      <c r="C1089" s="28" t="s">
        <v>206</v>
      </c>
      <c r="D1089" s="31">
        <v>238235</v>
      </c>
      <c r="E1089" s="4">
        <v>31</v>
      </c>
      <c r="F1089" s="31">
        <v>115275</v>
      </c>
      <c r="G1089" s="4">
        <v>15</v>
      </c>
      <c r="H1089" s="31">
        <v>169070</v>
      </c>
      <c r="I1089" s="4">
        <v>22</v>
      </c>
      <c r="J1089" s="31">
        <v>522580</v>
      </c>
      <c r="K1089" s="50">
        <v>68</v>
      </c>
      <c r="L1089" s="44">
        <f t="shared" si="94"/>
        <v>174193.33333333334</v>
      </c>
      <c r="M1089" s="4">
        <f t="shared" si="95"/>
        <v>22.666666666666668</v>
      </c>
    </row>
    <row r="1090" spans="1:13" x14ac:dyDescent="0.3">
      <c r="A1090" s="27" t="str">
        <f t="shared" si="96"/>
        <v>1503 - CAPPUCCINO</v>
      </c>
      <c r="B1090" s="27" t="str">
        <f t="shared" si="97"/>
        <v>CAFE QUINDIO EXPRESS C.C VIVE TUNJA</v>
      </c>
      <c r="C1090" s="28" t="s">
        <v>207</v>
      </c>
      <c r="D1090" s="31">
        <v>8241</v>
      </c>
      <c r="E1090" s="4">
        <v>1</v>
      </c>
      <c r="F1090" s="31">
        <v>16482</v>
      </c>
      <c r="G1090" s="4">
        <v>2</v>
      </c>
      <c r="H1090" s="31">
        <v>16482</v>
      </c>
      <c r="I1090" s="4">
        <v>2</v>
      </c>
      <c r="J1090" s="31">
        <v>41205</v>
      </c>
      <c r="K1090" s="50">
        <v>5</v>
      </c>
      <c r="L1090" s="44">
        <f t="shared" si="94"/>
        <v>13735</v>
      </c>
      <c r="M1090" s="4">
        <f t="shared" si="95"/>
        <v>1.6666666666666667</v>
      </c>
    </row>
    <row r="1091" spans="1:13" x14ac:dyDescent="0.3">
      <c r="A1091" s="27" t="str">
        <f t="shared" si="96"/>
        <v>1503 - CAPPUCCINO</v>
      </c>
      <c r="B1091" s="27" t="str">
        <f t="shared" si="97"/>
        <v>CAFE QUINDIO EXPRESS C.C VIVE TUNJA</v>
      </c>
      <c r="C1091" s="28" t="s">
        <v>209</v>
      </c>
      <c r="D1091" s="31">
        <v>7685</v>
      </c>
      <c r="E1091" s="4">
        <v>1</v>
      </c>
      <c r="F1091" s="31">
        <v>7685</v>
      </c>
      <c r="G1091" s="4">
        <v>1</v>
      </c>
      <c r="H1091" s="31">
        <v>15370</v>
      </c>
      <c r="I1091" s="4">
        <v>2</v>
      </c>
      <c r="J1091" s="31">
        <v>30740</v>
      </c>
      <c r="K1091" s="50">
        <v>4</v>
      </c>
      <c r="L1091" s="44">
        <f t="shared" si="94"/>
        <v>10246.666666666666</v>
      </c>
      <c r="M1091" s="4">
        <f t="shared" si="95"/>
        <v>1.3333333333333333</v>
      </c>
    </row>
    <row r="1092" spans="1:13" x14ac:dyDescent="0.3">
      <c r="A1092" s="27" t="str">
        <f t="shared" si="96"/>
        <v>1503 - CAPPUCCINO</v>
      </c>
      <c r="B1092" s="27" t="str">
        <f t="shared" si="97"/>
        <v>CAFE QUINDIO EXPRESS C.C VIVE TUNJA</v>
      </c>
      <c r="C1092" s="28" t="s">
        <v>217</v>
      </c>
      <c r="D1092" s="31">
        <v>16482</v>
      </c>
      <c r="E1092" s="4">
        <v>2</v>
      </c>
      <c r="F1092" s="31">
        <v>24723</v>
      </c>
      <c r="G1092" s="4">
        <v>3</v>
      </c>
      <c r="H1092" s="31">
        <v>24723</v>
      </c>
      <c r="I1092" s="4">
        <v>3</v>
      </c>
      <c r="J1092" s="31">
        <v>65928</v>
      </c>
      <c r="K1092" s="50">
        <v>8</v>
      </c>
      <c r="L1092" s="44">
        <f t="shared" si="94"/>
        <v>21976</v>
      </c>
      <c r="M1092" s="4">
        <f t="shared" si="95"/>
        <v>2.6666666666666665</v>
      </c>
    </row>
    <row r="1093" spans="1:13" x14ac:dyDescent="0.3">
      <c r="A1093" s="27" t="str">
        <f t="shared" si="96"/>
        <v>1503 - CAPPUCCINO</v>
      </c>
      <c r="B1093" s="27" t="str">
        <f t="shared" si="97"/>
        <v>CAFE QUINDIO EXPRESS C.C VIVE TUNJA</v>
      </c>
      <c r="C1093" s="28" t="s">
        <v>219</v>
      </c>
      <c r="D1093" s="31">
        <v>76850</v>
      </c>
      <c r="E1093" s="4">
        <v>10</v>
      </c>
      <c r="F1093" s="31">
        <v>23055</v>
      </c>
      <c r="G1093" s="4">
        <v>3</v>
      </c>
      <c r="H1093" s="31">
        <v>53795</v>
      </c>
      <c r="I1093" s="4">
        <v>7</v>
      </c>
      <c r="J1093" s="31">
        <v>153700</v>
      </c>
      <c r="K1093" s="50">
        <v>20</v>
      </c>
      <c r="L1093" s="44">
        <f t="shared" si="94"/>
        <v>51233.333333333336</v>
      </c>
      <c r="M1093" s="4">
        <f t="shared" si="95"/>
        <v>6.666666666666667</v>
      </c>
    </row>
    <row r="1094" spans="1:13" x14ac:dyDescent="0.3">
      <c r="A1094" s="27" t="str">
        <f t="shared" si="96"/>
        <v>1503 - CAPPUCCINO</v>
      </c>
      <c r="B1094" s="27" t="str">
        <f t="shared" si="97"/>
        <v>CAFE QUINDIO EXPRESS C.C VIVE TUNJA</v>
      </c>
      <c r="C1094" s="28" t="s">
        <v>222</v>
      </c>
      <c r="D1094" s="31">
        <v>15370</v>
      </c>
      <c r="E1094" s="4">
        <v>2</v>
      </c>
      <c r="F1094" s="31">
        <v>7685</v>
      </c>
      <c r="G1094" s="4">
        <v>1</v>
      </c>
      <c r="H1094" s="31">
        <v>7685</v>
      </c>
      <c r="I1094" s="4">
        <v>1</v>
      </c>
      <c r="J1094" s="31">
        <v>30740</v>
      </c>
      <c r="K1094" s="50">
        <v>4</v>
      </c>
      <c r="L1094" s="44">
        <f t="shared" si="94"/>
        <v>10246.666666666666</v>
      </c>
      <c r="M1094" s="4">
        <f t="shared" si="95"/>
        <v>1.3333333333333333</v>
      </c>
    </row>
    <row r="1095" spans="1:13" x14ac:dyDescent="0.3">
      <c r="A1095" s="27" t="str">
        <f t="shared" si="96"/>
        <v>1503 - CAPPUCCINO</v>
      </c>
      <c r="B1095" s="52" t="s">
        <v>296</v>
      </c>
      <c r="C1095" s="53"/>
      <c r="D1095" s="57">
        <v>6648856</v>
      </c>
      <c r="E1095" s="55">
        <v>967</v>
      </c>
      <c r="F1095" s="57">
        <v>5216426</v>
      </c>
      <c r="G1095" s="55">
        <v>773</v>
      </c>
      <c r="H1095" s="57">
        <v>5988734</v>
      </c>
      <c r="I1095" s="55">
        <v>889</v>
      </c>
      <c r="J1095" s="57">
        <v>17854016</v>
      </c>
      <c r="K1095" s="56">
        <v>2629</v>
      </c>
      <c r="L1095" s="59">
        <f t="shared" si="94"/>
        <v>5951338.666666667</v>
      </c>
      <c r="M1095" s="60">
        <f t="shared" si="95"/>
        <v>876.33333333333337</v>
      </c>
    </row>
    <row r="1096" spans="1:13" x14ac:dyDescent="0.3">
      <c r="A1096" s="27" t="str">
        <f t="shared" si="96"/>
        <v>1503 - CAPPUCCINO</v>
      </c>
      <c r="B1096" s="1" t="s">
        <v>57</v>
      </c>
      <c r="C1096" s="1" t="s">
        <v>162</v>
      </c>
      <c r="D1096" s="30">
        <v>321399</v>
      </c>
      <c r="E1096" s="8">
        <v>39</v>
      </c>
      <c r="F1096" s="30">
        <v>477978</v>
      </c>
      <c r="G1096" s="8">
        <v>58</v>
      </c>
      <c r="H1096" s="30">
        <v>758171</v>
      </c>
      <c r="I1096" s="8">
        <v>92</v>
      </c>
      <c r="J1096" s="30">
        <v>1557548</v>
      </c>
      <c r="K1096" s="49">
        <v>189</v>
      </c>
      <c r="L1096" s="44">
        <f t="shared" ref="L1096:L1159" si="98">AVERAGE(D1096,F1096,H1096)</f>
        <v>519182.66666666669</v>
      </c>
      <c r="M1096" s="4">
        <f t="shared" ref="M1096:M1159" si="99">AVERAGE(E1096,G1096,I1096)</f>
        <v>63</v>
      </c>
    </row>
    <row r="1097" spans="1:13" x14ac:dyDescent="0.3">
      <c r="A1097" s="27" t="str">
        <f t="shared" si="96"/>
        <v>1503 - CAPPUCCINO</v>
      </c>
      <c r="B1097" s="27" t="str">
        <f t="shared" ref="B1097:B1128" si="100">B1096</f>
        <v>CAFE QUINDIO EXPRESS C.C.FUNDADORES</v>
      </c>
      <c r="C1097" s="28" t="s">
        <v>163</v>
      </c>
      <c r="D1097" s="31">
        <v>60277</v>
      </c>
      <c r="E1097" s="4">
        <v>7</v>
      </c>
      <c r="F1097" s="31">
        <v>77499</v>
      </c>
      <c r="G1097" s="4">
        <v>9</v>
      </c>
      <c r="H1097" s="31">
        <v>146387</v>
      </c>
      <c r="I1097" s="4">
        <v>17</v>
      </c>
      <c r="J1097" s="31">
        <v>284163</v>
      </c>
      <c r="K1097" s="50">
        <v>33</v>
      </c>
      <c r="L1097" s="44">
        <f t="shared" si="98"/>
        <v>94721</v>
      </c>
      <c r="M1097" s="4">
        <f t="shared" si="99"/>
        <v>11</v>
      </c>
    </row>
    <row r="1098" spans="1:13" x14ac:dyDescent="0.3">
      <c r="A1098" s="27" t="str">
        <f t="shared" si="96"/>
        <v>1503 - CAPPUCCINO</v>
      </c>
      <c r="B1098" s="27" t="str">
        <f t="shared" si="100"/>
        <v>CAFE QUINDIO EXPRESS C.C.FUNDADORES</v>
      </c>
      <c r="C1098" s="28" t="s">
        <v>164</v>
      </c>
      <c r="D1098" s="31">
        <v>6111</v>
      </c>
      <c r="E1098" s="4">
        <v>1</v>
      </c>
      <c r="F1098" s="31">
        <v>12222</v>
      </c>
      <c r="G1098" s="4">
        <v>2</v>
      </c>
      <c r="H1098" s="31">
        <v>18333</v>
      </c>
      <c r="I1098" s="4">
        <v>3</v>
      </c>
      <c r="J1098" s="31">
        <v>36666</v>
      </c>
      <c r="K1098" s="50">
        <v>6</v>
      </c>
      <c r="L1098" s="44">
        <f t="shared" si="98"/>
        <v>12222</v>
      </c>
      <c r="M1098" s="4">
        <f t="shared" si="99"/>
        <v>2</v>
      </c>
    </row>
    <row r="1099" spans="1:13" x14ac:dyDescent="0.3">
      <c r="A1099" s="27" t="str">
        <f t="shared" si="96"/>
        <v>1503 - CAPPUCCINO</v>
      </c>
      <c r="B1099" s="27" t="str">
        <f t="shared" si="100"/>
        <v>CAFE QUINDIO EXPRESS C.C.FUNDADORES</v>
      </c>
      <c r="C1099" s="28" t="s">
        <v>165</v>
      </c>
      <c r="D1099" s="31">
        <v>1472576</v>
      </c>
      <c r="E1099" s="4">
        <v>224</v>
      </c>
      <c r="F1099" s="31">
        <v>2360066</v>
      </c>
      <c r="G1099" s="4">
        <v>359</v>
      </c>
      <c r="H1099" s="31">
        <v>3102928</v>
      </c>
      <c r="I1099" s="4">
        <v>472</v>
      </c>
      <c r="J1099" s="31">
        <v>6935570</v>
      </c>
      <c r="K1099" s="50">
        <v>1055</v>
      </c>
      <c r="L1099" s="44">
        <f t="shared" si="98"/>
        <v>2311856.6666666665</v>
      </c>
      <c r="M1099" s="4">
        <f t="shared" si="99"/>
        <v>351.66666666666669</v>
      </c>
    </row>
    <row r="1100" spans="1:13" x14ac:dyDescent="0.3">
      <c r="A1100" s="27" t="str">
        <f t="shared" si="96"/>
        <v>1503 - CAPPUCCINO</v>
      </c>
      <c r="B1100" s="27" t="str">
        <f t="shared" si="100"/>
        <v>CAFE QUINDIO EXPRESS C.C.FUNDADORES</v>
      </c>
      <c r="C1100" s="28" t="s">
        <v>166</v>
      </c>
      <c r="D1100" s="31">
        <v>82224</v>
      </c>
      <c r="E1100" s="4">
        <v>8</v>
      </c>
      <c r="F1100" s="31">
        <v>61668</v>
      </c>
      <c r="G1100" s="4">
        <v>6</v>
      </c>
      <c r="H1100" s="31">
        <v>102780</v>
      </c>
      <c r="I1100" s="4">
        <v>10</v>
      </c>
      <c r="J1100" s="31">
        <v>246672</v>
      </c>
      <c r="K1100" s="50">
        <v>24</v>
      </c>
      <c r="L1100" s="44">
        <f t="shared" si="98"/>
        <v>82224</v>
      </c>
      <c r="M1100" s="4">
        <f t="shared" si="99"/>
        <v>8</v>
      </c>
    </row>
    <row r="1101" spans="1:13" x14ac:dyDescent="0.3">
      <c r="A1101" s="27" t="str">
        <f t="shared" si="96"/>
        <v>1503 - CAPPUCCINO</v>
      </c>
      <c r="B1101" s="27" t="str">
        <f t="shared" si="100"/>
        <v>CAFE QUINDIO EXPRESS C.C.FUNDADORES</v>
      </c>
      <c r="C1101" s="28" t="s">
        <v>167</v>
      </c>
      <c r="D1101" s="31">
        <v>56945</v>
      </c>
      <c r="E1101" s="4">
        <v>5</v>
      </c>
      <c r="F1101" s="31">
        <v>11389</v>
      </c>
      <c r="G1101" s="4">
        <v>1</v>
      </c>
      <c r="H1101" s="31">
        <v>11389</v>
      </c>
      <c r="I1101" s="4">
        <v>1</v>
      </c>
      <c r="J1101" s="31">
        <v>79723</v>
      </c>
      <c r="K1101" s="50">
        <v>7</v>
      </c>
      <c r="L1101" s="44">
        <f t="shared" si="98"/>
        <v>26574.333333333332</v>
      </c>
      <c r="M1101" s="4">
        <f t="shared" si="99"/>
        <v>2.3333333333333335</v>
      </c>
    </row>
    <row r="1102" spans="1:13" x14ac:dyDescent="0.3">
      <c r="A1102" s="27" t="str">
        <f t="shared" ref="A1102:A1165" si="101">A1101</f>
        <v>1503 - CAPPUCCINO</v>
      </c>
      <c r="B1102" s="27" t="str">
        <f t="shared" si="100"/>
        <v>CAFE QUINDIO EXPRESS C.C.FUNDADORES</v>
      </c>
      <c r="C1102" s="28" t="s">
        <v>168</v>
      </c>
      <c r="D1102" s="31">
        <v>215096</v>
      </c>
      <c r="E1102" s="4">
        <v>23</v>
      </c>
      <c r="F1102" s="31">
        <v>327320</v>
      </c>
      <c r="G1102" s="4">
        <v>35</v>
      </c>
      <c r="H1102" s="31">
        <v>261856</v>
      </c>
      <c r="I1102" s="4">
        <v>28</v>
      </c>
      <c r="J1102" s="31">
        <v>804272</v>
      </c>
      <c r="K1102" s="50">
        <v>86</v>
      </c>
      <c r="L1102" s="44">
        <f t="shared" si="98"/>
        <v>268090.66666666669</v>
      </c>
      <c r="M1102" s="4">
        <f t="shared" si="99"/>
        <v>28.666666666666668</v>
      </c>
    </row>
    <row r="1103" spans="1:13" x14ac:dyDescent="0.3">
      <c r="A1103" s="27" t="str">
        <f t="shared" si="101"/>
        <v>1503 - CAPPUCCINO</v>
      </c>
      <c r="B1103" s="27" t="str">
        <f t="shared" si="100"/>
        <v>CAFE QUINDIO EXPRESS C.C.FUNDADORES</v>
      </c>
      <c r="C1103" s="28" t="s">
        <v>169</v>
      </c>
      <c r="D1103" s="31">
        <v>20556</v>
      </c>
      <c r="E1103" s="4">
        <v>2</v>
      </c>
      <c r="F1103" s="31"/>
      <c r="G1103" s="4"/>
      <c r="H1103" s="31"/>
      <c r="I1103" s="4"/>
      <c r="J1103" s="31">
        <v>20556</v>
      </c>
      <c r="K1103" s="50">
        <v>2</v>
      </c>
      <c r="L1103" s="44">
        <f t="shared" si="98"/>
        <v>20556</v>
      </c>
      <c r="M1103" s="4">
        <f t="shared" si="99"/>
        <v>2</v>
      </c>
    </row>
    <row r="1104" spans="1:13" x14ac:dyDescent="0.3">
      <c r="A1104" s="27" t="str">
        <f t="shared" si="101"/>
        <v>1503 - CAPPUCCINO</v>
      </c>
      <c r="B1104" s="27" t="str">
        <f t="shared" si="100"/>
        <v>CAFE QUINDIO EXPRESS C.C.FUNDADORES</v>
      </c>
      <c r="C1104" s="28" t="s">
        <v>171</v>
      </c>
      <c r="D1104" s="31"/>
      <c r="E1104" s="4"/>
      <c r="F1104" s="31">
        <v>18704</v>
      </c>
      <c r="G1104" s="4">
        <v>2</v>
      </c>
      <c r="H1104" s="31"/>
      <c r="I1104" s="4"/>
      <c r="J1104" s="31">
        <v>18704</v>
      </c>
      <c r="K1104" s="50">
        <v>2</v>
      </c>
      <c r="L1104" s="44">
        <f t="shared" si="98"/>
        <v>18704</v>
      </c>
      <c r="M1104" s="4">
        <f t="shared" si="99"/>
        <v>2</v>
      </c>
    </row>
    <row r="1105" spans="1:13" x14ac:dyDescent="0.3">
      <c r="A1105" s="27" t="str">
        <f t="shared" si="101"/>
        <v>1503 - CAPPUCCINO</v>
      </c>
      <c r="B1105" s="27" t="str">
        <f t="shared" si="100"/>
        <v>CAFE QUINDIO EXPRESS C.C.FUNDADORES</v>
      </c>
      <c r="C1105" s="28" t="s">
        <v>172</v>
      </c>
      <c r="D1105" s="31">
        <v>8241</v>
      </c>
      <c r="E1105" s="4">
        <v>1</v>
      </c>
      <c r="F1105" s="31">
        <v>24723</v>
      </c>
      <c r="G1105" s="4">
        <v>3</v>
      </c>
      <c r="H1105" s="31">
        <v>90651</v>
      </c>
      <c r="I1105" s="4">
        <v>11</v>
      </c>
      <c r="J1105" s="31">
        <v>123615</v>
      </c>
      <c r="K1105" s="50">
        <v>15</v>
      </c>
      <c r="L1105" s="44">
        <f t="shared" si="98"/>
        <v>41205</v>
      </c>
      <c r="M1105" s="4">
        <f t="shared" si="99"/>
        <v>5</v>
      </c>
    </row>
    <row r="1106" spans="1:13" x14ac:dyDescent="0.3">
      <c r="A1106" s="27" t="str">
        <f t="shared" si="101"/>
        <v>1503 - CAPPUCCINO</v>
      </c>
      <c r="B1106" s="27" t="str">
        <f t="shared" si="100"/>
        <v>CAFE QUINDIO EXPRESS C.C.FUNDADORES</v>
      </c>
      <c r="C1106" s="28" t="s">
        <v>174</v>
      </c>
      <c r="D1106" s="31">
        <v>76850</v>
      </c>
      <c r="E1106" s="4">
        <v>10</v>
      </c>
      <c r="F1106" s="31">
        <v>92220</v>
      </c>
      <c r="G1106" s="4">
        <v>12</v>
      </c>
      <c r="H1106" s="31">
        <v>115275</v>
      </c>
      <c r="I1106" s="4">
        <v>15</v>
      </c>
      <c r="J1106" s="31">
        <v>284345</v>
      </c>
      <c r="K1106" s="50">
        <v>37</v>
      </c>
      <c r="L1106" s="44">
        <f t="shared" si="98"/>
        <v>94781.666666666672</v>
      </c>
      <c r="M1106" s="4">
        <f t="shared" si="99"/>
        <v>12.333333333333334</v>
      </c>
    </row>
    <row r="1107" spans="1:13" x14ac:dyDescent="0.3">
      <c r="A1107" s="27" t="str">
        <f t="shared" si="101"/>
        <v>1503 - CAPPUCCINO</v>
      </c>
      <c r="B1107" s="27" t="str">
        <f t="shared" si="100"/>
        <v>CAFE QUINDIO EXPRESS C.C.FUNDADORES</v>
      </c>
      <c r="C1107" s="28" t="s">
        <v>177</v>
      </c>
      <c r="D1107" s="31"/>
      <c r="E1107" s="4"/>
      <c r="F1107" s="31"/>
      <c r="G1107" s="4"/>
      <c r="H1107" s="31">
        <v>7685</v>
      </c>
      <c r="I1107" s="4">
        <v>1</v>
      </c>
      <c r="J1107" s="31">
        <v>7685</v>
      </c>
      <c r="K1107" s="50">
        <v>1</v>
      </c>
      <c r="L1107" s="44">
        <f t="shared" si="98"/>
        <v>7685</v>
      </c>
      <c r="M1107" s="4">
        <f t="shared" si="99"/>
        <v>1</v>
      </c>
    </row>
    <row r="1108" spans="1:13" x14ac:dyDescent="0.3">
      <c r="A1108" s="27" t="str">
        <f t="shared" si="101"/>
        <v>1503 - CAPPUCCINO</v>
      </c>
      <c r="B1108" s="27" t="str">
        <f t="shared" si="100"/>
        <v>CAFE QUINDIO EXPRESS C.C.FUNDADORES</v>
      </c>
      <c r="C1108" s="28" t="s">
        <v>178</v>
      </c>
      <c r="D1108" s="31">
        <v>46760</v>
      </c>
      <c r="E1108" s="4">
        <v>5</v>
      </c>
      <c r="F1108" s="31">
        <v>18704</v>
      </c>
      <c r="G1108" s="4">
        <v>2</v>
      </c>
      <c r="H1108" s="31">
        <v>37408</v>
      </c>
      <c r="I1108" s="4">
        <v>4</v>
      </c>
      <c r="J1108" s="31">
        <v>102872</v>
      </c>
      <c r="K1108" s="50">
        <v>11</v>
      </c>
      <c r="L1108" s="44">
        <f t="shared" si="98"/>
        <v>34290.666666666664</v>
      </c>
      <c r="M1108" s="4">
        <f t="shared" si="99"/>
        <v>3.6666666666666665</v>
      </c>
    </row>
    <row r="1109" spans="1:13" x14ac:dyDescent="0.3">
      <c r="A1109" s="27" t="str">
        <f t="shared" si="101"/>
        <v>1503 - CAPPUCCINO</v>
      </c>
      <c r="B1109" s="27" t="str">
        <f t="shared" si="100"/>
        <v>CAFE QUINDIO EXPRESS C.C.FUNDADORES</v>
      </c>
      <c r="C1109" s="28" t="s">
        <v>179</v>
      </c>
      <c r="D1109" s="31">
        <v>10556</v>
      </c>
      <c r="E1109" s="4">
        <v>1</v>
      </c>
      <c r="F1109" s="31">
        <v>10556</v>
      </c>
      <c r="G1109" s="4">
        <v>1</v>
      </c>
      <c r="H1109" s="31">
        <v>10556</v>
      </c>
      <c r="I1109" s="4">
        <v>1</v>
      </c>
      <c r="J1109" s="31">
        <v>31668</v>
      </c>
      <c r="K1109" s="50">
        <v>3</v>
      </c>
      <c r="L1109" s="44">
        <f t="shared" si="98"/>
        <v>10556</v>
      </c>
      <c r="M1109" s="4">
        <f t="shared" si="99"/>
        <v>1</v>
      </c>
    </row>
    <row r="1110" spans="1:13" x14ac:dyDescent="0.3">
      <c r="A1110" s="27" t="str">
        <f t="shared" si="101"/>
        <v>1503 - CAPPUCCINO</v>
      </c>
      <c r="B1110" s="27" t="str">
        <f t="shared" si="100"/>
        <v>CAFE QUINDIO EXPRESS C.C.FUNDADORES</v>
      </c>
      <c r="C1110" s="28" t="s">
        <v>180</v>
      </c>
      <c r="D1110" s="31">
        <v>41205</v>
      </c>
      <c r="E1110" s="4">
        <v>5</v>
      </c>
      <c r="F1110" s="31">
        <v>24723</v>
      </c>
      <c r="G1110" s="4">
        <v>3</v>
      </c>
      <c r="H1110" s="31">
        <v>65928</v>
      </c>
      <c r="I1110" s="4">
        <v>8</v>
      </c>
      <c r="J1110" s="31">
        <v>131856</v>
      </c>
      <c r="K1110" s="50">
        <v>16</v>
      </c>
      <c r="L1110" s="44">
        <f t="shared" si="98"/>
        <v>43952</v>
      </c>
      <c r="M1110" s="4">
        <f t="shared" si="99"/>
        <v>5.333333333333333</v>
      </c>
    </row>
    <row r="1111" spans="1:13" x14ac:dyDescent="0.3">
      <c r="A1111" s="27" t="str">
        <f t="shared" si="101"/>
        <v>1503 - CAPPUCCINO</v>
      </c>
      <c r="B1111" s="27" t="str">
        <f t="shared" si="100"/>
        <v>CAFE QUINDIO EXPRESS C.C.FUNDADORES</v>
      </c>
      <c r="C1111" s="28" t="s">
        <v>184</v>
      </c>
      <c r="D1111" s="31">
        <v>7037</v>
      </c>
      <c r="E1111" s="4">
        <v>1</v>
      </c>
      <c r="F1111" s="31"/>
      <c r="G1111" s="4"/>
      <c r="H1111" s="31"/>
      <c r="I1111" s="4"/>
      <c r="J1111" s="31">
        <v>7037</v>
      </c>
      <c r="K1111" s="50">
        <v>1</v>
      </c>
      <c r="L1111" s="44">
        <f t="shared" si="98"/>
        <v>7037</v>
      </c>
      <c r="M1111" s="4">
        <f t="shared" si="99"/>
        <v>1</v>
      </c>
    </row>
    <row r="1112" spans="1:13" x14ac:dyDescent="0.3">
      <c r="A1112" s="27" t="str">
        <f t="shared" si="101"/>
        <v>1503 - CAPPUCCINO</v>
      </c>
      <c r="B1112" s="27" t="str">
        <f t="shared" si="100"/>
        <v>CAFE QUINDIO EXPRESS C.C.FUNDADORES</v>
      </c>
      <c r="C1112" s="28" t="s">
        <v>186</v>
      </c>
      <c r="D1112" s="31"/>
      <c r="E1112" s="4"/>
      <c r="F1112" s="31">
        <v>7037</v>
      </c>
      <c r="G1112" s="4">
        <v>1</v>
      </c>
      <c r="H1112" s="31">
        <v>7037</v>
      </c>
      <c r="I1112" s="4">
        <v>1</v>
      </c>
      <c r="J1112" s="31">
        <v>14074</v>
      </c>
      <c r="K1112" s="50">
        <v>2</v>
      </c>
      <c r="L1112" s="44">
        <f t="shared" si="98"/>
        <v>7037</v>
      </c>
      <c r="M1112" s="4">
        <f t="shared" si="99"/>
        <v>1</v>
      </c>
    </row>
    <row r="1113" spans="1:13" x14ac:dyDescent="0.3">
      <c r="A1113" s="27" t="str">
        <f t="shared" si="101"/>
        <v>1503 - CAPPUCCINO</v>
      </c>
      <c r="B1113" s="27" t="str">
        <f t="shared" si="100"/>
        <v>CAFE QUINDIO EXPRESS C.C.FUNDADORES</v>
      </c>
      <c r="C1113" s="28" t="s">
        <v>187</v>
      </c>
      <c r="D1113" s="31">
        <v>8241</v>
      </c>
      <c r="E1113" s="4">
        <v>1</v>
      </c>
      <c r="F1113" s="31"/>
      <c r="G1113" s="4"/>
      <c r="H1113" s="31">
        <v>74168</v>
      </c>
      <c r="I1113" s="4">
        <v>9</v>
      </c>
      <c r="J1113" s="31">
        <v>82409</v>
      </c>
      <c r="K1113" s="50">
        <v>10</v>
      </c>
      <c r="L1113" s="44">
        <f t="shared" si="98"/>
        <v>41204.5</v>
      </c>
      <c r="M1113" s="4">
        <f t="shared" si="99"/>
        <v>5</v>
      </c>
    </row>
    <row r="1114" spans="1:13" x14ac:dyDescent="0.3">
      <c r="A1114" s="27" t="str">
        <f t="shared" si="101"/>
        <v>1503 - CAPPUCCINO</v>
      </c>
      <c r="B1114" s="27" t="str">
        <f t="shared" si="100"/>
        <v>CAFE QUINDIO EXPRESS C.C.FUNDADORES</v>
      </c>
      <c r="C1114" s="28" t="s">
        <v>188</v>
      </c>
      <c r="D1114" s="31"/>
      <c r="E1114" s="4"/>
      <c r="F1114" s="31">
        <v>8611</v>
      </c>
      <c r="G1114" s="4">
        <v>1</v>
      </c>
      <c r="H1114" s="31"/>
      <c r="I1114" s="4"/>
      <c r="J1114" s="31">
        <v>8611</v>
      </c>
      <c r="K1114" s="50">
        <v>1</v>
      </c>
      <c r="L1114" s="44">
        <f t="shared" si="98"/>
        <v>8611</v>
      </c>
      <c r="M1114" s="4">
        <f t="shared" si="99"/>
        <v>1</v>
      </c>
    </row>
    <row r="1115" spans="1:13" x14ac:dyDescent="0.3">
      <c r="A1115" s="27" t="str">
        <f t="shared" si="101"/>
        <v>1503 - CAPPUCCINO</v>
      </c>
      <c r="B1115" s="27" t="str">
        <f t="shared" si="100"/>
        <v>CAFE QUINDIO EXPRESS C.C.FUNDADORES</v>
      </c>
      <c r="C1115" s="28" t="s">
        <v>189</v>
      </c>
      <c r="D1115" s="31">
        <v>18333</v>
      </c>
      <c r="E1115" s="4">
        <v>3</v>
      </c>
      <c r="F1115" s="31"/>
      <c r="G1115" s="4"/>
      <c r="H1115" s="31"/>
      <c r="I1115" s="4"/>
      <c r="J1115" s="31">
        <v>18333</v>
      </c>
      <c r="K1115" s="50">
        <v>3</v>
      </c>
      <c r="L1115" s="44">
        <f t="shared" si="98"/>
        <v>18333</v>
      </c>
      <c r="M1115" s="4">
        <f t="shared" si="99"/>
        <v>3</v>
      </c>
    </row>
    <row r="1116" spans="1:13" x14ac:dyDescent="0.3">
      <c r="A1116" s="27" t="str">
        <f t="shared" si="101"/>
        <v>1503 - CAPPUCCINO</v>
      </c>
      <c r="B1116" s="27" t="str">
        <f t="shared" si="100"/>
        <v>CAFE QUINDIO EXPRESS C.C.FUNDADORES</v>
      </c>
      <c r="C1116" s="28" t="s">
        <v>190</v>
      </c>
      <c r="D1116" s="31">
        <v>59166</v>
      </c>
      <c r="E1116" s="4">
        <v>9</v>
      </c>
      <c r="F1116" s="31">
        <v>72314</v>
      </c>
      <c r="G1116" s="4">
        <v>11</v>
      </c>
      <c r="H1116" s="31">
        <v>92036</v>
      </c>
      <c r="I1116" s="4">
        <v>14</v>
      </c>
      <c r="J1116" s="31">
        <v>223516</v>
      </c>
      <c r="K1116" s="50">
        <v>34</v>
      </c>
      <c r="L1116" s="44">
        <f t="shared" si="98"/>
        <v>74505.333333333328</v>
      </c>
      <c r="M1116" s="4">
        <f t="shared" si="99"/>
        <v>11.333333333333334</v>
      </c>
    </row>
    <row r="1117" spans="1:13" x14ac:dyDescent="0.3">
      <c r="A1117" s="27" t="str">
        <f t="shared" si="101"/>
        <v>1503 - CAPPUCCINO</v>
      </c>
      <c r="B1117" s="27" t="str">
        <f t="shared" si="100"/>
        <v>CAFE QUINDIO EXPRESS C.C.FUNDADORES</v>
      </c>
      <c r="C1117" s="28" t="s">
        <v>191</v>
      </c>
      <c r="D1117" s="31">
        <v>10093</v>
      </c>
      <c r="E1117" s="4">
        <v>1</v>
      </c>
      <c r="F1117" s="31">
        <v>10093</v>
      </c>
      <c r="G1117" s="4">
        <v>1</v>
      </c>
      <c r="H1117" s="31">
        <v>10093</v>
      </c>
      <c r="I1117" s="4">
        <v>1</v>
      </c>
      <c r="J1117" s="31">
        <v>30279</v>
      </c>
      <c r="K1117" s="50">
        <v>3</v>
      </c>
      <c r="L1117" s="44">
        <f t="shared" si="98"/>
        <v>10093</v>
      </c>
      <c r="M1117" s="4">
        <f t="shared" si="99"/>
        <v>1</v>
      </c>
    </row>
    <row r="1118" spans="1:13" x14ac:dyDescent="0.3">
      <c r="A1118" s="27" t="str">
        <f t="shared" si="101"/>
        <v>1503 - CAPPUCCINO</v>
      </c>
      <c r="B1118" s="27" t="str">
        <f t="shared" si="100"/>
        <v>CAFE QUINDIO EXPRESS C.C.FUNDADORES</v>
      </c>
      <c r="C1118" s="28" t="s">
        <v>194</v>
      </c>
      <c r="D1118" s="31">
        <v>18889</v>
      </c>
      <c r="E1118" s="4">
        <v>2</v>
      </c>
      <c r="F1118" s="31">
        <v>75553</v>
      </c>
      <c r="G1118" s="4">
        <v>8</v>
      </c>
      <c r="H1118" s="31">
        <v>37776</v>
      </c>
      <c r="I1118" s="4">
        <v>4</v>
      </c>
      <c r="J1118" s="31">
        <v>132218</v>
      </c>
      <c r="K1118" s="50">
        <v>14</v>
      </c>
      <c r="L1118" s="44">
        <f t="shared" si="98"/>
        <v>44072.666666666664</v>
      </c>
      <c r="M1118" s="4">
        <f t="shared" si="99"/>
        <v>4.666666666666667</v>
      </c>
    </row>
    <row r="1119" spans="1:13" x14ac:dyDescent="0.3">
      <c r="A1119" s="27" t="str">
        <f t="shared" si="101"/>
        <v>1503 - CAPPUCCINO</v>
      </c>
      <c r="B1119" s="27" t="str">
        <f t="shared" si="100"/>
        <v>CAFE QUINDIO EXPRESS C.C.FUNDADORES</v>
      </c>
      <c r="C1119" s="28" t="s">
        <v>198</v>
      </c>
      <c r="D1119" s="31">
        <v>24723</v>
      </c>
      <c r="E1119" s="4">
        <v>3</v>
      </c>
      <c r="F1119" s="31">
        <v>24723</v>
      </c>
      <c r="G1119" s="4">
        <v>3</v>
      </c>
      <c r="H1119" s="31">
        <v>8241</v>
      </c>
      <c r="I1119" s="4">
        <v>1</v>
      </c>
      <c r="J1119" s="31">
        <v>57687</v>
      </c>
      <c r="K1119" s="50">
        <v>7</v>
      </c>
      <c r="L1119" s="44">
        <f t="shared" si="98"/>
        <v>19229</v>
      </c>
      <c r="M1119" s="4">
        <f t="shared" si="99"/>
        <v>2.3333333333333335</v>
      </c>
    </row>
    <row r="1120" spans="1:13" x14ac:dyDescent="0.3">
      <c r="A1120" s="27" t="str">
        <f t="shared" si="101"/>
        <v>1503 - CAPPUCCINO</v>
      </c>
      <c r="B1120" s="27" t="str">
        <f t="shared" si="100"/>
        <v>CAFE QUINDIO EXPRESS C.C.FUNDADORES</v>
      </c>
      <c r="C1120" s="28" t="s">
        <v>200</v>
      </c>
      <c r="D1120" s="31">
        <v>15370</v>
      </c>
      <c r="E1120" s="4">
        <v>2</v>
      </c>
      <c r="F1120" s="31">
        <v>46110</v>
      </c>
      <c r="G1120" s="4">
        <v>6</v>
      </c>
      <c r="H1120" s="31">
        <v>38425</v>
      </c>
      <c r="I1120" s="4">
        <v>5</v>
      </c>
      <c r="J1120" s="31">
        <v>99905</v>
      </c>
      <c r="K1120" s="50">
        <v>13</v>
      </c>
      <c r="L1120" s="44">
        <f t="shared" si="98"/>
        <v>33301.666666666664</v>
      </c>
      <c r="M1120" s="4">
        <f t="shared" si="99"/>
        <v>4.333333333333333</v>
      </c>
    </row>
    <row r="1121" spans="1:13" x14ac:dyDescent="0.3">
      <c r="A1121" s="27" t="str">
        <f t="shared" si="101"/>
        <v>1503 - CAPPUCCINO</v>
      </c>
      <c r="B1121" s="27" t="str">
        <f t="shared" si="100"/>
        <v>CAFE QUINDIO EXPRESS C.C.FUNDADORES</v>
      </c>
      <c r="C1121" s="28" t="s">
        <v>201</v>
      </c>
      <c r="D1121" s="31"/>
      <c r="E1121" s="4"/>
      <c r="F1121" s="31"/>
      <c r="G1121" s="4"/>
      <c r="H1121" s="31">
        <v>8241</v>
      </c>
      <c r="I1121" s="4">
        <v>1</v>
      </c>
      <c r="J1121" s="31">
        <v>8241</v>
      </c>
      <c r="K1121" s="50">
        <v>1</v>
      </c>
      <c r="L1121" s="44">
        <f t="shared" si="98"/>
        <v>8241</v>
      </c>
      <c r="M1121" s="4">
        <f t="shared" si="99"/>
        <v>1</v>
      </c>
    </row>
    <row r="1122" spans="1:13" x14ac:dyDescent="0.3">
      <c r="A1122" s="27" t="str">
        <f t="shared" si="101"/>
        <v>1503 - CAPPUCCINO</v>
      </c>
      <c r="B1122" s="27" t="str">
        <f t="shared" si="100"/>
        <v>CAFE QUINDIO EXPRESS C.C.FUNDADORES</v>
      </c>
      <c r="C1122" s="28" t="s">
        <v>204</v>
      </c>
      <c r="D1122" s="31">
        <v>24723</v>
      </c>
      <c r="E1122" s="4">
        <v>3</v>
      </c>
      <c r="F1122" s="31">
        <v>32964</v>
      </c>
      <c r="G1122" s="4">
        <v>4</v>
      </c>
      <c r="H1122" s="31">
        <v>65927</v>
      </c>
      <c r="I1122" s="4">
        <v>8</v>
      </c>
      <c r="J1122" s="31">
        <v>123614</v>
      </c>
      <c r="K1122" s="50">
        <v>15</v>
      </c>
      <c r="L1122" s="44">
        <f t="shared" si="98"/>
        <v>41204.666666666664</v>
      </c>
      <c r="M1122" s="4">
        <f t="shared" si="99"/>
        <v>5</v>
      </c>
    </row>
    <row r="1123" spans="1:13" x14ac:dyDescent="0.3">
      <c r="A1123" s="27" t="str">
        <f t="shared" si="101"/>
        <v>1503 - CAPPUCCINO</v>
      </c>
      <c r="B1123" s="27" t="str">
        <f t="shared" si="100"/>
        <v>CAFE QUINDIO EXPRESS C.C.FUNDADORES</v>
      </c>
      <c r="C1123" s="28" t="s">
        <v>205</v>
      </c>
      <c r="D1123" s="31"/>
      <c r="E1123" s="4"/>
      <c r="F1123" s="31">
        <v>10463</v>
      </c>
      <c r="G1123" s="4">
        <v>1</v>
      </c>
      <c r="H1123" s="31">
        <v>10463</v>
      </c>
      <c r="I1123" s="4">
        <v>1</v>
      </c>
      <c r="J1123" s="31">
        <v>20926</v>
      </c>
      <c r="K1123" s="50">
        <v>2</v>
      </c>
      <c r="L1123" s="44">
        <f t="shared" si="98"/>
        <v>10463</v>
      </c>
      <c r="M1123" s="4">
        <f t="shared" si="99"/>
        <v>1</v>
      </c>
    </row>
    <row r="1124" spans="1:13" x14ac:dyDescent="0.3">
      <c r="A1124" s="27" t="str">
        <f t="shared" si="101"/>
        <v>1503 - CAPPUCCINO</v>
      </c>
      <c r="B1124" s="27" t="str">
        <f t="shared" si="100"/>
        <v>CAFE QUINDIO EXPRESS C.C.FUNDADORES</v>
      </c>
      <c r="C1124" s="28" t="s">
        <v>206</v>
      </c>
      <c r="D1124" s="31">
        <v>84535</v>
      </c>
      <c r="E1124" s="4">
        <v>11</v>
      </c>
      <c r="F1124" s="31">
        <v>130645</v>
      </c>
      <c r="G1124" s="4">
        <v>17</v>
      </c>
      <c r="H1124" s="31">
        <v>175833</v>
      </c>
      <c r="I1124" s="4">
        <v>23</v>
      </c>
      <c r="J1124" s="31">
        <v>391013</v>
      </c>
      <c r="K1124" s="50">
        <v>51</v>
      </c>
      <c r="L1124" s="44">
        <f t="shared" si="98"/>
        <v>130337.66666666667</v>
      </c>
      <c r="M1124" s="4">
        <f t="shared" si="99"/>
        <v>17</v>
      </c>
    </row>
    <row r="1125" spans="1:13" x14ac:dyDescent="0.3">
      <c r="A1125" s="27" t="str">
        <f t="shared" si="101"/>
        <v>1503 - CAPPUCCINO</v>
      </c>
      <c r="B1125" s="27" t="str">
        <f t="shared" si="100"/>
        <v>CAFE QUINDIO EXPRESS C.C.FUNDADORES</v>
      </c>
      <c r="C1125" s="28" t="s">
        <v>209</v>
      </c>
      <c r="D1125" s="31"/>
      <c r="E1125" s="4"/>
      <c r="F1125" s="31">
        <v>7685</v>
      </c>
      <c r="G1125" s="4">
        <v>1</v>
      </c>
      <c r="H1125" s="31"/>
      <c r="I1125" s="4"/>
      <c r="J1125" s="31">
        <v>7685</v>
      </c>
      <c r="K1125" s="50">
        <v>1</v>
      </c>
      <c r="L1125" s="44">
        <f t="shared" si="98"/>
        <v>7685</v>
      </c>
      <c r="M1125" s="4">
        <f t="shared" si="99"/>
        <v>1</v>
      </c>
    </row>
    <row r="1126" spans="1:13" x14ac:dyDescent="0.3">
      <c r="A1126" s="27" t="str">
        <f t="shared" si="101"/>
        <v>1503 - CAPPUCCINO</v>
      </c>
      <c r="B1126" s="27" t="str">
        <f t="shared" si="100"/>
        <v>CAFE QUINDIO EXPRESS C.C.FUNDADORES</v>
      </c>
      <c r="C1126" s="28" t="s">
        <v>217</v>
      </c>
      <c r="D1126" s="31">
        <v>8241</v>
      </c>
      <c r="E1126" s="4">
        <v>1</v>
      </c>
      <c r="F1126" s="31"/>
      <c r="G1126" s="4"/>
      <c r="H1126" s="31">
        <v>24723</v>
      </c>
      <c r="I1126" s="4">
        <v>3</v>
      </c>
      <c r="J1126" s="31">
        <v>32964</v>
      </c>
      <c r="K1126" s="50">
        <v>4</v>
      </c>
      <c r="L1126" s="44">
        <f t="shared" si="98"/>
        <v>16482</v>
      </c>
      <c r="M1126" s="4">
        <f t="shared" si="99"/>
        <v>2</v>
      </c>
    </row>
    <row r="1127" spans="1:13" x14ac:dyDescent="0.3">
      <c r="A1127" s="27" t="str">
        <f t="shared" si="101"/>
        <v>1503 - CAPPUCCINO</v>
      </c>
      <c r="B1127" s="27" t="str">
        <f t="shared" si="100"/>
        <v>CAFE QUINDIO EXPRESS C.C.FUNDADORES</v>
      </c>
      <c r="C1127" s="28" t="s">
        <v>219</v>
      </c>
      <c r="D1127" s="31">
        <v>24723</v>
      </c>
      <c r="E1127" s="4">
        <v>3</v>
      </c>
      <c r="F1127" s="31">
        <v>24723</v>
      </c>
      <c r="G1127" s="4">
        <v>3</v>
      </c>
      <c r="H1127" s="31">
        <v>41205</v>
      </c>
      <c r="I1127" s="4">
        <v>5</v>
      </c>
      <c r="J1127" s="31">
        <v>90651</v>
      </c>
      <c r="K1127" s="50">
        <v>11</v>
      </c>
      <c r="L1127" s="44">
        <f t="shared" si="98"/>
        <v>30217</v>
      </c>
      <c r="M1127" s="4">
        <f t="shared" si="99"/>
        <v>3.6666666666666665</v>
      </c>
    </row>
    <row r="1128" spans="1:13" x14ac:dyDescent="0.3">
      <c r="A1128" s="27" t="str">
        <f t="shared" si="101"/>
        <v>1503 - CAPPUCCINO</v>
      </c>
      <c r="B1128" s="27" t="str">
        <f t="shared" si="100"/>
        <v>CAFE QUINDIO EXPRESS C.C.FUNDADORES</v>
      </c>
      <c r="C1128" s="28" t="s">
        <v>220</v>
      </c>
      <c r="D1128" s="31">
        <v>16482</v>
      </c>
      <c r="E1128" s="4">
        <v>2</v>
      </c>
      <c r="F1128" s="31"/>
      <c r="G1128" s="4"/>
      <c r="H1128" s="31"/>
      <c r="I1128" s="4"/>
      <c r="J1128" s="31">
        <v>16482</v>
      </c>
      <c r="K1128" s="50">
        <v>2</v>
      </c>
      <c r="L1128" s="44">
        <f t="shared" si="98"/>
        <v>16482</v>
      </c>
      <c r="M1128" s="4">
        <f t="shared" si="99"/>
        <v>2</v>
      </c>
    </row>
    <row r="1129" spans="1:13" x14ac:dyDescent="0.3">
      <c r="A1129" s="27" t="str">
        <f t="shared" si="101"/>
        <v>1503 - CAPPUCCINO</v>
      </c>
      <c r="B1129" s="52" t="s">
        <v>297</v>
      </c>
      <c r="C1129" s="53"/>
      <c r="D1129" s="57">
        <v>2739352</v>
      </c>
      <c r="E1129" s="55">
        <v>373</v>
      </c>
      <c r="F1129" s="57">
        <v>3968693</v>
      </c>
      <c r="G1129" s="55">
        <v>550</v>
      </c>
      <c r="H1129" s="57">
        <v>5323515</v>
      </c>
      <c r="I1129" s="55">
        <v>739</v>
      </c>
      <c r="J1129" s="57">
        <v>12031560</v>
      </c>
      <c r="K1129" s="56">
        <v>1662</v>
      </c>
      <c r="L1129" s="59">
        <f t="shared" si="98"/>
        <v>4010520</v>
      </c>
      <c r="M1129" s="60">
        <f t="shared" si="99"/>
        <v>554</v>
      </c>
    </row>
    <row r="1130" spans="1:13" x14ac:dyDescent="0.3">
      <c r="A1130" s="27" t="str">
        <f t="shared" si="101"/>
        <v>1503 - CAPPUCCINO</v>
      </c>
      <c r="B1130" s="1" t="s">
        <v>58</v>
      </c>
      <c r="C1130" s="1" t="s">
        <v>162</v>
      </c>
      <c r="D1130" s="30">
        <v>1219660</v>
      </c>
      <c r="E1130" s="8">
        <v>148</v>
      </c>
      <c r="F1130" s="30">
        <v>486217</v>
      </c>
      <c r="G1130" s="8">
        <v>59</v>
      </c>
      <c r="H1130" s="30">
        <v>857062</v>
      </c>
      <c r="I1130" s="8">
        <v>104</v>
      </c>
      <c r="J1130" s="30">
        <v>2562939</v>
      </c>
      <c r="K1130" s="49">
        <v>311</v>
      </c>
      <c r="L1130" s="44">
        <f t="shared" si="98"/>
        <v>854313</v>
      </c>
      <c r="M1130" s="4">
        <f t="shared" si="99"/>
        <v>103.66666666666667</v>
      </c>
    </row>
    <row r="1131" spans="1:13" x14ac:dyDescent="0.3">
      <c r="A1131" s="27" t="str">
        <f t="shared" si="101"/>
        <v>1503 - CAPPUCCINO</v>
      </c>
      <c r="B1131" s="27" t="str">
        <f t="shared" ref="B1131:B1162" si="102">B1130</f>
        <v>CAFE QUINDIO EXPRESS CAU FILANDIA</v>
      </c>
      <c r="C1131" s="28" t="s">
        <v>163</v>
      </c>
      <c r="D1131" s="31">
        <v>353051</v>
      </c>
      <c r="E1131" s="4">
        <v>41</v>
      </c>
      <c r="F1131" s="31">
        <v>120554</v>
      </c>
      <c r="G1131" s="4">
        <v>14</v>
      </c>
      <c r="H1131" s="31">
        <v>258330</v>
      </c>
      <c r="I1131" s="4">
        <v>30</v>
      </c>
      <c r="J1131" s="31">
        <v>731935</v>
      </c>
      <c r="K1131" s="50">
        <v>85</v>
      </c>
      <c r="L1131" s="44">
        <f t="shared" si="98"/>
        <v>243978.33333333334</v>
      </c>
      <c r="M1131" s="4">
        <f t="shared" si="99"/>
        <v>28.333333333333332</v>
      </c>
    </row>
    <row r="1132" spans="1:13" x14ac:dyDescent="0.3">
      <c r="A1132" s="27" t="str">
        <f t="shared" si="101"/>
        <v>1503 - CAPPUCCINO</v>
      </c>
      <c r="B1132" s="27" t="str">
        <f t="shared" si="102"/>
        <v>CAFE QUINDIO EXPRESS CAU FILANDIA</v>
      </c>
      <c r="C1132" s="28" t="s">
        <v>164</v>
      </c>
      <c r="D1132" s="31">
        <v>1069426</v>
      </c>
      <c r="E1132" s="4">
        <v>175</v>
      </c>
      <c r="F1132" s="31">
        <v>519435</v>
      </c>
      <c r="G1132" s="4">
        <v>85</v>
      </c>
      <c r="H1132" s="31">
        <v>42777</v>
      </c>
      <c r="I1132" s="4">
        <v>7</v>
      </c>
      <c r="J1132" s="31">
        <v>1631638</v>
      </c>
      <c r="K1132" s="50">
        <v>267</v>
      </c>
      <c r="L1132" s="44">
        <f t="shared" si="98"/>
        <v>543879.33333333337</v>
      </c>
      <c r="M1132" s="4">
        <f t="shared" si="99"/>
        <v>89</v>
      </c>
    </row>
    <row r="1133" spans="1:13" x14ac:dyDescent="0.3">
      <c r="A1133" s="27" t="str">
        <f t="shared" si="101"/>
        <v>1503 - CAPPUCCINO</v>
      </c>
      <c r="B1133" s="27" t="str">
        <f t="shared" si="102"/>
        <v>CAFE QUINDIO EXPRESS CAU FILANDIA</v>
      </c>
      <c r="C1133" s="28" t="s">
        <v>165</v>
      </c>
      <c r="D1133" s="31">
        <v>2721636</v>
      </c>
      <c r="E1133" s="4">
        <v>414</v>
      </c>
      <c r="F1133" s="31">
        <v>1248271</v>
      </c>
      <c r="G1133" s="4">
        <v>190</v>
      </c>
      <c r="H1133" s="31">
        <v>2682192</v>
      </c>
      <c r="I1133" s="4">
        <v>408</v>
      </c>
      <c r="J1133" s="31">
        <v>6652099</v>
      </c>
      <c r="K1133" s="50">
        <v>1012</v>
      </c>
      <c r="L1133" s="44">
        <f t="shared" si="98"/>
        <v>2217366.3333333335</v>
      </c>
      <c r="M1133" s="4">
        <f t="shared" si="99"/>
        <v>337.33333333333331</v>
      </c>
    </row>
    <row r="1134" spans="1:13" x14ac:dyDescent="0.3">
      <c r="A1134" s="27" t="str">
        <f t="shared" si="101"/>
        <v>1503 - CAPPUCCINO</v>
      </c>
      <c r="B1134" s="27" t="str">
        <f t="shared" si="102"/>
        <v>CAFE QUINDIO EXPRESS CAU FILANDIA</v>
      </c>
      <c r="C1134" s="28" t="s">
        <v>166</v>
      </c>
      <c r="D1134" s="31">
        <v>277505</v>
      </c>
      <c r="E1134" s="4">
        <v>27</v>
      </c>
      <c r="F1134" s="31">
        <v>113057</v>
      </c>
      <c r="G1134" s="4">
        <v>11</v>
      </c>
      <c r="H1134" s="31">
        <v>287782</v>
      </c>
      <c r="I1134" s="4">
        <v>28</v>
      </c>
      <c r="J1134" s="31">
        <v>678344</v>
      </c>
      <c r="K1134" s="50">
        <v>66</v>
      </c>
      <c r="L1134" s="44">
        <f t="shared" si="98"/>
        <v>226114.66666666666</v>
      </c>
      <c r="M1134" s="4">
        <f t="shared" si="99"/>
        <v>22</v>
      </c>
    </row>
    <row r="1135" spans="1:13" x14ac:dyDescent="0.3">
      <c r="A1135" s="27" t="str">
        <f t="shared" si="101"/>
        <v>1503 - CAPPUCCINO</v>
      </c>
      <c r="B1135" s="27" t="str">
        <f t="shared" si="102"/>
        <v>CAFE QUINDIO EXPRESS CAU FILANDIA</v>
      </c>
      <c r="C1135" s="28" t="s">
        <v>167</v>
      </c>
      <c r="D1135" s="31">
        <v>68334</v>
      </c>
      <c r="E1135" s="4">
        <v>6</v>
      </c>
      <c r="F1135" s="31">
        <v>22778</v>
      </c>
      <c r="G1135" s="4">
        <v>2</v>
      </c>
      <c r="H1135" s="31">
        <v>148057</v>
      </c>
      <c r="I1135" s="4">
        <v>13</v>
      </c>
      <c r="J1135" s="31">
        <v>239169</v>
      </c>
      <c r="K1135" s="50">
        <v>21</v>
      </c>
      <c r="L1135" s="44">
        <f t="shared" si="98"/>
        <v>79723</v>
      </c>
      <c r="M1135" s="4">
        <f t="shared" si="99"/>
        <v>7</v>
      </c>
    </row>
    <row r="1136" spans="1:13" x14ac:dyDescent="0.3">
      <c r="A1136" s="27" t="str">
        <f t="shared" si="101"/>
        <v>1503 - CAPPUCCINO</v>
      </c>
      <c r="B1136" s="27" t="str">
        <f t="shared" si="102"/>
        <v>CAFE QUINDIO EXPRESS CAU FILANDIA</v>
      </c>
      <c r="C1136" s="28" t="s">
        <v>168</v>
      </c>
      <c r="D1136" s="31">
        <v>392784</v>
      </c>
      <c r="E1136" s="4">
        <v>42</v>
      </c>
      <c r="F1136" s="31">
        <v>121576</v>
      </c>
      <c r="G1136" s="4">
        <v>13</v>
      </c>
      <c r="H1136" s="31">
        <v>280560</v>
      </c>
      <c r="I1136" s="4">
        <v>30</v>
      </c>
      <c r="J1136" s="31">
        <v>794920</v>
      </c>
      <c r="K1136" s="50">
        <v>85</v>
      </c>
      <c r="L1136" s="44">
        <f t="shared" si="98"/>
        <v>264973.33333333331</v>
      </c>
      <c r="M1136" s="4">
        <f t="shared" si="99"/>
        <v>28.333333333333332</v>
      </c>
    </row>
    <row r="1137" spans="1:13" x14ac:dyDescent="0.3">
      <c r="A1137" s="27" t="str">
        <f t="shared" si="101"/>
        <v>1503 - CAPPUCCINO</v>
      </c>
      <c r="B1137" s="27" t="str">
        <f t="shared" si="102"/>
        <v>CAFE QUINDIO EXPRESS CAU FILANDIA</v>
      </c>
      <c r="C1137" s="28" t="s">
        <v>169</v>
      </c>
      <c r="D1137" s="31">
        <v>10278</v>
      </c>
      <c r="E1137" s="4">
        <v>1</v>
      </c>
      <c r="F1137" s="31">
        <v>10278</v>
      </c>
      <c r="G1137" s="4">
        <v>1</v>
      </c>
      <c r="H1137" s="31">
        <v>30834</v>
      </c>
      <c r="I1137" s="4">
        <v>3</v>
      </c>
      <c r="J1137" s="31">
        <v>51390</v>
      </c>
      <c r="K1137" s="50">
        <v>5</v>
      </c>
      <c r="L1137" s="44">
        <f t="shared" si="98"/>
        <v>17130</v>
      </c>
      <c r="M1137" s="4">
        <f t="shared" si="99"/>
        <v>1.6666666666666667</v>
      </c>
    </row>
    <row r="1138" spans="1:13" x14ac:dyDescent="0.3">
      <c r="A1138" s="27" t="str">
        <f t="shared" si="101"/>
        <v>1503 - CAPPUCCINO</v>
      </c>
      <c r="B1138" s="27" t="str">
        <f t="shared" si="102"/>
        <v>CAFE QUINDIO EXPRESS CAU FILANDIA</v>
      </c>
      <c r="C1138" s="28" t="s">
        <v>170</v>
      </c>
      <c r="D1138" s="31">
        <v>22778</v>
      </c>
      <c r="E1138" s="4">
        <v>2</v>
      </c>
      <c r="F1138" s="31">
        <v>11389</v>
      </c>
      <c r="G1138" s="4">
        <v>1</v>
      </c>
      <c r="H1138" s="31">
        <v>45556</v>
      </c>
      <c r="I1138" s="4">
        <v>4</v>
      </c>
      <c r="J1138" s="31">
        <v>79723</v>
      </c>
      <c r="K1138" s="50">
        <v>7</v>
      </c>
      <c r="L1138" s="44">
        <f t="shared" si="98"/>
        <v>26574.333333333332</v>
      </c>
      <c r="M1138" s="4">
        <f t="shared" si="99"/>
        <v>2.3333333333333335</v>
      </c>
    </row>
    <row r="1139" spans="1:13" x14ac:dyDescent="0.3">
      <c r="A1139" s="27" t="str">
        <f t="shared" si="101"/>
        <v>1503 - CAPPUCCINO</v>
      </c>
      <c r="B1139" s="27" t="str">
        <f t="shared" si="102"/>
        <v>CAFE QUINDIO EXPRESS CAU FILANDIA</v>
      </c>
      <c r="C1139" s="28" t="s">
        <v>171</v>
      </c>
      <c r="D1139" s="31">
        <v>65464</v>
      </c>
      <c r="E1139" s="4">
        <v>7</v>
      </c>
      <c r="F1139" s="31">
        <v>65464</v>
      </c>
      <c r="G1139" s="4">
        <v>7</v>
      </c>
      <c r="H1139" s="31">
        <v>112224</v>
      </c>
      <c r="I1139" s="4">
        <v>12</v>
      </c>
      <c r="J1139" s="31">
        <v>243152</v>
      </c>
      <c r="K1139" s="50">
        <v>26</v>
      </c>
      <c r="L1139" s="44">
        <f t="shared" si="98"/>
        <v>81050.666666666672</v>
      </c>
      <c r="M1139" s="4">
        <f t="shared" si="99"/>
        <v>8.6666666666666661</v>
      </c>
    </row>
    <row r="1140" spans="1:13" x14ac:dyDescent="0.3">
      <c r="A1140" s="27" t="str">
        <f t="shared" si="101"/>
        <v>1503 - CAPPUCCINO</v>
      </c>
      <c r="B1140" s="27" t="str">
        <f t="shared" si="102"/>
        <v>CAFE QUINDIO EXPRESS CAU FILANDIA</v>
      </c>
      <c r="C1140" s="28" t="s">
        <v>172</v>
      </c>
      <c r="D1140" s="31">
        <v>395566</v>
      </c>
      <c r="E1140" s="4">
        <v>48</v>
      </c>
      <c r="F1140" s="31">
        <v>148337</v>
      </c>
      <c r="G1140" s="4">
        <v>18</v>
      </c>
      <c r="H1140" s="31">
        <v>206025</v>
      </c>
      <c r="I1140" s="4">
        <v>25</v>
      </c>
      <c r="J1140" s="31">
        <v>749928</v>
      </c>
      <c r="K1140" s="50">
        <v>91</v>
      </c>
      <c r="L1140" s="44">
        <f t="shared" si="98"/>
        <v>249976</v>
      </c>
      <c r="M1140" s="4">
        <f t="shared" si="99"/>
        <v>30.333333333333332</v>
      </c>
    </row>
    <row r="1141" spans="1:13" x14ac:dyDescent="0.3">
      <c r="A1141" s="27" t="str">
        <f t="shared" si="101"/>
        <v>1503 - CAPPUCCINO</v>
      </c>
      <c r="B1141" s="27" t="str">
        <f t="shared" si="102"/>
        <v>CAFE QUINDIO EXPRESS CAU FILANDIA</v>
      </c>
      <c r="C1141" s="28" t="s">
        <v>173</v>
      </c>
      <c r="D1141" s="31">
        <v>52315</v>
      </c>
      <c r="E1141" s="4">
        <v>5</v>
      </c>
      <c r="F1141" s="31">
        <v>31389</v>
      </c>
      <c r="G1141" s="4">
        <v>3</v>
      </c>
      <c r="H1141" s="31">
        <v>31389</v>
      </c>
      <c r="I1141" s="4">
        <v>3</v>
      </c>
      <c r="J1141" s="31">
        <v>115093</v>
      </c>
      <c r="K1141" s="50">
        <v>11</v>
      </c>
      <c r="L1141" s="44">
        <f t="shared" si="98"/>
        <v>38364.333333333336</v>
      </c>
      <c r="M1141" s="4">
        <f t="shared" si="99"/>
        <v>3.6666666666666665</v>
      </c>
    </row>
    <row r="1142" spans="1:13" x14ac:dyDescent="0.3">
      <c r="A1142" s="27" t="str">
        <f t="shared" si="101"/>
        <v>1503 - CAPPUCCINO</v>
      </c>
      <c r="B1142" s="27" t="str">
        <f t="shared" si="102"/>
        <v>CAFE QUINDIO EXPRESS CAU FILANDIA</v>
      </c>
      <c r="C1142" s="28" t="s">
        <v>174</v>
      </c>
      <c r="D1142" s="31">
        <v>484155</v>
      </c>
      <c r="E1142" s="4">
        <v>63</v>
      </c>
      <c r="F1142" s="31">
        <v>130645</v>
      </c>
      <c r="G1142" s="4">
        <v>17</v>
      </c>
      <c r="H1142" s="31">
        <v>330456</v>
      </c>
      <c r="I1142" s="4">
        <v>43</v>
      </c>
      <c r="J1142" s="31">
        <v>945256</v>
      </c>
      <c r="K1142" s="50">
        <v>123</v>
      </c>
      <c r="L1142" s="44">
        <f t="shared" si="98"/>
        <v>315085.33333333331</v>
      </c>
      <c r="M1142" s="4">
        <f t="shared" si="99"/>
        <v>41</v>
      </c>
    </row>
    <row r="1143" spans="1:13" x14ac:dyDescent="0.3">
      <c r="A1143" s="27" t="str">
        <f t="shared" si="101"/>
        <v>1503 - CAPPUCCINO</v>
      </c>
      <c r="B1143" s="27" t="str">
        <f t="shared" si="102"/>
        <v>CAFE QUINDIO EXPRESS CAU FILANDIA</v>
      </c>
      <c r="C1143" s="28" t="s">
        <v>175</v>
      </c>
      <c r="D1143" s="31">
        <v>8241</v>
      </c>
      <c r="E1143" s="4">
        <v>1</v>
      </c>
      <c r="F1143" s="31">
        <v>41205</v>
      </c>
      <c r="G1143" s="4">
        <v>5</v>
      </c>
      <c r="H1143" s="31">
        <v>98892</v>
      </c>
      <c r="I1143" s="4">
        <v>12</v>
      </c>
      <c r="J1143" s="31">
        <v>148338</v>
      </c>
      <c r="K1143" s="50">
        <v>18</v>
      </c>
      <c r="L1143" s="44">
        <f t="shared" si="98"/>
        <v>49446</v>
      </c>
      <c r="M1143" s="4">
        <f t="shared" si="99"/>
        <v>6</v>
      </c>
    </row>
    <row r="1144" spans="1:13" x14ac:dyDescent="0.3">
      <c r="A1144" s="27" t="str">
        <f t="shared" si="101"/>
        <v>1503 - CAPPUCCINO</v>
      </c>
      <c r="B1144" s="27" t="str">
        <f t="shared" si="102"/>
        <v>CAFE QUINDIO EXPRESS CAU FILANDIA</v>
      </c>
      <c r="C1144" s="28" t="s">
        <v>176</v>
      </c>
      <c r="D1144" s="31"/>
      <c r="E1144" s="4"/>
      <c r="F1144" s="31">
        <v>31389</v>
      </c>
      <c r="G1144" s="4">
        <v>3</v>
      </c>
      <c r="H1144" s="31">
        <v>10463</v>
      </c>
      <c r="I1144" s="4">
        <v>1</v>
      </c>
      <c r="J1144" s="31">
        <v>41852</v>
      </c>
      <c r="K1144" s="50">
        <v>4</v>
      </c>
      <c r="L1144" s="44">
        <f t="shared" si="98"/>
        <v>20926</v>
      </c>
      <c r="M1144" s="4">
        <f t="shared" si="99"/>
        <v>2</v>
      </c>
    </row>
    <row r="1145" spans="1:13" x14ac:dyDescent="0.3">
      <c r="A1145" s="27" t="str">
        <f t="shared" si="101"/>
        <v>1503 - CAPPUCCINO</v>
      </c>
      <c r="B1145" s="27" t="str">
        <f t="shared" si="102"/>
        <v>CAFE QUINDIO EXPRESS CAU FILANDIA</v>
      </c>
      <c r="C1145" s="28" t="s">
        <v>177</v>
      </c>
      <c r="D1145" s="31">
        <v>7685</v>
      </c>
      <c r="E1145" s="4">
        <v>1</v>
      </c>
      <c r="F1145" s="31">
        <v>38425</v>
      </c>
      <c r="G1145" s="4">
        <v>5</v>
      </c>
      <c r="H1145" s="31">
        <v>84535</v>
      </c>
      <c r="I1145" s="4">
        <v>11</v>
      </c>
      <c r="J1145" s="31">
        <v>130645</v>
      </c>
      <c r="K1145" s="50">
        <v>17</v>
      </c>
      <c r="L1145" s="44">
        <f t="shared" si="98"/>
        <v>43548.333333333336</v>
      </c>
      <c r="M1145" s="4">
        <f t="shared" si="99"/>
        <v>5.666666666666667</v>
      </c>
    </row>
    <row r="1146" spans="1:13" x14ac:dyDescent="0.3">
      <c r="A1146" s="27" t="str">
        <f t="shared" si="101"/>
        <v>1503 - CAPPUCCINO</v>
      </c>
      <c r="B1146" s="27" t="str">
        <f t="shared" si="102"/>
        <v>CAFE QUINDIO EXPRESS CAU FILANDIA</v>
      </c>
      <c r="C1146" s="28" t="s">
        <v>178</v>
      </c>
      <c r="D1146" s="31">
        <v>84168</v>
      </c>
      <c r="E1146" s="4">
        <v>9</v>
      </c>
      <c r="F1146" s="31">
        <v>65464</v>
      </c>
      <c r="G1146" s="4">
        <v>7</v>
      </c>
      <c r="H1146" s="31">
        <v>74816</v>
      </c>
      <c r="I1146" s="4">
        <v>8</v>
      </c>
      <c r="J1146" s="31">
        <v>224448</v>
      </c>
      <c r="K1146" s="50">
        <v>24</v>
      </c>
      <c r="L1146" s="44">
        <f t="shared" si="98"/>
        <v>74816</v>
      </c>
      <c r="M1146" s="4">
        <f t="shared" si="99"/>
        <v>8</v>
      </c>
    </row>
    <row r="1147" spans="1:13" x14ac:dyDescent="0.3">
      <c r="A1147" s="27" t="str">
        <f t="shared" si="101"/>
        <v>1503 - CAPPUCCINO</v>
      </c>
      <c r="B1147" s="27" t="str">
        <f t="shared" si="102"/>
        <v>CAFE QUINDIO EXPRESS CAU FILANDIA</v>
      </c>
      <c r="C1147" s="28" t="s">
        <v>179</v>
      </c>
      <c r="D1147" s="31">
        <v>10556</v>
      </c>
      <c r="E1147" s="4">
        <v>1</v>
      </c>
      <c r="F1147" s="31"/>
      <c r="G1147" s="4"/>
      <c r="H1147" s="31">
        <v>21112</v>
      </c>
      <c r="I1147" s="4">
        <v>2</v>
      </c>
      <c r="J1147" s="31">
        <v>31668</v>
      </c>
      <c r="K1147" s="50">
        <v>3</v>
      </c>
      <c r="L1147" s="44">
        <f t="shared" si="98"/>
        <v>15834</v>
      </c>
      <c r="M1147" s="4">
        <f t="shared" si="99"/>
        <v>1.5</v>
      </c>
    </row>
    <row r="1148" spans="1:13" x14ac:dyDescent="0.3">
      <c r="A1148" s="27" t="str">
        <f t="shared" si="101"/>
        <v>1503 - CAPPUCCINO</v>
      </c>
      <c r="B1148" s="27" t="str">
        <f t="shared" si="102"/>
        <v>CAFE QUINDIO EXPRESS CAU FILANDIA</v>
      </c>
      <c r="C1148" s="28" t="s">
        <v>180</v>
      </c>
      <c r="D1148" s="31">
        <v>140096</v>
      </c>
      <c r="E1148" s="4">
        <v>17</v>
      </c>
      <c r="F1148" s="31">
        <v>16482</v>
      </c>
      <c r="G1148" s="4">
        <v>2</v>
      </c>
      <c r="H1148" s="31">
        <v>90651</v>
      </c>
      <c r="I1148" s="4">
        <v>11</v>
      </c>
      <c r="J1148" s="31">
        <v>247229</v>
      </c>
      <c r="K1148" s="50">
        <v>30</v>
      </c>
      <c r="L1148" s="44">
        <f t="shared" si="98"/>
        <v>82409.666666666672</v>
      </c>
      <c r="M1148" s="4">
        <f t="shared" si="99"/>
        <v>10</v>
      </c>
    </row>
    <row r="1149" spans="1:13" x14ac:dyDescent="0.3">
      <c r="A1149" s="27" t="str">
        <f t="shared" si="101"/>
        <v>1503 - CAPPUCCINO</v>
      </c>
      <c r="B1149" s="27" t="str">
        <f t="shared" si="102"/>
        <v>CAFE QUINDIO EXPRESS CAU FILANDIA</v>
      </c>
      <c r="C1149" s="28" t="s">
        <v>182</v>
      </c>
      <c r="D1149" s="31">
        <v>16296</v>
      </c>
      <c r="E1149" s="4">
        <v>2</v>
      </c>
      <c r="F1149" s="31"/>
      <c r="G1149" s="4"/>
      <c r="H1149" s="31"/>
      <c r="I1149" s="4"/>
      <c r="J1149" s="31">
        <v>16296</v>
      </c>
      <c r="K1149" s="50">
        <v>2</v>
      </c>
      <c r="L1149" s="44">
        <f t="shared" si="98"/>
        <v>16296</v>
      </c>
      <c r="M1149" s="4">
        <f t="shared" si="99"/>
        <v>2</v>
      </c>
    </row>
    <row r="1150" spans="1:13" x14ac:dyDescent="0.3">
      <c r="A1150" s="27" t="str">
        <f t="shared" si="101"/>
        <v>1503 - CAPPUCCINO</v>
      </c>
      <c r="B1150" s="27" t="str">
        <f t="shared" si="102"/>
        <v>CAFE QUINDIO EXPRESS CAU FILANDIA</v>
      </c>
      <c r="C1150" s="28" t="s">
        <v>183</v>
      </c>
      <c r="D1150" s="31">
        <v>6482</v>
      </c>
      <c r="E1150" s="4">
        <v>1</v>
      </c>
      <c r="F1150" s="31"/>
      <c r="G1150" s="4"/>
      <c r="H1150" s="31"/>
      <c r="I1150" s="4"/>
      <c r="J1150" s="31">
        <v>6482</v>
      </c>
      <c r="K1150" s="50">
        <v>1</v>
      </c>
      <c r="L1150" s="44">
        <f t="shared" si="98"/>
        <v>6482</v>
      </c>
      <c r="M1150" s="4">
        <f t="shared" si="99"/>
        <v>1</v>
      </c>
    </row>
    <row r="1151" spans="1:13" x14ac:dyDescent="0.3">
      <c r="A1151" s="27" t="str">
        <f t="shared" si="101"/>
        <v>1503 - CAPPUCCINO</v>
      </c>
      <c r="B1151" s="27" t="str">
        <f t="shared" si="102"/>
        <v>CAFE QUINDIO EXPRESS CAU FILANDIA</v>
      </c>
      <c r="C1151" s="28" t="s">
        <v>184</v>
      </c>
      <c r="D1151" s="31">
        <v>14074</v>
      </c>
      <c r="E1151" s="4">
        <v>2</v>
      </c>
      <c r="F1151" s="31"/>
      <c r="G1151" s="4"/>
      <c r="H1151" s="31">
        <v>7037</v>
      </c>
      <c r="I1151" s="4">
        <v>1</v>
      </c>
      <c r="J1151" s="31">
        <v>21111</v>
      </c>
      <c r="K1151" s="50">
        <v>3</v>
      </c>
      <c r="L1151" s="44">
        <f t="shared" si="98"/>
        <v>10555.5</v>
      </c>
      <c r="M1151" s="4">
        <f t="shared" si="99"/>
        <v>1.5</v>
      </c>
    </row>
    <row r="1152" spans="1:13" x14ac:dyDescent="0.3">
      <c r="A1152" s="27" t="str">
        <f t="shared" si="101"/>
        <v>1503 - CAPPUCCINO</v>
      </c>
      <c r="B1152" s="27" t="str">
        <f t="shared" si="102"/>
        <v>CAFE QUINDIO EXPRESS CAU FILANDIA</v>
      </c>
      <c r="C1152" s="28" t="s">
        <v>185</v>
      </c>
      <c r="D1152" s="31">
        <v>12964</v>
      </c>
      <c r="E1152" s="4">
        <v>2</v>
      </c>
      <c r="F1152" s="31"/>
      <c r="G1152" s="4"/>
      <c r="H1152" s="31">
        <v>6482</v>
      </c>
      <c r="I1152" s="4">
        <v>1</v>
      </c>
      <c r="J1152" s="31">
        <v>19446</v>
      </c>
      <c r="K1152" s="50">
        <v>3</v>
      </c>
      <c r="L1152" s="44">
        <f t="shared" si="98"/>
        <v>9723</v>
      </c>
      <c r="M1152" s="4">
        <f t="shared" si="99"/>
        <v>1.5</v>
      </c>
    </row>
    <row r="1153" spans="1:13" x14ac:dyDescent="0.3">
      <c r="A1153" s="27" t="str">
        <f t="shared" si="101"/>
        <v>1503 - CAPPUCCINO</v>
      </c>
      <c r="B1153" s="27" t="str">
        <f t="shared" si="102"/>
        <v>CAFE QUINDIO EXPRESS CAU FILANDIA</v>
      </c>
      <c r="C1153" s="28" t="s">
        <v>186</v>
      </c>
      <c r="D1153" s="31">
        <v>14074</v>
      </c>
      <c r="E1153" s="4">
        <v>2</v>
      </c>
      <c r="F1153" s="31">
        <v>7037</v>
      </c>
      <c r="G1153" s="4">
        <v>1</v>
      </c>
      <c r="H1153" s="31"/>
      <c r="I1153" s="4"/>
      <c r="J1153" s="31">
        <v>21111</v>
      </c>
      <c r="K1153" s="50">
        <v>3</v>
      </c>
      <c r="L1153" s="44">
        <f t="shared" si="98"/>
        <v>10555.5</v>
      </c>
      <c r="M1153" s="4">
        <f t="shared" si="99"/>
        <v>1.5</v>
      </c>
    </row>
    <row r="1154" spans="1:13" x14ac:dyDescent="0.3">
      <c r="A1154" s="27" t="str">
        <f t="shared" si="101"/>
        <v>1503 - CAPPUCCINO</v>
      </c>
      <c r="B1154" s="27" t="str">
        <f t="shared" si="102"/>
        <v>CAFE QUINDIO EXPRESS CAU FILANDIA</v>
      </c>
      <c r="C1154" s="28" t="s">
        <v>187</v>
      </c>
      <c r="D1154" s="31">
        <v>238986</v>
      </c>
      <c r="E1154" s="4">
        <v>29</v>
      </c>
      <c r="F1154" s="31">
        <v>370841</v>
      </c>
      <c r="G1154" s="4">
        <v>45</v>
      </c>
      <c r="H1154" s="31">
        <v>445013</v>
      </c>
      <c r="I1154" s="4">
        <v>54</v>
      </c>
      <c r="J1154" s="31">
        <v>1054840</v>
      </c>
      <c r="K1154" s="50">
        <v>128</v>
      </c>
      <c r="L1154" s="44">
        <f t="shared" si="98"/>
        <v>351613.33333333331</v>
      </c>
      <c r="M1154" s="4">
        <f t="shared" si="99"/>
        <v>42.666666666666664</v>
      </c>
    </row>
    <row r="1155" spans="1:13" x14ac:dyDescent="0.3">
      <c r="A1155" s="27" t="str">
        <f t="shared" si="101"/>
        <v>1503 - CAPPUCCINO</v>
      </c>
      <c r="B1155" s="27" t="str">
        <f t="shared" si="102"/>
        <v>CAFE QUINDIO EXPRESS CAU FILANDIA</v>
      </c>
      <c r="C1155" s="28" t="s">
        <v>188</v>
      </c>
      <c r="D1155" s="31">
        <v>68888</v>
      </c>
      <c r="E1155" s="4">
        <v>8</v>
      </c>
      <c r="F1155" s="31">
        <v>94721</v>
      </c>
      <c r="G1155" s="4">
        <v>11</v>
      </c>
      <c r="H1155" s="31">
        <v>86110</v>
      </c>
      <c r="I1155" s="4">
        <v>10</v>
      </c>
      <c r="J1155" s="31">
        <v>249719</v>
      </c>
      <c r="K1155" s="50">
        <v>29</v>
      </c>
      <c r="L1155" s="44">
        <f t="shared" si="98"/>
        <v>83239.666666666672</v>
      </c>
      <c r="M1155" s="4">
        <f t="shared" si="99"/>
        <v>9.6666666666666661</v>
      </c>
    </row>
    <row r="1156" spans="1:13" x14ac:dyDescent="0.3">
      <c r="A1156" s="27" t="str">
        <f t="shared" si="101"/>
        <v>1503 - CAPPUCCINO</v>
      </c>
      <c r="B1156" s="27" t="str">
        <f t="shared" si="102"/>
        <v>CAFE QUINDIO EXPRESS CAU FILANDIA</v>
      </c>
      <c r="C1156" s="28" t="s">
        <v>189</v>
      </c>
      <c r="D1156" s="31">
        <v>256662</v>
      </c>
      <c r="E1156" s="4">
        <v>42</v>
      </c>
      <c r="F1156" s="31">
        <v>226107</v>
      </c>
      <c r="G1156" s="4">
        <v>37</v>
      </c>
      <c r="H1156" s="31">
        <v>18333</v>
      </c>
      <c r="I1156" s="4">
        <v>3</v>
      </c>
      <c r="J1156" s="31">
        <v>501102</v>
      </c>
      <c r="K1156" s="50">
        <v>82</v>
      </c>
      <c r="L1156" s="44">
        <f t="shared" si="98"/>
        <v>167034</v>
      </c>
      <c r="M1156" s="4">
        <f t="shared" si="99"/>
        <v>27.333333333333332</v>
      </c>
    </row>
    <row r="1157" spans="1:13" x14ac:dyDescent="0.3">
      <c r="A1157" s="27" t="str">
        <f t="shared" si="101"/>
        <v>1503 - CAPPUCCINO</v>
      </c>
      <c r="B1157" s="27" t="str">
        <f t="shared" si="102"/>
        <v>CAFE QUINDIO EXPRESS CAU FILANDIA</v>
      </c>
      <c r="C1157" s="28" t="s">
        <v>190</v>
      </c>
      <c r="D1157" s="31">
        <v>381292</v>
      </c>
      <c r="E1157" s="4">
        <v>58</v>
      </c>
      <c r="F1157" s="31">
        <v>571938</v>
      </c>
      <c r="G1157" s="4">
        <v>87</v>
      </c>
      <c r="H1157" s="31">
        <v>1116791</v>
      </c>
      <c r="I1157" s="4">
        <v>170</v>
      </c>
      <c r="J1157" s="31">
        <v>2070021</v>
      </c>
      <c r="K1157" s="50">
        <v>315</v>
      </c>
      <c r="L1157" s="44">
        <f t="shared" si="98"/>
        <v>690007</v>
      </c>
      <c r="M1157" s="4">
        <f t="shared" si="99"/>
        <v>105</v>
      </c>
    </row>
    <row r="1158" spans="1:13" x14ac:dyDescent="0.3">
      <c r="A1158" s="27" t="str">
        <f t="shared" si="101"/>
        <v>1503 - CAPPUCCINO</v>
      </c>
      <c r="B1158" s="27" t="str">
        <f t="shared" si="102"/>
        <v>CAFE QUINDIO EXPRESS CAU FILANDIA</v>
      </c>
      <c r="C1158" s="28" t="s">
        <v>191</v>
      </c>
      <c r="D1158" s="31">
        <v>90835</v>
      </c>
      <c r="E1158" s="4">
        <v>9</v>
      </c>
      <c r="F1158" s="31">
        <v>10093</v>
      </c>
      <c r="G1158" s="4">
        <v>1</v>
      </c>
      <c r="H1158" s="31">
        <v>60558</v>
      </c>
      <c r="I1158" s="4">
        <v>6</v>
      </c>
      <c r="J1158" s="31">
        <v>161486</v>
      </c>
      <c r="K1158" s="50">
        <v>16</v>
      </c>
      <c r="L1158" s="44">
        <f t="shared" si="98"/>
        <v>53828.666666666664</v>
      </c>
      <c r="M1158" s="4">
        <f t="shared" si="99"/>
        <v>5.333333333333333</v>
      </c>
    </row>
    <row r="1159" spans="1:13" x14ac:dyDescent="0.3">
      <c r="A1159" s="27" t="str">
        <f t="shared" si="101"/>
        <v>1503 - CAPPUCCINO</v>
      </c>
      <c r="B1159" s="27" t="str">
        <f t="shared" si="102"/>
        <v>CAFE QUINDIO EXPRESS CAU FILANDIA</v>
      </c>
      <c r="C1159" s="28" t="s">
        <v>192</v>
      </c>
      <c r="D1159" s="31">
        <v>22222</v>
      </c>
      <c r="E1159" s="4">
        <v>2</v>
      </c>
      <c r="F1159" s="31">
        <v>11111</v>
      </c>
      <c r="G1159" s="4">
        <v>1</v>
      </c>
      <c r="H1159" s="31">
        <v>44444</v>
      </c>
      <c r="I1159" s="4">
        <v>4</v>
      </c>
      <c r="J1159" s="31">
        <v>77777</v>
      </c>
      <c r="K1159" s="50">
        <v>7</v>
      </c>
      <c r="L1159" s="44">
        <f t="shared" si="98"/>
        <v>25925.666666666668</v>
      </c>
      <c r="M1159" s="4">
        <f t="shared" si="99"/>
        <v>2.3333333333333335</v>
      </c>
    </row>
    <row r="1160" spans="1:13" x14ac:dyDescent="0.3">
      <c r="A1160" s="27" t="str">
        <f t="shared" si="101"/>
        <v>1503 - CAPPUCCINO</v>
      </c>
      <c r="B1160" s="27" t="str">
        <f t="shared" si="102"/>
        <v>CAFE QUINDIO EXPRESS CAU FILANDIA</v>
      </c>
      <c r="C1160" s="28" t="s">
        <v>193</v>
      </c>
      <c r="D1160" s="31">
        <v>32964</v>
      </c>
      <c r="E1160" s="4">
        <v>4</v>
      </c>
      <c r="F1160" s="31">
        <v>41205</v>
      </c>
      <c r="G1160" s="4">
        <v>5</v>
      </c>
      <c r="H1160" s="31"/>
      <c r="I1160" s="4"/>
      <c r="J1160" s="31">
        <v>74169</v>
      </c>
      <c r="K1160" s="50">
        <v>9</v>
      </c>
      <c r="L1160" s="44">
        <f t="shared" ref="L1160:L1223" si="103">AVERAGE(D1160,F1160,H1160)</f>
        <v>37084.5</v>
      </c>
      <c r="M1160" s="4">
        <f t="shared" ref="M1160:M1223" si="104">AVERAGE(E1160,G1160,I1160)</f>
        <v>4.5</v>
      </c>
    </row>
    <row r="1161" spans="1:13" x14ac:dyDescent="0.3">
      <c r="A1161" s="27" t="str">
        <f t="shared" si="101"/>
        <v>1503 - CAPPUCCINO</v>
      </c>
      <c r="B1161" s="27" t="str">
        <f t="shared" si="102"/>
        <v>CAFE QUINDIO EXPRESS CAU FILANDIA</v>
      </c>
      <c r="C1161" s="28" t="s">
        <v>194</v>
      </c>
      <c r="D1161" s="31">
        <v>151104</v>
      </c>
      <c r="E1161" s="4">
        <v>16</v>
      </c>
      <c r="F1161" s="31">
        <v>169992</v>
      </c>
      <c r="G1161" s="4">
        <v>18</v>
      </c>
      <c r="H1161" s="31">
        <v>207770</v>
      </c>
      <c r="I1161" s="4">
        <v>22</v>
      </c>
      <c r="J1161" s="31">
        <v>528866</v>
      </c>
      <c r="K1161" s="50">
        <v>56</v>
      </c>
      <c r="L1161" s="44">
        <f t="shared" si="103"/>
        <v>176288.66666666666</v>
      </c>
      <c r="M1161" s="4">
        <f t="shared" si="104"/>
        <v>18.666666666666668</v>
      </c>
    </row>
    <row r="1162" spans="1:13" x14ac:dyDescent="0.3">
      <c r="A1162" s="27" t="str">
        <f t="shared" si="101"/>
        <v>1503 - CAPPUCCINO</v>
      </c>
      <c r="B1162" s="27" t="str">
        <f t="shared" si="102"/>
        <v>CAFE QUINDIO EXPRESS CAU FILANDIA</v>
      </c>
      <c r="C1162" s="28" t="s">
        <v>195</v>
      </c>
      <c r="D1162" s="31"/>
      <c r="E1162" s="4"/>
      <c r="F1162" s="31">
        <v>18704</v>
      </c>
      <c r="G1162" s="4">
        <v>2</v>
      </c>
      <c r="H1162" s="31"/>
      <c r="I1162" s="4"/>
      <c r="J1162" s="31">
        <v>18704</v>
      </c>
      <c r="K1162" s="50">
        <v>2</v>
      </c>
      <c r="L1162" s="44">
        <f t="shared" si="103"/>
        <v>18704</v>
      </c>
      <c r="M1162" s="4">
        <f t="shared" si="104"/>
        <v>2</v>
      </c>
    </row>
    <row r="1163" spans="1:13" x14ac:dyDescent="0.3">
      <c r="A1163" s="27" t="str">
        <f t="shared" si="101"/>
        <v>1503 - CAPPUCCINO</v>
      </c>
      <c r="B1163" s="27" t="str">
        <f t="shared" ref="B1163:B1179" si="105">B1162</f>
        <v>CAFE QUINDIO EXPRESS CAU FILANDIA</v>
      </c>
      <c r="C1163" s="28" t="s">
        <v>197</v>
      </c>
      <c r="D1163" s="31"/>
      <c r="E1163" s="4"/>
      <c r="F1163" s="31">
        <v>8241</v>
      </c>
      <c r="G1163" s="4">
        <v>1</v>
      </c>
      <c r="H1163" s="31">
        <v>32964</v>
      </c>
      <c r="I1163" s="4">
        <v>4</v>
      </c>
      <c r="J1163" s="31">
        <v>41205</v>
      </c>
      <c r="K1163" s="50">
        <v>5</v>
      </c>
      <c r="L1163" s="44">
        <f t="shared" si="103"/>
        <v>20602.5</v>
      </c>
      <c r="M1163" s="4">
        <f t="shared" si="104"/>
        <v>2.5</v>
      </c>
    </row>
    <row r="1164" spans="1:13" x14ac:dyDescent="0.3">
      <c r="A1164" s="27" t="str">
        <f t="shared" si="101"/>
        <v>1503 - CAPPUCCINO</v>
      </c>
      <c r="B1164" s="27" t="str">
        <f t="shared" si="105"/>
        <v>CAFE QUINDIO EXPRESS CAU FILANDIA</v>
      </c>
      <c r="C1164" s="28" t="s">
        <v>198</v>
      </c>
      <c r="D1164" s="31">
        <v>57687</v>
      </c>
      <c r="E1164" s="4">
        <v>7</v>
      </c>
      <c r="F1164" s="31">
        <v>32964</v>
      </c>
      <c r="G1164" s="4">
        <v>4</v>
      </c>
      <c r="H1164" s="31">
        <v>24723</v>
      </c>
      <c r="I1164" s="4">
        <v>3</v>
      </c>
      <c r="J1164" s="31">
        <v>115374</v>
      </c>
      <c r="K1164" s="50">
        <v>14</v>
      </c>
      <c r="L1164" s="44">
        <f t="shared" si="103"/>
        <v>38458</v>
      </c>
      <c r="M1164" s="4">
        <f t="shared" si="104"/>
        <v>4.666666666666667</v>
      </c>
    </row>
    <row r="1165" spans="1:13" x14ac:dyDescent="0.3">
      <c r="A1165" s="27" t="str">
        <f t="shared" si="101"/>
        <v>1503 - CAPPUCCINO</v>
      </c>
      <c r="B1165" s="27" t="str">
        <f t="shared" si="105"/>
        <v>CAFE QUINDIO EXPRESS CAU FILANDIA</v>
      </c>
      <c r="C1165" s="28" t="s">
        <v>199</v>
      </c>
      <c r="D1165" s="31"/>
      <c r="E1165" s="4"/>
      <c r="F1165" s="31"/>
      <c r="G1165" s="4"/>
      <c r="H1165" s="31">
        <v>20926</v>
      </c>
      <c r="I1165" s="4">
        <v>2</v>
      </c>
      <c r="J1165" s="31">
        <v>20926</v>
      </c>
      <c r="K1165" s="50">
        <v>2</v>
      </c>
      <c r="L1165" s="44">
        <f t="shared" si="103"/>
        <v>20926</v>
      </c>
      <c r="M1165" s="4">
        <f t="shared" si="104"/>
        <v>2</v>
      </c>
    </row>
    <row r="1166" spans="1:13" x14ac:dyDescent="0.3">
      <c r="A1166" s="27" t="str">
        <f t="shared" ref="A1166:A1229" si="106">A1165</f>
        <v>1503 - CAPPUCCINO</v>
      </c>
      <c r="B1166" s="27" t="str">
        <f t="shared" si="105"/>
        <v>CAFE QUINDIO EXPRESS CAU FILANDIA</v>
      </c>
      <c r="C1166" s="28" t="s">
        <v>200</v>
      </c>
      <c r="D1166" s="31">
        <v>76850</v>
      </c>
      <c r="E1166" s="4">
        <v>10</v>
      </c>
      <c r="F1166" s="31">
        <v>45188</v>
      </c>
      <c r="G1166" s="4">
        <v>6</v>
      </c>
      <c r="H1166" s="31">
        <v>122961</v>
      </c>
      <c r="I1166" s="4">
        <v>16</v>
      </c>
      <c r="J1166" s="31">
        <v>244999</v>
      </c>
      <c r="K1166" s="50">
        <v>32</v>
      </c>
      <c r="L1166" s="44">
        <f t="shared" si="103"/>
        <v>81666.333333333328</v>
      </c>
      <c r="M1166" s="4">
        <f t="shared" si="104"/>
        <v>10.666666666666666</v>
      </c>
    </row>
    <row r="1167" spans="1:13" x14ac:dyDescent="0.3">
      <c r="A1167" s="27" t="str">
        <f t="shared" si="106"/>
        <v>1503 - CAPPUCCINO</v>
      </c>
      <c r="B1167" s="27" t="str">
        <f t="shared" si="105"/>
        <v>CAFE QUINDIO EXPRESS CAU FILANDIA</v>
      </c>
      <c r="C1167" s="28" t="s">
        <v>201</v>
      </c>
      <c r="D1167" s="31"/>
      <c r="E1167" s="4"/>
      <c r="F1167" s="31"/>
      <c r="G1167" s="4"/>
      <c r="H1167" s="31">
        <v>16482</v>
      </c>
      <c r="I1167" s="4">
        <v>2</v>
      </c>
      <c r="J1167" s="31">
        <v>16482</v>
      </c>
      <c r="K1167" s="50">
        <v>2</v>
      </c>
      <c r="L1167" s="44">
        <f t="shared" si="103"/>
        <v>16482</v>
      </c>
      <c r="M1167" s="4">
        <f t="shared" si="104"/>
        <v>2</v>
      </c>
    </row>
    <row r="1168" spans="1:13" x14ac:dyDescent="0.3">
      <c r="A1168" s="27" t="str">
        <f t="shared" si="106"/>
        <v>1503 - CAPPUCCINO</v>
      </c>
      <c r="B1168" s="27" t="str">
        <f t="shared" si="105"/>
        <v>CAFE QUINDIO EXPRESS CAU FILANDIA</v>
      </c>
      <c r="C1168" s="28" t="s">
        <v>202</v>
      </c>
      <c r="D1168" s="31"/>
      <c r="E1168" s="4"/>
      <c r="F1168" s="31"/>
      <c r="G1168" s="4"/>
      <c r="H1168" s="31">
        <v>10463</v>
      </c>
      <c r="I1168" s="4">
        <v>1</v>
      </c>
      <c r="J1168" s="31">
        <v>10463</v>
      </c>
      <c r="K1168" s="50">
        <v>1</v>
      </c>
      <c r="L1168" s="44">
        <f t="shared" si="103"/>
        <v>10463</v>
      </c>
      <c r="M1168" s="4">
        <f t="shared" si="104"/>
        <v>1</v>
      </c>
    </row>
    <row r="1169" spans="1:13" x14ac:dyDescent="0.3">
      <c r="A1169" s="27" t="str">
        <f t="shared" si="106"/>
        <v>1503 - CAPPUCCINO</v>
      </c>
      <c r="B1169" s="27" t="str">
        <f t="shared" si="105"/>
        <v>CAFE QUINDIO EXPRESS CAU FILANDIA</v>
      </c>
      <c r="C1169" s="28" t="s">
        <v>203</v>
      </c>
      <c r="D1169" s="31"/>
      <c r="E1169" s="4"/>
      <c r="F1169" s="31">
        <v>7685</v>
      </c>
      <c r="G1169" s="4">
        <v>1</v>
      </c>
      <c r="H1169" s="31">
        <v>7685</v>
      </c>
      <c r="I1169" s="4">
        <v>1</v>
      </c>
      <c r="J1169" s="31">
        <v>15370</v>
      </c>
      <c r="K1169" s="50">
        <v>2</v>
      </c>
      <c r="L1169" s="44">
        <f t="shared" si="103"/>
        <v>7685</v>
      </c>
      <c r="M1169" s="4">
        <f t="shared" si="104"/>
        <v>1</v>
      </c>
    </row>
    <row r="1170" spans="1:13" x14ac:dyDescent="0.3">
      <c r="A1170" s="27" t="str">
        <f t="shared" si="106"/>
        <v>1503 - CAPPUCCINO</v>
      </c>
      <c r="B1170" s="27" t="str">
        <f t="shared" si="105"/>
        <v>CAFE QUINDIO EXPRESS CAU FILANDIA</v>
      </c>
      <c r="C1170" s="28" t="s">
        <v>204</v>
      </c>
      <c r="D1170" s="31">
        <v>197784</v>
      </c>
      <c r="E1170" s="4">
        <v>24</v>
      </c>
      <c r="F1170" s="31">
        <v>57687</v>
      </c>
      <c r="G1170" s="4">
        <v>7</v>
      </c>
      <c r="H1170" s="31">
        <v>131856</v>
      </c>
      <c r="I1170" s="4">
        <v>16</v>
      </c>
      <c r="J1170" s="31">
        <v>387327</v>
      </c>
      <c r="K1170" s="50">
        <v>47</v>
      </c>
      <c r="L1170" s="44">
        <f t="shared" si="103"/>
        <v>129109</v>
      </c>
      <c r="M1170" s="4">
        <f t="shared" si="104"/>
        <v>15.666666666666666</v>
      </c>
    </row>
    <row r="1171" spans="1:13" x14ac:dyDescent="0.3">
      <c r="A1171" s="27" t="str">
        <f t="shared" si="106"/>
        <v>1503 - CAPPUCCINO</v>
      </c>
      <c r="B1171" s="27" t="str">
        <f t="shared" si="105"/>
        <v>CAFE QUINDIO EXPRESS CAU FILANDIA</v>
      </c>
      <c r="C1171" s="28" t="s">
        <v>205</v>
      </c>
      <c r="D1171" s="31">
        <v>52315</v>
      </c>
      <c r="E1171" s="4">
        <v>5</v>
      </c>
      <c r="F1171" s="31">
        <v>20926</v>
      </c>
      <c r="G1171" s="4">
        <v>2</v>
      </c>
      <c r="H1171" s="31">
        <v>10463</v>
      </c>
      <c r="I1171" s="4">
        <v>1</v>
      </c>
      <c r="J1171" s="31">
        <v>83704</v>
      </c>
      <c r="K1171" s="50">
        <v>8</v>
      </c>
      <c r="L1171" s="44">
        <f t="shared" si="103"/>
        <v>27901.333333333332</v>
      </c>
      <c r="M1171" s="4">
        <f t="shared" si="104"/>
        <v>2.6666666666666665</v>
      </c>
    </row>
    <row r="1172" spans="1:13" x14ac:dyDescent="0.3">
      <c r="A1172" s="27" t="str">
        <f t="shared" si="106"/>
        <v>1503 - CAPPUCCINO</v>
      </c>
      <c r="B1172" s="27" t="str">
        <f t="shared" si="105"/>
        <v>CAFE QUINDIO EXPRESS CAU FILANDIA</v>
      </c>
      <c r="C1172" s="28" t="s">
        <v>206</v>
      </c>
      <c r="D1172" s="31">
        <v>322770</v>
      </c>
      <c r="E1172" s="4">
        <v>42</v>
      </c>
      <c r="F1172" s="31">
        <v>92220</v>
      </c>
      <c r="G1172" s="4">
        <v>12</v>
      </c>
      <c r="H1172" s="31">
        <v>338142</v>
      </c>
      <c r="I1172" s="4">
        <v>44</v>
      </c>
      <c r="J1172" s="31">
        <v>753132</v>
      </c>
      <c r="K1172" s="50">
        <v>98</v>
      </c>
      <c r="L1172" s="44">
        <f t="shared" si="103"/>
        <v>251044</v>
      </c>
      <c r="M1172" s="4">
        <f t="shared" si="104"/>
        <v>32.666666666666664</v>
      </c>
    </row>
    <row r="1173" spans="1:13" x14ac:dyDescent="0.3">
      <c r="A1173" s="27" t="str">
        <f t="shared" si="106"/>
        <v>1503 - CAPPUCCINO</v>
      </c>
      <c r="B1173" s="27" t="str">
        <f t="shared" si="105"/>
        <v>CAFE QUINDIO EXPRESS CAU FILANDIA</v>
      </c>
      <c r="C1173" s="28" t="s">
        <v>207</v>
      </c>
      <c r="D1173" s="31">
        <v>8241</v>
      </c>
      <c r="E1173" s="4">
        <v>1</v>
      </c>
      <c r="F1173" s="31">
        <v>24723</v>
      </c>
      <c r="G1173" s="4">
        <v>3</v>
      </c>
      <c r="H1173" s="31">
        <v>57687</v>
      </c>
      <c r="I1173" s="4">
        <v>7</v>
      </c>
      <c r="J1173" s="31">
        <v>90651</v>
      </c>
      <c r="K1173" s="50">
        <v>11</v>
      </c>
      <c r="L1173" s="44">
        <f t="shared" si="103"/>
        <v>30217</v>
      </c>
      <c r="M1173" s="4">
        <f t="shared" si="104"/>
        <v>3.6666666666666665</v>
      </c>
    </row>
    <row r="1174" spans="1:13" x14ac:dyDescent="0.3">
      <c r="A1174" s="27" t="str">
        <f t="shared" si="106"/>
        <v>1503 - CAPPUCCINO</v>
      </c>
      <c r="B1174" s="27" t="str">
        <f t="shared" si="105"/>
        <v>CAFE QUINDIO EXPRESS CAU FILANDIA</v>
      </c>
      <c r="C1174" s="28" t="s">
        <v>208</v>
      </c>
      <c r="D1174" s="31"/>
      <c r="E1174" s="4"/>
      <c r="F1174" s="31">
        <v>31389</v>
      </c>
      <c r="G1174" s="4">
        <v>3</v>
      </c>
      <c r="H1174" s="31"/>
      <c r="I1174" s="4"/>
      <c r="J1174" s="31">
        <v>31389</v>
      </c>
      <c r="K1174" s="50">
        <v>3</v>
      </c>
      <c r="L1174" s="44">
        <f t="shared" si="103"/>
        <v>31389</v>
      </c>
      <c r="M1174" s="4">
        <f t="shared" si="104"/>
        <v>3</v>
      </c>
    </row>
    <row r="1175" spans="1:13" x14ac:dyDescent="0.3">
      <c r="A1175" s="27" t="str">
        <f t="shared" si="106"/>
        <v>1503 - CAPPUCCINO</v>
      </c>
      <c r="B1175" s="27" t="str">
        <f t="shared" si="105"/>
        <v>CAFE QUINDIO EXPRESS CAU FILANDIA</v>
      </c>
      <c r="C1175" s="28" t="s">
        <v>209</v>
      </c>
      <c r="D1175" s="31">
        <v>15370</v>
      </c>
      <c r="E1175" s="4">
        <v>2</v>
      </c>
      <c r="F1175" s="31">
        <v>15370</v>
      </c>
      <c r="G1175" s="4">
        <v>2</v>
      </c>
      <c r="H1175" s="31">
        <v>46110</v>
      </c>
      <c r="I1175" s="4">
        <v>6</v>
      </c>
      <c r="J1175" s="31">
        <v>76850</v>
      </c>
      <c r="K1175" s="50">
        <v>10</v>
      </c>
      <c r="L1175" s="44">
        <f t="shared" si="103"/>
        <v>25616.666666666668</v>
      </c>
      <c r="M1175" s="4">
        <f t="shared" si="104"/>
        <v>3.3333333333333335</v>
      </c>
    </row>
    <row r="1176" spans="1:13" x14ac:dyDescent="0.3">
      <c r="A1176" s="27" t="str">
        <f t="shared" si="106"/>
        <v>1503 - CAPPUCCINO</v>
      </c>
      <c r="B1176" s="27" t="str">
        <f t="shared" si="105"/>
        <v>CAFE QUINDIO EXPRESS CAU FILANDIA</v>
      </c>
      <c r="C1176" s="28" t="s">
        <v>217</v>
      </c>
      <c r="D1176" s="31">
        <v>16482</v>
      </c>
      <c r="E1176" s="4">
        <v>2</v>
      </c>
      <c r="F1176" s="31">
        <v>8241</v>
      </c>
      <c r="G1176" s="4">
        <v>1</v>
      </c>
      <c r="H1176" s="31">
        <v>16482</v>
      </c>
      <c r="I1176" s="4">
        <v>2</v>
      </c>
      <c r="J1176" s="31">
        <v>41205</v>
      </c>
      <c r="K1176" s="50">
        <v>5</v>
      </c>
      <c r="L1176" s="44">
        <f t="shared" si="103"/>
        <v>13735</v>
      </c>
      <c r="M1176" s="4">
        <f t="shared" si="104"/>
        <v>1.6666666666666667</v>
      </c>
    </row>
    <row r="1177" spans="1:13" x14ac:dyDescent="0.3">
      <c r="A1177" s="27" t="str">
        <f t="shared" si="106"/>
        <v>1503 - CAPPUCCINO</v>
      </c>
      <c r="B1177" s="27" t="str">
        <f t="shared" si="105"/>
        <v>CAFE QUINDIO EXPRESS CAU FILANDIA</v>
      </c>
      <c r="C1177" s="28" t="s">
        <v>218</v>
      </c>
      <c r="D1177" s="31"/>
      <c r="E1177" s="4"/>
      <c r="F1177" s="31">
        <v>20926</v>
      </c>
      <c r="G1177" s="4">
        <v>2</v>
      </c>
      <c r="H1177" s="31">
        <v>10463</v>
      </c>
      <c r="I1177" s="4">
        <v>1</v>
      </c>
      <c r="J1177" s="31">
        <v>31389</v>
      </c>
      <c r="K1177" s="50">
        <v>3</v>
      </c>
      <c r="L1177" s="44">
        <f t="shared" si="103"/>
        <v>15694.5</v>
      </c>
      <c r="M1177" s="4">
        <f t="shared" si="104"/>
        <v>1.5</v>
      </c>
    </row>
    <row r="1178" spans="1:13" x14ac:dyDescent="0.3">
      <c r="A1178" s="27" t="str">
        <f t="shared" si="106"/>
        <v>1503 - CAPPUCCINO</v>
      </c>
      <c r="B1178" s="27" t="str">
        <f t="shared" si="105"/>
        <v>CAFE QUINDIO EXPRESS CAU FILANDIA</v>
      </c>
      <c r="C1178" s="28" t="s">
        <v>219</v>
      </c>
      <c r="D1178" s="31">
        <v>24723</v>
      </c>
      <c r="E1178" s="4">
        <v>3</v>
      </c>
      <c r="F1178" s="31">
        <v>16482</v>
      </c>
      <c r="G1178" s="4">
        <v>2</v>
      </c>
      <c r="H1178" s="31">
        <v>32964</v>
      </c>
      <c r="I1178" s="4">
        <v>4</v>
      </c>
      <c r="J1178" s="31">
        <v>74169</v>
      </c>
      <c r="K1178" s="50">
        <v>9</v>
      </c>
      <c r="L1178" s="44">
        <f t="shared" si="103"/>
        <v>24723</v>
      </c>
      <c r="M1178" s="4">
        <f t="shared" si="104"/>
        <v>3</v>
      </c>
    </row>
    <row r="1179" spans="1:13" x14ac:dyDescent="0.3">
      <c r="A1179" s="27" t="str">
        <f t="shared" si="106"/>
        <v>1503 - CAPPUCCINO</v>
      </c>
      <c r="B1179" s="27" t="str">
        <f t="shared" si="105"/>
        <v>CAFE QUINDIO EXPRESS CAU FILANDIA</v>
      </c>
      <c r="C1179" s="28" t="s">
        <v>222</v>
      </c>
      <c r="D1179" s="31"/>
      <c r="E1179" s="4"/>
      <c r="F1179" s="31">
        <v>14815</v>
      </c>
      <c r="G1179" s="4">
        <v>2</v>
      </c>
      <c r="H1179" s="31"/>
      <c r="I1179" s="4"/>
      <c r="J1179" s="31">
        <v>14815</v>
      </c>
      <c r="K1179" s="50">
        <v>2</v>
      </c>
      <c r="L1179" s="44">
        <f t="shared" si="103"/>
        <v>14815</v>
      </c>
      <c r="M1179" s="4">
        <f t="shared" si="104"/>
        <v>2</v>
      </c>
    </row>
    <row r="1180" spans="1:13" x14ac:dyDescent="0.3">
      <c r="A1180" s="27" t="str">
        <f t="shared" si="106"/>
        <v>1503 - CAPPUCCINO</v>
      </c>
      <c r="B1180" s="52" t="s">
        <v>298</v>
      </c>
      <c r="C1180" s="53"/>
      <c r="D1180" s="57">
        <v>9462763</v>
      </c>
      <c r="E1180" s="55">
        <v>1281</v>
      </c>
      <c r="F1180" s="57">
        <v>5140961</v>
      </c>
      <c r="G1180" s="55">
        <v>699</v>
      </c>
      <c r="H1180" s="57">
        <v>8566622</v>
      </c>
      <c r="I1180" s="55">
        <v>1136</v>
      </c>
      <c r="J1180" s="57">
        <v>23170346</v>
      </c>
      <c r="K1180" s="56">
        <v>3116</v>
      </c>
      <c r="L1180" s="59">
        <f t="shared" si="103"/>
        <v>7723448.666666667</v>
      </c>
      <c r="M1180" s="60">
        <f t="shared" si="104"/>
        <v>1038.6666666666667</v>
      </c>
    </row>
    <row r="1181" spans="1:13" x14ac:dyDescent="0.3">
      <c r="A1181" s="27" t="str">
        <f t="shared" si="106"/>
        <v>1503 - CAPPUCCINO</v>
      </c>
      <c r="B1181" s="1" t="s">
        <v>59</v>
      </c>
      <c r="C1181" s="1" t="s">
        <v>162</v>
      </c>
      <c r="D1181" s="30"/>
      <c r="E1181" s="8"/>
      <c r="F1181" s="30"/>
      <c r="G1181" s="8"/>
      <c r="H1181" s="30">
        <v>57687</v>
      </c>
      <c r="I1181" s="8">
        <v>7</v>
      </c>
      <c r="J1181" s="30">
        <v>57687</v>
      </c>
      <c r="K1181" s="49">
        <v>7</v>
      </c>
      <c r="L1181" s="44">
        <f t="shared" si="103"/>
        <v>57687</v>
      </c>
      <c r="M1181" s="4">
        <f t="shared" si="104"/>
        <v>7</v>
      </c>
    </row>
    <row r="1182" spans="1:13" x14ac:dyDescent="0.3">
      <c r="A1182" s="27" t="str">
        <f t="shared" si="106"/>
        <v>1503 - CAPPUCCINO</v>
      </c>
      <c r="B1182" s="27" t="str">
        <f t="shared" ref="B1182:B1193" si="107">B1181</f>
        <v>CAFE QUINDIO EXPRESS CENTRO CONVENCIONES</v>
      </c>
      <c r="C1182" s="28" t="s">
        <v>164</v>
      </c>
      <c r="D1182" s="31"/>
      <c r="E1182" s="4"/>
      <c r="F1182" s="31"/>
      <c r="G1182" s="4"/>
      <c r="H1182" s="31">
        <v>122220</v>
      </c>
      <c r="I1182" s="4">
        <v>20</v>
      </c>
      <c r="J1182" s="31">
        <v>122220</v>
      </c>
      <c r="K1182" s="50">
        <v>20</v>
      </c>
      <c r="L1182" s="44">
        <f t="shared" si="103"/>
        <v>122220</v>
      </c>
      <c r="M1182" s="4">
        <f t="shared" si="104"/>
        <v>20</v>
      </c>
    </row>
    <row r="1183" spans="1:13" x14ac:dyDescent="0.3">
      <c r="A1183" s="27" t="str">
        <f t="shared" si="106"/>
        <v>1503 - CAPPUCCINO</v>
      </c>
      <c r="B1183" s="27" t="str">
        <f t="shared" si="107"/>
        <v>CAFE QUINDIO EXPRESS CENTRO CONVENCIONES</v>
      </c>
      <c r="C1183" s="28" t="s">
        <v>165</v>
      </c>
      <c r="D1183" s="31"/>
      <c r="E1183" s="4"/>
      <c r="F1183" s="31"/>
      <c r="G1183" s="4"/>
      <c r="H1183" s="31">
        <v>249812</v>
      </c>
      <c r="I1183" s="4">
        <v>38</v>
      </c>
      <c r="J1183" s="31">
        <v>249812</v>
      </c>
      <c r="K1183" s="50">
        <v>38</v>
      </c>
      <c r="L1183" s="44">
        <f t="shared" si="103"/>
        <v>249812</v>
      </c>
      <c r="M1183" s="4">
        <f t="shared" si="104"/>
        <v>38</v>
      </c>
    </row>
    <row r="1184" spans="1:13" x14ac:dyDescent="0.3">
      <c r="A1184" s="27" t="str">
        <f t="shared" si="106"/>
        <v>1503 - CAPPUCCINO</v>
      </c>
      <c r="B1184" s="27" t="str">
        <f t="shared" si="107"/>
        <v>CAFE QUINDIO EXPRESS CENTRO CONVENCIONES</v>
      </c>
      <c r="C1184" s="28" t="s">
        <v>168</v>
      </c>
      <c r="D1184" s="31"/>
      <c r="E1184" s="4"/>
      <c r="F1184" s="31"/>
      <c r="G1184" s="4"/>
      <c r="H1184" s="31">
        <v>18704</v>
      </c>
      <c r="I1184" s="4">
        <v>2</v>
      </c>
      <c r="J1184" s="31">
        <v>18704</v>
      </c>
      <c r="K1184" s="50">
        <v>2</v>
      </c>
      <c r="L1184" s="44">
        <f t="shared" si="103"/>
        <v>18704</v>
      </c>
      <c r="M1184" s="4">
        <f t="shared" si="104"/>
        <v>2</v>
      </c>
    </row>
    <row r="1185" spans="1:13" x14ac:dyDescent="0.3">
      <c r="A1185" s="27" t="str">
        <f t="shared" si="106"/>
        <v>1503 - CAPPUCCINO</v>
      </c>
      <c r="B1185" s="27" t="str">
        <f t="shared" si="107"/>
        <v>CAFE QUINDIO EXPRESS CENTRO CONVENCIONES</v>
      </c>
      <c r="C1185" s="28" t="s">
        <v>174</v>
      </c>
      <c r="D1185" s="31"/>
      <c r="E1185" s="4"/>
      <c r="F1185" s="31"/>
      <c r="G1185" s="4"/>
      <c r="H1185" s="31">
        <v>7685</v>
      </c>
      <c r="I1185" s="4">
        <v>1</v>
      </c>
      <c r="J1185" s="31">
        <v>7685</v>
      </c>
      <c r="K1185" s="50">
        <v>1</v>
      </c>
      <c r="L1185" s="44">
        <f t="shared" si="103"/>
        <v>7685</v>
      </c>
      <c r="M1185" s="4">
        <f t="shared" si="104"/>
        <v>1</v>
      </c>
    </row>
    <row r="1186" spans="1:13" x14ac:dyDescent="0.3">
      <c r="A1186" s="27" t="str">
        <f t="shared" si="106"/>
        <v>1503 - CAPPUCCINO</v>
      </c>
      <c r="B1186" s="27" t="str">
        <f t="shared" si="107"/>
        <v>CAFE QUINDIO EXPRESS CENTRO CONVENCIONES</v>
      </c>
      <c r="C1186" s="28" t="s">
        <v>187</v>
      </c>
      <c r="D1186" s="31"/>
      <c r="E1186" s="4"/>
      <c r="F1186" s="31"/>
      <c r="G1186" s="4"/>
      <c r="H1186" s="31">
        <v>8241</v>
      </c>
      <c r="I1186" s="4">
        <v>1</v>
      </c>
      <c r="J1186" s="31">
        <v>8241</v>
      </c>
      <c r="K1186" s="50">
        <v>1</v>
      </c>
      <c r="L1186" s="44">
        <f t="shared" si="103"/>
        <v>8241</v>
      </c>
      <c r="M1186" s="4">
        <f t="shared" si="104"/>
        <v>1</v>
      </c>
    </row>
    <row r="1187" spans="1:13" x14ac:dyDescent="0.3">
      <c r="A1187" s="27" t="str">
        <f t="shared" si="106"/>
        <v>1503 - CAPPUCCINO</v>
      </c>
      <c r="B1187" s="27" t="str">
        <f t="shared" si="107"/>
        <v>CAFE QUINDIO EXPRESS CENTRO CONVENCIONES</v>
      </c>
      <c r="C1187" s="28" t="s">
        <v>189</v>
      </c>
      <c r="D1187" s="31"/>
      <c r="E1187" s="4"/>
      <c r="F1187" s="31"/>
      <c r="G1187" s="4"/>
      <c r="H1187" s="31">
        <v>18333</v>
      </c>
      <c r="I1187" s="4">
        <v>3</v>
      </c>
      <c r="J1187" s="31">
        <v>18333</v>
      </c>
      <c r="K1187" s="50">
        <v>3</v>
      </c>
      <c r="L1187" s="44">
        <f t="shared" si="103"/>
        <v>18333</v>
      </c>
      <c r="M1187" s="4">
        <f t="shared" si="104"/>
        <v>3</v>
      </c>
    </row>
    <row r="1188" spans="1:13" x14ac:dyDescent="0.3">
      <c r="A1188" s="27" t="str">
        <f t="shared" si="106"/>
        <v>1503 - CAPPUCCINO</v>
      </c>
      <c r="B1188" s="27" t="str">
        <f t="shared" si="107"/>
        <v>CAFE QUINDIO EXPRESS CENTRO CONVENCIONES</v>
      </c>
      <c r="C1188" s="28" t="s">
        <v>190</v>
      </c>
      <c r="D1188" s="31"/>
      <c r="E1188" s="4"/>
      <c r="F1188" s="31"/>
      <c r="G1188" s="4"/>
      <c r="H1188" s="31">
        <v>19722</v>
      </c>
      <c r="I1188" s="4">
        <v>3</v>
      </c>
      <c r="J1188" s="31">
        <v>19722</v>
      </c>
      <c r="K1188" s="50">
        <v>3</v>
      </c>
      <c r="L1188" s="44">
        <f t="shared" si="103"/>
        <v>19722</v>
      </c>
      <c r="M1188" s="4">
        <f t="shared" si="104"/>
        <v>3</v>
      </c>
    </row>
    <row r="1189" spans="1:13" x14ac:dyDescent="0.3">
      <c r="A1189" s="27" t="str">
        <f t="shared" si="106"/>
        <v>1503 - CAPPUCCINO</v>
      </c>
      <c r="B1189" s="27" t="str">
        <f t="shared" si="107"/>
        <v>CAFE QUINDIO EXPRESS CENTRO CONVENCIONES</v>
      </c>
      <c r="C1189" s="28" t="s">
        <v>191</v>
      </c>
      <c r="D1189" s="31"/>
      <c r="E1189" s="4"/>
      <c r="F1189" s="31"/>
      <c r="G1189" s="4"/>
      <c r="H1189" s="31">
        <v>10093</v>
      </c>
      <c r="I1189" s="4">
        <v>1</v>
      </c>
      <c r="J1189" s="31">
        <v>10093</v>
      </c>
      <c r="K1189" s="50">
        <v>1</v>
      </c>
      <c r="L1189" s="44">
        <f t="shared" si="103"/>
        <v>10093</v>
      </c>
      <c r="M1189" s="4">
        <f t="shared" si="104"/>
        <v>1</v>
      </c>
    </row>
    <row r="1190" spans="1:13" x14ac:dyDescent="0.3">
      <c r="A1190" s="27" t="str">
        <f t="shared" si="106"/>
        <v>1503 - CAPPUCCINO</v>
      </c>
      <c r="B1190" s="27" t="str">
        <f t="shared" si="107"/>
        <v>CAFE QUINDIO EXPRESS CENTRO CONVENCIONES</v>
      </c>
      <c r="C1190" s="28" t="s">
        <v>194</v>
      </c>
      <c r="D1190" s="31"/>
      <c r="E1190" s="4"/>
      <c r="F1190" s="31"/>
      <c r="G1190" s="4"/>
      <c r="H1190" s="31">
        <v>28333</v>
      </c>
      <c r="I1190" s="4">
        <v>3</v>
      </c>
      <c r="J1190" s="31">
        <v>28333</v>
      </c>
      <c r="K1190" s="50">
        <v>3</v>
      </c>
      <c r="L1190" s="44">
        <f t="shared" si="103"/>
        <v>28333</v>
      </c>
      <c r="M1190" s="4">
        <f t="shared" si="104"/>
        <v>3</v>
      </c>
    </row>
    <row r="1191" spans="1:13" x14ac:dyDescent="0.3">
      <c r="A1191" s="27" t="str">
        <f t="shared" si="106"/>
        <v>1503 - CAPPUCCINO</v>
      </c>
      <c r="B1191" s="27" t="str">
        <f t="shared" si="107"/>
        <v>CAFE QUINDIO EXPRESS CENTRO CONVENCIONES</v>
      </c>
      <c r="C1191" s="28" t="s">
        <v>204</v>
      </c>
      <c r="D1191" s="31"/>
      <c r="E1191" s="4"/>
      <c r="F1191" s="31"/>
      <c r="G1191" s="4"/>
      <c r="H1191" s="31">
        <v>16482</v>
      </c>
      <c r="I1191" s="4">
        <v>2</v>
      </c>
      <c r="J1191" s="31">
        <v>16482</v>
      </c>
      <c r="K1191" s="50">
        <v>2</v>
      </c>
      <c r="L1191" s="44">
        <f t="shared" si="103"/>
        <v>16482</v>
      </c>
      <c r="M1191" s="4">
        <f t="shared" si="104"/>
        <v>2</v>
      </c>
    </row>
    <row r="1192" spans="1:13" x14ac:dyDescent="0.3">
      <c r="A1192" s="27" t="str">
        <f t="shared" si="106"/>
        <v>1503 - CAPPUCCINO</v>
      </c>
      <c r="B1192" s="27" t="str">
        <f t="shared" si="107"/>
        <v>CAFE QUINDIO EXPRESS CENTRO CONVENCIONES</v>
      </c>
      <c r="C1192" s="28" t="s">
        <v>205</v>
      </c>
      <c r="D1192" s="31"/>
      <c r="E1192" s="4"/>
      <c r="F1192" s="31"/>
      <c r="G1192" s="4"/>
      <c r="H1192" s="31">
        <v>10463</v>
      </c>
      <c r="I1192" s="4">
        <v>1</v>
      </c>
      <c r="J1192" s="31">
        <v>10463</v>
      </c>
      <c r="K1192" s="50">
        <v>1</v>
      </c>
      <c r="L1192" s="44">
        <f t="shared" si="103"/>
        <v>10463</v>
      </c>
      <c r="M1192" s="4">
        <f t="shared" si="104"/>
        <v>1</v>
      </c>
    </row>
    <row r="1193" spans="1:13" x14ac:dyDescent="0.3">
      <c r="A1193" s="27" t="str">
        <f t="shared" si="106"/>
        <v>1503 - CAPPUCCINO</v>
      </c>
      <c r="B1193" s="27" t="str">
        <f t="shared" si="107"/>
        <v>CAFE QUINDIO EXPRESS CENTRO CONVENCIONES</v>
      </c>
      <c r="C1193" s="28" t="s">
        <v>206</v>
      </c>
      <c r="D1193" s="31"/>
      <c r="E1193" s="4"/>
      <c r="F1193" s="31"/>
      <c r="G1193" s="4"/>
      <c r="H1193" s="31">
        <v>7685</v>
      </c>
      <c r="I1193" s="4">
        <v>1</v>
      </c>
      <c r="J1193" s="31">
        <v>7685</v>
      </c>
      <c r="K1193" s="50">
        <v>1</v>
      </c>
      <c r="L1193" s="44">
        <f t="shared" si="103"/>
        <v>7685</v>
      </c>
      <c r="M1193" s="4">
        <f t="shared" si="104"/>
        <v>1</v>
      </c>
    </row>
    <row r="1194" spans="1:13" x14ac:dyDescent="0.3">
      <c r="A1194" s="27" t="str">
        <f t="shared" si="106"/>
        <v>1503 - CAPPUCCINO</v>
      </c>
      <c r="B1194" s="52" t="s">
        <v>299</v>
      </c>
      <c r="C1194" s="53"/>
      <c r="D1194" s="57"/>
      <c r="E1194" s="55"/>
      <c r="F1194" s="57"/>
      <c r="G1194" s="55"/>
      <c r="H1194" s="57">
        <v>575460</v>
      </c>
      <c r="I1194" s="55">
        <v>83</v>
      </c>
      <c r="J1194" s="57">
        <v>575460</v>
      </c>
      <c r="K1194" s="56">
        <v>83</v>
      </c>
      <c r="L1194" s="59">
        <f t="shared" si="103"/>
        <v>575460</v>
      </c>
      <c r="M1194" s="60">
        <f t="shared" si="104"/>
        <v>83</v>
      </c>
    </row>
    <row r="1195" spans="1:13" x14ac:dyDescent="0.3">
      <c r="A1195" s="27" t="str">
        <f t="shared" si="106"/>
        <v>1503 - CAPPUCCINO</v>
      </c>
      <c r="B1195" s="1" t="s">
        <v>60</v>
      </c>
      <c r="C1195" s="1" t="s">
        <v>162</v>
      </c>
      <c r="D1195" s="30">
        <v>247230</v>
      </c>
      <c r="E1195" s="8">
        <v>30</v>
      </c>
      <c r="F1195" s="30">
        <v>252503</v>
      </c>
      <c r="G1195" s="8">
        <v>31</v>
      </c>
      <c r="H1195" s="30">
        <v>304917</v>
      </c>
      <c r="I1195" s="8">
        <v>37</v>
      </c>
      <c r="J1195" s="30">
        <v>804650</v>
      </c>
      <c r="K1195" s="49">
        <v>98</v>
      </c>
      <c r="L1195" s="44">
        <f t="shared" si="103"/>
        <v>268216.66666666669</v>
      </c>
      <c r="M1195" s="4">
        <f t="shared" si="104"/>
        <v>32.666666666666664</v>
      </c>
    </row>
    <row r="1196" spans="1:13" x14ac:dyDescent="0.3">
      <c r="A1196" s="27" t="str">
        <f t="shared" si="106"/>
        <v>1503 - CAPPUCCINO</v>
      </c>
      <c r="B1196" s="27" t="str">
        <f t="shared" ref="B1196:B1234" si="108">B1195</f>
        <v>CAFE QUINDIO EXPRESS CERRITOS PEREIRA</v>
      </c>
      <c r="C1196" s="28" t="s">
        <v>163</v>
      </c>
      <c r="D1196" s="31">
        <v>25833</v>
      </c>
      <c r="E1196" s="4">
        <v>3</v>
      </c>
      <c r="F1196" s="31">
        <v>34444</v>
      </c>
      <c r="G1196" s="4">
        <v>4</v>
      </c>
      <c r="H1196" s="31">
        <v>77499</v>
      </c>
      <c r="I1196" s="4">
        <v>9</v>
      </c>
      <c r="J1196" s="31">
        <v>137776</v>
      </c>
      <c r="K1196" s="50">
        <v>16</v>
      </c>
      <c r="L1196" s="44">
        <f t="shared" si="103"/>
        <v>45925.333333333336</v>
      </c>
      <c r="M1196" s="4">
        <f t="shared" si="104"/>
        <v>5.333333333333333</v>
      </c>
    </row>
    <row r="1197" spans="1:13" x14ac:dyDescent="0.3">
      <c r="A1197" s="27" t="str">
        <f t="shared" si="106"/>
        <v>1503 - CAPPUCCINO</v>
      </c>
      <c r="B1197" s="27" t="str">
        <f t="shared" si="108"/>
        <v>CAFE QUINDIO EXPRESS CERRITOS PEREIRA</v>
      </c>
      <c r="C1197" s="28" t="s">
        <v>164</v>
      </c>
      <c r="D1197" s="31">
        <v>6111</v>
      </c>
      <c r="E1197" s="4">
        <v>1</v>
      </c>
      <c r="F1197" s="31">
        <v>30555</v>
      </c>
      <c r="G1197" s="4">
        <v>5</v>
      </c>
      <c r="H1197" s="31">
        <v>18333</v>
      </c>
      <c r="I1197" s="4">
        <v>3</v>
      </c>
      <c r="J1197" s="31">
        <v>54999</v>
      </c>
      <c r="K1197" s="50">
        <v>9</v>
      </c>
      <c r="L1197" s="44">
        <f t="shared" si="103"/>
        <v>18333</v>
      </c>
      <c r="M1197" s="4">
        <f t="shared" si="104"/>
        <v>3</v>
      </c>
    </row>
    <row r="1198" spans="1:13" x14ac:dyDescent="0.3">
      <c r="A1198" s="27" t="str">
        <f t="shared" si="106"/>
        <v>1503 - CAPPUCCINO</v>
      </c>
      <c r="B1198" s="27" t="str">
        <f t="shared" si="108"/>
        <v>CAFE QUINDIO EXPRESS CERRITOS PEREIRA</v>
      </c>
      <c r="C1198" s="28" t="s">
        <v>165</v>
      </c>
      <c r="D1198" s="31">
        <v>782306</v>
      </c>
      <c r="E1198" s="4">
        <v>119</v>
      </c>
      <c r="F1198" s="31">
        <v>696844</v>
      </c>
      <c r="G1198" s="4">
        <v>106</v>
      </c>
      <c r="H1198" s="31">
        <v>1038692</v>
      </c>
      <c r="I1198" s="4">
        <v>158</v>
      </c>
      <c r="J1198" s="31">
        <v>2517842</v>
      </c>
      <c r="K1198" s="50">
        <v>383</v>
      </c>
      <c r="L1198" s="44">
        <f t="shared" si="103"/>
        <v>839280.66666666663</v>
      </c>
      <c r="M1198" s="4">
        <f t="shared" si="104"/>
        <v>127.66666666666667</v>
      </c>
    </row>
    <row r="1199" spans="1:13" x14ac:dyDescent="0.3">
      <c r="A1199" s="27" t="str">
        <f t="shared" si="106"/>
        <v>1503 - CAPPUCCINO</v>
      </c>
      <c r="B1199" s="27" t="str">
        <f t="shared" si="108"/>
        <v>CAFE QUINDIO EXPRESS CERRITOS PEREIRA</v>
      </c>
      <c r="C1199" s="28" t="s">
        <v>166</v>
      </c>
      <c r="D1199" s="31">
        <v>20556</v>
      </c>
      <c r="E1199" s="4">
        <v>2</v>
      </c>
      <c r="F1199" s="31">
        <v>41112</v>
      </c>
      <c r="G1199" s="4">
        <v>4</v>
      </c>
      <c r="H1199" s="31">
        <v>82224</v>
      </c>
      <c r="I1199" s="4">
        <v>8</v>
      </c>
      <c r="J1199" s="31">
        <v>143892</v>
      </c>
      <c r="K1199" s="50">
        <v>14</v>
      </c>
      <c r="L1199" s="44">
        <f t="shared" si="103"/>
        <v>47964</v>
      </c>
      <c r="M1199" s="4">
        <f t="shared" si="104"/>
        <v>4.666666666666667</v>
      </c>
    </row>
    <row r="1200" spans="1:13" x14ac:dyDescent="0.3">
      <c r="A1200" s="27" t="str">
        <f t="shared" si="106"/>
        <v>1503 - CAPPUCCINO</v>
      </c>
      <c r="B1200" s="27" t="str">
        <f t="shared" si="108"/>
        <v>CAFE QUINDIO EXPRESS CERRITOS PEREIRA</v>
      </c>
      <c r="C1200" s="28" t="s">
        <v>167</v>
      </c>
      <c r="D1200" s="31"/>
      <c r="E1200" s="4"/>
      <c r="F1200" s="31">
        <v>11389</v>
      </c>
      <c r="G1200" s="4">
        <v>1</v>
      </c>
      <c r="H1200" s="31">
        <v>11389</v>
      </c>
      <c r="I1200" s="4">
        <v>1</v>
      </c>
      <c r="J1200" s="31">
        <v>22778</v>
      </c>
      <c r="K1200" s="50">
        <v>2</v>
      </c>
      <c r="L1200" s="44">
        <f t="shared" si="103"/>
        <v>11389</v>
      </c>
      <c r="M1200" s="4">
        <f t="shared" si="104"/>
        <v>1</v>
      </c>
    </row>
    <row r="1201" spans="1:13" x14ac:dyDescent="0.3">
      <c r="A1201" s="27" t="str">
        <f t="shared" si="106"/>
        <v>1503 - CAPPUCCINO</v>
      </c>
      <c r="B1201" s="27" t="str">
        <f t="shared" si="108"/>
        <v>CAFE QUINDIO EXPRESS CERRITOS PEREIRA</v>
      </c>
      <c r="C1201" s="28" t="s">
        <v>168</v>
      </c>
      <c r="D1201" s="31">
        <v>74816</v>
      </c>
      <c r="E1201" s="4">
        <v>8</v>
      </c>
      <c r="F1201" s="31">
        <v>56112</v>
      </c>
      <c r="G1201" s="4">
        <v>6</v>
      </c>
      <c r="H1201" s="31">
        <v>112224</v>
      </c>
      <c r="I1201" s="4">
        <v>12</v>
      </c>
      <c r="J1201" s="31">
        <v>243152</v>
      </c>
      <c r="K1201" s="50">
        <v>26</v>
      </c>
      <c r="L1201" s="44">
        <f t="shared" si="103"/>
        <v>81050.666666666672</v>
      </c>
      <c r="M1201" s="4">
        <f t="shared" si="104"/>
        <v>8.6666666666666661</v>
      </c>
    </row>
    <row r="1202" spans="1:13" x14ac:dyDescent="0.3">
      <c r="A1202" s="27" t="str">
        <f t="shared" si="106"/>
        <v>1503 - CAPPUCCINO</v>
      </c>
      <c r="B1202" s="27" t="str">
        <f t="shared" si="108"/>
        <v>CAFE QUINDIO EXPRESS CERRITOS PEREIRA</v>
      </c>
      <c r="C1202" s="28" t="s">
        <v>169</v>
      </c>
      <c r="D1202" s="31"/>
      <c r="E1202" s="4"/>
      <c r="F1202" s="31"/>
      <c r="G1202" s="4"/>
      <c r="H1202" s="31">
        <v>20556</v>
      </c>
      <c r="I1202" s="4">
        <v>2</v>
      </c>
      <c r="J1202" s="31">
        <v>20556</v>
      </c>
      <c r="K1202" s="50">
        <v>2</v>
      </c>
      <c r="L1202" s="44">
        <f t="shared" si="103"/>
        <v>20556</v>
      </c>
      <c r="M1202" s="4">
        <f t="shared" si="104"/>
        <v>2</v>
      </c>
    </row>
    <row r="1203" spans="1:13" x14ac:dyDescent="0.3">
      <c r="A1203" s="27" t="str">
        <f t="shared" si="106"/>
        <v>1503 - CAPPUCCINO</v>
      </c>
      <c r="B1203" s="27" t="str">
        <f t="shared" si="108"/>
        <v>CAFE QUINDIO EXPRESS CERRITOS PEREIRA</v>
      </c>
      <c r="C1203" s="28" t="s">
        <v>170</v>
      </c>
      <c r="D1203" s="31"/>
      <c r="E1203" s="4"/>
      <c r="F1203" s="31"/>
      <c r="G1203" s="4"/>
      <c r="H1203" s="31">
        <v>11389</v>
      </c>
      <c r="I1203" s="4">
        <v>1</v>
      </c>
      <c r="J1203" s="31">
        <v>11389</v>
      </c>
      <c r="K1203" s="50">
        <v>1</v>
      </c>
      <c r="L1203" s="44">
        <f t="shared" si="103"/>
        <v>11389</v>
      </c>
      <c r="M1203" s="4">
        <f t="shared" si="104"/>
        <v>1</v>
      </c>
    </row>
    <row r="1204" spans="1:13" x14ac:dyDescent="0.3">
      <c r="A1204" s="27" t="str">
        <f t="shared" si="106"/>
        <v>1503 - CAPPUCCINO</v>
      </c>
      <c r="B1204" s="27" t="str">
        <f t="shared" si="108"/>
        <v>CAFE QUINDIO EXPRESS CERRITOS PEREIRA</v>
      </c>
      <c r="C1204" s="28" t="s">
        <v>171</v>
      </c>
      <c r="D1204" s="31">
        <v>18704</v>
      </c>
      <c r="E1204" s="4">
        <v>2</v>
      </c>
      <c r="F1204" s="31">
        <v>65464</v>
      </c>
      <c r="G1204" s="4">
        <v>7</v>
      </c>
      <c r="H1204" s="31">
        <v>46760</v>
      </c>
      <c r="I1204" s="4">
        <v>5</v>
      </c>
      <c r="J1204" s="31">
        <v>130928</v>
      </c>
      <c r="K1204" s="50">
        <v>14</v>
      </c>
      <c r="L1204" s="44">
        <f t="shared" si="103"/>
        <v>43642.666666666664</v>
      </c>
      <c r="M1204" s="4">
        <f t="shared" si="104"/>
        <v>4.666666666666667</v>
      </c>
    </row>
    <row r="1205" spans="1:13" x14ac:dyDescent="0.3">
      <c r="A1205" s="27" t="str">
        <f t="shared" si="106"/>
        <v>1503 - CAPPUCCINO</v>
      </c>
      <c r="B1205" s="27" t="str">
        <f t="shared" si="108"/>
        <v>CAFE QUINDIO EXPRESS CERRITOS PEREIRA</v>
      </c>
      <c r="C1205" s="28" t="s">
        <v>172</v>
      </c>
      <c r="D1205" s="31">
        <v>41205</v>
      </c>
      <c r="E1205" s="4">
        <v>5</v>
      </c>
      <c r="F1205" s="31">
        <v>24723</v>
      </c>
      <c r="G1205" s="4">
        <v>3</v>
      </c>
      <c r="H1205" s="31">
        <v>57687</v>
      </c>
      <c r="I1205" s="4">
        <v>7</v>
      </c>
      <c r="J1205" s="31">
        <v>123615</v>
      </c>
      <c r="K1205" s="50">
        <v>15</v>
      </c>
      <c r="L1205" s="44">
        <f t="shared" si="103"/>
        <v>41205</v>
      </c>
      <c r="M1205" s="4">
        <f t="shared" si="104"/>
        <v>5</v>
      </c>
    </row>
    <row r="1206" spans="1:13" x14ac:dyDescent="0.3">
      <c r="A1206" s="27" t="str">
        <f t="shared" si="106"/>
        <v>1503 - CAPPUCCINO</v>
      </c>
      <c r="B1206" s="27" t="str">
        <f t="shared" si="108"/>
        <v>CAFE QUINDIO EXPRESS CERRITOS PEREIRA</v>
      </c>
      <c r="C1206" s="28" t="s">
        <v>174</v>
      </c>
      <c r="D1206" s="31">
        <v>69165</v>
      </c>
      <c r="E1206" s="4">
        <v>9</v>
      </c>
      <c r="F1206" s="31">
        <v>46110</v>
      </c>
      <c r="G1206" s="4">
        <v>6</v>
      </c>
      <c r="H1206" s="31">
        <v>69165</v>
      </c>
      <c r="I1206" s="4">
        <v>9</v>
      </c>
      <c r="J1206" s="31">
        <v>184440</v>
      </c>
      <c r="K1206" s="50">
        <v>24</v>
      </c>
      <c r="L1206" s="44">
        <f t="shared" si="103"/>
        <v>61480</v>
      </c>
      <c r="M1206" s="4">
        <f t="shared" si="104"/>
        <v>8</v>
      </c>
    </row>
    <row r="1207" spans="1:13" x14ac:dyDescent="0.3">
      <c r="A1207" s="27" t="str">
        <f t="shared" si="106"/>
        <v>1503 - CAPPUCCINO</v>
      </c>
      <c r="B1207" s="27" t="str">
        <f t="shared" si="108"/>
        <v>CAFE QUINDIO EXPRESS CERRITOS PEREIRA</v>
      </c>
      <c r="C1207" s="28" t="s">
        <v>175</v>
      </c>
      <c r="D1207" s="31">
        <v>8241</v>
      </c>
      <c r="E1207" s="4">
        <v>1</v>
      </c>
      <c r="F1207" s="31">
        <v>16482</v>
      </c>
      <c r="G1207" s="4">
        <v>2</v>
      </c>
      <c r="H1207" s="31"/>
      <c r="I1207" s="4"/>
      <c r="J1207" s="31">
        <v>24723</v>
      </c>
      <c r="K1207" s="50">
        <v>3</v>
      </c>
      <c r="L1207" s="44">
        <f t="shared" si="103"/>
        <v>12361.5</v>
      </c>
      <c r="M1207" s="4">
        <f t="shared" si="104"/>
        <v>1.5</v>
      </c>
    </row>
    <row r="1208" spans="1:13" x14ac:dyDescent="0.3">
      <c r="A1208" s="27" t="str">
        <f t="shared" si="106"/>
        <v>1503 - CAPPUCCINO</v>
      </c>
      <c r="B1208" s="27" t="str">
        <f t="shared" si="108"/>
        <v>CAFE QUINDIO EXPRESS CERRITOS PEREIRA</v>
      </c>
      <c r="C1208" s="28" t="s">
        <v>177</v>
      </c>
      <c r="D1208" s="31">
        <v>7685</v>
      </c>
      <c r="E1208" s="4">
        <v>1</v>
      </c>
      <c r="F1208" s="31">
        <v>15370</v>
      </c>
      <c r="G1208" s="4">
        <v>2</v>
      </c>
      <c r="H1208" s="31">
        <v>23055</v>
      </c>
      <c r="I1208" s="4">
        <v>3</v>
      </c>
      <c r="J1208" s="31">
        <v>46110</v>
      </c>
      <c r="K1208" s="50">
        <v>6</v>
      </c>
      <c r="L1208" s="44">
        <f t="shared" si="103"/>
        <v>15370</v>
      </c>
      <c r="M1208" s="4">
        <f t="shared" si="104"/>
        <v>2</v>
      </c>
    </row>
    <row r="1209" spans="1:13" x14ac:dyDescent="0.3">
      <c r="A1209" s="27" t="str">
        <f t="shared" si="106"/>
        <v>1503 - CAPPUCCINO</v>
      </c>
      <c r="B1209" s="27" t="str">
        <f t="shared" si="108"/>
        <v>CAFE QUINDIO EXPRESS CERRITOS PEREIRA</v>
      </c>
      <c r="C1209" s="28" t="s">
        <v>178</v>
      </c>
      <c r="D1209" s="31">
        <v>9352</v>
      </c>
      <c r="E1209" s="4">
        <v>1</v>
      </c>
      <c r="F1209" s="31">
        <v>9352</v>
      </c>
      <c r="G1209" s="4">
        <v>1</v>
      </c>
      <c r="H1209" s="31"/>
      <c r="I1209" s="4"/>
      <c r="J1209" s="31">
        <v>18704</v>
      </c>
      <c r="K1209" s="50">
        <v>2</v>
      </c>
      <c r="L1209" s="44">
        <f t="shared" si="103"/>
        <v>9352</v>
      </c>
      <c r="M1209" s="4">
        <f t="shared" si="104"/>
        <v>1</v>
      </c>
    </row>
    <row r="1210" spans="1:13" x14ac:dyDescent="0.3">
      <c r="A1210" s="27" t="str">
        <f t="shared" si="106"/>
        <v>1503 - CAPPUCCINO</v>
      </c>
      <c r="B1210" s="27" t="str">
        <f t="shared" si="108"/>
        <v>CAFE QUINDIO EXPRESS CERRITOS PEREIRA</v>
      </c>
      <c r="C1210" s="28" t="s">
        <v>179</v>
      </c>
      <c r="D1210" s="31"/>
      <c r="E1210" s="4"/>
      <c r="F1210" s="31">
        <v>10556</v>
      </c>
      <c r="G1210" s="4">
        <v>1</v>
      </c>
      <c r="H1210" s="31"/>
      <c r="I1210" s="4"/>
      <c r="J1210" s="31">
        <v>10556</v>
      </c>
      <c r="K1210" s="50">
        <v>1</v>
      </c>
      <c r="L1210" s="44">
        <f t="shared" si="103"/>
        <v>10556</v>
      </c>
      <c r="M1210" s="4">
        <f t="shared" si="104"/>
        <v>1</v>
      </c>
    </row>
    <row r="1211" spans="1:13" x14ac:dyDescent="0.3">
      <c r="A1211" s="27" t="str">
        <f t="shared" si="106"/>
        <v>1503 - CAPPUCCINO</v>
      </c>
      <c r="B1211" s="27" t="str">
        <f t="shared" si="108"/>
        <v>CAFE QUINDIO EXPRESS CERRITOS PEREIRA</v>
      </c>
      <c r="C1211" s="28" t="s">
        <v>180</v>
      </c>
      <c r="D1211" s="31">
        <v>16482</v>
      </c>
      <c r="E1211" s="4">
        <v>2</v>
      </c>
      <c r="F1211" s="31">
        <v>8241</v>
      </c>
      <c r="G1211" s="4">
        <v>1</v>
      </c>
      <c r="H1211" s="31">
        <v>0</v>
      </c>
      <c r="I1211" s="4">
        <v>0</v>
      </c>
      <c r="J1211" s="31">
        <v>24723</v>
      </c>
      <c r="K1211" s="50">
        <v>3</v>
      </c>
      <c r="L1211" s="44">
        <f t="shared" si="103"/>
        <v>8241</v>
      </c>
      <c r="M1211" s="4">
        <f t="shared" si="104"/>
        <v>1</v>
      </c>
    </row>
    <row r="1212" spans="1:13" x14ac:dyDescent="0.3">
      <c r="A1212" s="27" t="str">
        <f t="shared" si="106"/>
        <v>1503 - CAPPUCCINO</v>
      </c>
      <c r="B1212" s="27" t="str">
        <f t="shared" si="108"/>
        <v>CAFE QUINDIO EXPRESS CERRITOS PEREIRA</v>
      </c>
      <c r="C1212" s="28" t="s">
        <v>181</v>
      </c>
      <c r="D1212" s="31">
        <v>16296</v>
      </c>
      <c r="E1212" s="4">
        <v>2</v>
      </c>
      <c r="F1212" s="31"/>
      <c r="G1212" s="4"/>
      <c r="H1212" s="31"/>
      <c r="I1212" s="4"/>
      <c r="J1212" s="31">
        <v>16296</v>
      </c>
      <c r="K1212" s="50">
        <v>2</v>
      </c>
      <c r="L1212" s="44">
        <f t="shared" si="103"/>
        <v>16296</v>
      </c>
      <c r="M1212" s="4">
        <f t="shared" si="104"/>
        <v>2</v>
      </c>
    </row>
    <row r="1213" spans="1:13" x14ac:dyDescent="0.3">
      <c r="A1213" s="27" t="str">
        <f t="shared" si="106"/>
        <v>1503 - CAPPUCCINO</v>
      </c>
      <c r="B1213" s="27" t="str">
        <f t="shared" si="108"/>
        <v>CAFE QUINDIO EXPRESS CERRITOS PEREIRA</v>
      </c>
      <c r="C1213" s="28" t="s">
        <v>184</v>
      </c>
      <c r="D1213" s="31">
        <v>21111</v>
      </c>
      <c r="E1213" s="4">
        <v>3</v>
      </c>
      <c r="F1213" s="31">
        <v>28148</v>
      </c>
      <c r="G1213" s="4">
        <v>4</v>
      </c>
      <c r="H1213" s="31">
        <v>21111</v>
      </c>
      <c r="I1213" s="4">
        <v>3</v>
      </c>
      <c r="J1213" s="31">
        <v>70370</v>
      </c>
      <c r="K1213" s="50">
        <v>10</v>
      </c>
      <c r="L1213" s="44">
        <f t="shared" si="103"/>
        <v>23456.666666666668</v>
      </c>
      <c r="M1213" s="4">
        <f t="shared" si="104"/>
        <v>3.3333333333333335</v>
      </c>
    </row>
    <row r="1214" spans="1:13" x14ac:dyDescent="0.3">
      <c r="A1214" s="27" t="str">
        <f t="shared" si="106"/>
        <v>1503 - CAPPUCCINO</v>
      </c>
      <c r="B1214" s="27" t="str">
        <f t="shared" si="108"/>
        <v>CAFE QUINDIO EXPRESS CERRITOS PEREIRA</v>
      </c>
      <c r="C1214" s="28" t="s">
        <v>186</v>
      </c>
      <c r="D1214" s="31">
        <v>28148</v>
      </c>
      <c r="E1214" s="4">
        <v>4</v>
      </c>
      <c r="F1214" s="31">
        <v>7037</v>
      </c>
      <c r="G1214" s="4">
        <v>1</v>
      </c>
      <c r="H1214" s="31"/>
      <c r="I1214" s="4"/>
      <c r="J1214" s="31">
        <v>35185</v>
      </c>
      <c r="K1214" s="50">
        <v>5</v>
      </c>
      <c r="L1214" s="44">
        <f t="shared" si="103"/>
        <v>17592.5</v>
      </c>
      <c r="M1214" s="4">
        <f t="shared" si="104"/>
        <v>2.5</v>
      </c>
    </row>
    <row r="1215" spans="1:13" x14ac:dyDescent="0.3">
      <c r="A1215" s="27" t="str">
        <f t="shared" si="106"/>
        <v>1503 - CAPPUCCINO</v>
      </c>
      <c r="B1215" s="27" t="str">
        <f t="shared" si="108"/>
        <v>CAFE QUINDIO EXPRESS CERRITOS PEREIRA</v>
      </c>
      <c r="C1215" s="28" t="s">
        <v>187</v>
      </c>
      <c r="D1215" s="31">
        <v>106144</v>
      </c>
      <c r="E1215" s="4">
        <v>13</v>
      </c>
      <c r="F1215" s="31">
        <v>123615</v>
      </c>
      <c r="G1215" s="4">
        <v>15</v>
      </c>
      <c r="H1215" s="31">
        <v>288435</v>
      </c>
      <c r="I1215" s="4">
        <v>35</v>
      </c>
      <c r="J1215" s="31">
        <v>518194</v>
      </c>
      <c r="K1215" s="50">
        <v>63</v>
      </c>
      <c r="L1215" s="44">
        <f t="shared" si="103"/>
        <v>172731.33333333334</v>
      </c>
      <c r="M1215" s="4">
        <f t="shared" si="104"/>
        <v>21</v>
      </c>
    </row>
    <row r="1216" spans="1:13" x14ac:dyDescent="0.3">
      <c r="A1216" s="27" t="str">
        <f t="shared" si="106"/>
        <v>1503 - CAPPUCCINO</v>
      </c>
      <c r="B1216" s="27" t="str">
        <f t="shared" si="108"/>
        <v>CAFE QUINDIO EXPRESS CERRITOS PEREIRA</v>
      </c>
      <c r="C1216" s="28" t="s">
        <v>188</v>
      </c>
      <c r="D1216" s="31">
        <v>25833</v>
      </c>
      <c r="E1216" s="4">
        <v>3</v>
      </c>
      <c r="F1216" s="31">
        <v>17222</v>
      </c>
      <c r="G1216" s="4">
        <v>2</v>
      </c>
      <c r="H1216" s="31">
        <v>60277</v>
      </c>
      <c r="I1216" s="4">
        <v>7</v>
      </c>
      <c r="J1216" s="31">
        <v>103332</v>
      </c>
      <c r="K1216" s="50">
        <v>12</v>
      </c>
      <c r="L1216" s="44">
        <f t="shared" si="103"/>
        <v>34444</v>
      </c>
      <c r="M1216" s="4">
        <f t="shared" si="104"/>
        <v>4</v>
      </c>
    </row>
    <row r="1217" spans="1:13" x14ac:dyDescent="0.3">
      <c r="A1217" s="27" t="str">
        <f t="shared" si="106"/>
        <v>1503 - CAPPUCCINO</v>
      </c>
      <c r="B1217" s="27" t="str">
        <f t="shared" si="108"/>
        <v>CAFE QUINDIO EXPRESS CERRITOS PEREIRA</v>
      </c>
      <c r="C1217" s="28" t="s">
        <v>189</v>
      </c>
      <c r="D1217" s="31">
        <v>6111</v>
      </c>
      <c r="E1217" s="4">
        <v>1</v>
      </c>
      <c r="F1217" s="31"/>
      <c r="G1217" s="4"/>
      <c r="H1217" s="31">
        <v>30555</v>
      </c>
      <c r="I1217" s="4">
        <v>5</v>
      </c>
      <c r="J1217" s="31">
        <v>36666</v>
      </c>
      <c r="K1217" s="50">
        <v>6</v>
      </c>
      <c r="L1217" s="44">
        <f t="shared" si="103"/>
        <v>18333</v>
      </c>
      <c r="M1217" s="4">
        <f t="shared" si="104"/>
        <v>3</v>
      </c>
    </row>
    <row r="1218" spans="1:13" x14ac:dyDescent="0.3">
      <c r="A1218" s="27" t="str">
        <f t="shared" si="106"/>
        <v>1503 - CAPPUCCINO</v>
      </c>
      <c r="B1218" s="27" t="str">
        <f t="shared" si="108"/>
        <v>CAFE QUINDIO EXPRESS CERRITOS PEREIRA</v>
      </c>
      <c r="C1218" s="28" t="s">
        <v>190</v>
      </c>
      <c r="D1218" s="31">
        <v>374718</v>
      </c>
      <c r="E1218" s="4">
        <v>57</v>
      </c>
      <c r="F1218" s="31">
        <v>473328</v>
      </c>
      <c r="G1218" s="4">
        <v>72</v>
      </c>
      <c r="H1218" s="31">
        <v>802028</v>
      </c>
      <c r="I1218" s="4">
        <v>122</v>
      </c>
      <c r="J1218" s="31">
        <v>1650074</v>
      </c>
      <c r="K1218" s="50">
        <v>251</v>
      </c>
      <c r="L1218" s="44">
        <f t="shared" si="103"/>
        <v>550024.66666666663</v>
      </c>
      <c r="M1218" s="4">
        <f t="shared" si="104"/>
        <v>83.666666666666671</v>
      </c>
    </row>
    <row r="1219" spans="1:13" x14ac:dyDescent="0.3">
      <c r="A1219" s="27" t="str">
        <f t="shared" si="106"/>
        <v>1503 - CAPPUCCINO</v>
      </c>
      <c r="B1219" s="27" t="str">
        <f t="shared" si="108"/>
        <v>CAFE QUINDIO EXPRESS CERRITOS PEREIRA</v>
      </c>
      <c r="C1219" s="28" t="s">
        <v>191</v>
      </c>
      <c r="D1219" s="31">
        <v>50464</v>
      </c>
      <c r="E1219" s="4">
        <v>5</v>
      </c>
      <c r="F1219" s="31">
        <v>30279</v>
      </c>
      <c r="G1219" s="4">
        <v>3</v>
      </c>
      <c r="H1219" s="31">
        <v>50465</v>
      </c>
      <c r="I1219" s="4">
        <v>5</v>
      </c>
      <c r="J1219" s="31">
        <v>131208</v>
      </c>
      <c r="K1219" s="50">
        <v>13</v>
      </c>
      <c r="L1219" s="44">
        <f t="shared" si="103"/>
        <v>43736</v>
      </c>
      <c r="M1219" s="4">
        <f t="shared" si="104"/>
        <v>4.333333333333333</v>
      </c>
    </row>
    <row r="1220" spans="1:13" x14ac:dyDescent="0.3">
      <c r="A1220" s="27" t="str">
        <f t="shared" si="106"/>
        <v>1503 - CAPPUCCINO</v>
      </c>
      <c r="B1220" s="27" t="str">
        <f t="shared" si="108"/>
        <v>CAFE QUINDIO EXPRESS CERRITOS PEREIRA</v>
      </c>
      <c r="C1220" s="28" t="s">
        <v>192</v>
      </c>
      <c r="D1220" s="31"/>
      <c r="E1220" s="4"/>
      <c r="F1220" s="31">
        <v>22222</v>
      </c>
      <c r="G1220" s="4">
        <v>2</v>
      </c>
      <c r="H1220" s="31">
        <v>11111</v>
      </c>
      <c r="I1220" s="4">
        <v>1</v>
      </c>
      <c r="J1220" s="31">
        <v>33333</v>
      </c>
      <c r="K1220" s="50">
        <v>3</v>
      </c>
      <c r="L1220" s="44">
        <f t="shared" si="103"/>
        <v>16666.5</v>
      </c>
      <c r="M1220" s="4">
        <f t="shared" si="104"/>
        <v>1.5</v>
      </c>
    </row>
    <row r="1221" spans="1:13" x14ac:dyDescent="0.3">
      <c r="A1221" s="27" t="str">
        <f t="shared" si="106"/>
        <v>1503 - CAPPUCCINO</v>
      </c>
      <c r="B1221" s="27" t="str">
        <f t="shared" si="108"/>
        <v>CAFE QUINDIO EXPRESS CERRITOS PEREIRA</v>
      </c>
      <c r="C1221" s="28" t="s">
        <v>194</v>
      </c>
      <c r="D1221" s="31">
        <v>169993</v>
      </c>
      <c r="E1221" s="4">
        <v>18</v>
      </c>
      <c r="F1221" s="31">
        <v>160550</v>
      </c>
      <c r="G1221" s="4">
        <v>17</v>
      </c>
      <c r="H1221" s="31">
        <v>198326</v>
      </c>
      <c r="I1221" s="4">
        <v>21</v>
      </c>
      <c r="J1221" s="31">
        <v>528869</v>
      </c>
      <c r="K1221" s="50">
        <v>56</v>
      </c>
      <c r="L1221" s="44">
        <f t="shared" si="103"/>
        <v>176289.66666666666</v>
      </c>
      <c r="M1221" s="4">
        <f t="shared" si="104"/>
        <v>18.666666666666668</v>
      </c>
    </row>
    <row r="1222" spans="1:13" x14ac:dyDescent="0.3">
      <c r="A1222" s="27" t="str">
        <f t="shared" si="106"/>
        <v>1503 - CAPPUCCINO</v>
      </c>
      <c r="B1222" s="27" t="str">
        <f t="shared" si="108"/>
        <v>CAFE QUINDIO EXPRESS CERRITOS PEREIRA</v>
      </c>
      <c r="C1222" s="28" t="s">
        <v>195</v>
      </c>
      <c r="D1222" s="31"/>
      <c r="E1222" s="4"/>
      <c r="F1222" s="31"/>
      <c r="G1222" s="4"/>
      <c r="H1222" s="31">
        <v>9352</v>
      </c>
      <c r="I1222" s="4">
        <v>1</v>
      </c>
      <c r="J1222" s="31">
        <v>9352</v>
      </c>
      <c r="K1222" s="50">
        <v>1</v>
      </c>
      <c r="L1222" s="44">
        <f t="shared" si="103"/>
        <v>9352</v>
      </c>
      <c r="M1222" s="4">
        <f t="shared" si="104"/>
        <v>1</v>
      </c>
    </row>
    <row r="1223" spans="1:13" x14ac:dyDescent="0.3">
      <c r="A1223" s="27" t="str">
        <f t="shared" si="106"/>
        <v>1503 - CAPPUCCINO</v>
      </c>
      <c r="B1223" s="27" t="str">
        <f t="shared" si="108"/>
        <v>CAFE QUINDIO EXPRESS CERRITOS PEREIRA</v>
      </c>
      <c r="C1223" s="28" t="s">
        <v>197</v>
      </c>
      <c r="D1223" s="31"/>
      <c r="E1223" s="4"/>
      <c r="F1223" s="31"/>
      <c r="G1223" s="4"/>
      <c r="H1223" s="31">
        <v>8241</v>
      </c>
      <c r="I1223" s="4">
        <v>1</v>
      </c>
      <c r="J1223" s="31">
        <v>8241</v>
      </c>
      <c r="K1223" s="50">
        <v>1</v>
      </c>
      <c r="L1223" s="44">
        <f t="shared" si="103"/>
        <v>8241</v>
      </c>
      <c r="M1223" s="4">
        <f t="shared" si="104"/>
        <v>1</v>
      </c>
    </row>
    <row r="1224" spans="1:13" x14ac:dyDescent="0.3">
      <c r="A1224" s="27" t="str">
        <f t="shared" si="106"/>
        <v>1503 - CAPPUCCINO</v>
      </c>
      <c r="B1224" s="27" t="str">
        <f t="shared" si="108"/>
        <v>CAFE QUINDIO EXPRESS CERRITOS PEREIRA</v>
      </c>
      <c r="C1224" s="28" t="s">
        <v>198</v>
      </c>
      <c r="D1224" s="31"/>
      <c r="E1224" s="4"/>
      <c r="F1224" s="31">
        <v>16482</v>
      </c>
      <c r="G1224" s="4">
        <v>2</v>
      </c>
      <c r="H1224" s="31">
        <v>16482</v>
      </c>
      <c r="I1224" s="4">
        <v>2</v>
      </c>
      <c r="J1224" s="31">
        <v>32964</v>
      </c>
      <c r="K1224" s="50">
        <v>4</v>
      </c>
      <c r="L1224" s="44">
        <f t="shared" ref="L1224:L1287" si="109">AVERAGE(D1224,F1224,H1224)</f>
        <v>16482</v>
      </c>
      <c r="M1224" s="4">
        <f t="shared" ref="M1224:M1287" si="110">AVERAGE(E1224,G1224,I1224)</f>
        <v>2</v>
      </c>
    </row>
    <row r="1225" spans="1:13" x14ac:dyDescent="0.3">
      <c r="A1225" s="27" t="str">
        <f t="shared" si="106"/>
        <v>1503 - CAPPUCCINO</v>
      </c>
      <c r="B1225" s="27" t="str">
        <f t="shared" si="108"/>
        <v>CAFE QUINDIO EXPRESS CERRITOS PEREIRA</v>
      </c>
      <c r="C1225" s="28" t="s">
        <v>200</v>
      </c>
      <c r="D1225" s="31">
        <v>38425</v>
      </c>
      <c r="E1225" s="4">
        <v>5</v>
      </c>
      <c r="F1225" s="31"/>
      <c r="G1225" s="4"/>
      <c r="H1225" s="31">
        <v>23055</v>
      </c>
      <c r="I1225" s="4">
        <v>3</v>
      </c>
      <c r="J1225" s="31">
        <v>61480</v>
      </c>
      <c r="K1225" s="50">
        <v>8</v>
      </c>
      <c r="L1225" s="44">
        <f t="shared" si="109"/>
        <v>30740</v>
      </c>
      <c r="M1225" s="4">
        <f t="shared" si="110"/>
        <v>4</v>
      </c>
    </row>
    <row r="1226" spans="1:13" x14ac:dyDescent="0.3">
      <c r="A1226" s="27" t="str">
        <f t="shared" si="106"/>
        <v>1503 - CAPPUCCINO</v>
      </c>
      <c r="B1226" s="27" t="str">
        <f t="shared" si="108"/>
        <v>CAFE QUINDIO EXPRESS CERRITOS PEREIRA</v>
      </c>
      <c r="C1226" s="28" t="s">
        <v>203</v>
      </c>
      <c r="D1226" s="31"/>
      <c r="E1226" s="4"/>
      <c r="F1226" s="31"/>
      <c r="G1226" s="4"/>
      <c r="H1226" s="31">
        <v>15370</v>
      </c>
      <c r="I1226" s="4">
        <v>2</v>
      </c>
      <c r="J1226" s="31">
        <v>15370</v>
      </c>
      <c r="K1226" s="50">
        <v>2</v>
      </c>
      <c r="L1226" s="44">
        <f t="shared" si="109"/>
        <v>15370</v>
      </c>
      <c r="M1226" s="4">
        <f t="shared" si="110"/>
        <v>2</v>
      </c>
    </row>
    <row r="1227" spans="1:13" x14ac:dyDescent="0.3">
      <c r="A1227" s="27" t="str">
        <f t="shared" si="106"/>
        <v>1503 - CAPPUCCINO</v>
      </c>
      <c r="B1227" s="27" t="str">
        <f t="shared" si="108"/>
        <v>CAFE QUINDIO EXPRESS CERRITOS PEREIRA</v>
      </c>
      <c r="C1227" s="28" t="s">
        <v>204</v>
      </c>
      <c r="D1227" s="31">
        <v>8241</v>
      </c>
      <c r="E1227" s="4">
        <v>1</v>
      </c>
      <c r="F1227" s="31">
        <v>32964</v>
      </c>
      <c r="G1227" s="4">
        <v>4</v>
      </c>
      <c r="H1227" s="31">
        <v>41205</v>
      </c>
      <c r="I1227" s="4">
        <v>5</v>
      </c>
      <c r="J1227" s="31">
        <v>82410</v>
      </c>
      <c r="K1227" s="50">
        <v>10</v>
      </c>
      <c r="L1227" s="44">
        <f t="shared" si="109"/>
        <v>27470</v>
      </c>
      <c r="M1227" s="4">
        <f t="shared" si="110"/>
        <v>3.3333333333333335</v>
      </c>
    </row>
    <row r="1228" spans="1:13" x14ac:dyDescent="0.3">
      <c r="A1228" s="27" t="str">
        <f t="shared" si="106"/>
        <v>1503 - CAPPUCCINO</v>
      </c>
      <c r="B1228" s="27" t="str">
        <f t="shared" si="108"/>
        <v>CAFE QUINDIO EXPRESS CERRITOS PEREIRA</v>
      </c>
      <c r="C1228" s="28" t="s">
        <v>205</v>
      </c>
      <c r="D1228" s="31">
        <v>10463</v>
      </c>
      <c r="E1228" s="4">
        <v>1</v>
      </c>
      <c r="F1228" s="31">
        <v>10463</v>
      </c>
      <c r="G1228" s="4">
        <v>1</v>
      </c>
      <c r="H1228" s="31"/>
      <c r="I1228" s="4"/>
      <c r="J1228" s="31">
        <v>20926</v>
      </c>
      <c r="K1228" s="50">
        <v>2</v>
      </c>
      <c r="L1228" s="44">
        <f t="shared" si="109"/>
        <v>10463</v>
      </c>
      <c r="M1228" s="4">
        <f t="shared" si="110"/>
        <v>1</v>
      </c>
    </row>
    <row r="1229" spans="1:13" x14ac:dyDescent="0.3">
      <c r="A1229" s="27" t="str">
        <f t="shared" si="106"/>
        <v>1503 - CAPPUCCINO</v>
      </c>
      <c r="B1229" s="27" t="str">
        <f t="shared" si="108"/>
        <v>CAFE QUINDIO EXPRESS CERRITOS PEREIRA</v>
      </c>
      <c r="C1229" s="28" t="s">
        <v>206</v>
      </c>
      <c r="D1229" s="31">
        <v>23055</v>
      </c>
      <c r="E1229" s="4">
        <v>3</v>
      </c>
      <c r="F1229" s="31">
        <v>23055</v>
      </c>
      <c r="G1229" s="4">
        <v>3</v>
      </c>
      <c r="H1229" s="31">
        <v>61480</v>
      </c>
      <c r="I1229" s="4">
        <v>8</v>
      </c>
      <c r="J1229" s="31">
        <v>107590</v>
      </c>
      <c r="K1229" s="50">
        <v>14</v>
      </c>
      <c r="L1229" s="44">
        <f t="shared" si="109"/>
        <v>35863.333333333336</v>
      </c>
      <c r="M1229" s="4">
        <f t="shared" si="110"/>
        <v>4.666666666666667</v>
      </c>
    </row>
    <row r="1230" spans="1:13" x14ac:dyDescent="0.3">
      <c r="A1230" s="27" t="str">
        <f t="shared" ref="A1230:A1293" si="111">A1229</f>
        <v>1503 - CAPPUCCINO</v>
      </c>
      <c r="B1230" s="27" t="str">
        <f t="shared" si="108"/>
        <v>CAFE QUINDIO EXPRESS CERRITOS PEREIRA</v>
      </c>
      <c r="C1230" s="28" t="s">
        <v>207</v>
      </c>
      <c r="D1230" s="31"/>
      <c r="E1230" s="4"/>
      <c r="F1230" s="31"/>
      <c r="G1230" s="4"/>
      <c r="H1230" s="31">
        <v>16482</v>
      </c>
      <c r="I1230" s="4">
        <v>2</v>
      </c>
      <c r="J1230" s="31">
        <v>16482</v>
      </c>
      <c r="K1230" s="50">
        <v>2</v>
      </c>
      <c r="L1230" s="44">
        <f t="shared" si="109"/>
        <v>16482</v>
      </c>
      <c r="M1230" s="4">
        <f t="shared" si="110"/>
        <v>2</v>
      </c>
    </row>
    <row r="1231" spans="1:13" x14ac:dyDescent="0.3">
      <c r="A1231" s="27" t="str">
        <f t="shared" si="111"/>
        <v>1503 - CAPPUCCINO</v>
      </c>
      <c r="B1231" s="27" t="str">
        <f t="shared" si="108"/>
        <v>CAFE QUINDIO EXPRESS CERRITOS PEREIRA</v>
      </c>
      <c r="C1231" s="28" t="s">
        <v>209</v>
      </c>
      <c r="D1231" s="31"/>
      <c r="E1231" s="4"/>
      <c r="F1231" s="31">
        <v>7685</v>
      </c>
      <c r="G1231" s="4">
        <v>1</v>
      </c>
      <c r="H1231" s="31">
        <v>30740</v>
      </c>
      <c r="I1231" s="4">
        <v>4</v>
      </c>
      <c r="J1231" s="31">
        <v>38425</v>
      </c>
      <c r="K1231" s="50">
        <v>5</v>
      </c>
      <c r="L1231" s="44">
        <f t="shared" si="109"/>
        <v>19212.5</v>
      </c>
      <c r="M1231" s="4">
        <f t="shared" si="110"/>
        <v>2.5</v>
      </c>
    </row>
    <row r="1232" spans="1:13" x14ac:dyDescent="0.3">
      <c r="A1232" s="27" t="str">
        <f t="shared" si="111"/>
        <v>1503 - CAPPUCCINO</v>
      </c>
      <c r="B1232" s="27" t="str">
        <f t="shared" si="108"/>
        <v>CAFE QUINDIO EXPRESS CERRITOS PEREIRA</v>
      </c>
      <c r="C1232" s="28" t="s">
        <v>217</v>
      </c>
      <c r="D1232" s="31">
        <v>8241</v>
      </c>
      <c r="E1232" s="4">
        <v>1</v>
      </c>
      <c r="F1232" s="31"/>
      <c r="G1232" s="4"/>
      <c r="H1232" s="31"/>
      <c r="I1232" s="4"/>
      <c r="J1232" s="31">
        <v>8241</v>
      </c>
      <c r="K1232" s="50">
        <v>1</v>
      </c>
      <c r="L1232" s="44">
        <f t="shared" si="109"/>
        <v>8241</v>
      </c>
      <c r="M1232" s="4">
        <f t="shared" si="110"/>
        <v>1</v>
      </c>
    </row>
    <row r="1233" spans="1:13" x14ac:dyDescent="0.3">
      <c r="A1233" s="27" t="str">
        <f t="shared" si="111"/>
        <v>1503 - CAPPUCCINO</v>
      </c>
      <c r="B1233" s="27" t="str">
        <f t="shared" si="108"/>
        <v>CAFE QUINDIO EXPRESS CERRITOS PEREIRA</v>
      </c>
      <c r="C1233" s="28" t="s">
        <v>219</v>
      </c>
      <c r="D1233" s="31">
        <v>8241</v>
      </c>
      <c r="E1233" s="4">
        <v>1</v>
      </c>
      <c r="F1233" s="31">
        <v>7252</v>
      </c>
      <c r="G1233" s="4">
        <v>1</v>
      </c>
      <c r="H1233" s="31">
        <v>16482</v>
      </c>
      <c r="I1233" s="4">
        <v>2</v>
      </c>
      <c r="J1233" s="31">
        <v>31975</v>
      </c>
      <c r="K1233" s="50">
        <v>4</v>
      </c>
      <c r="L1233" s="44">
        <f t="shared" si="109"/>
        <v>10658.333333333334</v>
      </c>
      <c r="M1233" s="4">
        <f t="shared" si="110"/>
        <v>1.3333333333333333</v>
      </c>
    </row>
    <row r="1234" spans="1:13" x14ac:dyDescent="0.3">
      <c r="A1234" s="27" t="str">
        <f t="shared" si="111"/>
        <v>1503 - CAPPUCCINO</v>
      </c>
      <c r="B1234" s="27" t="str">
        <f t="shared" si="108"/>
        <v>CAFE QUINDIO EXPRESS CERRITOS PEREIRA</v>
      </c>
      <c r="C1234" s="28" t="s">
        <v>222</v>
      </c>
      <c r="D1234" s="31"/>
      <c r="E1234" s="4"/>
      <c r="F1234" s="31"/>
      <c r="G1234" s="4"/>
      <c r="H1234" s="31">
        <v>7407</v>
      </c>
      <c r="I1234" s="4">
        <v>1</v>
      </c>
      <c r="J1234" s="31">
        <v>7407</v>
      </c>
      <c r="K1234" s="50">
        <v>1</v>
      </c>
      <c r="L1234" s="44">
        <f t="shared" si="109"/>
        <v>7407</v>
      </c>
      <c r="M1234" s="4">
        <f t="shared" si="110"/>
        <v>1</v>
      </c>
    </row>
    <row r="1235" spans="1:13" x14ac:dyDescent="0.3">
      <c r="A1235" s="27" t="str">
        <f t="shared" si="111"/>
        <v>1503 - CAPPUCCINO</v>
      </c>
      <c r="B1235" s="52" t="s">
        <v>300</v>
      </c>
      <c r="C1235" s="53"/>
      <c r="D1235" s="57">
        <v>2223170</v>
      </c>
      <c r="E1235" s="55">
        <v>302</v>
      </c>
      <c r="F1235" s="57">
        <v>2279559</v>
      </c>
      <c r="G1235" s="55">
        <v>308</v>
      </c>
      <c r="H1235" s="57">
        <v>3582494</v>
      </c>
      <c r="I1235" s="55">
        <v>485</v>
      </c>
      <c r="J1235" s="57">
        <v>8085223</v>
      </c>
      <c r="K1235" s="56">
        <v>1095</v>
      </c>
      <c r="L1235" s="59">
        <f t="shared" si="109"/>
        <v>2695074.3333333335</v>
      </c>
      <c r="M1235" s="60">
        <f t="shared" si="110"/>
        <v>365</v>
      </c>
    </row>
    <row r="1236" spans="1:13" x14ac:dyDescent="0.3">
      <c r="A1236" s="27" t="str">
        <f t="shared" si="111"/>
        <v>1503 - CAPPUCCINO</v>
      </c>
      <c r="B1236" s="1" t="s">
        <v>61</v>
      </c>
      <c r="C1236" s="1" t="s">
        <v>162</v>
      </c>
      <c r="D1236" s="30">
        <v>238986</v>
      </c>
      <c r="E1236" s="8">
        <v>29</v>
      </c>
      <c r="F1236" s="30">
        <v>230748</v>
      </c>
      <c r="G1236" s="8">
        <v>28</v>
      </c>
      <c r="H1236" s="30">
        <v>164819</v>
      </c>
      <c r="I1236" s="8">
        <v>20</v>
      </c>
      <c r="J1236" s="30">
        <v>634553</v>
      </c>
      <c r="K1236" s="49">
        <v>77</v>
      </c>
      <c r="L1236" s="44">
        <f t="shared" si="109"/>
        <v>211517.66666666666</v>
      </c>
      <c r="M1236" s="4">
        <f t="shared" si="110"/>
        <v>25.666666666666668</v>
      </c>
    </row>
    <row r="1237" spans="1:13" x14ac:dyDescent="0.3">
      <c r="A1237" s="27" t="str">
        <f t="shared" si="111"/>
        <v>1503 - CAPPUCCINO</v>
      </c>
      <c r="B1237" s="27" t="str">
        <f t="shared" ref="B1237:B1258" si="112">B1236</f>
        <v>CAFE QUINDIO EXPRESS CLINICA CENTRAL</v>
      </c>
      <c r="C1237" s="28" t="s">
        <v>163</v>
      </c>
      <c r="D1237" s="31">
        <v>34444</v>
      </c>
      <c r="E1237" s="4">
        <v>4</v>
      </c>
      <c r="F1237" s="31">
        <v>77499</v>
      </c>
      <c r="G1237" s="4">
        <v>9</v>
      </c>
      <c r="H1237" s="31">
        <v>17222</v>
      </c>
      <c r="I1237" s="4">
        <v>2</v>
      </c>
      <c r="J1237" s="31">
        <v>129165</v>
      </c>
      <c r="K1237" s="50">
        <v>15</v>
      </c>
      <c r="L1237" s="44">
        <f t="shared" si="109"/>
        <v>43055</v>
      </c>
      <c r="M1237" s="4">
        <f t="shared" si="110"/>
        <v>5</v>
      </c>
    </row>
    <row r="1238" spans="1:13" x14ac:dyDescent="0.3">
      <c r="A1238" s="27" t="str">
        <f t="shared" si="111"/>
        <v>1503 - CAPPUCCINO</v>
      </c>
      <c r="B1238" s="27" t="str">
        <f t="shared" si="112"/>
        <v>CAFE QUINDIO EXPRESS CLINICA CENTRAL</v>
      </c>
      <c r="C1238" s="28" t="s">
        <v>164</v>
      </c>
      <c r="D1238" s="31">
        <v>238329</v>
      </c>
      <c r="E1238" s="4">
        <v>39</v>
      </c>
      <c r="F1238" s="31">
        <v>397215</v>
      </c>
      <c r="G1238" s="4">
        <v>65</v>
      </c>
      <c r="H1238" s="31">
        <v>158886</v>
      </c>
      <c r="I1238" s="4">
        <v>26</v>
      </c>
      <c r="J1238" s="31">
        <v>794430</v>
      </c>
      <c r="K1238" s="50">
        <v>130</v>
      </c>
      <c r="L1238" s="44">
        <f t="shared" si="109"/>
        <v>264810</v>
      </c>
      <c r="M1238" s="4">
        <f t="shared" si="110"/>
        <v>43.333333333333336</v>
      </c>
    </row>
    <row r="1239" spans="1:13" x14ac:dyDescent="0.3">
      <c r="A1239" s="27" t="str">
        <f t="shared" si="111"/>
        <v>1503 - CAPPUCCINO</v>
      </c>
      <c r="B1239" s="27" t="str">
        <f t="shared" si="112"/>
        <v>CAFE QUINDIO EXPRESS CLINICA CENTRAL</v>
      </c>
      <c r="C1239" s="28" t="s">
        <v>165</v>
      </c>
      <c r="D1239" s="31">
        <v>269534</v>
      </c>
      <c r="E1239" s="4">
        <v>41</v>
      </c>
      <c r="F1239" s="31">
        <v>473328</v>
      </c>
      <c r="G1239" s="4">
        <v>72</v>
      </c>
      <c r="H1239" s="31">
        <v>335274</v>
      </c>
      <c r="I1239" s="4">
        <v>51</v>
      </c>
      <c r="J1239" s="31">
        <v>1078136</v>
      </c>
      <c r="K1239" s="50">
        <v>164</v>
      </c>
      <c r="L1239" s="44">
        <f t="shared" si="109"/>
        <v>359378.66666666669</v>
      </c>
      <c r="M1239" s="4">
        <f t="shared" si="110"/>
        <v>54.666666666666664</v>
      </c>
    </row>
    <row r="1240" spans="1:13" x14ac:dyDescent="0.3">
      <c r="A1240" s="27" t="str">
        <f t="shared" si="111"/>
        <v>1503 - CAPPUCCINO</v>
      </c>
      <c r="B1240" s="27" t="str">
        <f t="shared" si="112"/>
        <v>CAFE QUINDIO EXPRESS CLINICA CENTRAL</v>
      </c>
      <c r="C1240" s="28" t="s">
        <v>167</v>
      </c>
      <c r="D1240" s="31">
        <v>56945</v>
      </c>
      <c r="E1240" s="4">
        <v>5</v>
      </c>
      <c r="F1240" s="31">
        <v>34167</v>
      </c>
      <c r="G1240" s="4">
        <v>3</v>
      </c>
      <c r="H1240" s="31">
        <v>79723</v>
      </c>
      <c r="I1240" s="4">
        <v>7</v>
      </c>
      <c r="J1240" s="31">
        <v>170835</v>
      </c>
      <c r="K1240" s="50">
        <v>15</v>
      </c>
      <c r="L1240" s="44">
        <f t="shared" si="109"/>
        <v>56945</v>
      </c>
      <c r="M1240" s="4">
        <f t="shared" si="110"/>
        <v>5</v>
      </c>
    </row>
    <row r="1241" spans="1:13" x14ac:dyDescent="0.3">
      <c r="A1241" s="27" t="str">
        <f t="shared" si="111"/>
        <v>1503 - CAPPUCCINO</v>
      </c>
      <c r="B1241" s="27" t="str">
        <f t="shared" si="112"/>
        <v>CAFE QUINDIO EXPRESS CLINICA CENTRAL</v>
      </c>
      <c r="C1241" s="28" t="s">
        <v>168</v>
      </c>
      <c r="D1241" s="31">
        <v>37408</v>
      </c>
      <c r="E1241" s="4">
        <v>4</v>
      </c>
      <c r="F1241" s="31">
        <v>37408</v>
      </c>
      <c r="G1241" s="4">
        <v>4</v>
      </c>
      <c r="H1241" s="31">
        <v>18704</v>
      </c>
      <c r="I1241" s="4">
        <v>2</v>
      </c>
      <c r="J1241" s="31">
        <v>93520</v>
      </c>
      <c r="K1241" s="50">
        <v>10</v>
      </c>
      <c r="L1241" s="44">
        <f t="shared" si="109"/>
        <v>31173.333333333332</v>
      </c>
      <c r="M1241" s="4">
        <f t="shared" si="110"/>
        <v>3.3333333333333335</v>
      </c>
    </row>
    <row r="1242" spans="1:13" x14ac:dyDescent="0.3">
      <c r="A1242" s="27" t="str">
        <f t="shared" si="111"/>
        <v>1503 - CAPPUCCINO</v>
      </c>
      <c r="B1242" s="27" t="str">
        <f t="shared" si="112"/>
        <v>CAFE QUINDIO EXPRESS CLINICA CENTRAL</v>
      </c>
      <c r="C1242" s="28" t="s">
        <v>169</v>
      </c>
      <c r="D1242" s="31"/>
      <c r="E1242" s="4"/>
      <c r="F1242" s="31">
        <v>10278</v>
      </c>
      <c r="G1242" s="4">
        <v>1</v>
      </c>
      <c r="H1242" s="31"/>
      <c r="I1242" s="4"/>
      <c r="J1242" s="31">
        <v>10278</v>
      </c>
      <c r="K1242" s="50">
        <v>1</v>
      </c>
      <c r="L1242" s="44">
        <f t="shared" si="109"/>
        <v>10278</v>
      </c>
      <c r="M1242" s="4">
        <f t="shared" si="110"/>
        <v>1</v>
      </c>
    </row>
    <row r="1243" spans="1:13" x14ac:dyDescent="0.3">
      <c r="A1243" s="27" t="str">
        <f t="shared" si="111"/>
        <v>1503 - CAPPUCCINO</v>
      </c>
      <c r="B1243" s="27" t="str">
        <f t="shared" si="112"/>
        <v>CAFE QUINDIO EXPRESS CLINICA CENTRAL</v>
      </c>
      <c r="C1243" s="28" t="s">
        <v>170</v>
      </c>
      <c r="D1243" s="31">
        <v>22778</v>
      </c>
      <c r="E1243" s="4">
        <v>2</v>
      </c>
      <c r="F1243" s="31"/>
      <c r="G1243" s="4"/>
      <c r="H1243" s="31"/>
      <c r="I1243" s="4"/>
      <c r="J1243" s="31">
        <v>22778</v>
      </c>
      <c r="K1243" s="50">
        <v>2</v>
      </c>
      <c r="L1243" s="44">
        <f t="shared" si="109"/>
        <v>22778</v>
      </c>
      <c r="M1243" s="4">
        <f t="shared" si="110"/>
        <v>2</v>
      </c>
    </row>
    <row r="1244" spans="1:13" x14ac:dyDescent="0.3">
      <c r="A1244" s="27" t="str">
        <f t="shared" si="111"/>
        <v>1503 - CAPPUCCINO</v>
      </c>
      <c r="B1244" s="27" t="str">
        <f t="shared" si="112"/>
        <v>CAFE QUINDIO EXPRESS CLINICA CENTRAL</v>
      </c>
      <c r="C1244" s="28" t="s">
        <v>172</v>
      </c>
      <c r="D1244" s="31">
        <v>8241</v>
      </c>
      <c r="E1244" s="4">
        <v>1</v>
      </c>
      <c r="F1244" s="31"/>
      <c r="G1244" s="4"/>
      <c r="H1244" s="31">
        <v>16482</v>
      </c>
      <c r="I1244" s="4">
        <v>2</v>
      </c>
      <c r="J1244" s="31">
        <v>24723</v>
      </c>
      <c r="K1244" s="50">
        <v>3</v>
      </c>
      <c r="L1244" s="44">
        <f t="shared" si="109"/>
        <v>12361.5</v>
      </c>
      <c r="M1244" s="4">
        <f t="shared" si="110"/>
        <v>1.5</v>
      </c>
    </row>
    <row r="1245" spans="1:13" x14ac:dyDescent="0.3">
      <c r="A1245" s="27" t="str">
        <f t="shared" si="111"/>
        <v>1503 - CAPPUCCINO</v>
      </c>
      <c r="B1245" s="27" t="str">
        <f t="shared" si="112"/>
        <v>CAFE QUINDIO EXPRESS CLINICA CENTRAL</v>
      </c>
      <c r="C1245" s="28" t="s">
        <v>173</v>
      </c>
      <c r="D1245" s="31">
        <v>10463</v>
      </c>
      <c r="E1245" s="4">
        <v>1</v>
      </c>
      <c r="F1245" s="31"/>
      <c r="G1245" s="4"/>
      <c r="H1245" s="31"/>
      <c r="I1245" s="4"/>
      <c r="J1245" s="31">
        <v>10463</v>
      </c>
      <c r="K1245" s="50">
        <v>1</v>
      </c>
      <c r="L1245" s="44">
        <f t="shared" si="109"/>
        <v>10463</v>
      </c>
      <c r="M1245" s="4">
        <f t="shared" si="110"/>
        <v>1</v>
      </c>
    </row>
    <row r="1246" spans="1:13" x14ac:dyDescent="0.3">
      <c r="A1246" s="27" t="str">
        <f t="shared" si="111"/>
        <v>1503 - CAPPUCCINO</v>
      </c>
      <c r="B1246" s="27" t="str">
        <f t="shared" si="112"/>
        <v>CAFE QUINDIO EXPRESS CLINICA CENTRAL</v>
      </c>
      <c r="C1246" s="28" t="s">
        <v>174</v>
      </c>
      <c r="D1246" s="31"/>
      <c r="E1246" s="4"/>
      <c r="F1246" s="31">
        <v>15370</v>
      </c>
      <c r="G1246" s="4">
        <v>2</v>
      </c>
      <c r="H1246" s="31">
        <v>69165</v>
      </c>
      <c r="I1246" s="4">
        <v>9</v>
      </c>
      <c r="J1246" s="31">
        <v>84535</v>
      </c>
      <c r="K1246" s="50">
        <v>11</v>
      </c>
      <c r="L1246" s="44">
        <f t="shared" si="109"/>
        <v>42267.5</v>
      </c>
      <c r="M1246" s="4">
        <f t="shared" si="110"/>
        <v>5.5</v>
      </c>
    </row>
    <row r="1247" spans="1:13" x14ac:dyDescent="0.3">
      <c r="A1247" s="27" t="str">
        <f t="shared" si="111"/>
        <v>1503 - CAPPUCCINO</v>
      </c>
      <c r="B1247" s="27" t="str">
        <f t="shared" si="112"/>
        <v>CAFE QUINDIO EXPRESS CLINICA CENTRAL</v>
      </c>
      <c r="C1247" s="28" t="s">
        <v>175</v>
      </c>
      <c r="D1247" s="31">
        <v>16482</v>
      </c>
      <c r="E1247" s="4">
        <v>2</v>
      </c>
      <c r="F1247" s="31">
        <v>8241</v>
      </c>
      <c r="G1247" s="4">
        <v>1</v>
      </c>
      <c r="H1247" s="31"/>
      <c r="I1247" s="4"/>
      <c r="J1247" s="31">
        <v>24723</v>
      </c>
      <c r="K1247" s="50">
        <v>3</v>
      </c>
      <c r="L1247" s="44">
        <f t="shared" si="109"/>
        <v>12361.5</v>
      </c>
      <c r="M1247" s="4">
        <f t="shared" si="110"/>
        <v>1.5</v>
      </c>
    </row>
    <row r="1248" spans="1:13" x14ac:dyDescent="0.3">
      <c r="A1248" s="27" t="str">
        <f t="shared" si="111"/>
        <v>1503 - CAPPUCCINO</v>
      </c>
      <c r="B1248" s="27" t="str">
        <f t="shared" si="112"/>
        <v>CAFE QUINDIO EXPRESS CLINICA CENTRAL</v>
      </c>
      <c r="C1248" s="28" t="s">
        <v>187</v>
      </c>
      <c r="D1248" s="31">
        <v>107133</v>
      </c>
      <c r="E1248" s="4">
        <v>13</v>
      </c>
      <c r="F1248" s="31">
        <v>24723</v>
      </c>
      <c r="G1248" s="4">
        <v>3</v>
      </c>
      <c r="H1248" s="31">
        <v>32964</v>
      </c>
      <c r="I1248" s="4">
        <v>4</v>
      </c>
      <c r="J1248" s="31">
        <v>164820</v>
      </c>
      <c r="K1248" s="50">
        <v>20</v>
      </c>
      <c r="L1248" s="44">
        <f t="shared" si="109"/>
        <v>54940</v>
      </c>
      <c r="M1248" s="4">
        <f t="shared" si="110"/>
        <v>6.666666666666667</v>
      </c>
    </row>
    <row r="1249" spans="1:13" x14ac:dyDescent="0.3">
      <c r="A1249" s="27" t="str">
        <f t="shared" si="111"/>
        <v>1503 - CAPPUCCINO</v>
      </c>
      <c r="B1249" s="27" t="str">
        <f t="shared" si="112"/>
        <v>CAFE QUINDIO EXPRESS CLINICA CENTRAL</v>
      </c>
      <c r="C1249" s="28" t="s">
        <v>189</v>
      </c>
      <c r="D1249" s="31">
        <v>293328</v>
      </c>
      <c r="E1249" s="4">
        <v>48</v>
      </c>
      <c r="F1249" s="31">
        <v>30555</v>
      </c>
      <c r="G1249" s="4">
        <v>5</v>
      </c>
      <c r="H1249" s="31">
        <v>48888</v>
      </c>
      <c r="I1249" s="4">
        <v>8</v>
      </c>
      <c r="J1249" s="31">
        <v>372771</v>
      </c>
      <c r="K1249" s="50">
        <v>61</v>
      </c>
      <c r="L1249" s="44">
        <f t="shared" si="109"/>
        <v>124257</v>
      </c>
      <c r="M1249" s="4">
        <f t="shared" si="110"/>
        <v>20.333333333333332</v>
      </c>
    </row>
    <row r="1250" spans="1:13" x14ac:dyDescent="0.3">
      <c r="A1250" s="27" t="str">
        <f t="shared" si="111"/>
        <v>1503 - CAPPUCCINO</v>
      </c>
      <c r="B1250" s="27" t="str">
        <f t="shared" si="112"/>
        <v>CAFE QUINDIO EXPRESS CLINICA CENTRAL</v>
      </c>
      <c r="C1250" s="28" t="s">
        <v>190</v>
      </c>
      <c r="D1250" s="31">
        <v>170924</v>
      </c>
      <c r="E1250" s="4">
        <v>26</v>
      </c>
      <c r="F1250" s="31">
        <v>151202</v>
      </c>
      <c r="G1250" s="4">
        <v>23</v>
      </c>
      <c r="H1250" s="31">
        <v>65740</v>
      </c>
      <c r="I1250" s="4">
        <v>10</v>
      </c>
      <c r="J1250" s="31">
        <v>387866</v>
      </c>
      <c r="K1250" s="50">
        <v>59</v>
      </c>
      <c r="L1250" s="44">
        <f t="shared" si="109"/>
        <v>129288.66666666667</v>
      </c>
      <c r="M1250" s="4">
        <f t="shared" si="110"/>
        <v>19.666666666666668</v>
      </c>
    </row>
    <row r="1251" spans="1:13" x14ac:dyDescent="0.3">
      <c r="A1251" s="27" t="str">
        <f t="shared" si="111"/>
        <v>1503 - CAPPUCCINO</v>
      </c>
      <c r="B1251" s="27" t="str">
        <f t="shared" si="112"/>
        <v>CAFE QUINDIO EXPRESS CLINICA CENTRAL</v>
      </c>
      <c r="C1251" s="28" t="s">
        <v>192</v>
      </c>
      <c r="D1251" s="31"/>
      <c r="E1251" s="4"/>
      <c r="F1251" s="31">
        <v>11111</v>
      </c>
      <c r="G1251" s="4">
        <v>1</v>
      </c>
      <c r="H1251" s="31"/>
      <c r="I1251" s="4"/>
      <c r="J1251" s="31">
        <v>11111</v>
      </c>
      <c r="K1251" s="50">
        <v>1</v>
      </c>
      <c r="L1251" s="44">
        <f t="shared" si="109"/>
        <v>11111</v>
      </c>
      <c r="M1251" s="4">
        <f t="shared" si="110"/>
        <v>1</v>
      </c>
    </row>
    <row r="1252" spans="1:13" x14ac:dyDescent="0.3">
      <c r="A1252" s="27" t="str">
        <f t="shared" si="111"/>
        <v>1503 - CAPPUCCINO</v>
      </c>
      <c r="B1252" s="27" t="str">
        <f t="shared" si="112"/>
        <v>CAFE QUINDIO EXPRESS CLINICA CENTRAL</v>
      </c>
      <c r="C1252" s="28" t="s">
        <v>193</v>
      </c>
      <c r="D1252" s="31">
        <v>16482</v>
      </c>
      <c r="E1252" s="4">
        <v>2</v>
      </c>
      <c r="F1252" s="31">
        <v>16482</v>
      </c>
      <c r="G1252" s="4">
        <v>2</v>
      </c>
      <c r="H1252" s="31">
        <v>16482</v>
      </c>
      <c r="I1252" s="4">
        <v>2</v>
      </c>
      <c r="J1252" s="31">
        <v>49446</v>
      </c>
      <c r="K1252" s="50">
        <v>6</v>
      </c>
      <c r="L1252" s="44">
        <f t="shared" si="109"/>
        <v>16482</v>
      </c>
      <c r="M1252" s="4">
        <f t="shared" si="110"/>
        <v>2</v>
      </c>
    </row>
    <row r="1253" spans="1:13" x14ac:dyDescent="0.3">
      <c r="A1253" s="27" t="str">
        <f t="shared" si="111"/>
        <v>1503 - CAPPUCCINO</v>
      </c>
      <c r="B1253" s="27" t="str">
        <f t="shared" si="112"/>
        <v>CAFE QUINDIO EXPRESS CLINICA CENTRAL</v>
      </c>
      <c r="C1253" s="28" t="s">
        <v>194</v>
      </c>
      <c r="D1253" s="31">
        <v>66109</v>
      </c>
      <c r="E1253" s="4">
        <v>7</v>
      </c>
      <c r="F1253" s="31">
        <v>9444</v>
      </c>
      <c r="G1253" s="4">
        <v>1</v>
      </c>
      <c r="H1253" s="31">
        <v>9444</v>
      </c>
      <c r="I1253" s="4">
        <v>1</v>
      </c>
      <c r="J1253" s="31">
        <v>84997</v>
      </c>
      <c r="K1253" s="50">
        <v>9</v>
      </c>
      <c r="L1253" s="44">
        <f t="shared" si="109"/>
        <v>28332.333333333332</v>
      </c>
      <c r="M1253" s="4">
        <f t="shared" si="110"/>
        <v>3</v>
      </c>
    </row>
    <row r="1254" spans="1:13" x14ac:dyDescent="0.3">
      <c r="A1254" s="27" t="str">
        <f t="shared" si="111"/>
        <v>1503 - CAPPUCCINO</v>
      </c>
      <c r="B1254" s="27" t="str">
        <f t="shared" si="112"/>
        <v>CAFE QUINDIO EXPRESS CLINICA CENTRAL</v>
      </c>
      <c r="C1254" s="28" t="s">
        <v>200</v>
      </c>
      <c r="D1254" s="31"/>
      <c r="E1254" s="4"/>
      <c r="F1254" s="31">
        <v>7685</v>
      </c>
      <c r="G1254" s="4">
        <v>1</v>
      </c>
      <c r="H1254" s="31"/>
      <c r="I1254" s="4"/>
      <c r="J1254" s="31">
        <v>7685</v>
      </c>
      <c r="K1254" s="50">
        <v>1</v>
      </c>
      <c r="L1254" s="44">
        <f t="shared" si="109"/>
        <v>7685</v>
      </c>
      <c r="M1254" s="4">
        <f t="shared" si="110"/>
        <v>1</v>
      </c>
    </row>
    <row r="1255" spans="1:13" x14ac:dyDescent="0.3">
      <c r="A1255" s="27" t="str">
        <f t="shared" si="111"/>
        <v>1503 - CAPPUCCINO</v>
      </c>
      <c r="B1255" s="27" t="str">
        <f t="shared" si="112"/>
        <v>CAFE QUINDIO EXPRESS CLINICA CENTRAL</v>
      </c>
      <c r="C1255" s="28" t="s">
        <v>201</v>
      </c>
      <c r="D1255" s="31">
        <v>8241</v>
      </c>
      <c r="E1255" s="4">
        <v>1</v>
      </c>
      <c r="F1255" s="31"/>
      <c r="G1255" s="4"/>
      <c r="H1255" s="31"/>
      <c r="I1255" s="4"/>
      <c r="J1255" s="31">
        <v>8241</v>
      </c>
      <c r="K1255" s="50">
        <v>1</v>
      </c>
      <c r="L1255" s="44">
        <f t="shared" si="109"/>
        <v>8241</v>
      </c>
      <c r="M1255" s="4">
        <f t="shared" si="110"/>
        <v>1</v>
      </c>
    </row>
    <row r="1256" spans="1:13" x14ac:dyDescent="0.3">
      <c r="A1256" s="27" t="str">
        <f t="shared" si="111"/>
        <v>1503 - CAPPUCCINO</v>
      </c>
      <c r="B1256" s="27" t="str">
        <f t="shared" si="112"/>
        <v>CAFE QUINDIO EXPRESS CLINICA CENTRAL</v>
      </c>
      <c r="C1256" s="28" t="s">
        <v>204</v>
      </c>
      <c r="D1256" s="31">
        <v>32964</v>
      </c>
      <c r="E1256" s="4">
        <v>4</v>
      </c>
      <c r="F1256" s="31">
        <v>8241</v>
      </c>
      <c r="G1256" s="4">
        <v>1</v>
      </c>
      <c r="H1256" s="31">
        <v>16482</v>
      </c>
      <c r="I1256" s="4">
        <v>2</v>
      </c>
      <c r="J1256" s="31">
        <v>57687</v>
      </c>
      <c r="K1256" s="50">
        <v>7</v>
      </c>
      <c r="L1256" s="44">
        <f t="shared" si="109"/>
        <v>19229</v>
      </c>
      <c r="M1256" s="4">
        <f t="shared" si="110"/>
        <v>2.3333333333333335</v>
      </c>
    </row>
    <row r="1257" spans="1:13" x14ac:dyDescent="0.3">
      <c r="A1257" s="27" t="str">
        <f t="shared" si="111"/>
        <v>1503 - CAPPUCCINO</v>
      </c>
      <c r="B1257" s="27" t="str">
        <f t="shared" si="112"/>
        <v>CAFE QUINDIO EXPRESS CLINICA CENTRAL</v>
      </c>
      <c r="C1257" s="28" t="s">
        <v>206</v>
      </c>
      <c r="D1257" s="31">
        <v>38425</v>
      </c>
      <c r="E1257" s="4">
        <v>5</v>
      </c>
      <c r="F1257" s="31">
        <v>38425</v>
      </c>
      <c r="G1257" s="4">
        <v>5</v>
      </c>
      <c r="H1257" s="31">
        <v>7685</v>
      </c>
      <c r="I1257" s="4">
        <v>1</v>
      </c>
      <c r="J1257" s="31">
        <v>84535</v>
      </c>
      <c r="K1257" s="50">
        <v>11</v>
      </c>
      <c r="L1257" s="44">
        <f t="shared" si="109"/>
        <v>28178.333333333332</v>
      </c>
      <c r="M1257" s="4">
        <f t="shared" si="110"/>
        <v>3.6666666666666665</v>
      </c>
    </row>
    <row r="1258" spans="1:13" x14ac:dyDescent="0.3">
      <c r="A1258" s="27" t="str">
        <f t="shared" si="111"/>
        <v>1503 - CAPPUCCINO</v>
      </c>
      <c r="B1258" s="27" t="str">
        <f t="shared" si="112"/>
        <v>CAFE QUINDIO EXPRESS CLINICA CENTRAL</v>
      </c>
      <c r="C1258" s="28" t="s">
        <v>208</v>
      </c>
      <c r="D1258" s="31">
        <v>10463</v>
      </c>
      <c r="E1258" s="4">
        <v>1</v>
      </c>
      <c r="F1258" s="31"/>
      <c r="G1258" s="4"/>
      <c r="H1258" s="31"/>
      <c r="I1258" s="4"/>
      <c r="J1258" s="31">
        <v>10463</v>
      </c>
      <c r="K1258" s="50">
        <v>1</v>
      </c>
      <c r="L1258" s="44">
        <f t="shared" si="109"/>
        <v>10463</v>
      </c>
      <c r="M1258" s="4">
        <f t="shared" si="110"/>
        <v>1</v>
      </c>
    </row>
    <row r="1259" spans="1:13" x14ac:dyDescent="0.3">
      <c r="A1259" s="27" t="str">
        <f t="shared" si="111"/>
        <v>1503 - CAPPUCCINO</v>
      </c>
      <c r="B1259" s="52" t="s">
        <v>301</v>
      </c>
      <c r="C1259" s="53"/>
      <c r="D1259" s="57">
        <v>1677679</v>
      </c>
      <c r="E1259" s="55">
        <v>235</v>
      </c>
      <c r="F1259" s="57">
        <v>1582122</v>
      </c>
      <c r="G1259" s="55">
        <v>227</v>
      </c>
      <c r="H1259" s="57">
        <v>1057960</v>
      </c>
      <c r="I1259" s="55">
        <v>147</v>
      </c>
      <c r="J1259" s="57">
        <v>4317761</v>
      </c>
      <c r="K1259" s="56">
        <v>609</v>
      </c>
      <c r="L1259" s="59">
        <f t="shared" si="109"/>
        <v>1439253.6666666667</v>
      </c>
      <c r="M1259" s="60">
        <f t="shared" si="110"/>
        <v>203</v>
      </c>
    </row>
    <row r="1260" spans="1:13" x14ac:dyDescent="0.3">
      <c r="A1260" s="27" t="str">
        <f t="shared" si="111"/>
        <v>1503 - CAPPUCCINO</v>
      </c>
      <c r="B1260" s="1" t="s">
        <v>62</v>
      </c>
      <c r="C1260" s="1" t="s">
        <v>162</v>
      </c>
      <c r="D1260" s="30">
        <v>1379248</v>
      </c>
      <c r="E1260" s="8">
        <v>152</v>
      </c>
      <c r="F1260" s="30">
        <v>1079806</v>
      </c>
      <c r="G1260" s="8">
        <v>119</v>
      </c>
      <c r="H1260" s="30">
        <v>499070</v>
      </c>
      <c r="I1260" s="8">
        <v>55</v>
      </c>
      <c r="J1260" s="30">
        <v>2958124</v>
      </c>
      <c r="K1260" s="49">
        <v>326</v>
      </c>
      <c r="L1260" s="44">
        <f t="shared" si="109"/>
        <v>986041.33333333337</v>
      </c>
      <c r="M1260" s="4">
        <f t="shared" si="110"/>
        <v>108.66666666666667</v>
      </c>
    </row>
    <row r="1261" spans="1:13" x14ac:dyDescent="0.3">
      <c r="A1261" s="27" t="str">
        <f t="shared" si="111"/>
        <v>1503 - CAPPUCCINO</v>
      </c>
      <c r="B1261" s="27" t="str">
        <f t="shared" ref="B1261:B1300" si="113">B1260</f>
        <v>CAFE QUINDIO EXPRESS EDIFICIO BD-BACATA</v>
      </c>
      <c r="C1261" s="28" t="s">
        <v>163</v>
      </c>
      <c r="D1261" s="31">
        <v>355376</v>
      </c>
      <c r="E1261" s="4">
        <v>38</v>
      </c>
      <c r="F1261" s="31">
        <v>299264</v>
      </c>
      <c r="G1261" s="4">
        <v>32</v>
      </c>
      <c r="H1261" s="31">
        <v>140280</v>
      </c>
      <c r="I1261" s="4">
        <v>15</v>
      </c>
      <c r="J1261" s="31">
        <v>794920</v>
      </c>
      <c r="K1261" s="50">
        <v>85</v>
      </c>
      <c r="L1261" s="44">
        <f t="shared" si="109"/>
        <v>264973.33333333331</v>
      </c>
      <c r="M1261" s="4">
        <f t="shared" si="110"/>
        <v>28.333333333333332</v>
      </c>
    </row>
    <row r="1262" spans="1:13" x14ac:dyDescent="0.3">
      <c r="A1262" s="27" t="str">
        <f t="shared" si="111"/>
        <v>1503 - CAPPUCCINO</v>
      </c>
      <c r="B1262" s="27" t="str">
        <f t="shared" si="113"/>
        <v>CAFE QUINDIO EXPRESS EDIFICIO BD-BACATA</v>
      </c>
      <c r="C1262" s="28" t="s">
        <v>164</v>
      </c>
      <c r="D1262" s="31">
        <v>20000</v>
      </c>
      <c r="E1262" s="4">
        <v>3</v>
      </c>
      <c r="F1262" s="31">
        <v>6667</v>
      </c>
      <c r="G1262" s="4">
        <v>1</v>
      </c>
      <c r="H1262" s="31"/>
      <c r="I1262" s="4"/>
      <c r="J1262" s="31">
        <v>26667</v>
      </c>
      <c r="K1262" s="50">
        <v>4</v>
      </c>
      <c r="L1262" s="44">
        <f t="shared" si="109"/>
        <v>13333.5</v>
      </c>
      <c r="M1262" s="4">
        <f t="shared" si="110"/>
        <v>2</v>
      </c>
    </row>
    <row r="1263" spans="1:13" x14ac:dyDescent="0.3">
      <c r="A1263" s="27" t="str">
        <f t="shared" si="111"/>
        <v>1503 - CAPPUCCINO</v>
      </c>
      <c r="B1263" s="27" t="str">
        <f t="shared" si="113"/>
        <v>CAFE QUINDIO EXPRESS EDIFICIO BD-BACATA</v>
      </c>
      <c r="C1263" s="28" t="s">
        <v>165</v>
      </c>
      <c r="D1263" s="31">
        <v>2624801</v>
      </c>
      <c r="E1263" s="4">
        <v>373</v>
      </c>
      <c r="F1263" s="31">
        <v>2195544</v>
      </c>
      <c r="G1263" s="4">
        <v>312</v>
      </c>
      <c r="H1263" s="31">
        <v>1076661</v>
      </c>
      <c r="I1263" s="4">
        <v>153</v>
      </c>
      <c r="J1263" s="31">
        <v>5897006</v>
      </c>
      <c r="K1263" s="50">
        <v>838</v>
      </c>
      <c r="L1263" s="44">
        <f t="shared" si="109"/>
        <v>1965668.6666666667</v>
      </c>
      <c r="M1263" s="4">
        <f t="shared" si="110"/>
        <v>279.33333333333331</v>
      </c>
    </row>
    <row r="1264" spans="1:13" x14ac:dyDescent="0.3">
      <c r="A1264" s="27" t="str">
        <f t="shared" si="111"/>
        <v>1503 - CAPPUCCINO</v>
      </c>
      <c r="B1264" s="27" t="str">
        <f t="shared" si="113"/>
        <v>CAFE QUINDIO EXPRESS EDIFICIO BD-BACATA</v>
      </c>
      <c r="C1264" s="28" t="s">
        <v>166</v>
      </c>
      <c r="D1264" s="31">
        <v>196758</v>
      </c>
      <c r="E1264" s="4">
        <v>17</v>
      </c>
      <c r="F1264" s="31">
        <v>104166</v>
      </c>
      <c r="G1264" s="4">
        <v>9</v>
      </c>
      <c r="H1264" s="31">
        <v>69444</v>
      </c>
      <c r="I1264" s="4">
        <v>6</v>
      </c>
      <c r="J1264" s="31">
        <v>370368</v>
      </c>
      <c r="K1264" s="50">
        <v>32</v>
      </c>
      <c r="L1264" s="44">
        <f t="shared" si="109"/>
        <v>123456</v>
      </c>
      <c r="M1264" s="4">
        <f t="shared" si="110"/>
        <v>10.666666666666666</v>
      </c>
    </row>
    <row r="1265" spans="1:13" x14ac:dyDescent="0.3">
      <c r="A1265" s="27" t="str">
        <f t="shared" si="111"/>
        <v>1503 - CAPPUCCINO</v>
      </c>
      <c r="B1265" s="27" t="str">
        <f t="shared" si="113"/>
        <v>CAFE QUINDIO EXPRESS EDIFICIO BD-BACATA</v>
      </c>
      <c r="C1265" s="28" t="s">
        <v>167</v>
      </c>
      <c r="D1265" s="31">
        <v>64350</v>
      </c>
      <c r="E1265" s="4">
        <v>5</v>
      </c>
      <c r="F1265" s="31">
        <v>51480</v>
      </c>
      <c r="G1265" s="4">
        <v>4</v>
      </c>
      <c r="H1265" s="31">
        <v>77221</v>
      </c>
      <c r="I1265" s="4">
        <v>6</v>
      </c>
      <c r="J1265" s="31">
        <v>193051</v>
      </c>
      <c r="K1265" s="50">
        <v>15</v>
      </c>
      <c r="L1265" s="44">
        <f t="shared" si="109"/>
        <v>64350.333333333336</v>
      </c>
      <c r="M1265" s="4">
        <f t="shared" si="110"/>
        <v>5</v>
      </c>
    </row>
    <row r="1266" spans="1:13" x14ac:dyDescent="0.3">
      <c r="A1266" s="27" t="str">
        <f t="shared" si="111"/>
        <v>1503 - CAPPUCCINO</v>
      </c>
      <c r="B1266" s="27" t="str">
        <f t="shared" si="113"/>
        <v>CAFE QUINDIO EXPRESS EDIFICIO BD-BACATA</v>
      </c>
      <c r="C1266" s="28" t="s">
        <v>168</v>
      </c>
      <c r="D1266" s="31">
        <v>132217</v>
      </c>
      <c r="E1266" s="4">
        <v>12</v>
      </c>
      <c r="F1266" s="31">
        <v>143237</v>
      </c>
      <c r="G1266" s="4">
        <v>13</v>
      </c>
      <c r="H1266" s="31">
        <v>44072</v>
      </c>
      <c r="I1266" s="4">
        <v>4</v>
      </c>
      <c r="J1266" s="31">
        <v>319526</v>
      </c>
      <c r="K1266" s="50">
        <v>29</v>
      </c>
      <c r="L1266" s="44">
        <f t="shared" si="109"/>
        <v>106508.66666666667</v>
      </c>
      <c r="M1266" s="4">
        <f t="shared" si="110"/>
        <v>9.6666666666666661</v>
      </c>
    </row>
    <row r="1267" spans="1:13" x14ac:dyDescent="0.3">
      <c r="A1267" s="27" t="str">
        <f t="shared" si="111"/>
        <v>1503 - CAPPUCCINO</v>
      </c>
      <c r="B1267" s="27" t="str">
        <f t="shared" si="113"/>
        <v>CAFE QUINDIO EXPRESS EDIFICIO BD-BACATA</v>
      </c>
      <c r="C1267" s="28" t="s">
        <v>169</v>
      </c>
      <c r="D1267" s="31">
        <v>11574</v>
      </c>
      <c r="E1267" s="4">
        <v>1</v>
      </c>
      <c r="F1267" s="31">
        <v>104166</v>
      </c>
      <c r="G1267" s="4">
        <v>9</v>
      </c>
      <c r="H1267" s="31">
        <v>69444</v>
      </c>
      <c r="I1267" s="4">
        <v>6</v>
      </c>
      <c r="J1267" s="31">
        <v>185184</v>
      </c>
      <c r="K1267" s="50">
        <v>16</v>
      </c>
      <c r="L1267" s="44">
        <f t="shared" si="109"/>
        <v>61728</v>
      </c>
      <c r="M1267" s="4">
        <f t="shared" si="110"/>
        <v>5.333333333333333</v>
      </c>
    </row>
    <row r="1268" spans="1:13" x14ac:dyDescent="0.3">
      <c r="A1268" s="27" t="str">
        <f t="shared" si="111"/>
        <v>1503 - CAPPUCCINO</v>
      </c>
      <c r="B1268" s="27" t="str">
        <f t="shared" si="113"/>
        <v>CAFE QUINDIO EXPRESS EDIFICIO BD-BACATA</v>
      </c>
      <c r="C1268" s="28" t="s">
        <v>170</v>
      </c>
      <c r="D1268" s="31"/>
      <c r="E1268" s="4"/>
      <c r="F1268" s="31">
        <v>25740</v>
      </c>
      <c r="G1268" s="4">
        <v>2</v>
      </c>
      <c r="H1268" s="31"/>
      <c r="I1268" s="4"/>
      <c r="J1268" s="31">
        <v>25740</v>
      </c>
      <c r="K1268" s="50">
        <v>2</v>
      </c>
      <c r="L1268" s="44">
        <f t="shared" si="109"/>
        <v>25740</v>
      </c>
      <c r="M1268" s="4">
        <f t="shared" si="110"/>
        <v>2</v>
      </c>
    </row>
    <row r="1269" spans="1:13" x14ac:dyDescent="0.3">
      <c r="A1269" s="27" t="str">
        <f t="shared" si="111"/>
        <v>1503 - CAPPUCCINO</v>
      </c>
      <c r="B1269" s="27" t="str">
        <f t="shared" si="113"/>
        <v>CAFE QUINDIO EXPRESS EDIFICIO BD-BACATA</v>
      </c>
      <c r="C1269" s="28" t="s">
        <v>171</v>
      </c>
      <c r="D1269" s="31"/>
      <c r="E1269" s="4"/>
      <c r="F1269" s="31">
        <v>44073</v>
      </c>
      <c r="G1269" s="4">
        <v>4</v>
      </c>
      <c r="H1269" s="31">
        <v>88145</v>
      </c>
      <c r="I1269" s="4">
        <v>8</v>
      </c>
      <c r="J1269" s="31">
        <v>132218</v>
      </c>
      <c r="K1269" s="50">
        <v>12</v>
      </c>
      <c r="L1269" s="44">
        <f t="shared" si="109"/>
        <v>66109</v>
      </c>
      <c r="M1269" s="4">
        <f t="shared" si="110"/>
        <v>6</v>
      </c>
    </row>
    <row r="1270" spans="1:13" x14ac:dyDescent="0.3">
      <c r="A1270" s="27" t="str">
        <f t="shared" si="111"/>
        <v>1503 - CAPPUCCINO</v>
      </c>
      <c r="B1270" s="27" t="str">
        <f t="shared" si="113"/>
        <v>CAFE QUINDIO EXPRESS EDIFICIO BD-BACATA</v>
      </c>
      <c r="C1270" s="28" t="s">
        <v>172</v>
      </c>
      <c r="D1270" s="31">
        <v>305548</v>
      </c>
      <c r="E1270" s="4">
        <v>33</v>
      </c>
      <c r="F1270" s="31">
        <v>203698</v>
      </c>
      <c r="G1270" s="4">
        <v>22</v>
      </c>
      <c r="H1270" s="31">
        <v>55554</v>
      </c>
      <c r="I1270" s="4">
        <v>6</v>
      </c>
      <c r="J1270" s="31">
        <v>564800</v>
      </c>
      <c r="K1270" s="50">
        <v>61</v>
      </c>
      <c r="L1270" s="44">
        <f t="shared" si="109"/>
        <v>188266.66666666666</v>
      </c>
      <c r="M1270" s="4">
        <f t="shared" si="110"/>
        <v>20.333333333333332</v>
      </c>
    </row>
    <row r="1271" spans="1:13" x14ac:dyDescent="0.3">
      <c r="A1271" s="27" t="str">
        <f t="shared" si="111"/>
        <v>1503 - CAPPUCCINO</v>
      </c>
      <c r="B1271" s="27" t="str">
        <f t="shared" si="113"/>
        <v>CAFE QUINDIO EXPRESS EDIFICIO BD-BACATA</v>
      </c>
      <c r="C1271" s="28" t="s">
        <v>173</v>
      </c>
      <c r="D1271" s="31">
        <v>33333</v>
      </c>
      <c r="E1271" s="4">
        <v>3</v>
      </c>
      <c r="F1271" s="31">
        <v>44444</v>
      </c>
      <c r="G1271" s="4">
        <v>4</v>
      </c>
      <c r="H1271" s="31">
        <v>11111</v>
      </c>
      <c r="I1271" s="4">
        <v>1</v>
      </c>
      <c r="J1271" s="31">
        <v>88888</v>
      </c>
      <c r="K1271" s="50">
        <v>8</v>
      </c>
      <c r="L1271" s="44">
        <f t="shared" si="109"/>
        <v>29629.333333333332</v>
      </c>
      <c r="M1271" s="4">
        <f t="shared" si="110"/>
        <v>2.6666666666666665</v>
      </c>
    </row>
    <row r="1272" spans="1:13" x14ac:dyDescent="0.3">
      <c r="A1272" s="27" t="str">
        <f t="shared" si="111"/>
        <v>1503 - CAPPUCCINO</v>
      </c>
      <c r="B1272" s="27" t="str">
        <f t="shared" si="113"/>
        <v>CAFE QUINDIO EXPRESS EDIFICIO BD-BACATA</v>
      </c>
      <c r="C1272" s="28" t="s">
        <v>174</v>
      </c>
      <c r="D1272" s="31">
        <v>197784</v>
      </c>
      <c r="E1272" s="4">
        <v>24</v>
      </c>
      <c r="F1272" s="31">
        <v>214266</v>
      </c>
      <c r="G1272" s="4">
        <v>26</v>
      </c>
      <c r="H1272" s="31">
        <v>140097</v>
      </c>
      <c r="I1272" s="4">
        <v>17</v>
      </c>
      <c r="J1272" s="31">
        <v>552147</v>
      </c>
      <c r="K1272" s="50">
        <v>67</v>
      </c>
      <c r="L1272" s="44">
        <f t="shared" si="109"/>
        <v>184049</v>
      </c>
      <c r="M1272" s="4">
        <f t="shared" si="110"/>
        <v>22.333333333333332</v>
      </c>
    </row>
    <row r="1273" spans="1:13" x14ac:dyDescent="0.3">
      <c r="A1273" s="27" t="str">
        <f t="shared" si="111"/>
        <v>1503 - CAPPUCCINO</v>
      </c>
      <c r="B1273" s="27" t="str">
        <f t="shared" si="113"/>
        <v>CAFE QUINDIO EXPRESS EDIFICIO BD-BACATA</v>
      </c>
      <c r="C1273" s="28" t="s">
        <v>175</v>
      </c>
      <c r="D1273" s="31"/>
      <c r="E1273" s="4"/>
      <c r="F1273" s="31">
        <v>55554</v>
      </c>
      <c r="G1273" s="4">
        <v>6</v>
      </c>
      <c r="H1273" s="31">
        <v>74072</v>
      </c>
      <c r="I1273" s="4">
        <v>8</v>
      </c>
      <c r="J1273" s="31">
        <v>129626</v>
      </c>
      <c r="K1273" s="50">
        <v>14</v>
      </c>
      <c r="L1273" s="44">
        <f t="shared" si="109"/>
        <v>64813</v>
      </c>
      <c r="M1273" s="4">
        <f t="shared" si="110"/>
        <v>7</v>
      </c>
    </row>
    <row r="1274" spans="1:13" x14ac:dyDescent="0.3">
      <c r="A1274" s="27" t="str">
        <f t="shared" si="111"/>
        <v>1503 - CAPPUCCINO</v>
      </c>
      <c r="B1274" s="27" t="str">
        <f t="shared" si="113"/>
        <v>CAFE QUINDIO EXPRESS EDIFICIO BD-BACATA</v>
      </c>
      <c r="C1274" s="28" t="s">
        <v>176</v>
      </c>
      <c r="D1274" s="31"/>
      <c r="E1274" s="4"/>
      <c r="F1274" s="31">
        <v>22222</v>
      </c>
      <c r="G1274" s="4">
        <v>2</v>
      </c>
      <c r="H1274" s="31">
        <v>55555</v>
      </c>
      <c r="I1274" s="4">
        <v>5</v>
      </c>
      <c r="J1274" s="31">
        <v>77777</v>
      </c>
      <c r="K1274" s="50">
        <v>7</v>
      </c>
      <c r="L1274" s="44">
        <f t="shared" si="109"/>
        <v>38888.5</v>
      </c>
      <c r="M1274" s="4">
        <f t="shared" si="110"/>
        <v>3.5</v>
      </c>
    </row>
    <row r="1275" spans="1:13" x14ac:dyDescent="0.3">
      <c r="A1275" s="27" t="str">
        <f t="shared" si="111"/>
        <v>1503 - CAPPUCCINO</v>
      </c>
      <c r="B1275" s="27" t="str">
        <f t="shared" si="113"/>
        <v>CAFE QUINDIO EXPRESS EDIFICIO BD-BACATA</v>
      </c>
      <c r="C1275" s="28" t="s">
        <v>177</v>
      </c>
      <c r="D1275" s="31"/>
      <c r="E1275" s="4"/>
      <c r="F1275" s="31">
        <v>49446</v>
      </c>
      <c r="G1275" s="4">
        <v>6</v>
      </c>
      <c r="H1275" s="31">
        <v>140097</v>
      </c>
      <c r="I1275" s="4">
        <v>17</v>
      </c>
      <c r="J1275" s="31">
        <v>189543</v>
      </c>
      <c r="K1275" s="50">
        <v>23</v>
      </c>
      <c r="L1275" s="44">
        <f t="shared" si="109"/>
        <v>94771.5</v>
      </c>
      <c r="M1275" s="4">
        <f t="shared" si="110"/>
        <v>11.5</v>
      </c>
    </row>
    <row r="1276" spans="1:13" x14ac:dyDescent="0.3">
      <c r="A1276" s="27" t="str">
        <f t="shared" si="111"/>
        <v>1503 - CAPPUCCINO</v>
      </c>
      <c r="B1276" s="27" t="str">
        <f t="shared" si="113"/>
        <v>CAFE QUINDIO EXPRESS EDIFICIO BD-BACATA</v>
      </c>
      <c r="C1276" s="28" t="s">
        <v>178</v>
      </c>
      <c r="D1276" s="31">
        <v>29445</v>
      </c>
      <c r="E1276" s="4">
        <v>3</v>
      </c>
      <c r="F1276" s="31">
        <v>49075</v>
      </c>
      <c r="G1276" s="4">
        <v>5</v>
      </c>
      <c r="H1276" s="31">
        <v>39260</v>
      </c>
      <c r="I1276" s="4">
        <v>4</v>
      </c>
      <c r="J1276" s="31">
        <v>117780</v>
      </c>
      <c r="K1276" s="50">
        <v>12</v>
      </c>
      <c r="L1276" s="44">
        <f t="shared" si="109"/>
        <v>39260</v>
      </c>
      <c r="M1276" s="4">
        <f t="shared" si="110"/>
        <v>4</v>
      </c>
    </row>
    <row r="1277" spans="1:13" x14ac:dyDescent="0.3">
      <c r="A1277" s="27" t="str">
        <f t="shared" si="111"/>
        <v>1503 - CAPPUCCINO</v>
      </c>
      <c r="B1277" s="27" t="str">
        <f t="shared" si="113"/>
        <v>CAFE QUINDIO EXPRESS EDIFICIO BD-BACATA</v>
      </c>
      <c r="C1277" s="28" t="s">
        <v>179</v>
      </c>
      <c r="D1277" s="31">
        <v>11204</v>
      </c>
      <c r="E1277" s="4">
        <v>1</v>
      </c>
      <c r="F1277" s="31">
        <v>22408</v>
      </c>
      <c r="G1277" s="4">
        <v>2</v>
      </c>
      <c r="H1277" s="31">
        <v>11204</v>
      </c>
      <c r="I1277" s="4">
        <v>1</v>
      </c>
      <c r="J1277" s="31">
        <v>44816</v>
      </c>
      <c r="K1277" s="50">
        <v>4</v>
      </c>
      <c r="L1277" s="44">
        <f t="shared" si="109"/>
        <v>14938.666666666666</v>
      </c>
      <c r="M1277" s="4">
        <f t="shared" si="110"/>
        <v>1.3333333333333333</v>
      </c>
    </row>
    <row r="1278" spans="1:13" x14ac:dyDescent="0.3">
      <c r="A1278" s="27" t="str">
        <f t="shared" si="111"/>
        <v>1503 - CAPPUCCINO</v>
      </c>
      <c r="B1278" s="27" t="str">
        <f t="shared" si="113"/>
        <v>CAFE QUINDIO EXPRESS EDIFICIO BD-BACATA</v>
      </c>
      <c r="C1278" s="28" t="s">
        <v>180</v>
      </c>
      <c r="D1278" s="31">
        <v>25833</v>
      </c>
      <c r="E1278" s="4">
        <v>3</v>
      </c>
      <c r="F1278" s="31">
        <v>8611</v>
      </c>
      <c r="G1278" s="4">
        <v>1</v>
      </c>
      <c r="H1278" s="31">
        <v>51666</v>
      </c>
      <c r="I1278" s="4">
        <v>6</v>
      </c>
      <c r="J1278" s="31">
        <v>86110</v>
      </c>
      <c r="K1278" s="50">
        <v>10</v>
      </c>
      <c r="L1278" s="44">
        <f t="shared" si="109"/>
        <v>28703.333333333332</v>
      </c>
      <c r="M1278" s="4">
        <f t="shared" si="110"/>
        <v>3.3333333333333335</v>
      </c>
    </row>
    <row r="1279" spans="1:13" x14ac:dyDescent="0.3">
      <c r="A1279" s="27" t="str">
        <f t="shared" si="111"/>
        <v>1503 - CAPPUCCINO</v>
      </c>
      <c r="B1279" s="27" t="str">
        <f t="shared" si="113"/>
        <v>CAFE QUINDIO EXPRESS EDIFICIO BD-BACATA</v>
      </c>
      <c r="C1279" s="28" t="s">
        <v>186</v>
      </c>
      <c r="D1279" s="31"/>
      <c r="E1279" s="4"/>
      <c r="F1279" s="31"/>
      <c r="G1279" s="4"/>
      <c r="H1279" s="31">
        <v>7315</v>
      </c>
      <c r="I1279" s="4">
        <v>1</v>
      </c>
      <c r="J1279" s="31">
        <v>7315</v>
      </c>
      <c r="K1279" s="50">
        <v>1</v>
      </c>
      <c r="L1279" s="44">
        <f t="shared" si="109"/>
        <v>7315</v>
      </c>
      <c r="M1279" s="4">
        <f t="shared" si="110"/>
        <v>1</v>
      </c>
    </row>
    <row r="1280" spans="1:13" x14ac:dyDescent="0.3">
      <c r="A1280" s="27" t="str">
        <f t="shared" si="111"/>
        <v>1503 - CAPPUCCINO</v>
      </c>
      <c r="B1280" s="27" t="str">
        <f t="shared" si="113"/>
        <v>CAFE QUINDIO EXPRESS EDIFICIO BD-BACATA</v>
      </c>
      <c r="C1280" s="28" t="s">
        <v>187</v>
      </c>
      <c r="D1280" s="31">
        <v>117962</v>
      </c>
      <c r="E1280" s="4">
        <v>13</v>
      </c>
      <c r="F1280" s="31">
        <v>399256</v>
      </c>
      <c r="G1280" s="4">
        <v>44</v>
      </c>
      <c r="H1280" s="31">
        <v>725920</v>
      </c>
      <c r="I1280" s="4">
        <v>80</v>
      </c>
      <c r="J1280" s="31">
        <v>1243138</v>
      </c>
      <c r="K1280" s="50">
        <v>137</v>
      </c>
      <c r="L1280" s="44">
        <f t="shared" si="109"/>
        <v>414379.33333333331</v>
      </c>
      <c r="M1280" s="4">
        <f t="shared" si="110"/>
        <v>45.666666666666664</v>
      </c>
    </row>
    <row r="1281" spans="1:13" x14ac:dyDescent="0.3">
      <c r="A1281" s="27" t="str">
        <f t="shared" si="111"/>
        <v>1503 - CAPPUCCINO</v>
      </c>
      <c r="B1281" s="27" t="str">
        <f t="shared" si="113"/>
        <v>CAFE QUINDIO EXPRESS EDIFICIO BD-BACATA</v>
      </c>
      <c r="C1281" s="28" t="s">
        <v>188</v>
      </c>
      <c r="D1281" s="31"/>
      <c r="E1281" s="4"/>
      <c r="F1281" s="31">
        <v>102872</v>
      </c>
      <c r="G1281" s="4">
        <v>11</v>
      </c>
      <c r="H1281" s="31">
        <v>205744</v>
      </c>
      <c r="I1281" s="4">
        <v>22</v>
      </c>
      <c r="J1281" s="31">
        <v>308616</v>
      </c>
      <c r="K1281" s="50">
        <v>33</v>
      </c>
      <c r="L1281" s="44">
        <f t="shared" si="109"/>
        <v>154308</v>
      </c>
      <c r="M1281" s="4">
        <f t="shared" si="110"/>
        <v>16.5</v>
      </c>
    </row>
    <row r="1282" spans="1:13" x14ac:dyDescent="0.3">
      <c r="A1282" s="27" t="str">
        <f t="shared" si="111"/>
        <v>1503 - CAPPUCCINO</v>
      </c>
      <c r="B1282" s="27" t="str">
        <f t="shared" si="113"/>
        <v>CAFE QUINDIO EXPRESS EDIFICIO BD-BACATA</v>
      </c>
      <c r="C1282" s="28" t="s">
        <v>190</v>
      </c>
      <c r="D1282" s="31">
        <v>91481</v>
      </c>
      <c r="E1282" s="4">
        <v>13</v>
      </c>
      <c r="F1282" s="31">
        <v>767033</v>
      </c>
      <c r="G1282" s="4">
        <v>109</v>
      </c>
      <c r="H1282" s="31">
        <v>1006291</v>
      </c>
      <c r="I1282" s="4">
        <v>143</v>
      </c>
      <c r="J1282" s="31">
        <v>1864805</v>
      </c>
      <c r="K1282" s="50">
        <v>265</v>
      </c>
      <c r="L1282" s="44">
        <f t="shared" si="109"/>
        <v>621601.66666666663</v>
      </c>
      <c r="M1282" s="4">
        <f t="shared" si="110"/>
        <v>88.333333333333329</v>
      </c>
    </row>
    <row r="1283" spans="1:13" x14ac:dyDescent="0.3">
      <c r="A1283" s="27" t="str">
        <f t="shared" si="111"/>
        <v>1503 - CAPPUCCINO</v>
      </c>
      <c r="B1283" s="27" t="str">
        <f t="shared" si="113"/>
        <v>CAFE QUINDIO EXPRESS EDIFICIO BD-BACATA</v>
      </c>
      <c r="C1283" s="28" t="s">
        <v>191</v>
      </c>
      <c r="D1283" s="31">
        <v>143235</v>
      </c>
      <c r="E1283" s="4">
        <v>13</v>
      </c>
      <c r="F1283" s="31">
        <v>198325</v>
      </c>
      <c r="G1283" s="4">
        <v>18</v>
      </c>
      <c r="H1283" s="31">
        <v>77126</v>
      </c>
      <c r="I1283" s="4">
        <v>7</v>
      </c>
      <c r="J1283" s="31">
        <v>418686</v>
      </c>
      <c r="K1283" s="50">
        <v>38</v>
      </c>
      <c r="L1283" s="44">
        <f t="shared" si="109"/>
        <v>139562</v>
      </c>
      <c r="M1283" s="4">
        <f t="shared" si="110"/>
        <v>12.666666666666666</v>
      </c>
    </row>
    <row r="1284" spans="1:13" x14ac:dyDescent="0.3">
      <c r="A1284" s="27" t="str">
        <f t="shared" si="111"/>
        <v>1503 - CAPPUCCINO</v>
      </c>
      <c r="B1284" s="27" t="str">
        <f t="shared" si="113"/>
        <v>CAFE QUINDIO EXPRESS EDIFICIO BD-BACATA</v>
      </c>
      <c r="C1284" s="28" t="s">
        <v>192</v>
      </c>
      <c r="D1284" s="31">
        <v>47408</v>
      </c>
      <c r="E1284" s="4">
        <v>4</v>
      </c>
      <c r="F1284" s="31">
        <v>59260</v>
      </c>
      <c r="G1284" s="4">
        <v>5</v>
      </c>
      <c r="H1284" s="31">
        <v>11852</v>
      </c>
      <c r="I1284" s="4">
        <v>1</v>
      </c>
      <c r="J1284" s="31">
        <v>118520</v>
      </c>
      <c r="K1284" s="50">
        <v>10</v>
      </c>
      <c r="L1284" s="44">
        <f t="shared" si="109"/>
        <v>39506.666666666664</v>
      </c>
      <c r="M1284" s="4">
        <f t="shared" si="110"/>
        <v>3.3333333333333335</v>
      </c>
    </row>
    <row r="1285" spans="1:13" x14ac:dyDescent="0.3">
      <c r="A1285" s="27" t="str">
        <f t="shared" si="111"/>
        <v>1503 - CAPPUCCINO</v>
      </c>
      <c r="B1285" s="27" t="str">
        <f t="shared" si="113"/>
        <v>CAFE QUINDIO EXPRESS EDIFICIO BD-BACATA</v>
      </c>
      <c r="C1285" s="28" t="s">
        <v>194</v>
      </c>
      <c r="D1285" s="31">
        <v>166855</v>
      </c>
      <c r="E1285" s="4">
        <v>17</v>
      </c>
      <c r="F1285" s="31">
        <v>166855</v>
      </c>
      <c r="G1285" s="4">
        <v>17</v>
      </c>
      <c r="H1285" s="31">
        <v>137410</v>
      </c>
      <c r="I1285" s="4">
        <v>14</v>
      </c>
      <c r="J1285" s="31">
        <v>471120</v>
      </c>
      <c r="K1285" s="50">
        <v>48</v>
      </c>
      <c r="L1285" s="44">
        <f t="shared" si="109"/>
        <v>157040</v>
      </c>
      <c r="M1285" s="4">
        <f t="shared" si="110"/>
        <v>16</v>
      </c>
    </row>
    <row r="1286" spans="1:13" x14ac:dyDescent="0.3">
      <c r="A1286" s="27" t="str">
        <f t="shared" si="111"/>
        <v>1503 - CAPPUCCINO</v>
      </c>
      <c r="B1286" s="27" t="str">
        <f t="shared" si="113"/>
        <v>CAFE QUINDIO EXPRESS EDIFICIO BD-BACATA</v>
      </c>
      <c r="C1286" s="28" t="s">
        <v>195</v>
      </c>
      <c r="D1286" s="31"/>
      <c r="E1286" s="4"/>
      <c r="F1286" s="31"/>
      <c r="G1286" s="4"/>
      <c r="H1286" s="31">
        <v>9815</v>
      </c>
      <c r="I1286" s="4">
        <v>1</v>
      </c>
      <c r="J1286" s="31">
        <v>9815</v>
      </c>
      <c r="K1286" s="50">
        <v>1</v>
      </c>
      <c r="L1286" s="44">
        <f t="shared" si="109"/>
        <v>9815</v>
      </c>
      <c r="M1286" s="4">
        <f t="shared" si="110"/>
        <v>1</v>
      </c>
    </row>
    <row r="1287" spans="1:13" x14ac:dyDescent="0.3">
      <c r="A1287" s="27" t="str">
        <f t="shared" si="111"/>
        <v>1503 - CAPPUCCINO</v>
      </c>
      <c r="B1287" s="27" t="str">
        <f t="shared" si="113"/>
        <v>CAFE QUINDIO EXPRESS EDIFICIO BD-BACATA</v>
      </c>
      <c r="C1287" s="28" t="s">
        <v>197</v>
      </c>
      <c r="D1287" s="31"/>
      <c r="E1287" s="4"/>
      <c r="F1287" s="31">
        <v>8611</v>
      </c>
      <c r="G1287" s="4">
        <v>1</v>
      </c>
      <c r="H1287" s="31">
        <v>17222</v>
      </c>
      <c r="I1287" s="4">
        <v>2</v>
      </c>
      <c r="J1287" s="31">
        <v>25833</v>
      </c>
      <c r="K1287" s="50">
        <v>3</v>
      </c>
      <c r="L1287" s="44">
        <f t="shared" si="109"/>
        <v>12916.5</v>
      </c>
      <c r="M1287" s="4">
        <f t="shared" si="110"/>
        <v>1.5</v>
      </c>
    </row>
    <row r="1288" spans="1:13" x14ac:dyDescent="0.3">
      <c r="A1288" s="27" t="str">
        <f t="shared" si="111"/>
        <v>1503 - CAPPUCCINO</v>
      </c>
      <c r="B1288" s="27" t="str">
        <f t="shared" si="113"/>
        <v>CAFE QUINDIO EXPRESS EDIFICIO BD-BACATA</v>
      </c>
      <c r="C1288" s="28" t="s">
        <v>198</v>
      </c>
      <c r="D1288" s="31">
        <v>74072</v>
      </c>
      <c r="E1288" s="4">
        <v>8</v>
      </c>
      <c r="F1288" s="31">
        <v>37036</v>
      </c>
      <c r="G1288" s="4">
        <v>4</v>
      </c>
      <c r="H1288" s="31">
        <v>46295</v>
      </c>
      <c r="I1288" s="4">
        <v>5</v>
      </c>
      <c r="J1288" s="31">
        <v>157403</v>
      </c>
      <c r="K1288" s="50">
        <v>17</v>
      </c>
      <c r="L1288" s="44">
        <f t="shared" ref="L1288:L1351" si="114">AVERAGE(D1288,F1288,H1288)</f>
        <v>52467.666666666664</v>
      </c>
      <c r="M1288" s="4">
        <f t="shared" ref="M1288:M1351" si="115">AVERAGE(E1288,G1288,I1288)</f>
        <v>5.666666666666667</v>
      </c>
    </row>
    <row r="1289" spans="1:13" x14ac:dyDescent="0.3">
      <c r="A1289" s="27" t="str">
        <f t="shared" si="111"/>
        <v>1503 - CAPPUCCINO</v>
      </c>
      <c r="B1289" s="27" t="str">
        <f t="shared" si="113"/>
        <v>CAFE QUINDIO EXPRESS EDIFICIO BD-BACATA</v>
      </c>
      <c r="C1289" s="28" t="s">
        <v>199</v>
      </c>
      <c r="D1289" s="31"/>
      <c r="E1289" s="4"/>
      <c r="F1289" s="31"/>
      <c r="G1289" s="4"/>
      <c r="H1289" s="31">
        <v>11111</v>
      </c>
      <c r="I1289" s="4">
        <v>1</v>
      </c>
      <c r="J1289" s="31">
        <v>11111</v>
      </c>
      <c r="K1289" s="50">
        <v>1</v>
      </c>
      <c r="L1289" s="44">
        <f t="shared" si="114"/>
        <v>11111</v>
      </c>
      <c r="M1289" s="4">
        <f t="shared" si="115"/>
        <v>1</v>
      </c>
    </row>
    <row r="1290" spans="1:13" x14ac:dyDescent="0.3">
      <c r="A1290" s="27" t="str">
        <f t="shared" si="111"/>
        <v>1503 - CAPPUCCINO</v>
      </c>
      <c r="B1290" s="27" t="str">
        <f t="shared" si="113"/>
        <v>CAFE QUINDIO EXPRESS EDIFICIO BD-BACATA</v>
      </c>
      <c r="C1290" s="28" t="s">
        <v>200</v>
      </c>
      <c r="D1290" s="31">
        <v>41205</v>
      </c>
      <c r="E1290" s="4">
        <v>5</v>
      </c>
      <c r="F1290" s="31">
        <v>24723</v>
      </c>
      <c r="G1290" s="4">
        <v>3</v>
      </c>
      <c r="H1290" s="31">
        <v>41205</v>
      </c>
      <c r="I1290" s="4">
        <v>5</v>
      </c>
      <c r="J1290" s="31">
        <v>107133</v>
      </c>
      <c r="K1290" s="50">
        <v>13</v>
      </c>
      <c r="L1290" s="44">
        <f t="shared" si="114"/>
        <v>35711</v>
      </c>
      <c r="M1290" s="4">
        <f t="shared" si="115"/>
        <v>4.333333333333333</v>
      </c>
    </row>
    <row r="1291" spans="1:13" x14ac:dyDescent="0.3">
      <c r="A1291" s="27" t="str">
        <f t="shared" si="111"/>
        <v>1503 - CAPPUCCINO</v>
      </c>
      <c r="B1291" s="27" t="str">
        <f t="shared" si="113"/>
        <v>CAFE QUINDIO EXPRESS EDIFICIO BD-BACATA</v>
      </c>
      <c r="C1291" s="28" t="s">
        <v>201</v>
      </c>
      <c r="D1291" s="31"/>
      <c r="E1291" s="4"/>
      <c r="F1291" s="31">
        <v>9259</v>
      </c>
      <c r="G1291" s="4">
        <v>1</v>
      </c>
      <c r="H1291" s="31">
        <v>37036</v>
      </c>
      <c r="I1291" s="4">
        <v>4</v>
      </c>
      <c r="J1291" s="31">
        <v>46295</v>
      </c>
      <c r="K1291" s="50">
        <v>5</v>
      </c>
      <c r="L1291" s="44">
        <f t="shared" si="114"/>
        <v>23147.5</v>
      </c>
      <c r="M1291" s="4">
        <f t="shared" si="115"/>
        <v>2.5</v>
      </c>
    </row>
    <row r="1292" spans="1:13" x14ac:dyDescent="0.3">
      <c r="A1292" s="27" t="str">
        <f t="shared" si="111"/>
        <v>1503 - CAPPUCCINO</v>
      </c>
      <c r="B1292" s="27" t="str">
        <f t="shared" si="113"/>
        <v>CAFE QUINDIO EXPRESS EDIFICIO BD-BACATA</v>
      </c>
      <c r="C1292" s="28" t="s">
        <v>203</v>
      </c>
      <c r="D1292" s="31"/>
      <c r="E1292" s="4"/>
      <c r="F1292" s="31">
        <v>32964</v>
      </c>
      <c r="G1292" s="4">
        <v>4</v>
      </c>
      <c r="H1292" s="31">
        <v>57687</v>
      </c>
      <c r="I1292" s="4">
        <v>7</v>
      </c>
      <c r="J1292" s="31">
        <v>90651</v>
      </c>
      <c r="K1292" s="50">
        <v>11</v>
      </c>
      <c r="L1292" s="44">
        <f t="shared" si="114"/>
        <v>45325.5</v>
      </c>
      <c r="M1292" s="4">
        <f t="shared" si="115"/>
        <v>5.5</v>
      </c>
    </row>
    <row r="1293" spans="1:13" x14ac:dyDescent="0.3">
      <c r="A1293" s="27" t="str">
        <f t="shared" si="111"/>
        <v>1503 - CAPPUCCINO</v>
      </c>
      <c r="B1293" s="27" t="str">
        <f t="shared" si="113"/>
        <v>CAFE QUINDIO EXPRESS EDIFICIO BD-BACATA</v>
      </c>
      <c r="C1293" s="28" t="s">
        <v>204</v>
      </c>
      <c r="D1293" s="31">
        <v>138885</v>
      </c>
      <c r="E1293" s="4">
        <v>15</v>
      </c>
      <c r="F1293" s="31">
        <v>92590</v>
      </c>
      <c r="G1293" s="4">
        <v>10</v>
      </c>
      <c r="H1293" s="31">
        <v>37036</v>
      </c>
      <c r="I1293" s="4">
        <v>4</v>
      </c>
      <c r="J1293" s="31">
        <v>268511</v>
      </c>
      <c r="K1293" s="50">
        <v>29</v>
      </c>
      <c r="L1293" s="44">
        <f t="shared" si="114"/>
        <v>89503.666666666672</v>
      </c>
      <c r="M1293" s="4">
        <f t="shared" si="115"/>
        <v>9.6666666666666661</v>
      </c>
    </row>
    <row r="1294" spans="1:13" x14ac:dyDescent="0.3">
      <c r="A1294" s="27" t="str">
        <f t="shared" ref="A1294:A1357" si="116">A1293</f>
        <v>1503 - CAPPUCCINO</v>
      </c>
      <c r="B1294" s="27" t="str">
        <f t="shared" si="113"/>
        <v>CAFE QUINDIO EXPRESS EDIFICIO BD-BACATA</v>
      </c>
      <c r="C1294" s="28" t="s">
        <v>205</v>
      </c>
      <c r="D1294" s="31">
        <v>22222</v>
      </c>
      <c r="E1294" s="4">
        <v>2</v>
      </c>
      <c r="F1294" s="31">
        <v>11111</v>
      </c>
      <c r="G1294" s="4">
        <v>1</v>
      </c>
      <c r="H1294" s="31"/>
      <c r="I1294" s="4"/>
      <c r="J1294" s="31">
        <v>33333</v>
      </c>
      <c r="K1294" s="50">
        <v>3</v>
      </c>
      <c r="L1294" s="44">
        <f t="shared" si="114"/>
        <v>16666.5</v>
      </c>
      <c r="M1294" s="4">
        <f t="shared" si="115"/>
        <v>1.5</v>
      </c>
    </row>
    <row r="1295" spans="1:13" x14ac:dyDescent="0.3">
      <c r="A1295" s="27" t="str">
        <f t="shared" si="116"/>
        <v>1503 - CAPPUCCINO</v>
      </c>
      <c r="B1295" s="27" t="str">
        <f t="shared" si="113"/>
        <v>CAFE QUINDIO EXPRESS EDIFICIO BD-BACATA</v>
      </c>
      <c r="C1295" s="28" t="s">
        <v>206</v>
      </c>
      <c r="D1295" s="31">
        <v>189543</v>
      </c>
      <c r="E1295" s="4">
        <v>23</v>
      </c>
      <c r="F1295" s="31">
        <v>57687</v>
      </c>
      <c r="G1295" s="4">
        <v>7</v>
      </c>
      <c r="H1295" s="31">
        <v>107132</v>
      </c>
      <c r="I1295" s="4">
        <v>13</v>
      </c>
      <c r="J1295" s="31">
        <v>354362</v>
      </c>
      <c r="K1295" s="50">
        <v>43</v>
      </c>
      <c r="L1295" s="44">
        <f t="shared" si="114"/>
        <v>118120.66666666667</v>
      </c>
      <c r="M1295" s="4">
        <f t="shared" si="115"/>
        <v>14.333333333333334</v>
      </c>
    </row>
    <row r="1296" spans="1:13" x14ac:dyDescent="0.3">
      <c r="A1296" s="27" t="str">
        <f t="shared" si="116"/>
        <v>1503 - CAPPUCCINO</v>
      </c>
      <c r="B1296" s="27" t="str">
        <f t="shared" si="113"/>
        <v>CAFE QUINDIO EXPRESS EDIFICIO BD-BACATA</v>
      </c>
      <c r="C1296" s="28" t="s">
        <v>207</v>
      </c>
      <c r="D1296" s="31"/>
      <c r="E1296" s="4"/>
      <c r="F1296" s="31">
        <v>27777</v>
      </c>
      <c r="G1296" s="4">
        <v>3</v>
      </c>
      <c r="H1296" s="31">
        <v>101849</v>
      </c>
      <c r="I1296" s="4">
        <v>11</v>
      </c>
      <c r="J1296" s="31">
        <v>129626</v>
      </c>
      <c r="K1296" s="50">
        <v>14</v>
      </c>
      <c r="L1296" s="44">
        <f t="shared" si="114"/>
        <v>64813</v>
      </c>
      <c r="M1296" s="4">
        <f t="shared" si="115"/>
        <v>7</v>
      </c>
    </row>
    <row r="1297" spans="1:13" x14ac:dyDescent="0.3">
      <c r="A1297" s="27" t="str">
        <f t="shared" si="116"/>
        <v>1503 - CAPPUCCINO</v>
      </c>
      <c r="B1297" s="27" t="str">
        <f t="shared" si="113"/>
        <v>CAFE QUINDIO EXPRESS EDIFICIO BD-BACATA</v>
      </c>
      <c r="C1297" s="28" t="s">
        <v>208</v>
      </c>
      <c r="D1297" s="31"/>
      <c r="E1297" s="4"/>
      <c r="F1297" s="31"/>
      <c r="G1297" s="4"/>
      <c r="H1297" s="31">
        <v>11111</v>
      </c>
      <c r="I1297" s="4">
        <v>1</v>
      </c>
      <c r="J1297" s="31">
        <v>11111</v>
      </c>
      <c r="K1297" s="50">
        <v>1</v>
      </c>
      <c r="L1297" s="44">
        <f t="shared" si="114"/>
        <v>11111</v>
      </c>
      <c r="M1297" s="4">
        <f t="shared" si="115"/>
        <v>1</v>
      </c>
    </row>
    <row r="1298" spans="1:13" x14ac:dyDescent="0.3">
      <c r="A1298" s="27" t="str">
        <f t="shared" si="116"/>
        <v>1503 - CAPPUCCINO</v>
      </c>
      <c r="B1298" s="27" t="str">
        <f t="shared" si="113"/>
        <v>CAFE QUINDIO EXPRESS EDIFICIO BD-BACATA</v>
      </c>
      <c r="C1298" s="28" t="s">
        <v>209</v>
      </c>
      <c r="D1298" s="31">
        <v>8241</v>
      </c>
      <c r="E1298" s="4">
        <v>1</v>
      </c>
      <c r="F1298" s="31">
        <v>65928</v>
      </c>
      <c r="G1298" s="4">
        <v>8</v>
      </c>
      <c r="H1298" s="31">
        <v>90651</v>
      </c>
      <c r="I1298" s="4">
        <v>11</v>
      </c>
      <c r="J1298" s="31">
        <v>164820</v>
      </c>
      <c r="K1298" s="50">
        <v>20</v>
      </c>
      <c r="L1298" s="44">
        <f t="shared" si="114"/>
        <v>54940</v>
      </c>
      <c r="M1298" s="4">
        <f t="shared" si="115"/>
        <v>6.666666666666667</v>
      </c>
    </row>
    <row r="1299" spans="1:13" x14ac:dyDescent="0.3">
      <c r="A1299" s="27" t="str">
        <f t="shared" si="116"/>
        <v>1503 - CAPPUCCINO</v>
      </c>
      <c r="B1299" s="27" t="str">
        <f t="shared" si="113"/>
        <v>CAFE QUINDIO EXPRESS EDIFICIO BD-BACATA</v>
      </c>
      <c r="C1299" s="28" t="s">
        <v>219</v>
      </c>
      <c r="D1299" s="31">
        <v>8796</v>
      </c>
      <c r="E1299" s="4">
        <v>1</v>
      </c>
      <c r="F1299" s="31">
        <v>8796</v>
      </c>
      <c r="G1299" s="4">
        <v>1</v>
      </c>
      <c r="H1299" s="31"/>
      <c r="I1299" s="4"/>
      <c r="J1299" s="31">
        <v>17592</v>
      </c>
      <c r="K1299" s="50">
        <v>2</v>
      </c>
      <c r="L1299" s="44">
        <f t="shared" si="114"/>
        <v>8796</v>
      </c>
      <c r="M1299" s="4">
        <f t="shared" si="115"/>
        <v>1</v>
      </c>
    </row>
    <row r="1300" spans="1:13" x14ac:dyDescent="0.3">
      <c r="A1300" s="27" t="str">
        <f t="shared" si="116"/>
        <v>1503 - CAPPUCCINO</v>
      </c>
      <c r="B1300" s="27" t="str">
        <f t="shared" si="113"/>
        <v>CAFE QUINDIO EXPRESS EDIFICIO BD-BACATA</v>
      </c>
      <c r="C1300" s="28" t="s">
        <v>222</v>
      </c>
      <c r="D1300" s="31"/>
      <c r="E1300" s="4"/>
      <c r="F1300" s="31"/>
      <c r="G1300" s="4"/>
      <c r="H1300" s="31">
        <v>24723</v>
      </c>
      <c r="I1300" s="4">
        <v>3</v>
      </c>
      <c r="J1300" s="31">
        <v>24723</v>
      </c>
      <c r="K1300" s="50">
        <v>3</v>
      </c>
      <c r="L1300" s="44">
        <f t="shared" si="114"/>
        <v>24723</v>
      </c>
      <c r="M1300" s="4">
        <f t="shared" si="115"/>
        <v>3</v>
      </c>
    </row>
    <row r="1301" spans="1:13" x14ac:dyDescent="0.3">
      <c r="A1301" s="27" t="str">
        <f t="shared" si="116"/>
        <v>1503 - CAPPUCCINO</v>
      </c>
      <c r="B1301" s="52" t="s">
        <v>302</v>
      </c>
      <c r="C1301" s="53"/>
      <c r="D1301" s="57">
        <v>6437376</v>
      </c>
      <c r="E1301" s="55">
        <v>783</v>
      </c>
      <c r="F1301" s="57">
        <v>6793950</v>
      </c>
      <c r="G1301" s="55">
        <v>826</v>
      </c>
      <c r="H1301" s="57">
        <v>5407484</v>
      </c>
      <c r="I1301" s="55">
        <v>654</v>
      </c>
      <c r="J1301" s="57">
        <v>18638810</v>
      </c>
      <c r="K1301" s="56">
        <v>2263</v>
      </c>
      <c r="L1301" s="59">
        <f t="shared" si="114"/>
        <v>6212936.666666667</v>
      </c>
      <c r="M1301" s="60">
        <f t="shared" si="115"/>
        <v>754.33333333333337</v>
      </c>
    </row>
    <row r="1302" spans="1:13" x14ac:dyDescent="0.3">
      <c r="A1302" s="27" t="str">
        <f t="shared" si="116"/>
        <v>1503 - CAPPUCCINO</v>
      </c>
      <c r="B1302" s="1" t="s">
        <v>63</v>
      </c>
      <c r="C1302" s="1" t="s">
        <v>162</v>
      </c>
      <c r="D1302" s="30">
        <v>7252</v>
      </c>
      <c r="E1302" s="8">
        <v>1</v>
      </c>
      <c r="F1302" s="30">
        <v>40215</v>
      </c>
      <c r="G1302" s="8">
        <v>5</v>
      </c>
      <c r="H1302" s="30">
        <v>7252</v>
      </c>
      <c r="I1302" s="8">
        <v>1</v>
      </c>
      <c r="J1302" s="30">
        <v>54719</v>
      </c>
      <c r="K1302" s="49">
        <v>7</v>
      </c>
      <c r="L1302" s="44">
        <f t="shared" si="114"/>
        <v>18239.666666666668</v>
      </c>
      <c r="M1302" s="4">
        <f t="shared" si="115"/>
        <v>2.3333333333333335</v>
      </c>
    </row>
    <row r="1303" spans="1:13" x14ac:dyDescent="0.3">
      <c r="A1303" s="27" t="str">
        <f t="shared" si="116"/>
        <v>1503 - CAPPUCCINO</v>
      </c>
      <c r="B1303" s="27" t="str">
        <f t="shared" ref="B1303:B1320" si="117">B1302</f>
        <v>CAFE QUINDIO EXPRESS FABRICA SAN PEDRO</v>
      </c>
      <c r="C1303" s="28" t="s">
        <v>163</v>
      </c>
      <c r="D1303" s="31"/>
      <c r="E1303" s="4"/>
      <c r="F1303" s="31"/>
      <c r="G1303" s="4"/>
      <c r="H1303" s="31">
        <v>7578</v>
      </c>
      <c r="I1303" s="4">
        <v>1</v>
      </c>
      <c r="J1303" s="31">
        <v>7578</v>
      </c>
      <c r="K1303" s="50">
        <v>1</v>
      </c>
      <c r="L1303" s="44">
        <f t="shared" si="114"/>
        <v>7578</v>
      </c>
      <c r="M1303" s="4">
        <f t="shared" si="115"/>
        <v>1</v>
      </c>
    </row>
    <row r="1304" spans="1:13" x14ac:dyDescent="0.3">
      <c r="A1304" s="27" t="str">
        <f t="shared" si="116"/>
        <v>1503 - CAPPUCCINO</v>
      </c>
      <c r="B1304" s="27" t="str">
        <f t="shared" si="117"/>
        <v>CAFE QUINDIO EXPRESS FABRICA SAN PEDRO</v>
      </c>
      <c r="C1304" s="28" t="s">
        <v>164</v>
      </c>
      <c r="D1304" s="31">
        <v>21512</v>
      </c>
      <c r="E1304" s="4">
        <v>4</v>
      </c>
      <c r="F1304" s="31">
        <v>5378</v>
      </c>
      <c r="G1304" s="4">
        <v>1</v>
      </c>
      <c r="H1304" s="31"/>
      <c r="I1304" s="4"/>
      <c r="J1304" s="31">
        <v>26890</v>
      </c>
      <c r="K1304" s="50">
        <v>5</v>
      </c>
      <c r="L1304" s="44">
        <f t="shared" si="114"/>
        <v>13445</v>
      </c>
      <c r="M1304" s="4">
        <f t="shared" si="115"/>
        <v>2.5</v>
      </c>
    </row>
    <row r="1305" spans="1:13" x14ac:dyDescent="0.3">
      <c r="A1305" s="27" t="str">
        <f t="shared" si="116"/>
        <v>1503 - CAPPUCCINO</v>
      </c>
      <c r="B1305" s="27" t="str">
        <f t="shared" si="117"/>
        <v>CAFE QUINDIO EXPRESS FABRICA SAN PEDRO</v>
      </c>
      <c r="C1305" s="28" t="s">
        <v>165</v>
      </c>
      <c r="D1305" s="31">
        <v>49436</v>
      </c>
      <c r="E1305" s="4">
        <v>8</v>
      </c>
      <c r="F1305" s="31">
        <v>64424</v>
      </c>
      <c r="G1305" s="4">
        <v>11</v>
      </c>
      <c r="H1305" s="31">
        <v>46280</v>
      </c>
      <c r="I1305" s="4">
        <v>8</v>
      </c>
      <c r="J1305" s="31">
        <v>160140</v>
      </c>
      <c r="K1305" s="50">
        <v>27</v>
      </c>
      <c r="L1305" s="44">
        <f t="shared" si="114"/>
        <v>53380</v>
      </c>
      <c r="M1305" s="4">
        <f t="shared" si="115"/>
        <v>9</v>
      </c>
    </row>
    <row r="1306" spans="1:13" x14ac:dyDescent="0.3">
      <c r="A1306" s="27" t="str">
        <f t="shared" si="116"/>
        <v>1503 - CAPPUCCINO</v>
      </c>
      <c r="B1306" s="27" t="str">
        <f t="shared" si="117"/>
        <v>CAFE QUINDIO EXPRESS FABRICA SAN PEDRO</v>
      </c>
      <c r="C1306" s="28" t="s">
        <v>172</v>
      </c>
      <c r="D1306" s="31"/>
      <c r="E1306" s="4"/>
      <c r="F1306" s="31">
        <v>7252</v>
      </c>
      <c r="G1306" s="4">
        <v>1</v>
      </c>
      <c r="H1306" s="31"/>
      <c r="I1306" s="4"/>
      <c r="J1306" s="31">
        <v>7252</v>
      </c>
      <c r="K1306" s="50">
        <v>1</v>
      </c>
      <c r="L1306" s="44">
        <f t="shared" si="114"/>
        <v>7252</v>
      </c>
      <c r="M1306" s="4">
        <f t="shared" si="115"/>
        <v>1</v>
      </c>
    </row>
    <row r="1307" spans="1:13" x14ac:dyDescent="0.3">
      <c r="A1307" s="27" t="str">
        <f t="shared" si="116"/>
        <v>1503 - CAPPUCCINO</v>
      </c>
      <c r="B1307" s="27" t="str">
        <f t="shared" si="117"/>
        <v>CAFE QUINDIO EXPRESS FABRICA SAN PEDRO</v>
      </c>
      <c r="C1307" s="28" t="s">
        <v>174</v>
      </c>
      <c r="D1307" s="31">
        <v>13526</v>
      </c>
      <c r="E1307" s="4">
        <v>2</v>
      </c>
      <c r="F1307" s="31">
        <v>20289</v>
      </c>
      <c r="G1307" s="4">
        <v>3</v>
      </c>
      <c r="H1307" s="31">
        <v>13526</v>
      </c>
      <c r="I1307" s="4">
        <v>2</v>
      </c>
      <c r="J1307" s="31">
        <v>47341</v>
      </c>
      <c r="K1307" s="50">
        <v>7</v>
      </c>
      <c r="L1307" s="44">
        <f t="shared" si="114"/>
        <v>15780.333333333334</v>
      </c>
      <c r="M1307" s="4">
        <f t="shared" si="115"/>
        <v>2.3333333333333335</v>
      </c>
    </row>
    <row r="1308" spans="1:13" x14ac:dyDescent="0.3">
      <c r="A1308" s="27" t="str">
        <f t="shared" si="116"/>
        <v>1503 - CAPPUCCINO</v>
      </c>
      <c r="B1308" s="27" t="str">
        <f t="shared" si="117"/>
        <v>CAFE QUINDIO EXPRESS FABRICA SAN PEDRO</v>
      </c>
      <c r="C1308" s="28" t="s">
        <v>175</v>
      </c>
      <c r="D1308" s="31"/>
      <c r="E1308" s="4"/>
      <c r="F1308" s="31">
        <v>7252</v>
      </c>
      <c r="G1308" s="4">
        <v>1</v>
      </c>
      <c r="H1308" s="31">
        <v>8241</v>
      </c>
      <c r="I1308" s="4">
        <v>1</v>
      </c>
      <c r="J1308" s="31">
        <v>15493</v>
      </c>
      <c r="K1308" s="50">
        <v>2</v>
      </c>
      <c r="L1308" s="44">
        <f t="shared" si="114"/>
        <v>7746.5</v>
      </c>
      <c r="M1308" s="4">
        <f t="shared" si="115"/>
        <v>1</v>
      </c>
    </row>
    <row r="1309" spans="1:13" x14ac:dyDescent="0.3">
      <c r="A1309" s="27" t="str">
        <f t="shared" si="116"/>
        <v>1503 - CAPPUCCINO</v>
      </c>
      <c r="B1309" s="27" t="str">
        <f t="shared" si="117"/>
        <v>CAFE QUINDIO EXPRESS FABRICA SAN PEDRO</v>
      </c>
      <c r="C1309" s="28" t="s">
        <v>176</v>
      </c>
      <c r="D1309" s="31"/>
      <c r="E1309" s="4"/>
      <c r="F1309" s="31"/>
      <c r="G1309" s="4"/>
      <c r="H1309" s="31">
        <v>20926</v>
      </c>
      <c r="I1309" s="4">
        <v>2</v>
      </c>
      <c r="J1309" s="31">
        <v>20926</v>
      </c>
      <c r="K1309" s="50">
        <v>2</v>
      </c>
      <c r="L1309" s="44">
        <f t="shared" si="114"/>
        <v>20926</v>
      </c>
      <c r="M1309" s="4">
        <f t="shared" si="115"/>
        <v>2</v>
      </c>
    </row>
    <row r="1310" spans="1:13" x14ac:dyDescent="0.3">
      <c r="A1310" s="27" t="str">
        <f t="shared" si="116"/>
        <v>1503 - CAPPUCCINO</v>
      </c>
      <c r="B1310" s="27" t="str">
        <f t="shared" si="117"/>
        <v>CAFE QUINDIO EXPRESS FABRICA SAN PEDRO</v>
      </c>
      <c r="C1310" s="28" t="s">
        <v>177</v>
      </c>
      <c r="D1310" s="31"/>
      <c r="E1310" s="4"/>
      <c r="F1310" s="31">
        <v>14448</v>
      </c>
      <c r="G1310" s="4">
        <v>2</v>
      </c>
      <c r="H1310" s="31">
        <v>6763</v>
      </c>
      <c r="I1310" s="4">
        <v>1</v>
      </c>
      <c r="J1310" s="31">
        <v>21211</v>
      </c>
      <c r="K1310" s="50">
        <v>3</v>
      </c>
      <c r="L1310" s="44">
        <f t="shared" si="114"/>
        <v>10605.5</v>
      </c>
      <c r="M1310" s="4">
        <f t="shared" si="115"/>
        <v>1.5</v>
      </c>
    </row>
    <row r="1311" spans="1:13" x14ac:dyDescent="0.3">
      <c r="A1311" s="27" t="str">
        <f t="shared" si="116"/>
        <v>1503 - CAPPUCCINO</v>
      </c>
      <c r="B1311" s="27" t="str">
        <f t="shared" si="117"/>
        <v>CAFE QUINDIO EXPRESS FABRICA SAN PEDRO</v>
      </c>
      <c r="C1311" s="28" t="s">
        <v>180</v>
      </c>
      <c r="D1311" s="31"/>
      <c r="E1311" s="4"/>
      <c r="F1311" s="31">
        <v>7252</v>
      </c>
      <c r="G1311" s="4">
        <v>1</v>
      </c>
      <c r="H1311" s="31"/>
      <c r="I1311" s="4"/>
      <c r="J1311" s="31">
        <v>7252</v>
      </c>
      <c r="K1311" s="50">
        <v>1</v>
      </c>
      <c r="L1311" s="44">
        <f t="shared" si="114"/>
        <v>7252</v>
      </c>
      <c r="M1311" s="4">
        <f t="shared" si="115"/>
        <v>1</v>
      </c>
    </row>
    <row r="1312" spans="1:13" x14ac:dyDescent="0.3">
      <c r="A1312" s="27" t="str">
        <f t="shared" si="116"/>
        <v>1503 - CAPPUCCINO</v>
      </c>
      <c r="B1312" s="27" t="str">
        <f t="shared" si="117"/>
        <v>CAFE QUINDIO EXPRESS FABRICA SAN PEDRO</v>
      </c>
      <c r="C1312" s="28" t="s">
        <v>187</v>
      </c>
      <c r="D1312" s="31">
        <v>8241</v>
      </c>
      <c r="E1312" s="4">
        <v>1</v>
      </c>
      <c r="F1312" s="31">
        <v>14504</v>
      </c>
      <c r="G1312" s="4">
        <v>2</v>
      </c>
      <c r="H1312" s="31">
        <v>37249</v>
      </c>
      <c r="I1312" s="4">
        <v>5</v>
      </c>
      <c r="J1312" s="31">
        <v>59994</v>
      </c>
      <c r="K1312" s="50">
        <v>8</v>
      </c>
      <c r="L1312" s="44">
        <f t="shared" si="114"/>
        <v>19998</v>
      </c>
      <c r="M1312" s="4">
        <f t="shared" si="115"/>
        <v>2.6666666666666665</v>
      </c>
    </row>
    <row r="1313" spans="1:13" x14ac:dyDescent="0.3">
      <c r="A1313" s="27" t="str">
        <f t="shared" si="116"/>
        <v>1503 - CAPPUCCINO</v>
      </c>
      <c r="B1313" s="27" t="str">
        <f t="shared" si="117"/>
        <v>CAFE QUINDIO EXPRESS FABRICA SAN PEDRO</v>
      </c>
      <c r="C1313" s="28" t="s">
        <v>188</v>
      </c>
      <c r="D1313" s="31"/>
      <c r="E1313" s="4"/>
      <c r="F1313" s="31"/>
      <c r="G1313" s="4"/>
      <c r="H1313" s="31">
        <v>7578</v>
      </c>
      <c r="I1313" s="4">
        <v>1</v>
      </c>
      <c r="J1313" s="31">
        <v>7578</v>
      </c>
      <c r="K1313" s="50">
        <v>1</v>
      </c>
      <c r="L1313" s="44">
        <f t="shared" si="114"/>
        <v>7578</v>
      </c>
      <c r="M1313" s="4">
        <f t="shared" si="115"/>
        <v>1</v>
      </c>
    </row>
    <row r="1314" spans="1:13" x14ac:dyDescent="0.3">
      <c r="A1314" s="27" t="str">
        <f t="shared" si="116"/>
        <v>1503 - CAPPUCCINO</v>
      </c>
      <c r="B1314" s="27" t="str">
        <f t="shared" si="117"/>
        <v>CAFE QUINDIO EXPRESS FABRICA SAN PEDRO</v>
      </c>
      <c r="C1314" s="28" t="s">
        <v>189</v>
      </c>
      <c r="D1314" s="31">
        <v>11489</v>
      </c>
      <c r="E1314" s="4">
        <v>2</v>
      </c>
      <c r="F1314" s="31"/>
      <c r="G1314" s="4"/>
      <c r="H1314" s="31"/>
      <c r="I1314" s="4"/>
      <c r="J1314" s="31">
        <v>11489</v>
      </c>
      <c r="K1314" s="50">
        <v>2</v>
      </c>
      <c r="L1314" s="44">
        <f t="shared" si="114"/>
        <v>11489</v>
      </c>
      <c r="M1314" s="4">
        <f t="shared" si="115"/>
        <v>2</v>
      </c>
    </row>
    <row r="1315" spans="1:13" x14ac:dyDescent="0.3">
      <c r="A1315" s="27" t="str">
        <f t="shared" si="116"/>
        <v>1503 - CAPPUCCINO</v>
      </c>
      <c r="B1315" s="27" t="str">
        <f t="shared" si="117"/>
        <v>CAFE QUINDIO EXPRESS FABRICA SAN PEDRO</v>
      </c>
      <c r="C1315" s="28" t="s">
        <v>190</v>
      </c>
      <c r="D1315" s="31">
        <v>6574</v>
      </c>
      <c r="E1315" s="4">
        <v>1</v>
      </c>
      <c r="F1315" s="31">
        <v>46280</v>
      </c>
      <c r="G1315" s="4">
        <v>8</v>
      </c>
      <c r="H1315" s="31">
        <v>58639</v>
      </c>
      <c r="I1315" s="4">
        <v>10</v>
      </c>
      <c r="J1315" s="31">
        <v>111493</v>
      </c>
      <c r="K1315" s="50">
        <v>19</v>
      </c>
      <c r="L1315" s="44">
        <f t="shared" si="114"/>
        <v>37164.333333333336</v>
      </c>
      <c r="M1315" s="4">
        <f t="shared" si="115"/>
        <v>6.333333333333333</v>
      </c>
    </row>
    <row r="1316" spans="1:13" x14ac:dyDescent="0.3">
      <c r="A1316" s="27" t="str">
        <f t="shared" si="116"/>
        <v>1503 - CAPPUCCINO</v>
      </c>
      <c r="B1316" s="27" t="str">
        <f t="shared" si="117"/>
        <v>CAFE QUINDIO EXPRESS FABRICA SAN PEDRO</v>
      </c>
      <c r="C1316" s="28" t="s">
        <v>193</v>
      </c>
      <c r="D1316" s="31">
        <v>7252</v>
      </c>
      <c r="E1316" s="4">
        <v>1</v>
      </c>
      <c r="F1316" s="31">
        <v>7252</v>
      </c>
      <c r="G1316" s="4">
        <v>1</v>
      </c>
      <c r="H1316" s="31"/>
      <c r="I1316" s="4"/>
      <c r="J1316" s="31">
        <v>14504</v>
      </c>
      <c r="K1316" s="50">
        <v>2</v>
      </c>
      <c r="L1316" s="44">
        <f t="shared" si="114"/>
        <v>7252</v>
      </c>
      <c r="M1316" s="4">
        <f t="shared" si="115"/>
        <v>1</v>
      </c>
    </row>
    <row r="1317" spans="1:13" x14ac:dyDescent="0.3">
      <c r="A1317" s="27" t="str">
        <f t="shared" si="116"/>
        <v>1503 - CAPPUCCINO</v>
      </c>
      <c r="B1317" s="27" t="str">
        <f t="shared" si="117"/>
        <v>CAFE QUINDIO EXPRESS FABRICA SAN PEDRO</v>
      </c>
      <c r="C1317" s="28" t="s">
        <v>194</v>
      </c>
      <c r="D1317" s="31">
        <v>24933</v>
      </c>
      <c r="E1317" s="4">
        <v>3</v>
      </c>
      <c r="F1317" s="31"/>
      <c r="G1317" s="4"/>
      <c r="H1317" s="31"/>
      <c r="I1317" s="4"/>
      <c r="J1317" s="31">
        <v>24933</v>
      </c>
      <c r="K1317" s="50">
        <v>3</v>
      </c>
      <c r="L1317" s="44">
        <f t="shared" si="114"/>
        <v>24933</v>
      </c>
      <c r="M1317" s="4">
        <f t="shared" si="115"/>
        <v>3</v>
      </c>
    </row>
    <row r="1318" spans="1:13" x14ac:dyDescent="0.3">
      <c r="A1318" s="27" t="str">
        <f t="shared" si="116"/>
        <v>1503 - CAPPUCCINO</v>
      </c>
      <c r="B1318" s="27" t="str">
        <f t="shared" si="117"/>
        <v>CAFE QUINDIO EXPRESS FABRICA SAN PEDRO</v>
      </c>
      <c r="C1318" s="28" t="s">
        <v>200</v>
      </c>
      <c r="D1318" s="31"/>
      <c r="E1318" s="4"/>
      <c r="F1318" s="31"/>
      <c r="G1318" s="4"/>
      <c r="H1318" s="31">
        <v>13526</v>
      </c>
      <c r="I1318" s="4">
        <v>2</v>
      </c>
      <c r="J1318" s="31">
        <v>13526</v>
      </c>
      <c r="K1318" s="50">
        <v>2</v>
      </c>
      <c r="L1318" s="44">
        <f t="shared" si="114"/>
        <v>13526</v>
      </c>
      <c r="M1318" s="4">
        <f t="shared" si="115"/>
        <v>2</v>
      </c>
    </row>
    <row r="1319" spans="1:13" x14ac:dyDescent="0.3">
      <c r="A1319" s="27" t="str">
        <f t="shared" si="116"/>
        <v>1503 - CAPPUCCINO</v>
      </c>
      <c r="B1319" s="27" t="str">
        <f t="shared" si="117"/>
        <v>CAFE QUINDIO EXPRESS FABRICA SAN PEDRO</v>
      </c>
      <c r="C1319" s="28" t="s">
        <v>203</v>
      </c>
      <c r="D1319" s="31"/>
      <c r="E1319" s="4"/>
      <c r="F1319" s="31">
        <v>20289</v>
      </c>
      <c r="G1319" s="4">
        <v>3</v>
      </c>
      <c r="H1319" s="31">
        <v>6763</v>
      </c>
      <c r="I1319" s="4">
        <v>1</v>
      </c>
      <c r="J1319" s="31">
        <v>27052</v>
      </c>
      <c r="K1319" s="50">
        <v>4</v>
      </c>
      <c r="L1319" s="44">
        <f t="shared" si="114"/>
        <v>13526</v>
      </c>
      <c r="M1319" s="4">
        <f t="shared" si="115"/>
        <v>2</v>
      </c>
    </row>
    <row r="1320" spans="1:13" x14ac:dyDescent="0.3">
      <c r="A1320" s="27" t="str">
        <f t="shared" si="116"/>
        <v>1503 - CAPPUCCINO</v>
      </c>
      <c r="B1320" s="27" t="str">
        <f t="shared" si="117"/>
        <v>CAFE QUINDIO EXPRESS FABRICA SAN PEDRO</v>
      </c>
      <c r="C1320" s="28" t="s">
        <v>204</v>
      </c>
      <c r="D1320" s="31">
        <v>14504</v>
      </c>
      <c r="E1320" s="4">
        <v>2</v>
      </c>
      <c r="F1320" s="31"/>
      <c r="G1320" s="4"/>
      <c r="H1320" s="31"/>
      <c r="I1320" s="4"/>
      <c r="J1320" s="31">
        <v>14504</v>
      </c>
      <c r="K1320" s="50">
        <v>2</v>
      </c>
      <c r="L1320" s="44">
        <f t="shared" si="114"/>
        <v>14504</v>
      </c>
      <c r="M1320" s="4">
        <f t="shared" si="115"/>
        <v>2</v>
      </c>
    </row>
    <row r="1321" spans="1:13" x14ac:dyDescent="0.3">
      <c r="A1321" s="27" t="str">
        <f t="shared" si="116"/>
        <v>1503 - CAPPUCCINO</v>
      </c>
      <c r="B1321" s="52" t="s">
        <v>304</v>
      </c>
      <c r="C1321" s="53"/>
      <c r="D1321" s="57">
        <v>164719</v>
      </c>
      <c r="E1321" s="55">
        <v>25</v>
      </c>
      <c r="F1321" s="57">
        <v>254835</v>
      </c>
      <c r="G1321" s="55">
        <v>39</v>
      </c>
      <c r="H1321" s="57">
        <v>234321</v>
      </c>
      <c r="I1321" s="55">
        <v>35</v>
      </c>
      <c r="J1321" s="57">
        <v>653875</v>
      </c>
      <c r="K1321" s="56">
        <v>99</v>
      </c>
      <c r="L1321" s="59">
        <f t="shared" si="114"/>
        <v>217958.33333333334</v>
      </c>
      <c r="M1321" s="60">
        <f t="shared" si="115"/>
        <v>33</v>
      </c>
    </row>
    <row r="1322" spans="1:13" x14ac:dyDescent="0.3">
      <c r="A1322" s="27" t="str">
        <f t="shared" si="116"/>
        <v>1503 - CAPPUCCINO</v>
      </c>
      <c r="B1322" s="1" t="s">
        <v>64</v>
      </c>
      <c r="C1322" s="1" t="s">
        <v>162</v>
      </c>
      <c r="D1322" s="30">
        <v>3266399</v>
      </c>
      <c r="E1322" s="8">
        <v>360</v>
      </c>
      <c r="F1322" s="30">
        <v>2232204</v>
      </c>
      <c r="G1322" s="8">
        <v>246</v>
      </c>
      <c r="H1322" s="30">
        <v>2150538</v>
      </c>
      <c r="I1322" s="8">
        <v>237</v>
      </c>
      <c r="J1322" s="30">
        <v>7649141</v>
      </c>
      <c r="K1322" s="49">
        <v>843</v>
      </c>
      <c r="L1322" s="44">
        <f t="shared" si="114"/>
        <v>2549713.6666666665</v>
      </c>
      <c r="M1322" s="4">
        <f t="shared" si="115"/>
        <v>281</v>
      </c>
    </row>
    <row r="1323" spans="1:13" x14ac:dyDescent="0.3">
      <c r="A1323" s="27" t="str">
        <f t="shared" si="116"/>
        <v>1503 - CAPPUCCINO</v>
      </c>
      <c r="B1323" s="27" t="str">
        <f t="shared" ref="B1323:B1370" si="118">B1322</f>
        <v>CAFE QUINDIO EXPRESS JARDIN PLAZA CALI</v>
      </c>
      <c r="C1323" s="28" t="s">
        <v>163</v>
      </c>
      <c r="D1323" s="31">
        <v>635936</v>
      </c>
      <c r="E1323" s="4">
        <v>68</v>
      </c>
      <c r="F1323" s="31">
        <v>420840</v>
      </c>
      <c r="G1323" s="4">
        <v>45</v>
      </c>
      <c r="H1323" s="31">
        <v>364728</v>
      </c>
      <c r="I1323" s="4">
        <v>39</v>
      </c>
      <c r="J1323" s="31">
        <v>1421504</v>
      </c>
      <c r="K1323" s="50">
        <v>152</v>
      </c>
      <c r="L1323" s="44">
        <f t="shared" si="114"/>
        <v>473834.66666666669</v>
      </c>
      <c r="M1323" s="4">
        <f t="shared" si="115"/>
        <v>50.666666666666664</v>
      </c>
    </row>
    <row r="1324" spans="1:13" x14ac:dyDescent="0.3">
      <c r="A1324" s="27" t="str">
        <f t="shared" si="116"/>
        <v>1503 - CAPPUCCINO</v>
      </c>
      <c r="B1324" s="27" t="str">
        <f t="shared" si="118"/>
        <v>CAFE QUINDIO EXPRESS JARDIN PLAZA CALI</v>
      </c>
      <c r="C1324" s="28" t="s">
        <v>165</v>
      </c>
      <c r="D1324" s="31">
        <v>6100235</v>
      </c>
      <c r="E1324" s="4">
        <v>867</v>
      </c>
      <c r="F1324" s="31">
        <v>4538865</v>
      </c>
      <c r="G1324" s="4">
        <v>645</v>
      </c>
      <c r="H1324" s="31">
        <v>4574050</v>
      </c>
      <c r="I1324" s="4">
        <v>650</v>
      </c>
      <c r="J1324" s="31">
        <v>15213150</v>
      </c>
      <c r="K1324" s="50">
        <v>2162</v>
      </c>
      <c r="L1324" s="44">
        <f t="shared" si="114"/>
        <v>5071050</v>
      </c>
      <c r="M1324" s="4">
        <f t="shared" si="115"/>
        <v>720.66666666666663</v>
      </c>
    </row>
    <row r="1325" spans="1:13" x14ac:dyDescent="0.3">
      <c r="A1325" s="27" t="str">
        <f t="shared" si="116"/>
        <v>1503 - CAPPUCCINO</v>
      </c>
      <c r="B1325" s="27" t="str">
        <f t="shared" si="118"/>
        <v>CAFE QUINDIO EXPRESS JARDIN PLAZA CALI</v>
      </c>
      <c r="C1325" s="28" t="s">
        <v>166</v>
      </c>
      <c r="D1325" s="31">
        <v>231480</v>
      </c>
      <c r="E1325" s="4">
        <v>20</v>
      </c>
      <c r="F1325" s="31">
        <v>276387</v>
      </c>
      <c r="G1325" s="4">
        <v>24</v>
      </c>
      <c r="H1325" s="31">
        <v>196758</v>
      </c>
      <c r="I1325" s="4">
        <v>17</v>
      </c>
      <c r="J1325" s="31">
        <v>704625</v>
      </c>
      <c r="K1325" s="50">
        <v>61</v>
      </c>
      <c r="L1325" s="44">
        <f t="shared" si="114"/>
        <v>234875</v>
      </c>
      <c r="M1325" s="4">
        <f t="shared" si="115"/>
        <v>20.333333333333332</v>
      </c>
    </row>
    <row r="1326" spans="1:13" x14ac:dyDescent="0.3">
      <c r="A1326" s="27" t="str">
        <f t="shared" si="116"/>
        <v>1503 - CAPPUCCINO</v>
      </c>
      <c r="B1326" s="27" t="str">
        <f t="shared" si="118"/>
        <v>CAFE QUINDIO EXPRESS JARDIN PLAZA CALI</v>
      </c>
      <c r="C1326" s="28" t="s">
        <v>167</v>
      </c>
      <c r="D1326" s="31">
        <v>115830</v>
      </c>
      <c r="E1326" s="4">
        <v>9</v>
      </c>
      <c r="F1326" s="31">
        <v>38610</v>
      </c>
      <c r="G1326" s="4">
        <v>3</v>
      </c>
      <c r="H1326" s="31">
        <v>51480</v>
      </c>
      <c r="I1326" s="4">
        <v>4</v>
      </c>
      <c r="J1326" s="31">
        <v>205920</v>
      </c>
      <c r="K1326" s="50">
        <v>16</v>
      </c>
      <c r="L1326" s="44">
        <f t="shared" si="114"/>
        <v>68640</v>
      </c>
      <c r="M1326" s="4">
        <f t="shared" si="115"/>
        <v>5.333333333333333</v>
      </c>
    </row>
    <row r="1327" spans="1:13" x14ac:dyDescent="0.3">
      <c r="A1327" s="27" t="str">
        <f t="shared" si="116"/>
        <v>1503 - CAPPUCCINO</v>
      </c>
      <c r="B1327" s="27" t="str">
        <f t="shared" si="118"/>
        <v>CAFE QUINDIO EXPRESS JARDIN PLAZA CALI</v>
      </c>
      <c r="C1327" s="28" t="s">
        <v>168</v>
      </c>
      <c r="D1327" s="31">
        <v>495816</v>
      </c>
      <c r="E1327" s="4">
        <v>45</v>
      </c>
      <c r="F1327" s="31">
        <v>154253</v>
      </c>
      <c r="G1327" s="4">
        <v>14</v>
      </c>
      <c r="H1327" s="31">
        <v>198327</v>
      </c>
      <c r="I1327" s="4">
        <v>18</v>
      </c>
      <c r="J1327" s="31">
        <v>848396</v>
      </c>
      <c r="K1327" s="50">
        <v>77</v>
      </c>
      <c r="L1327" s="44">
        <f t="shared" si="114"/>
        <v>282798.66666666669</v>
      </c>
      <c r="M1327" s="4">
        <f t="shared" si="115"/>
        <v>25.666666666666668</v>
      </c>
    </row>
    <row r="1328" spans="1:13" x14ac:dyDescent="0.3">
      <c r="A1328" s="27" t="str">
        <f t="shared" si="116"/>
        <v>1503 - CAPPUCCINO</v>
      </c>
      <c r="B1328" s="27" t="str">
        <f t="shared" si="118"/>
        <v>CAFE QUINDIO EXPRESS JARDIN PLAZA CALI</v>
      </c>
      <c r="C1328" s="28" t="s">
        <v>169</v>
      </c>
      <c r="D1328" s="31">
        <v>115740</v>
      </c>
      <c r="E1328" s="4">
        <v>10</v>
      </c>
      <c r="F1328" s="31">
        <v>115740</v>
      </c>
      <c r="G1328" s="4">
        <v>10</v>
      </c>
      <c r="H1328" s="31">
        <v>219906</v>
      </c>
      <c r="I1328" s="4">
        <v>19</v>
      </c>
      <c r="J1328" s="31">
        <v>451386</v>
      </c>
      <c r="K1328" s="50">
        <v>39</v>
      </c>
      <c r="L1328" s="44">
        <f t="shared" si="114"/>
        <v>150462</v>
      </c>
      <c r="M1328" s="4">
        <f t="shared" si="115"/>
        <v>13</v>
      </c>
    </row>
    <row r="1329" spans="1:13" x14ac:dyDescent="0.3">
      <c r="A1329" s="27" t="str">
        <f t="shared" si="116"/>
        <v>1503 - CAPPUCCINO</v>
      </c>
      <c r="B1329" s="27" t="str">
        <f t="shared" si="118"/>
        <v>CAFE QUINDIO EXPRESS JARDIN PLAZA CALI</v>
      </c>
      <c r="C1329" s="28" t="s">
        <v>170</v>
      </c>
      <c r="D1329" s="31"/>
      <c r="E1329" s="4"/>
      <c r="F1329" s="31">
        <v>38610</v>
      </c>
      <c r="G1329" s="4">
        <v>3</v>
      </c>
      <c r="H1329" s="31">
        <v>38610</v>
      </c>
      <c r="I1329" s="4">
        <v>3</v>
      </c>
      <c r="J1329" s="31">
        <v>77220</v>
      </c>
      <c r="K1329" s="50">
        <v>6</v>
      </c>
      <c r="L1329" s="44">
        <f t="shared" si="114"/>
        <v>38610</v>
      </c>
      <c r="M1329" s="4">
        <f t="shared" si="115"/>
        <v>3</v>
      </c>
    </row>
    <row r="1330" spans="1:13" x14ac:dyDescent="0.3">
      <c r="A1330" s="27" t="str">
        <f t="shared" si="116"/>
        <v>1503 - CAPPUCCINO</v>
      </c>
      <c r="B1330" s="27" t="str">
        <f t="shared" si="118"/>
        <v>CAFE QUINDIO EXPRESS JARDIN PLAZA CALI</v>
      </c>
      <c r="C1330" s="28" t="s">
        <v>171</v>
      </c>
      <c r="D1330" s="31">
        <v>242401</v>
      </c>
      <c r="E1330" s="4">
        <v>22</v>
      </c>
      <c r="F1330" s="31">
        <v>143237</v>
      </c>
      <c r="G1330" s="4">
        <v>13</v>
      </c>
      <c r="H1330" s="31">
        <v>231382</v>
      </c>
      <c r="I1330" s="4">
        <v>21</v>
      </c>
      <c r="J1330" s="31">
        <v>617020</v>
      </c>
      <c r="K1330" s="50">
        <v>56</v>
      </c>
      <c r="L1330" s="44">
        <f t="shared" si="114"/>
        <v>205673.33333333334</v>
      </c>
      <c r="M1330" s="4">
        <f t="shared" si="115"/>
        <v>18.666666666666668</v>
      </c>
    </row>
    <row r="1331" spans="1:13" x14ac:dyDescent="0.3">
      <c r="A1331" s="27" t="str">
        <f t="shared" si="116"/>
        <v>1503 - CAPPUCCINO</v>
      </c>
      <c r="B1331" s="27" t="str">
        <f t="shared" si="118"/>
        <v>CAFE QUINDIO EXPRESS JARDIN PLAZA CALI</v>
      </c>
      <c r="C1331" s="28" t="s">
        <v>172</v>
      </c>
      <c r="D1331" s="31">
        <v>231475</v>
      </c>
      <c r="E1331" s="4">
        <v>25</v>
      </c>
      <c r="F1331" s="31">
        <v>101849</v>
      </c>
      <c r="G1331" s="4">
        <v>11</v>
      </c>
      <c r="H1331" s="31">
        <v>185180</v>
      </c>
      <c r="I1331" s="4">
        <v>20</v>
      </c>
      <c r="J1331" s="31">
        <v>518504</v>
      </c>
      <c r="K1331" s="50">
        <v>56</v>
      </c>
      <c r="L1331" s="44">
        <f t="shared" si="114"/>
        <v>172834.66666666666</v>
      </c>
      <c r="M1331" s="4">
        <f t="shared" si="115"/>
        <v>18.666666666666668</v>
      </c>
    </row>
    <row r="1332" spans="1:13" x14ac:dyDescent="0.3">
      <c r="A1332" s="27" t="str">
        <f t="shared" si="116"/>
        <v>1503 - CAPPUCCINO</v>
      </c>
      <c r="B1332" s="27" t="str">
        <f t="shared" si="118"/>
        <v>CAFE QUINDIO EXPRESS JARDIN PLAZA CALI</v>
      </c>
      <c r="C1332" s="28" t="s">
        <v>173</v>
      </c>
      <c r="D1332" s="31">
        <v>22222</v>
      </c>
      <c r="E1332" s="4">
        <v>2</v>
      </c>
      <c r="F1332" s="31">
        <v>11111</v>
      </c>
      <c r="G1332" s="4">
        <v>1</v>
      </c>
      <c r="H1332" s="31">
        <v>11111</v>
      </c>
      <c r="I1332" s="4">
        <v>1</v>
      </c>
      <c r="J1332" s="31">
        <v>44444</v>
      </c>
      <c r="K1332" s="50">
        <v>4</v>
      </c>
      <c r="L1332" s="44">
        <f t="shared" si="114"/>
        <v>14814.666666666666</v>
      </c>
      <c r="M1332" s="4">
        <f t="shared" si="115"/>
        <v>1.3333333333333333</v>
      </c>
    </row>
    <row r="1333" spans="1:13" x14ac:dyDescent="0.3">
      <c r="A1333" s="27" t="str">
        <f t="shared" si="116"/>
        <v>1503 - CAPPUCCINO</v>
      </c>
      <c r="B1333" s="27" t="str">
        <f t="shared" si="118"/>
        <v>CAFE QUINDIO EXPRESS JARDIN PLAZA CALI</v>
      </c>
      <c r="C1333" s="28" t="s">
        <v>174</v>
      </c>
      <c r="D1333" s="31">
        <v>379085</v>
      </c>
      <c r="E1333" s="4">
        <v>46</v>
      </c>
      <c r="F1333" s="31">
        <v>214266</v>
      </c>
      <c r="G1333" s="4">
        <v>26</v>
      </c>
      <c r="H1333" s="31">
        <v>189543</v>
      </c>
      <c r="I1333" s="4">
        <v>23</v>
      </c>
      <c r="J1333" s="31">
        <v>782894</v>
      </c>
      <c r="K1333" s="50">
        <v>95</v>
      </c>
      <c r="L1333" s="44">
        <f t="shared" si="114"/>
        <v>260964.66666666666</v>
      </c>
      <c r="M1333" s="4">
        <f t="shared" si="115"/>
        <v>31.666666666666668</v>
      </c>
    </row>
    <row r="1334" spans="1:13" x14ac:dyDescent="0.3">
      <c r="A1334" s="27" t="str">
        <f t="shared" si="116"/>
        <v>1503 - CAPPUCCINO</v>
      </c>
      <c r="B1334" s="27" t="str">
        <f t="shared" si="118"/>
        <v>CAFE QUINDIO EXPRESS JARDIN PLAZA CALI</v>
      </c>
      <c r="C1334" s="28" t="s">
        <v>175</v>
      </c>
      <c r="D1334" s="31">
        <v>64813</v>
      </c>
      <c r="E1334" s="4">
        <v>7</v>
      </c>
      <c r="F1334" s="31">
        <v>92590</v>
      </c>
      <c r="G1334" s="4">
        <v>10</v>
      </c>
      <c r="H1334" s="31">
        <v>101849</v>
      </c>
      <c r="I1334" s="4">
        <v>11</v>
      </c>
      <c r="J1334" s="31">
        <v>259252</v>
      </c>
      <c r="K1334" s="50">
        <v>28</v>
      </c>
      <c r="L1334" s="44">
        <f t="shared" si="114"/>
        <v>86417.333333333328</v>
      </c>
      <c r="M1334" s="4">
        <f t="shared" si="115"/>
        <v>9.3333333333333339</v>
      </c>
    </row>
    <row r="1335" spans="1:13" x14ac:dyDescent="0.3">
      <c r="A1335" s="27" t="str">
        <f t="shared" si="116"/>
        <v>1503 - CAPPUCCINO</v>
      </c>
      <c r="B1335" s="27" t="str">
        <f t="shared" si="118"/>
        <v>CAFE QUINDIO EXPRESS JARDIN PLAZA CALI</v>
      </c>
      <c r="C1335" s="28" t="s">
        <v>176</v>
      </c>
      <c r="D1335" s="31"/>
      <c r="E1335" s="4"/>
      <c r="F1335" s="31"/>
      <c r="G1335" s="4"/>
      <c r="H1335" s="31">
        <v>33333</v>
      </c>
      <c r="I1335" s="4">
        <v>3</v>
      </c>
      <c r="J1335" s="31">
        <v>33333</v>
      </c>
      <c r="K1335" s="50">
        <v>3</v>
      </c>
      <c r="L1335" s="44">
        <f t="shared" si="114"/>
        <v>33333</v>
      </c>
      <c r="M1335" s="4">
        <f t="shared" si="115"/>
        <v>3</v>
      </c>
    </row>
    <row r="1336" spans="1:13" x14ac:dyDescent="0.3">
      <c r="A1336" s="27" t="str">
        <f t="shared" si="116"/>
        <v>1503 - CAPPUCCINO</v>
      </c>
      <c r="B1336" s="27" t="str">
        <f t="shared" si="118"/>
        <v>CAFE QUINDIO EXPRESS JARDIN PLAZA CALI</v>
      </c>
      <c r="C1336" s="28" t="s">
        <v>177</v>
      </c>
      <c r="D1336" s="31">
        <v>98892</v>
      </c>
      <c r="E1336" s="4">
        <v>12</v>
      </c>
      <c r="F1336" s="31">
        <v>98892</v>
      </c>
      <c r="G1336" s="4">
        <v>12</v>
      </c>
      <c r="H1336" s="31">
        <v>148338</v>
      </c>
      <c r="I1336" s="4">
        <v>18</v>
      </c>
      <c r="J1336" s="31">
        <v>346122</v>
      </c>
      <c r="K1336" s="50">
        <v>42</v>
      </c>
      <c r="L1336" s="44">
        <f t="shared" si="114"/>
        <v>115374</v>
      </c>
      <c r="M1336" s="4">
        <f t="shared" si="115"/>
        <v>14</v>
      </c>
    </row>
    <row r="1337" spans="1:13" x14ac:dyDescent="0.3">
      <c r="A1337" s="27" t="str">
        <f t="shared" si="116"/>
        <v>1503 - CAPPUCCINO</v>
      </c>
      <c r="B1337" s="27" t="str">
        <f t="shared" si="118"/>
        <v>CAFE QUINDIO EXPRESS JARDIN PLAZA CALI</v>
      </c>
      <c r="C1337" s="28" t="s">
        <v>178</v>
      </c>
      <c r="D1337" s="31">
        <v>58890</v>
      </c>
      <c r="E1337" s="4">
        <v>6</v>
      </c>
      <c r="F1337" s="31">
        <v>49075</v>
      </c>
      <c r="G1337" s="4">
        <v>5</v>
      </c>
      <c r="H1337" s="31">
        <v>19630</v>
      </c>
      <c r="I1337" s="4">
        <v>2</v>
      </c>
      <c r="J1337" s="31">
        <v>127595</v>
      </c>
      <c r="K1337" s="50">
        <v>13</v>
      </c>
      <c r="L1337" s="44">
        <f t="shared" si="114"/>
        <v>42531.666666666664</v>
      </c>
      <c r="M1337" s="4">
        <f t="shared" si="115"/>
        <v>4.333333333333333</v>
      </c>
    </row>
    <row r="1338" spans="1:13" x14ac:dyDescent="0.3">
      <c r="A1338" s="27" t="str">
        <f t="shared" si="116"/>
        <v>1503 - CAPPUCCINO</v>
      </c>
      <c r="B1338" s="27" t="str">
        <f t="shared" si="118"/>
        <v>CAFE QUINDIO EXPRESS JARDIN PLAZA CALI</v>
      </c>
      <c r="C1338" s="28" t="s">
        <v>179</v>
      </c>
      <c r="D1338" s="31">
        <v>22408</v>
      </c>
      <c r="E1338" s="4">
        <v>2</v>
      </c>
      <c r="F1338" s="31"/>
      <c r="G1338" s="4"/>
      <c r="H1338" s="31">
        <v>11204</v>
      </c>
      <c r="I1338" s="4">
        <v>1</v>
      </c>
      <c r="J1338" s="31">
        <v>33612</v>
      </c>
      <c r="K1338" s="50">
        <v>3</v>
      </c>
      <c r="L1338" s="44">
        <f t="shared" si="114"/>
        <v>16806</v>
      </c>
      <c r="M1338" s="4">
        <f t="shared" si="115"/>
        <v>1.5</v>
      </c>
    </row>
    <row r="1339" spans="1:13" x14ac:dyDescent="0.3">
      <c r="A1339" s="27" t="str">
        <f t="shared" si="116"/>
        <v>1503 - CAPPUCCINO</v>
      </c>
      <c r="B1339" s="27" t="str">
        <f t="shared" si="118"/>
        <v>CAFE QUINDIO EXPRESS JARDIN PLAZA CALI</v>
      </c>
      <c r="C1339" s="28" t="s">
        <v>180</v>
      </c>
      <c r="D1339" s="31">
        <v>68888</v>
      </c>
      <c r="E1339" s="4">
        <v>8</v>
      </c>
      <c r="F1339" s="31">
        <v>94721</v>
      </c>
      <c r="G1339" s="4">
        <v>11</v>
      </c>
      <c r="H1339" s="31">
        <v>60277</v>
      </c>
      <c r="I1339" s="4">
        <v>7</v>
      </c>
      <c r="J1339" s="31">
        <v>223886</v>
      </c>
      <c r="K1339" s="50">
        <v>26</v>
      </c>
      <c r="L1339" s="44">
        <f t="shared" si="114"/>
        <v>74628.666666666672</v>
      </c>
      <c r="M1339" s="4">
        <f t="shared" si="115"/>
        <v>8.6666666666666661</v>
      </c>
    </row>
    <row r="1340" spans="1:13" x14ac:dyDescent="0.3">
      <c r="A1340" s="27" t="str">
        <f t="shared" si="116"/>
        <v>1503 - CAPPUCCINO</v>
      </c>
      <c r="B1340" s="27" t="str">
        <f t="shared" si="118"/>
        <v>CAFE QUINDIO EXPRESS JARDIN PLAZA CALI</v>
      </c>
      <c r="C1340" s="28" t="s">
        <v>181</v>
      </c>
      <c r="D1340" s="31">
        <v>26112</v>
      </c>
      <c r="E1340" s="4">
        <v>3</v>
      </c>
      <c r="F1340" s="31">
        <v>26112</v>
      </c>
      <c r="G1340" s="4">
        <v>3</v>
      </c>
      <c r="H1340" s="31">
        <v>52222</v>
      </c>
      <c r="I1340" s="4">
        <v>6</v>
      </c>
      <c r="J1340" s="31">
        <v>104446</v>
      </c>
      <c r="K1340" s="50">
        <v>12</v>
      </c>
      <c r="L1340" s="44">
        <f t="shared" si="114"/>
        <v>34815.333333333336</v>
      </c>
      <c r="M1340" s="4">
        <f t="shared" si="115"/>
        <v>4</v>
      </c>
    </row>
    <row r="1341" spans="1:13" x14ac:dyDescent="0.3">
      <c r="A1341" s="27" t="str">
        <f t="shared" si="116"/>
        <v>1503 - CAPPUCCINO</v>
      </c>
      <c r="B1341" s="27" t="str">
        <f t="shared" si="118"/>
        <v>CAFE QUINDIO EXPRESS JARDIN PLAZA CALI</v>
      </c>
      <c r="C1341" s="28" t="s">
        <v>182</v>
      </c>
      <c r="D1341" s="31">
        <v>17408</v>
      </c>
      <c r="E1341" s="4">
        <v>2</v>
      </c>
      <c r="F1341" s="31"/>
      <c r="G1341" s="4"/>
      <c r="H1341" s="31">
        <v>34815</v>
      </c>
      <c r="I1341" s="4">
        <v>4</v>
      </c>
      <c r="J1341" s="31">
        <v>52223</v>
      </c>
      <c r="K1341" s="50">
        <v>6</v>
      </c>
      <c r="L1341" s="44">
        <f t="shared" si="114"/>
        <v>26111.5</v>
      </c>
      <c r="M1341" s="4">
        <f t="shared" si="115"/>
        <v>3</v>
      </c>
    </row>
    <row r="1342" spans="1:13" x14ac:dyDescent="0.3">
      <c r="A1342" s="27" t="str">
        <f t="shared" si="116"/>
        <v>1503 - CAPPUCCINO</v>
      </c>
      <c r="B1342" s="27" t="str">
        <f t="shared" si="118"/>
        <v>CAFE QUINDIO EXPRESS JARDIN PLAZA CALI</v>
      </c>
      <c r="C1342" s="28" t="s">
        <v>184</v>
      </c>
      <c r="D1342" s="31">
        <v>21945</v>
      </c>
      <c r="E1342" s="4">
        <v>3</v>
      </c>
      <c r="F1342" s="31">
        <v>65835</v>
      </c>
      <c r="G1342" s="4">
        <v>9</v>
      </c>
      <c r="H1342" s="31">
        <v>51205</v>
      </c>
      <c r="I1342" s="4">
        <v>7</v>
      </c>
      <c r="J1342" s="31">
        <v>138985</v>
      </c>
      <c r="K1342" s="50">
        <v>19</v>
      </c>
      <c r="L1342" s="44">
        <f t="shared" si="114"/>
        <v>46328.333333333336</v>
      </c>
      <c r="M1342" s="4">
        <f t="shared" si="115"/>
        <v>6.333333333333333</v>
      </c>
    </row>
    <row r="1343" spans="1:13" x14ac:dyDescent="0.3">
      <c r="A1343" s="27" t="str">
        <f t="shared" si="116"/>
        <v>1503 - CAPPUCCINO</v>
      </c>
      <c r="B1343" s="27" t="str">
        <f t="shared" si="118"/>
        <v>CAFE QUINDIO EXPRESS JARDIN PLAZA CALI</v>
      </c>
      <c r="C1343" s="28" t="s">
        <v>185</v>
      </c>
      <c r="D1343" s="31"/>
      <c r="E1343" s="4"/>
      <c r="F1343" s="31"/>
      <c r="G1343" s="4"/>
      <c r="H1343" s="31">
        <v>7130</v>
      </c>
      <c r="I1343" s="4">
        <v>1</v>
      </c>
      <c r="J1343" s="31">
        <v>7130</v>
      </c>
      <c r="K1343" s="50">
        <v>1</v>
      </c>
      <c r="L1343" s="44">
        <f t="shared" si="114"/>
        <v>7130</v>
      </c>
      <c r="M1343" s="4">
        <f t="shared" si="115"/>
        <v>1</v>
      </c>
    </row>
    <row r="1344" spans="1:13" x14ac:dyDescent="0.3">
      <c r="A1344" s="27" t="str">
        <f t="shared" si="116"/>
        <v>1503 - CAPPUCCINO</v>
      </c>
      <c r="B1344" s="27" t="str">
        <f t="shared" si="118"/>
        <v>CAFE QUINDIO EXPRESS JARDIN PLAZA CALI</v>
      </c>
      <c r="C1344" s="28" t="s">
        <v>186</v>
      </c>
      <c r="D1344" s="31">
        <v>29260</v>
      </c>
      <c r="E1344" s="4">
        <v>4</v>
      </c>
      <c r="F1344" s="31">
        <v>87780</v>
      </c>
      <c r="G1344" s="4">
        <v>12</v>
      </c>
      <c r="H1344" s="31">
        <v>73150</v>
      </c>
      <c r="I1344" s="4">
        <v>10</v>
      </c>
      <c r="J1344" s="31">
        <v>190190</v>
      </c>
      <c r="K1344" s="50">
        <v>26</v>
      </c>
      <c r="L1344" s="44">
        <f t="shared" si="114"/>
        <v>63396.666666666664</v>
      </c>
      <c r="M1344" s="4">
        <f t="shared" si="115"/>
        <v>8.6666666666666661</v>
      </c>
    </row>
    <row r="1345" spans="1:13" x14ac:dyDescent="0.3">
      <c r="A1345" s="27" t="str">
        <f t="shared" si="116"/>
        <v>1503 - CAPPUCCINO</v>
      </c>
      <c r="B1345" s="27" t="str">
        <f t="shared" si="118"/>
        <v>CAFE QUINDIO EXPRESS JARDIN PLAZA CALI</v>
      </c>
      <c r="C1345" s="28" t="s">
        <v>187</v>
      </c>
      <c r="D1345" s="31">
        <v>2059798</v>
      </c>
      <c r="E1345" s="4">
        <v>227</v>
      </c>
      <c r="F1345" s="31">
        <v>1787578</v>
      </c>
      <c r="G1345" s="4">
        <v>197</v>
      </c>
      <c r="H1345" s="31">
        <v>1814800</v>
      </c>
      <c r="I1345" s="4">
        <v>200</v>
      </c>
      <c r="J1345" s="31">
        <v>5662176</v>
      </c>
      <c r="K1345" s="50">
        <v>624</v>
      </c>
      <c r="L1345" s="44">
        <f t="shared" si="114"/>
        <v>1887392</v>
      </c>
      <c r="M1345" s="4">
        <f t="shared" si="115"/>
        <v>208</v>
      </c>
    </row>
    <row r="1346" spans="1:13" x14ac:dyDescent="0.3">
      <c r="A1346" s="27" t="str">
        <f t="shared" si="116"/>
        <v>1503 - CAPPUCCINO</v>
      </c>
      <c r="B1346" s="27" t="str">
        <f t="shared" si="118"/>
        <v>CAFE QUINDIO EXPRESS JARDIN PLAZA CALI</v>
      </c>
      <c r="C1346" s="28" t="s">
        <v>188</v>
      </c>
      <c r="D1346" s="31">
        <v>402136</v>
      </c>
      <c r="E1346" s="4">
        <v>43</v>
      </c>
      <c r="F1346" s="31">
        <v>346024</v>
      </c>
      <c r="G1346" s="4">
        <v>37</v>
      </c>
      <c r="H1346" s="31">
        <v>486304</v>
      </c>
      <c r="I1346" s="4">
        <v>52</v>
      </c>
      <c r="J1346" s="31">
        <v>1234464</v>
      </c>
      <c r="K1346" s="50">
        <v>132</v>
      </c>
      <c r="L1346" s="44">
        <f t="shared" si="114"/>
        <v>411488</v>
      </c>
      <c r="M1346" s="4">
        <f t="shared" si="115"/>
        <v>44</v>
      </c>
    </row>
    <row r="1347" spans="1:13" x14ac:dyDescent="0.3">
      <c r="A1347" s="27" t="str">
        <f t="shared" si="116"/>
        <v>1503 - CAPPUCCINO</v>
      </c>
      <c r="B1347" s="27" t="str">
        <f t="shared" si="118"/>
        <v>CAFE QUINDIO EXPRESS JARDIN PLAZA CALI</v>
      </c>
      <c r="C1347" s="28" t="s">
        <v>189</v>
      </c>
      <c r="D1347" s="31"/>
      <c r="E1347" s="4"/>
      <c r="F1347" s="31"/>
      <c r="G1347" s="4"/>
      <c r="H1347" s="31">
        <v>19722</v>
      </c>
      <c r="I1347" s="4">
        <v>3</v>
      </c>
      <c r="J1347" s="31">
        <v>19722</v>
      </c>
      <c r="K1347" s="50">
        <v>3</v>
      </c>
      <c r="L1347" s="44">
        <f t="shared" si="114"/>
        <v>19722</v>
      </c>
      <c r="M1347" s="4">
        <f t="shared" si="115"/>
        <v>3</v>
      </c>
    </row>
    <row r="1348" spans="1:13" x14ac:dyDescent="0.3">
      <c r="A1348" s="27" t="str">
        <f t="shared" si="116"/>
        <v>1503 - CAPPUCCINO</v>
      </c>
      <c r="B1348" s="27" t="str">
        <f t="shared" si="118"/>
        <v>CAFE QUINDIO EXPRESS JARDIN PLAZA CALI</v>
      </c>
      <c r="C1348" s="28" t="s">
        <v>190</v>
      </c>
      <c r="D1348" s="31">
        <v>3553685</v>
      </c>
      <c r="E1348" s="4">
        <v>505</v>
      </c>
      <c r="F1348" s="31">
        <v>4060349</v>
      </c>
      <c r="G1348" s="4">
        <v>577</v>
      </c>
      <c r="H1348" s="31">
        <v>4405162</v>
      </c>
      <c r="I1348" s="4">
        <v>626</v>
      </c>
      <c r="J1348" s="31">
        <v>12019196</v>
      </c>
      <c r="K1348" s="50">
        <v>1708</v>
      </c>
      <c r="L1348" s="44">
        <f t="shared" si="114"/>
        <v>4006398.6666666665</v>
      </c>
      <c r="M1348" s="4">
        <f t="shared" si="115"/>
        <v>569.33333333333337</v>
      </c>
    </row>
    <row r="1349" spans="1:13" x14ac:dyDescent="0.3">
      <c r="A1349" s="27" t="str">
        <f t="shared" si="116"/>
        <v>1503 - CAPPUCCINO</v>
      </c>
      <c r="B1349" s="27" t="str">
        <f t="shared" si="118"/>
        <v>CAFE QUINDIO EXPRESS JARDIN PLAZA CALI</v>
      </c>
      <c r="C1349" s="28" t="s">
        <v>191</v>
      </c>
      <c r="D1349" s="31">
        <v>242398</v>
      </c>
      <c r="E1349" s="4">
        <v>22</v>
      </c>
      <c r="F1349" s="31">
        <v>495815</v>
      </c>
      <c r="G1349" s="4">
        <v>45</v>
      </c>
      <c r="H1349" s="31">
        <v>396654</v>
      </c>
      <c r="I1349" s="4">
        <v>36</v>
      </c>
      <c r="J1349" s="31">
        <v>1134867</v>
      </c>
      <c r="K1349" s="50">
        <v>103</v>
      </c>
      <c r="L1349" s="44">
        <f t="shared" si="114"/>
        <v>378289</v>
      </c>
      <c r="M1349" s="4">
        <f t="shared" si="115"/>
        <v>34.333333333333336</v>
      </c>
    </row>
    <row r="1350" spans="1:13" x14ac:dyDescent="0.3">
      <c r="A1350" s="27" t="str">
        <f t="shared" si="116"/>
        <v>1503 - CAPPUCCINO</v>
      </c>
      <c r="B1350" s="27" t="str">
        <f t="shared" si="118"/>
        <v>CAFE QUINDIO EXPRESS JARDIN PLAZA CALI</v>
      </c>
      <c r="C1350" s="28" t="s">
        <v>192</v>
      </c>
      <c r="D1350" s="31">
        <v>35556</v>
      </c>
      <c r="E1350" s="4">
        <v>3</v>
      </c>
      <c r="F1350" s="31">
        <v>23704</v>
      </c>
      <c r="G1350" s="4">
        <v>2</v>
      </c>
      <c r="H1350" s="31">
        <v>82964</v>
      </c>
      <c r="I1350" s="4">
        <v>7</v>
      </c>
      <c r="J1350" s="31">
        <v>142224</v>
      </c>
      <c r="K1350" s="50">
        <v>12</v>
      </c>
      <c r="L1350" s="44">
        <f t="shared" si="114"/>
        <v>47408</v>
      </c>
      <c r="M1350" s="4">
        <f t="shared" si="115"/>
        <v>4</v>
      </c>
    </row>
    <row r="1351" spans="1:13" x14ac:dyDescent="0.3">
      <c r="A1351" s="27" t="str">
        <f t="shared" si="116"/>
        <v>1503 - CAPPUCCINO</v>
      </c>
      <c r="B1351" s="27" t="str">
        <f t="shared" si="118"/>
        <v>CAFE QUINDIO EXPRESS JARDIN PLAZA CALI</v>
      </c>
      <c r="C1351" s="28" t="s">
        <v>194</v>
      </c>
      <c r="D1351" s="31">
        <v>647789</v>
      </c>
      <c r="E1351" s="4">
        <v>66</v>
      </c>
      <c r="F1351" s="31">
        <v>795014</v>
      </c>
      <c r="G1351" s="4">
        <v>81</v>
      </c>
      <c r="H1351" s="31">
        <v>804829</v>
      </c>
      <c r="I1351" s="4">
        <v>82</v>
      </c>
      <c r="J1351" s="31">
        <v>2247632</v>
      </c>
      <c r="K1351" s="50">
        <v>229</v>
      </c>
      <c r="L1351" s="44">
        <f t="shared" si="114"/>
        <v>749210.66666666663</v>
      </c>
      <c r="M1351" s="4">
        <f t="shared" si="115"/>
        <v>76.333333333333329</v>
      </c>
    </row>
    <row r="1352" spans="1:13" x14ac:dyDescent="0.3">
      <c r="A1352" s="27" t="str">
        <f t="shared" si="116"/>
        <v>1503 - CAPPUCCINO</v>
      </c>
      <c r="B1352" s="27" t="str">
        <f t="shared" si="118"/>
        <v>CAFE QUINDIO EXPRESS JARDIN PLAZA CALI</v>
      </c>
      <c r="C1352" s="28" t="s">
        <v>195</v>
      </c>
      <c r="D1352" s="31"/>
      <c r="E1352" s="4"/>
      <c r="F1352" s="31">
        <v>9815</v>
      </c>
      <c r="G1352" s="4">
        <v>1</v>
      </c>
      <c r="H1352" s="31">
        <v>9815</v>
      </c>
      <c r="I1352" s="4">
        <v>1</v>
      </c>
      <c r="J1352" s="31">
        <v>19630</v>
      </c>
      <c r="K1352" s="50">
        <v>2</v>
      </c>
      <c r="L1352" s="44">
        <f t="shared" ref="L1352:L1415" si="119">AVERAGE(D1352,F1352,H1352)</f>
        <v>9815</v>
      </c>
      <c r="M1352" s="4">
        <f t="shared" ref="M1352:M1415" si="120">AVERAGE(E1352,G1352,I1352)</f>
        <v>1</v>
      </c>
    </row>
    <row r="1353" spans="1:13" x14ac:dyDescent="0.3">
      <c r="A1353" s="27" t="str">
        <f t="shared" si="116"/>
        <v>1503 - CAPPUCCINO</v>
      </c>
      <c r="B1353" s="27" t="str">
        <f t="shared" si="118"/>
        <v>CAFE QUINDIO EXPRESS JARDIN PLAZA CALI</v>
      </c>
      <c r="C1353" s="28" t="s">
        <v>197</v>
      </c>
      <c r="D1353" s="31">
        <v>25833</v>
      </c>
      <c r="E1353" s="4">
        <v>3</v>
      </c>
      <c r="F1353" s="31">
        <v>17222</v>
      </c>
      <c r="G1353" s="4">
        <v>2</v>
      </c>
      <c r="H1353" s="31">
        <v>17222</v>
      </c>
      <c r="I1353" s="4">
        <v>2</v>
      </c>
      <c r="J1353" s="31">
        <v>60277</v>
      </c>
      <c r="K1353" s="50">
        <v>7</v>
      </c>
      <c r="L1353" s="44">
        <f t="shared" si="119"/>
        <v>20092.333333333332</v>
      </c>
      <c r="M1353" s="4">
        <f t="shared" si="120"/>
        <v>2.3333333333333335</v>
      </c>
    </row>
    <row r="1354" spans="1:13" x14ac:dyDescent="0.3">
      <c r="A1354" s="27" t="str">
        <f t="shared" si="116"/>
        <v>1503 - CAPPUCCINO</v>
      </c>
      <c r="B1354" s="27" t="str">
        <f t="shared" si="118"/>
        <v>CAFE QUINDIO EXPRESS JARDIN PLAZA CALI</v>
      </c>
      <c r="C1354" s="28" t="s">
        <v>198</v>
      </c>
      <c r="D1354" s="31">
        <v>46295</v>
      </c>
      <c r="E1354" s="4">
        <v>5</v>
      </c>
      <c r="F1354" s="31">
        <v>18518</v>
      </c>
      <c r="G1354" s="4">
        <v>2</v>
      </c>
      <c r="H1354" s="31">
        <v>55554</v>
      </c>
      <c r="I1354" s="4">
        <v>6</v>
      </c>
      <c r="J1354" s="31">
        <v>120367</v>
      </c>
      <c r="K1354" s="50">
        <v>13</v>
      </c>
      <c r="L1354" s="44">
        <f t="shared" si="119"/>
        <v>40122.333333333336</v>
      </c>
      <c r="M1354" s="4">
        <f t="shared" si="120"/>
        <v>4.333333333333333</v>
      </c>
    </row>
    <row r="1355" spans="1:13" x14ac:dyDescent="0.3">
      <c r="A1355" s="27" t="str">
        <f t="shared" si="116"/>
        <v>1503 - CAPPUCCINO</v>
      </c>
      <c r="B1355" s="27" t="str">
        <f t="shared" si="118"/>
        <v>CAFE QUINDIO EXPRESS JARDIN PLAZA CALI</v>
      </c>
      <c r="C1355" s="28" t="s">
        <v>199</v>
      </c>
      <c r="D1355" s="31"/>
      <c r="E1355" s="4"/>
      <c r="F1355" s="31"/>
      <c r="G1355" s="4"/>
      <c r="H1355" s="31">
        <v>11111</v>
      </c>
      <c r="I1355" s="4">
        <v>1</v>
      </c>
      <c r="J1355" s="31">
        <v>11111</v>
      </c>
      <c r="K1355" s="50">
        <v>1</v>
      </c>
      <c r="L1355" s="44">
        <f t="shared" si="119"/>
        <v>11111</v>
      </c>
      <c r="M1355" s="4">
        <f t="shared" si="120"/>
        <v>1</v>
      </c>
    </row>
    <row r="1356" spans="1:13" x14ac:dyDescent="0.3">
      <c r="A1356" s="27" t="str">
        <f t="shared" si="116"/>
        <v>1503 - CAPPUCCINO</v>
      </c>
      <c r="B1356" s="27" t="str">
        <f t="shared" si="118"/>
        <v>CAFE QUINDIO EXPRESS JARDIN PLAZA CALI</v>
      </c>
      <c r="C1356" s="28" t="s">
        <v>200</v>
      </c>
      <c r="D1356" s="31">
        <v>74168</v>
      </c>
      <c r="E1356" s="4">
        <v>9</v>
      </c>
      <c r="F1356" s="31">
        <v>24723</v>
      </c>
      <c r="G1356" s="4">
        <v>3</v>
      </c>
      <c r="H1356" s="31">
        <v>16482</v>
      </c>
      <c r="I1356" s="4">
        <v>2</v>
      </c>
      <c r="J1356" s="31">
        <v>115373</v>
      </c>
      <c r="K1356" s="50">
        <v>14</v>
      </c>
      <c r="L1356" s="44">
        <f t="shared" si="119"/>
        <v>38457.666666666664</v>
      </c>
      <c r="M1356" s="4">
        <f t="shared" si="120"/>
        <v>4.666666666666667</v>
      </c>
    </row>
    <row r="1357" spans="1:13" x14ac:dyDescent="0.3">
      <c r="A1357" s="27" t="str">
        <f t="shared" si="116"/>
        <v>1503 - CAPPUCCINO</v>
      </c>
      <c r="B1357" s="27" t="str">
        <f t="shared" si="118"/>
        <v>CAFE QUINDIO EXPRESS JARDIN PLAZA CALI</v>
      </c>
      <c r="C1357" s="28" t="s">
        <v>201</v>
      </c>
      <c r="D1357" s="31">
        <v>27777</v>
      </c>
      <c r="E1357" s="4">
        <v>3</v>
      </c>
      <c r="F1357" s="31">
        <v>18518</v>
      </c>
      <c r="G1357" s="4">
        <v>2</v>
      </c>
      <c r="H1357" s="31">
        <v>55554</v>
      </c>
      <c r="I1357" s="4">
        <v>6</v>
      </c>
      <c r="J1357" s="31">
        <v>101849</v>
      </c>
      <c r="K1357" s="50">
        <v>11</v>
      </c>
      <c r="L1357" s="44">
        <f t="shared" si="119"/>
        <v>33949.666666666664</v>
      </c>
      <c r="M1357" s="4">
        <f t="shared" si="120"/>
        <v>3.6666666666666665</v>
      </c>
    </row>
    <row r="1358" spans="1:13" x14ac:dyDescent="0.3">
      <c r="A1358" s="27" t="str">
        <f t="shared" ref="A1358:A1421" si="121">A1357</f>
        <v>1503 - CAPPUCCINO</v>
      </c>
      <c r="B1358" s="27" t="str">
        <f t="shared" si="118"/>
        <v>CAFE QUINDIO EXPRESS JARDIN PLAZA CALI</v>
      </c>
      <c r="C1358" s="28" t="s">
        <v>203</v>
      </c>
      <c r="D1358" s="31">
        <v>41204</v>
      </c>
      <c r="E1358" s="4">
        <v>5</v>
      </c>
      <c r="F1358" s="31">
        <v>41205</v>
      </c>
      <c r="G1358" s="4">
        <v>5</v>
      </c>
      <c r="H1358" s="31">
        <v>49446</v>
      </c>
      <c r="I1358" s="4">
        <v>6</v>
      </c>
      <c r="J1358" s="31">
        <v>131855</v>
      </c>
      <c r="K1358" s="50">
        <v>16</v>
      </c>
      <c r="L1358" s="44">
        <f t="shared" si="119"/>
        <v>43951.666666666664</v>
      </c>
      <c r="M1358" s="4">
        <f t="shared" si="120"/>
        <v>5.333333333333333</v>
      </c>
    </row>
    <row r="1359" spans="1:13" x14ac:dyDescent="0.3">
      <c r="A1359" s="27" t="str">
        <f t="shared" si="121"/>
        <v>1503 - CAPPUCCINO</v>
      </c>
      <c r="B1359" s="27" t="str">
        <f t="shared" si="118"/>
        <v>CAFE QUINDIO EXPRESS JARDIN PLAZA CALI</v>
      </c>
      <c r="C1359" s="28" t="s">
        <v>204</v>
      </c>
      <c r="D1359" s="31">
        <v>138885</v>
      </c>
      <c r="E1359" s="4">
        <v>15</v>
      </c>
      <c r="F1359" s="31">
        <v>166663</v>
      </c>
      <c r="G1359" s="4">
        <v>18</v>
      </c>
      <c r="H1359" s="31">
        <v>120368</v>
      </c>
      <c r="I1359" s="4">
        <v>13</v>
      </c>
      <c r="J1359" s="31">
        <v>425916</v>
      </c>
      <c r="K1359" s="50">
        <v>46</v>
      </c>
      <c r="L1359" s="44">
        <f t="shared" si="119"/>
        <v>141972</v>
      </c>
      <c r="M1359" s="4">
        <f t="shared" si="120"/>
        <v>15.333333333333334</v>
      </c>
    </row>
    <row r="1360" spans="1:13" x14ac:dyDescent="0.3">
      <c r="A1360" s="27" t="str">
        <f t="shared" si="121"/>
        <v>1503 - CAPPUCCINO</v>
      </c>
      <c r="B1360" s="27" t="str">
        <f t="shared" si="118"/>
        <v>CAFE QUINDIO EXPRESS JARDIN PLAZA CALI</v>
      </c>
      <c r="C1360" s="28" t="s">
        <v>205</v>
      </c>
      <c r="D1360" s="31">
        <v>44444</v>
      </c>
      <c r="E1360" s="4">
        <v>4</v>
      </c>
      <c r="F1360" s="31">
        <v>22222</v>
      </c>
      <c r="G1360" s="4">
        <v>2</v>
      </c>
      <c r="H1360" s="31">
        <v>11111</v>
      </c>
      <c r="I1360" s="4">
        <v>1</v>
      </c>
      <c r="J1360" s="31">
        <v>77777</v>
      </c>
      <c r="K1360" s="50">
        <v>7</v>
      </c>
      <c r="L1360" s="44">
        <f t="shared" si="119"/>
        <v>25925.666666666668</v>
      </c>
      <c r="M1360" s="4">
        <f t="shared" si="120"/>
        <v>2.3333333333333335</v>
      </c>
    </row>
    <row r="1361" spans="1:13" x14ac:dyDescent="0.3">
      <c r="A1361" s="27" t="str">
        <f t="shared" si="121"/>
        <v>1503 - CAPPUCCINO</v>
      </c>
      <c r="B1361" s="27" t="str">
        <f t="shared" si="118"/>
        <v>CAFE QUINDIO EXPRESS JARDIN PLAZA CALI</v>
      </c>
      <c r="C1361" s="28" t="s">
        <v>206</v>
      </c>
      <c r="D1361" s="31">
        <v>412050</v>
      </c>
      <c r="E1361" s="4">
        <v>50</v>
      </c>
      <c r="F1361" s="31">
        <v>181302</v>
      </c>
      <c r="G1361" s="4">
        <v>22</v>
      </c>
      <c r="H1361" s="31">
        <v>189543</v>
      </c>
      <c r="I1361" s="4">
        <v>23</v>
      </c>
      <c r="J1361" s="31">
        <v>782895</v>
      </c>
      <c r="K1361" s="50">
        <v>95</v>
      </c>
      <c r="L1361" s="44">
        <f t="shared" si="119"/>
        <v>260965</v>
      </c>
      <c r="M1361" s="4">
        <f t="shared" si="120"/>
        <v>31.666666666666668</v>
      </c>
    </row>
    <row r="1362" spans="1:13" x14ac:dyDescent="0.3">
      <c r="A1362" s="27" t="str">
        <f t="shared" si="121"/>
        <v>1503 - CAPPUCCINO</v>
      </c>
      <c r="B1362" s="27" t="str">
        <f t="shared" si="118"/>
        <v>CAFE QUINDIO EXPRESS JARDIN PLAZA CALI</v>
      </c>
      <c r="C1362" s="28" t="s">
        <v>207</v>
      </c>
      <c r="D1362" s="31">
        <v>92590</v>
      </c>
      <c r="E1362" s="4">
        <v>10</v>
      </c>
      <c r="F1362" s="31">
        <v>46295</v>
      </c>
      <c r="G1362" s="4">
        <v>5</v>
      </c>
      <c r="H1362" s="31">
        <v>111108</v>
      </c>
      <c r="I1362" s="4">
        <v>12</v>
      </c>
      <c r="J1362" s="31">
        <v>249993</v>
      </c>
      <c r="K1362" s="50">
        <v>27</v>
      </c>
      <c r="L1362" s="44">
        <f t="shared" si="119"/>
        <v>83331</v>
      </c>
      <c r="M1362" s="4">
        <f t="shared" si="120"/>
        <v>9</v>
      </c>
    </row>
    <row r="1363" spans="1:13" x14ac:dyDescent="0.3">
      <c r="A1363" s="27" t="str">
        <f t="shared" si="121"/>
        <v>1503 - CAPPUCCINO</v>
      </c>
      <c r="B1363" s="27" t="str">
        <f t="shared" si="118"/>
        <v>CAFE QUINDIO EXPRESS JARDIN PLAZA CALI</v>
      </c>
      <c r="C1363" s="28" t="s">
        <v>208</v>
      </c>
      <c r="D1363" s="31">
        <v>11111</v>
      </c>
      <c r="E1363" s="4">
        <v>1</v>
      </c>
      <c r="F1363" s="31">
        <v>11111</v>
      </c>
      <c r="G1363" s="4">
        <v>1</v>
      </c>
      <c r="H1363" s="31">
        <v>11111</v>
      </c>
      <c r="I1363" s="4">
        <v>1</v>
      </c>
      <c r="J1363" s="31">
        <v>33333</v>
      </c>
      <c r="K1363" s="50">
        <v>3</v>
      </c>
      <c r="L1363" s="44">
        <f t="shared" si="119"/>
        <v>11111</v>
      </c>
      <c r="M1363" s="4">
        <f t="shared" si="120"/>
        <v>1</v>
      </c>
    </row>
    <row r="1364" spans="1:13" x14ac:dyDescent="0.3">
      <c r="A1364" s="27" t="str">
        <f t="shared" si="121"/>
        <v>1503 - CAPPUCCINO</v>
      </c>
      <c r="B1364" s="27" t="str">
        <f t="shared" si="118"/>
        <v>CAFE QUINDIO EXPRESS JARDIN PLAZA CALI</v>
      </c>
      <c r="C1364" s="28" t="s">
        <v>209</v>
      </c>
      <c r="D1364" s="31">
        <v>148337</v>
      </c>
      <c r="E1364" s="4">
        <v>18</v>
      </c>
      <c r="F1364" s="31">
        <v>115374</v>
      </c>
      <c r="G1364" s="4">
        <v>14</v>
      </c>
      <c r="H1364" s="31">
        <v>148338</v>
      </c>
      <c r="I1364" s="4">
        <v>18</v>
      </c>
      <c r="J1364" s="31">
        <v>412049</v>
      </c>
      <c r="K1364" s="50">
        <v>50</v>
      </c>
      <c r="L1364" s="44">
        <f t="shared" si="119"/>
        <v>137349.66666666666</v>
      </c>
      <c r="M1364" s="4">
        <f t="shared" si="120"/>
        <v>16.666666666666668</v>
      </c>
    </row>
    <row r="1365" spans="1:13" x14ac:dyDescent="0.3">
      <c r="A1365" s="27" t="str">
        <f t="shared" si="121"/>
        <v>1503 - CAPPUCCINO</v>
      </c>
      <c r="B1365" s="27" t="str">
        <f t="shared" si="118"/>
        <v>CAFE QUINDIO EXPRESS JARDIN PLAZA CALI</v>
      </c>
      <c r="C1365" s="28" t="s">
        <v>217</v>
      </c>
      <c r="D1365" s="31">
        <v>9259</v>
      </c>
      <c r="E1365" s="4">
        <v>1</v>
      </c>
      <c r="F1365" s="31">
        <v>9259</v>
      </c>
      <c r="G1365" s="4">
        <v>1</v>
      </c>
      <c r="H1365" s="31">
        <v>9259</v>
      </c>
      <c r="I1365" s="4">
        <v>1</v>
      </c>
      <c r="J1365" s="31">
        <v>27777</v>
      </c>
      <c r="K1365" s="50">
        <v>3</v>
      </c>
      <c r="L1365" s="44">
        <f t="shared" si="119"/>
        <v>9259</v>
      </c>
      <c r="M1365" s="4">
        <f t="shared" si="120"/>
        <v>1</v>
      </c>
    </row>
    <row r="1366" spans="1:13" x14ac:dyDescent="0.3">
      <c r="A1366" s="27" t="str">
        <f t="shared" si="121"/>
        <v>1503 - CAPPUCCINO</v>
      </c>
      <c r="B1366" s="27" t="str">
        <f t="shared" si="118"/>
        <v>CAFE QUINDIO EXPRESS JARDIN PLAZA CALI</v>
      </c>
      <c r="C1366" s="28" t="s">
        <v>218</v>
      </c>
      <c r="D1366" s="31">
        <v>22222</v>
      </c>
      <c r="E1366" s="4">
        <v>2</v>
      </c>
      <c r="F1366" s="31">
        <v>11111</v>
      </c>
      <c r="G1366" s="4">
        <v>1</v>
      </c>
      <c r="H1366" s="31">
        <v>22222</v>
      </c>
      <c r="I1366" s="4">
        <v>2</v>
      </c>
      <c r="J1366" s="31">
        <v>55555</v>
      </c>
      <c r="K1366" s="50">
        <v>5</v>
      </c>
      <c r="L1366" s="44">
        <f t="shared" si="119"/>
        <v>18518.333333333332</v>
      </c>
      <c r="M1366" s="4">
        <f t="shared" si="120"/>
        <v>1.6666666666666667</v>
      </c>
    </row>
    <row r="1367" spans="1:13" x14ac:dyDescent="0.3">
      <c r="A1367" s="27" t="str">
        <f t="shared" si="121"/>
        <v>1503 - CAPPUCCINO</v>
      </c>
      <c r="B1367" s="27" t="str">
        <f t="shared" si="118"/>
        <v>CAFE QUINDIO EXPRESS JARDIN PLAZA CALI</v>
      </c>
      <c r="C1367" s="28" t="s">
        <v>219</v>
      </c>
      <c r="D1367" s="31">
        <v>35184</v>
      </c>
      <c r="E1367" s="4">
        <v>4</v>
      </c>
      <c r="F1367" s="31">
        <v>26388</v>
      </c>
      <c r="G1367" s="4">
        <v>3</v>
      </c>
      <c r="H1367" s="31">
        <v>43981</v>
      </c>
      <c r="I1367" s="4">
        <v>5</v>
      </c>
      <c r="J1367" s="31">
        <v>105553</v>
      </c>
      <c r="K1367" s="50">
        <v>12</v>
      </c>
      <c r="L1367" s="44">
        <f t="shared" si="119"/>
        <v>35184.333333333336</v>
      </c>
      <c r="M1367" s="4">
        <f t="shared" si="120"/>
        <v>4</v>
      </c>
    </row>
    <row r="1368" spans="1:13" x14ac:dyDescent="0.3">
      <c r="A1368" s="27" t="str">
        <f t="shared" si="121"/>
        <v>1503 - CAPPUCCINO</v>
      </c>
      <c r="B1368" s="27" t="str">
        <f t="shared" si="118"/>
        <v>CAFE QUINDIO EXPRESS JARDIN PLAZA CALI</v>
      </c>
      <c r="C1368" s="28" t="s">
        <v>220</v>
      </c>
      <c r="D1368" s="31">
        <v>18518</v>
      </c>
      <c r="E1368" s="4">
        <v>2</v>
      </c>
      <c r="F1368" s="31">
        <v>46295</v>
      </c>
      <c r="G1368" s="4">
        <v>5</v>
      </c>
      <c r="H1368" s="31">
        <v>27777</v>
      </c>
      <c r="I1368" s="4">
        <v>3</v>
      </c>
      <c r="J1368" s="31">
        <v>92590</v>
      </c>
      <c r="K1368" s="50">
        <v>10</v>
      </c>
      <c r="L1368" s="44">
        <f t="shared" si="119"/>
        <v>30863.333333333332</v>
      </c>
      <c r="M1368" s="4">
        <f t="shared" si="120"/>
        <v>3.3333333333333335</v>
      </c>
    </row>
    <row r="1369" spans="1:13" x14ac:dyDescent="0.3">
      <c r="A1369" s="27" t="str">
        <f t="shared" si="121"/>
        <v>1503 - CAPPUCCINO</v>
      </c>
      <c r="B1369" s="27" t="str">
        <f t="shared" si="118"/>
        <v>CAFE QUINDIO EXPRESS JARDIN PLAZA CALI</v>
      </c>
      <c r="C1369" s="28" t="s">
        <v>221</v>
      </c>
      <c r="D1369" s="31"/>
      <c r="E1369" s="4"/>
      <c r="F1369" s="31">
        <v>11111</v>
      </c>
      <c r="G1369" s="4">
        <v>1</v>
      </c>
      <c r="H1369" s="31"/>
      <c r="I1369" s="4"/>
      <c r="J1369" s="31">
        <v>11111</v>
      </c>
      <c r="K1369" s="50">
        <v>1</v>
      </c>
      <c r="L1369" s="44">
        <f t="shared" si="119"/>
        <v>11111</v>
      </c>
      <c r="M1369" s="4">
        <f t="shared" si="120"/>
        <v>1</v>
      </c>
    </row>
    <row r="1370" spans="1:13" x14ac:dyDescent="0.3">
      <c r="A1370" s="27" t="str">
        <f t="shared" si="121"/>
        <v>1503 - CAPPUCCINO</v>
      </c>
      <c r="B1370" s="27" t="str">
        <f t="shared" si="118"/>
        <v>CAFE QUINDIO EXPRESS JARDIN PLAZA CALI</v>
      </c>
      <c r="C1370" s="28" t="s">
        <v>222</v>
      </c>
      <c r="D1370" s="31">
        <v>8241</v>
      </c>
      <c r="E1370" s="4">
        <v>1</v>
      </c>
      <c r="F1370" s="31">
        <v>8241</v>
      </c>
      <c r="G1370" s="4">
        <v>1</v>
      </c>
      <c r="H1370" s="31">
        <v>8241</v>
      </c>
      <c r="I1370" s="4">
        <v>1</v>
      </c>
      <c r="J1370" s="31">
        <v>24723</v>
      </c>
      <c r="K1370" s="50">
        <v>3</v>
      </c>
      <c r="L1370" s="44">
        <f t="shared" si="119"/>
        <v>8241</v>
      </c>
      <c r="M1370" s="4">
        <f t="shared" si="120"/>
        <v>1</v>
      </c>
    </row>
    <row r="1371" spans="1:13" x14ac:dyDescent="0.3">
      <c r="A1371" s="27" t="str">
        <f t="shared" si="121"/>
        <v>1503 - CAPPUCCINO</v>
      </c>
      <c r="B1371" s="52" t="s">
        <v>305</v>
      </c>
      <c r="C1371" s="53"/>
      <c r="D1371" s="57">
        <v>20342715</v>
      </c>
      <c r="E1371" s="55">
        <v>2520</v>
      </c>
      <c r="F1371" s="57">
        <v>17094834</v>
      </c>
      <c r="G1371" s="55">
        <v>2131</v>
      </c>
      <c r="H1371" s="57">
        <v>17933444</v>
      </c>
      <c r="I1371" s="55">
        <v>2232</v>
      </c>
      <c r="J1371" s="57">
        <v>55370993</v>
      </c>
      <c r="K1371" s="56">
        <v>6883</v>
      </c>
      <c r="L1371" s="59">
        <f t="shared" si="119"/>
        <v>18456997.666666668</v>
      </c>
      <c r="M1371" s="60">
        <f t="shared" si="120"/>
        <v>2294.3333333333335</v>
      </c>
    </row>
    <row r="1372" spans="1:13" x14ac:dyDescent="0.3">
      <c r="A1372" s="27" t="str">
        <f t="shared" si="121"/>
        <v>1503 - CAPPUCCINO</v>
      </c>
      <c r="B1372" s="1" t="s">
        <v>65</v>
      </c>
      <c r="C1372" s="1" t="s">
        <v>162</v>
      </c>
      <c r="D1372" s="30">
        <v>1392719</v>
      </c>
      <c r="E1372" s="8">
        <v>169</v>
      </c>
      <c r="F1372" s="30">
        <v>889035</v>
      </c>
      <c r="G1372" s="8">
        <v>108</v>
      </c>
      <c r="H1372" s="30">
        <v>997159</v>
      </c>
      <c r="I1372" s="8">
        <v>121</v>
      </c>
      <c r="J1372" s="30">
        <v>3278913</v>
      </c>
      <c r="K1372" s="49">
        <v>398</v>
      </c>
      <c r="L1372" s="44">
        <f t="shared" si="119"/>
        <v>1092971</v>
      </c>
      <c r="M1372" s="4">
        <f t="shared" si="120"/>
        <v>132.66666666666666</v>
      </c>
    </row>
    <row r="1373" spans="1:13" x14ac:dyDescent="0.3">
      <c r="A1373" s="27" t="str">
        <f t="shared" si="121"/>
        <v>1503 - CAPPUCCINO</v>
      </c>
      <c r="B1373" s="27" t="str">
        <f t="shared" ref="B1373:B1418" si="122">B1372</f>
        <v>CAFE QUINDIO EXPRESS MALL PARAISO ARM.</v>
      </c>
      <c r="C1373" s="28" t="s">
        <v>163</v>
      </c>
      <c r="D1373" s="31">
        <v>301385</v>
      </c>
      <c r="E1373" s="4">
        <v>35</v>
      </c>
      <c r="F1373" s="31">
        <v>292774</v>
      </c>
      <c r="G1373" s="4">
        <v>34</v>
      </c>
      <c r="H1373" s="31">
        <v>292774</v>
      </c>
      <c r="I1373" s="4">
        <v>34</v>
      </c>
      <c r="J1373" s="31">
        <v>886933</v>
      </c>
      <c r="K1373" s="50">
        <v>103</v>
      </c>
      <c r="L1373" s="44">
        <f t="shared" si="119"/>
        <v>295644.33333333331</v>
      </c>
      <c r="M1373" s="4">
        <f t="shared" si="120"/>
        <v>34.333333333333336</v>
      </c>
    </row>
    <row r="1374" spans="1:13" x14ac:dyDescent="0.3">
      <c r="A1374" s="27" t="str">
        <f t="shared" si="121"/>
        <v>1503 - CAPPUCCINO</v>
      </c>
      <c r="B1374" s="27" t="str">
        <f t="shared" si="122"/>
        <v>CAFE QUINDIO EXPRESS MALL PARAISO ARM.</v>
      </c>
      <c r="C1374" s="28" t="s">
        <v>164</v>
      </c>
      <c r="D1374" s="31">
        <v>1032759</v>
      </c>
      <c r="E1374" s="4">
        <v>169</v>
      </c>
      <c r="F1374" s="31">
        <v>788319</v>
      </c>
      <c r="G1374" s="4">
        <v>129</v>
      </c>
      <c r="H1374" s="31">
        <v>941094</v>
      </c>
      <c r="I1374" s="4">
        <v>154</v>
      </c>
      <c r="J1374" s="31">
        <v>2762172</v>
      </c>
      <c r="K1374" s="50">
        <v>452</v>
      </c>
      <c r="L1374" s="44">
        <f t="shared" si="119"/>
        <v>920724</v>
      </c>
      <c r="M1374" s="4">
        <f t="shared" si="120"/>
        <v>150.66666666666666</v>
      </c>
    </row>
    <row r="1375" spans="1:13" x14ac:dyDescent="0.3">
      <c r="A1375" s="27" t="str">
        <f t="shared" si="121"/>
        <v>1503 - CAPPUCCINO</v>
      </c>
      <c r="B1375" s="27" t="str">
        <f t="shared" si="122"/>
        <v>CAFE QUINDIO EXPRESS MALL PARAISO ARM.</v>
      </c>
      <c r="C1375" s="28" t="s">
        <v>165</v>
      </c>
      <c r="D1375" s="31">
        <v>2037940</v>
      </c>
      <c r="E1375" s="4">
        <v>310</v>
      </c>
      <c r="F1375" s="31">
        <v>1286926</v>
      </c>
      <c r="G1375" s="4">
        <v>196</v>
      </c>
      <c r="H1375" s="31">
        <v>1832568</v>
      </c>
      <c r="I1375" s="4">
        <v>279</v>
      </c>
      <c r="J1375" s="31">
        <v>5157434</v>
      </c>
      <c r="K1375" s="50">
        <v>785</v>
      </c>
      <c r="L1375" s="44">
        <f t="shared" si="119"/>
        <v>1719144.6666666667</v>
      </c>
      <c r="M1375" s="4">
        <f t="shared" si="120"/>
        <v>261.66666666666669</v>
      </c>
    </row>
    <row r="1376" spans="1:13" x14ac:dyDescent="0.3">
      <c r="A1376" s="27" t="str">
        <f t="shared" si="121"/>
        <v>1503 - CAPPUCCINO</v>
      </c>
      <c r="B1376" s="27" t="str">
        <f t="shared" si="122"/>
        <v>CAFE QUINDIO EXPRESS MALL PARAISO ARM.</v>
      </c>
      <c r="C1376" s="28" t="s">
        <v>166</v>
      </c>
      <c r="D1376" s="31">
        <v>102780</v>
      </c>
      <c r="E1376" s="4">
        <v>10</v>
      </c>
      <c r="F1376" s="31">
        <v>51390</v>
      </c>
      <c r="G1376" s="4">
        <v>5</v>
      </c>
      <c r="H1376" s="31">
        <v>50156</v>
      </c>
      <c r="I1376" s="4">
        <v>5</v>
      </c>
      <c r="J1376" s="31">
        <v>204326</v>
      </c>
      <c r="K1376" s="50">
        <v>20</v>
      </c>
      <c r="L1376" s="44">
        <f t="shared" si="119"/>
        <v>68108.666666666672</v>
      </c>
      <c r="M1376" s="4">
        <f t="shared" si="120"/>
        <v>6.666666666666667</v>
      </c>
    </row>
    <row r="1377" spans="1:13" x14ac:dyDescent="0.3">
      <c r="A1377" s="27" t="str">
        <f t="shared" si="121"/>
        <v>1503 - CAPPUCCINO</v>
      </c>
      <c r="B1377" s="27" t="str">
        <f t="shared" si="122"/>
        <v>CAFE QUINDIO EXPRESS MALL PARAISO ARM.</v>
      </c>
      <c r="C1377" s="28" t="s">
        <v>167</v>
      </c>
      <c r="D1377" s="31">
        <v>102501</v>
      </c>
      <c r="E1377" s="4">
        <v>9</v>
      </c>
      <c r="F1377" s="31">
        <v>22778</v>
      </c>
      <c r="G1377" s="4">
        <v>2</v>
      </c>
      <c r="H1377" s="31">
        <v>91112</v>
      </c>
      <c r="I1377" s="4">
        <v>8</v>
      </c>
      <c r="J1377" s="31">
        <v>216391</v>
      </c>
      <c r="K1377" s="50">
        <v>19</v>
      </c>
      <c r="L1377" s="44">
        <f t="shared" si="119"/>
        <v>72130.333333333328</v>
      </c>
      <c r="M1377" s="4">
        <f t="shared" si="120"/>
        <v>6.333333333333333</v>
      </c>
    </row>
    <row r="1378" spans="1:13" x14ac:dyDescent="0.3">
      <c r="A1378" s="27" t="str">
        <f t="shared" si="121"/>
        <v>1503 - CAPPUCCINO</v>
      </c>
      <c r="B1378" s="27" t="str">
        <f t="shared" si="122"/>
        <v>CAFE QUINDIO EXPRESS MALL PARAISO ARM.</v>
      </c>
      <c r="C1378" s="28" t="s">
        <v>168</v>
      </c>
      <c r="D1378" s="31">
        <v>252504</v>
      </c>
      <c r="E1378" s="4">
        <v>27</v>
      </c>
      <c r="F1378" s="31">
        <v>121576</v>
      </c>
      <c r="G1378" s="4">
        <v>13</v>
      </c>
      <c r="H1378" s="31">
        <v>196392</v>
      </c>
      <c r="I1378" s="4">
        <v>21</v>
      </c>
      <c r="J1378" s="31">
        <v>570472</v>
      </c>
      <c r="K1378" s="50">
        <v>61</v>
      </c>
      <c r="L1378" s="44">
        <f t="shared" si="119"/>
        <v>190157.33333333334</v>
      </c>
      <c r="M1378" s="4">
        <f t="shared" si="120"/>
        <v>20.333333333333332</v>
      </c>
    </row>
    <row r="1379" spans="1:13" x14ac:dyDescent="0.3">
      <c r="A1379" s="27" t="str">
        <f t="shared" si="121"/>
        <v>1503 - CAPPUCCINO</v>
      </c>
      <c r="B1379" s="27" t="str">
        <f t="shared" si="122"/>
        <v>CAFE QUINDIO EXPRESS MALL PARAISO ARM.</v>
      </c>
      <c r="C1379" s="28" t="s">
        <v>169</v>
      </c>
      <c r="D1379" s="31">
        <v>30834</v>
      </c>
      <c r="E1379" s="4">
        <v>3</v>
      </c>
      <c r="F1379" s="31">
        <v>10278</v>
      </c>
      <c r="G1379" s="4">
        <v>1</v>
      </c>
      <c r="H1379" s="31">
        <v>51389</v>
      </c>
      <c r="I1379" s="4">
        <v>5</v>
      </c>
      <c r="J1379" s="31">
        <v>92501</v>
      </c>
      <c r="K1379" s="50">
        <v>9</v>
      </c>
      <c r="L1379" s="44">
        <f t="shared" si="119"/>
        <v>30833.666666666668</v>
      </c>
      <c r="M1379" s="4">
        <f t="shared" si="120"/>
        <v>3</v>
      </c>
    </row>
    <row r="1380" spans="1:13" x14ac:dyDescent="0.3">
      <c r="A1380" s="27" t="str">
        <f t="shared" si="121"/>
        <v>1503 - CAPPUCCINO</v>
      </c>
      <c r="B1380" s="27" t="str">
        <f t="shared" si="122"/>
        <v>CAFE QUINDIO EXPRESS MALL PARAISO ARM.</v>
      </c>
      <c r="C1380" s="28" t="s">
        <v>170</v>
      </c>
      <c r="D1380" s="31"/>
      <c r="E1380" s="4"/>
      <c r="F1380" s="31">
        <v>11389</v>
      </c>
      <c r="G1380" s="4">
        <v>1</v>
      </c>
      <c r="H1380" s="31">
        <v>34167</v>
      </c>
      <c r="I1380" s="4">
        <v>3</v>
      </c>
      <c r="J1380" s="31">
        <v>45556</v>
      </c>
      <c r="K1380" s="50">
        <v>4</v>
      </c>
      <c r="L1380" s="44">
        <f t="shared" si="119"/>
        <v>22778</v>
      </c>
      <c r="M1380" s="4">
        <f t="shared" si="120"/>
        <v>2</v>
      </c>
    </row>
    <row r="1381" spans="1:13" x14ac:dyDescent="0.3">
      <c r="A1381" s="27" t="str">
        <f t="shared" si="121"/>
        <v>1503 - CAPPUCCINO</v>
      </c>
      <c r="B1381" s="27" t="str">
        <f t="shared" si="122"/>
        <v>CAFE QUINDIO EXPRESS MALL PARAISO ARM.</v>
      </c>
      <c r="C1381" s="28" t="s">
        <v>171</v>
      </c>
      <c r="D1381" s="31">
        <v>46760</v>
      </c>
      <c r="E1381" s="4">
        <v>5</v>
      </c>
      <c r="F1381" s="31">
        <v>37408</v>
      </c>
      <c r="G1381" s="4">
        <v>4</v>
      </c>
      <c r="H1381" s="31">
        <v>28056</v>
      </c>
      <c r="I1381" s="4">
        <v>3</v>
      </c>
      <c r="J1381" s="31">
        <v>112224</v>
      </c>
      <c r="K1381" s="50">
        <v>12</v>
      </c>
      <c r="L1381" s="44">
        <f t="shared" si="119"/>
        <v>37408</v>
      </c>
      <c r="M1381" s="4">
        <f t="shared" si="120"/>
        <v>4</v>
      </c>
    </row>
    <row r="1382" spans="1:13" x14ac:dyDescent="0.3">
      <c r="A1382" s="27" t="str">
        <f t="shared" si="121"/>
        <v>1503 - CAPPUCCINO</v>
      </c>
      <c r="B1382" s="27" t="str">
        <f t="shared" si="122"/>
        <v>CAFE QUINDIO EXPRESS MALL PARAISO ARM.</v>
      </c>
      <c r="C1382" s="28" t="s">
        <v>172</v>
      </c>
      <c r="D1382" s="31">
        <v>123615</v>
      </c>
      <c r="E1382" s="4">
        <v>15</v>
      </c>
      <c r="F1382" s="31">
        <v>65928</v>
      </c>
      <c r="G1382" s="4">
        <v>8</v>
      </c>
      <c r="H1382" s="31">
        <v>148338</v>
      </c>
      <c r="I1382" s="4">
        <v>18</v>
      </c>
      <c r="J1382" s="31">
        <v>337881</v>
      </c>
      <c r="K1382" s="50">
        <v>41</v>
      </c>
      <c r="L1382" s="44">
        <f t="shared" si="119"/>
        <v>112627</v>
      </c>
      <c r="M1382" s="4">
        <f t="shared" si="120"/>
        <v>13.666666666666666</v>
      </c>
    </row>
    <row r="1383" spans="1:13" x14ac:dyDescent="0.3">
      <c r="A1383" s="27" t="str">
        <f t="shared" si="121"/>
        <v>1503 - CAPPUCCINO</v>
      </c>
      <c r="B1383" s="27" t="str">
        <f t="shared" si="122"/>
        <v>CAFE QUINDIO EXPRESS MALL PARAISO ARM.</v>
      </c>
      <c r="C1383" s="28" t="s">
        <v>173</v>
      </c>
      <c r="D1383" s="31">
        <v>41852</v>
      </c>
      <c r="E1383" s="4">
        <v>4</v>
      </c>
      <c r="F1383" s="31">
        <v>10463</v>
      </c>
      <c r="G1383" s="4">
        <v>1</v>
      </c>
      <c r="H1383" s="31">
        <v>52315</v>
      </c>
      <c r="I1383" s="4">
        <v>5</v>
      </c>
      <c r="J1383" s="31">
        <v>104630</v>
      </c>
      <c r="K1383" s="50">
        <v>10</v>
      </c>
      <c r="L1383" s="44">
        <f t="shared" si="119"/>
        <v>34876.666666666664</v>
      </c>
      <c r="M1383" s="4">
        <f t="shared" si="120"/>
        <v>3.3333333333333335</v>
      </c>
    </row>
    <row r="1384" spans="1:13" x14ac:dyDescent="0.3">
      <c r="A1384" s="27" t="str">
        <f t="shared" si="121"/>
        <v>1503 - CAPPUCCINO</v>
      </c>
      <c r="B1384" s="27" t="str">
        <f t="shared" si="122"/>
        <v>CAFE QUINDIO EXPRESS MALL PARAISO ARM.</v>
      </c>
      <c r="C1384" s="28" t="s">
        <v>174</v>
      </c>
      <c r="D1384" s="31">
        <v>130645</v>
      </c>
      <c r="E1384" s="4">
        <v>17</v>
      </c>
      <c r="F1384" s="31">
        <v>76851</v>
      </c>
      <c r="G1384" s="4">
        <v>10</v>
      </c>
      <c r="H1384" s="31">
        <v>153700</v>
      </c>
      <c r="I1384" s="4">
        <v>20</v>
      </c>
      <c r="J1384" s="31">
        <v>361196</v>
      </c>
      <c r="K1384" s="50">
        <v>47</v>
      </c>
      <c r="L1384" s="44">
        <f t="shared" si="119"/>
        <v>120398.66666666667</v>
      </c>
      <c r="M1384" s="4">
        <f t="shared" si="120"/>
        <v>15.666666666666666</v>
      </c>
    </row>
    <row r="1385" spans="1:13" x14ac:dyDescent="0.3">
      <c r="A1385" s="27" t="str">
        <f t="shared" si="121"/>
        <v>1503 - CAPPUCCINO</v>
      </c>
      <c r="B1385" s="27" t="str">
        <f t="shared" si="122"/>
        <v>CAFE QUINDIO EXPRESS MALL PARAISO ARM.</v>
      </c>
      <c r="C1385" s="28" t="s">
        <v>175</v>
      </c>
      <c r="D1385" s="31">
        <v>8241</v>
      </c>
      <c r="E1385" s="4">
        <v>1</v>
      </c>
      <c r="F1385" s="31">
        <v>8241</v>
      </c>
      <c r="G1385" s="4">
        <v>1</v>
      </c>
      <c r="H1385" s="31">
        <v>41205</v>
      </c>
      <c r="I1385" s="4">
        <v>5</v>
      </c>
      <c r="J1385" s="31">
        <v>57687</v>
      </c>
      <c r="K1385" s="50">
        <v>7</v>
      </c>
      <c r="L1385" s="44">
        <f t="shared" si="119"/>
        <v>19229</v>
      </c>
      <c r="M1385" s="4">
        <f t="shared" si="120"/>
        <v>2.3333333333333335</v>
      </c>
    </row>
    <row r="1386" spans="1:13" x14ac:dyDescent="0.3">
      <c r="A1386" s="27" t="str">
        <f t="shared" si="121"/>
        <v>1503 - CAPPUCCINO</v>
      </c>
      <c r="B1386" s="27" t="str">
        <f t="shared" si="122"/>
        <v>CAFE QUINDIO EXPRESS MALL PARAISO ARM.</v>
      </c>
      <c r="C1386" s="28" t="s">
        <v>176</v>
      </c>
      <c r="D1386" s="31"/>
      <c r="E1386" s="4"/>
      <c r="F1386" s="31"/>
      <c r="G1386" s="4"/>
      <c r="H1386" s="31">
        <v>10463</v>
      </c>
      <c r="I1386" s="4">
        <v>1</v>
      </c>
      <c r="J1386" s="31">
        <v>10463</v>
      </c>
      <c r="K1386" s="50">
        <v>1</v>
      </c>
      <c r="L1386" s="44">
        <f t="shared" si="119"/>
        <v>10463</v>
      </c>
      <c r="M1386" s="4">
        <f t="shared" si="120"/>
        <v>1</v>
      </c>
    </row>
    <row r="1387" spans="1:13" x14ac:dyDescent="0.3">
      <c r="A1387" s="27" t="str">
        <f t="shared" si="121"/>
        <v>1503 - CAPPUCCINO</v>
      </c>
      <c r="B1387" s="27" t="str">
        <f t="shared" si="122"/>
        <v>CAFE QUINDIO EXPRESS MALL PARAISO ARM.</v>
      </c>
      <c r="C1387" s="28" t="s">
        <v>177</v>
      </c>
      <c r="D1387" s="31">
        <v>30740</v>
      </c>
      <c r="E1387" s="4">
        <v>4</v>
      </c>
      <c r="F1387" s="31"/>
      <c r="G1387" s="4"/>
      <c r="H1387" s="31">
        <v>15370</v>
      </c>
      <c r="I1387" s="4">
        <v>2</v>
      </c>
      <c r="J1387" s="31">
        <v>46110</v>
      </c>
      <c r="K1387" s="50">
        <v>6</v>
      </c>
      <c r="L1387" s="44">
        <f t="shared" si="119"/>
        <v>23055</v>
      </c>
      <c r="M1387" s="4">
        <f t="shared" si="120"/>
        <v>3</v>
      </c>
    </row>
    <row r="1388" spans="1:13" x14ac:dyDescent="0.3">
      <c r="A1388" s="27" t="str">
        <f t="shared" si="121"/>
        <v>1503 - CAPPUCCINO</v>
      </c>
      <c r="B1388" s="27" t="str">
        <f t="shared" si="122"/>
        <v>CAFE QUINDIO EXPRESS MALL PARAISO ARM.</v>
      </c>
      <c r="C1388" s="28" t="s">
        <v>178</v>
      </c>
      <c r="D1388" s="31">
        <v>56112</v>
      </c>
      <c r="E1388" s="4">
        <v>6</v>
      </c>
      <c r="F1388" s="31">
        <v>18704</v>
      </c>
      <c r="G1388" s="4">
        <v>2</v>
      </c>
      <c r="H1388" s="31"/>
      <c r="I1388" s="4"/>
      <c r="J1388" s="31">
        <v>74816</v>
      </c>
      <c r="K1388" s="50">
        <v>8</v>
      </c>
      <c r="L1388" s="44">
        <f t="shared" si="119"/>
        <v>37408</v>
      </c>
      <c r="M1388" s="4">
        <f t="shared" si="120"/>
        <v>4</v>
      </c>
    </row>
    <row r="1389" spans="1:13" x14ac:dyDescent="0.3">
      <c r="A1389" s="27" t="str">
        <f t="shared" si="121"/>
        <v>1503 - CAPPUCCINO</v>
      </c>
      <c r="B1389" s="27" t="str">
        <f t="shared" si="122"/>
        <v>CAFE QUINDIO EXPRESS MALL PARAISO ARM.</v>
      </c>
      <c r="C1389" s="28" t="s">
        <v>179</v>
      </c>
      <c r="D1389" s="31"/>
      <c r="E1389" s="4"/>
      <c r="F1389" s="31">
        <v>10556</v>
      </c>
      <c r="G1389" s="4">
        <v>1</v>
      </c>
      <c r="H1389" s="31"/>
      <c r="I1389" s="4"/>
      <c r="J1389" s="31">
        <v>10556</v>
      </c>
      <c r="K1389" s="50">
        <v>1</v>
      </c>
      <c r="L1389" s="44">
        <f t="shared" si="119"/>
        <v>10556</v>
      </c>
      <c r="M1389" s="4">
        <f t="shared" si="120"/>
        <v>1</v>
      </c>
    </row>
    <row r="1390" spans="1:13" x14ac:dyDescent="0.3">
      <c r="A1390" s="27" t="str">
        <f t="shared" si="121"/>
        <v>1503 - CAPPUCCINO</v>
      </c>
      <c r="B1390" s="27" t="str">
        <f t="shared" si="122"/>
        <v>CAFE QUINDIO EXPRESS MALL PARAISO ARM.</v>
      </c>
      <c r="C1390" s="28" t="s">
        <v>180</v>
      </c>
      <c r="D1390" s="31">
        <v>57687</v>
      </c>
      <c r="E1390" s="4">
        <v>7</v>
      </c>
      <c r="F1390" s="31">
        <v>49446</v>
      </c>
      <c r="G1390" s="4">
        <v>6</v>
      </c>
      <c r="H1390" s="31">
        <v>16482</v>
      </c>
      <c r="I1390" s="4">
        <v>2</v>
      </c>
      <c r="J1390" s="31">
        <v>123615</v>
      </c>
      <c r="K1390" s="50">
        <v>15</v>
      </c>
      <c r="L1390" s="44">
        <f t="shared" si="119"/>
        <v>41205</v>
      </c>
      <c r="M1390" s="4">
        <f t="shared" si="120"/>
        <v>5</v>
      </c>
    </row>
    <row r="1391" spans="1:13" x14ac:dyDescent="0.3">
      <c r="A1391" s="27" t="str">
        <f t="shared" si="121"/>
        <v>1503 - CAPPUCCINO</v>
      </c>
      <c r="B1391" s="27" t="str">
        <f t="shared" si="122"/>
        <v>CAFE QUINDIO EXPRESS MALL PARAISO ARM.</v>
      </c>
      <c r="C1391" s="28" t="s">
        <v>182</v>
      </c>
      <c r="D1391" s="31">
        <v>8148</v>
      </c>
      <c r="E1391" s="4">
        <v>1</v>
      </c>
      <c r="F1391" s="31">
        <v>8148</v>
      </c>
      <c r="G1391" s="4">
        <v>1</v>
      </c>
      <c r="H1391" s="31"/>
      <c r="I1391" s="4"/>
      <c r="J1391" s="31">
        <v>16296</v>
      </c>
      <c r="K1391" s="50">
        <v>2</v>
      </c>
      <c r="L1391" s="44">
        <f t="shared" si="119"/>
        <v>8148</v>
      </c>
      <c r="M1391" s="4">
        <f t="shared" si="120"/>
        <v>1</v>
      </c>
    </row>
    <row r="1392" spans="1:13" x14ac:dyDescent="0.3">
      <c r="A1392" s="27" t="str">
        <f t="shared" si="121"/>
        <v>1503 - CAPPUCCINO</v>
      </c>
      <c r="B1392" s="27" t="str">
        <f t="shared" si="122"/>
        <v>CAFE QUINDIO EXPRESS MALL PARAISO ARM.</v>
      </c>
      <c r="C1392" s="28" t="s">
        <v>183</v>
      </c>
      <c r="D1392" s="31">
        <v>12963</v>
      </c>
      <c r="E1392" s="4">
        <v>2</v>
      </c>
      <c r="F1392" s="31">
        <v>12964</v>
      </c>
      <c r="G1392" s="4">
        <v>2</v>
      </c>
      <c r="H1392" s="31"/>
      <c r="I1392" s="4"/>
      <c r="J1392" s="31">
        <v>25927</v>
      </c>
      <c r="K1392" s="50">
        <v>4</v>
      </c>
      <c r="L1392" s="44">
        <f t="shared" si="119"/>
        <v>12963.5</v>
      </c>
      <c r="M1392" s="4">
        <f t="shared" si="120"/>
        <v>2</v>
      </c>
    </row>
    <row r="1393" spans="1:13" x14ac:dyDescent="0.3">
      <c r="A1393" s="27" t="str">
        <f t="shared" si="121"/>
        <v>1503 - CAPPUCCINO</v>
      </c>
      <c r="B1393" s="27" t="str">
        <f t="shared" si="122"/>
        <v>CAFE QUINDIO EXPRESS MALL PARAISO ARM.</v>
      </c>
      <c r="C1393" s="28" t="s">
        <v>184</v>
      </c>
      <c r="D1393" s="31">
        <v>21111</v>
      </c>
      <c r="E1393" s="4">
        <v>3</v>
      </c>
      <c r="F1393" s="31">
        <v>21111</v>
      </c>
      <c r="G1393" s="4">
        <v>3</v>
      </c>
      <c r="H1393" s="31">
        <v>21111</v>
      </c>
      <c r="I1393" s="4">
        <v>3</v>
      </c>
      <c r="J1393" s="31">
        <v>63333</v>
      </c>
      <c r="K1393" s="50">
        <v>9</v>
      </c>
      <c r="L1393" s="44">
        <f t="shared" si="119"/>
        <v>21111</v>
      </c>
      <c r="M1393" s="4">
        <f t="shared" si="120"/>
        <v>3</v>
      </c>
    </row>
    <row r="1394" spans="1:13" x14ac:dyDescent="0.3">
      <c r="A1394" s="27" t="str">
        <f t="shared" si="121"/>
        <v>1503 - CAPPUCCINO</v>
      </c>
      <c r="B1394" s="27" t="str">
        <f t="shared" si="122"/>
        <v>CAFE QUINDIO EXPRESS MALL PARAISO ARM.</v>
      </c>
      <c r="C1394" s="28" t="s">
        <v>185</v>
      </c>
      <c r="D1394" s="31">
        <v>12963</v>
      </c>
      <c r="E1394" s="4">
        <v>2</v>
      </c>
      <c r="F1394" s="31"/>
      <c r="G1394" s="4"/>
      <c r="H1394" s="31"/>
      <c r="I1394" s="4"/>
      <c r="J1394" s="31">
        <v>12963</v>
      </c>
      <c r="K1394" s="50">
        <v>2</v>
      </c>
      <c r="L1394" s="44">
        <f t="shared" si="119"/>
        <v>12963</v>
      </c>
      <c r="M1394" s="4">
        <f t="shared" si="120"/>
        <v>2</v>
      </c>
    </row>
    <row r="1395" spans="1:13" x14ac:dyDescent="0.3">
      <c r="A1395" s="27" t="str">
        <f t="shared" si="121"/>
        <v>1503 - CAPPUCCINO</v>
      </c>
      <c r="B1395" s="27" t="str">
        <f t="shared" si="122"/>
        <v>CAFE QUINDIO EXPRESS MALL PARAISO ARM.</v>
      </c>
      <c r="C1395" s="28" t="s">
        <v>186</v>
      </c>
      <c r="D1395" s="31">
        <v>35185</v>
      </c>
      <c r="E1395" s="4">
        <v>5</v>
      </c>
      <c r="F1395" s="31">
        <v>14074</v>
      </c>
      <c r="G1395" s="4">
        <v>2</v>
      </c>
      <c r="H1395" s="31">
        <v>21111</v>
      </c>
      <c r="I1395" s="4">
        <v>3</v>
      </c>
      <c r="J1395" s="31">
        <v>70370</v>
      </c>
      <c r="K1395" s="50">
        <v>10</v>
      </c>
      <c r="L1395" s="44">
        <f t="shared" si="119"/>
        <v>23456.666666666668</v>
      </c>
      <c r="M1395" s="4">
        <f t="shared" si="120"/>
        <v>3.3333333333333335</v>
      </c>
    </row>
    <row r="1396" spans="1:13" x14ac:dyDescent="0.3">
      <c r="A1396" s="27" t="str">
        <f t="shared" si="121"/>
        <v>1503 - CAPPUCCINO</v>
      </c>
      <c r="B1396" s="27" t="str">
        <f t="shared" si="122"/>
        <v>CAFE QUINDIO EXPRESS MALL PARAISO ARM.</v>
      </c>
      <c r="C1396" s="28" t="s">
        <v>187</v>
      </c>
      <c r="D1396" s="31">
        <v>379085</v>
      </c>
      <c r="E1396" s="4">
        <v>46</v>
      </c>
      <c r="F1396" s="31">
        <v>247230</v>
      </c>
      <c r="G1396" s="4">
        <v>30</v>
      </c>
      <c r="H1396" s="31">
        <v>453255</v>
      </c>
      <c r="I1396" s="4">
        <v>55</v>
      </c>
      <c r="J1396" s="31">
        <v>1079570</v>
      </c>
      <c r="K1396" s="50">
        <v>131</v>
      </c>
      <c r="L1396" s="44">
        <f t="shared" si="119"/>
        <v>359856.66666666669</v>
      </c>
      <c r="M1396" s="4">
        <f t="shared" si="120"/>
        <v>43.666666666666664</v>
      </c>
    </row>
    <row r="1397" spans="1:13" x14ac:dyDescent="0.3">
      <c r="A1397" s="27" t="str">
        <f t="shared" si="121"/>
        <v>1503 - CAPPUCCINO</v>
      </c>
      <c r="B1397" s="27" t="str">
        <f t="shared" si="122"/>
        <v>CAFE QUINDIO EXPRESS MALL PARAISO ARM.</v>
      </c>
      <c r="C1397" s="28" t="s">
        <v>188</v>
      </c>
      <c r="D1397" s="31">
        <v>77499</v>
      </c>
      <c r="E1397" s="4">
        <v>9</v>
      </c>
      <c r="F1397" s="31">
        <v>60277</v>
      </c>
      <c r="G1397" s="4">
        <v>7</v>
      </c>
      <c r="H1397" s="31">
        <v>111943</v>
      </c>
      <c r="I1397" s="4">
        <v>13</v>
      </c>
      <c r="J1397" s="31">
        <v>249719</v>
      </c>
      <c r="K1397" s="50">
        <v>29</v>
      </c>
      <c r="L1397" s="44">
        <f t="shared" si="119"/>
        <v>83239.666666666672</v>
      </c>
      <c r="M1397" s="4">
        <f t="shared" si="120"/>
        <v>9.6666666666666661</v>
      </c>
    </row>
    <row r="1398" spans="1:13" x14ac:dyDescent="0.3">
      <c r="A1398" s="27" t="str">
        <f t="shared" si="121"/>
        <v>1503 - CAPPUCCINO</v>
      </c>
      <c r="B1398" s="27" t="str">
        <f t="shared" si="122"/>
        <v>CAFE QUINDIO EXPRESS MALL PARAISO ARM.</v>
      </c>
      <c r="C1398" s="28" t="s">
        <v>189</v>
      </c>
      <c r="D1398" s="31">
        <v>244440</v>
      </c>
      <c r="E1398" s="4">
        <v>40</v>
      </c>
      <c r="F1398" s="31">
        <v>195552</v>
      </c>
      <c r="G1398" s="4">
        <v>32</v>
      </c>
      <c r="H1398" s="31">
        <v>446103</v>
      </c>
      <c r="I1398" s="4">
        <v>73</v>
      </c>
      <c r="J1398" s="31">
        <v>886095</v>
      </c>
      <c r="K1398" s="50">
        <v>145</v>
      </c>
      <c r="L1398" s="44">
        <f t="shared" si="119"/>
        <v>295365</v>
      </c>
      <c r="M1398" s="4">
        <f t="shared" si="120"/>
        <v>48.333333333333336</v>
      </c>
    </row>
    <row r="1399" spans="1:13" x14ac:dyDescent="0.3">
      <c r="A1399" s="27" t="str">
        <f t="shared" si="121"/>
        <v>1503 - CAPPUCCINO</v>
      </c>
      <c r="B1399" s="27" t="str">
        <f t="shared" si="122"/>
        <v>CAFE QUINDIO EXPRESS MALL PARAISO ARM.</v>
      </c>
      <c r="C1399" s="28" t="s">
        <v>190</v>
      </c>
      <c r="D1399" s="31">
        <v>762584</v>
      </c>
      <c r="E1399" s="4">
        <v>116</v>
      </c>
      <c r="F1399" s="31">
        <v>341059</v>
      </c>
      <c r="G1399" s="4">
        <v>52</v>
      </c>
      <c r="H1399" s="31">
        <v>959804</v>
      </c>
      <c r="I1399" s="4">
        <v>146</v>
      </c>
      <c r="J1399" s="31">
        <v>2063447</v>
      </c>
      <c r="K1399" s="50">
        <v>314</v>
      </c>
      <c r="L1399" s="44">
        <f t="shared" si="119"/>
        <v>687815.66666666663</v>
      </c>
      <c r="M1399" s="4">
        <f t="shared" si="120"/>
        <v>104.66666666666667</v>
      </c>
    </row>
    <row r="1400" spans="1:13" x14ac:dyDescent="0.3">
      <c r="A1400" s="27" t="str">
        <f t="shared" si="121"/>
        <v>1503 - CAPPUCCINO</v>
      </c>
      <c r="B1400" s="27" t="str">
        <f t="shared" si="122"/>
        <v>CAFE QUINDIO EXPRESS MALL PARAISO ARM.</v>
      </c>
      <c r="C1400" s="28" t="s">
        <v>191</v>
      </c>
      <c r="D1400" s="31">
        <v>100928</v>
      </c>
      <c r="E1400" s="4">
        <v>10</v>
      </c>
      <c r="F1400" s="31">
        <v>70650</v>
      </c>
      <c r="G1400" s="4">
        <v>7</v>
      </c>
      <c r="H1400" s="31">
        <v>60557</v>
      </c>
      <c r="I1400" s="4">
        <v>6</v>
      </c>
      <c r="J1400" s="31">
        <v>232135</v>
      </c>
      <c r="K1400" s="50">
        <v>23</v>
      </c>
      <c r="L1400" s="44">
        <f t="shared" si="119"/>
        <v>77378.333333333328</v>
      </c>
      <c r="M1400" s="4">
        <f t="shared" si="120"/>
        <v>7.666666666666667</v>
      </c>
    </row>
    <row r="1401" spans="1:13" x14ac:dyDescent="0.3">
      <c r="A1401" s="27" t="str">
        <f t="shared" si="121"/>
        <v>1503 - CAPPUCCINO</v>
      </c>
      <c r="B1401" s="27" t="str">
        <f t="shared" si="122"/>
        <v>CAFE QUINDIO EXPRESS MALL PARAISO ARM.</v>
      </c>
      <c r="C1401" s="28" t="s">
        <v>192</v>
      </c>
      <c r="D1401" s="31">
        <v>22222</v>
      </c>
      <c r="E1401" s="4">
        <v>2</v>
      </c>
      <c r="F1401" s="31">
        <v>11111</v>
      </c>
      <c r="G1401" s="4">
        <v>1</v>
      </c>
      <c r="H1401" s="31">
        <v>11111</v>
      </c>
      <c r="I1401" s="4">
        <v>1</v>
      </c>
      <c r="J1401" s="31">
        <v>44444</v>
      </c>
      <c r="K1401" s="50">
        <v>4</v>
      </c>
      <c r="L1401" s="44">
        <f t="shared" si="119"/>
        <v>14814.666666666666</v>
      </c>
      <c r="M1401" s="4">
        <f t="shared" si="120"/>
        <v>1.3333333333333333</v>
      </c>
    </row>
    <row r="1402" spans="1:13" x14ac:dyDescent="0.3">
      <c r="A1402" s="27" t="str">
        <f t="shared" si="121"/>
        <v>1503 - CAPPUCCINO</v>
      </c>
      <c r="B1402" s="27" t="str">
        <f t="shared" si="122"/>
        <v>CAFE QUINDIO EXPRESS MALL PARAISO ARM.</v>
      </c>
      <c r="C1402" s="28" t="s">
        <v>193</v>
      </c>
      <c r="D1402" s="31">
        <v>32964</v>
      </c>
      <c r="E1402" s="4">
        <v>4</v>
      </c>
      <c r="F1402" s="31">
        <v>41205</v>
      </c>
      <c r="G1402" s="4">
        <v>5</v>
      </c>
      <c r="H1402" s="31">
        <v>65928</v>
      </c>
      <c r="I1402" s="4">
        <v>8</v>
      </c>
      <c r="J1402" s="31">
        <v>140097</v>
      </c>
      <c r="K1402" s="50">
        <v>17</v>
      </c>
      <c r="L1402" s="44">
        <f t="shared" si="119"/>
        <v>46699</v>
      </c>
      <c r="M1402" s="4">
        <f t="shared" si="120"/>
        <v>5.666666666666667</v>
      </c>
    </row>
    <row r="1403" spans="1:13" x14ac:dyDescent="0.3">
      <c r="A1403" s="27" t="str">
        <f t="shared" si="121"/>
        <v>1503 - CAPPUCCINO</v>
      </c>
      <c r="B1403" s="27" t="str">
        <f t="shared" si="122"/>
        <v>CAFE QUINDIO EXPRESS MALL PARAISO ARM.</v>
      </c>
      <c r="C1403" s="28" t="s">
        <v>194</v>
      </c>
      <c r="D1403" s="31">
        <v>132217</v>
      </c>
      <c r="E1403" s="4">
        <v>14</v>
      </c>
      <c r="F1403" s="31">
        <v>75553</v>
      </c>
      <c r="G1403" s="4">
        <v>8</v>
      </c>
      <c r="H1403" s="31">
        <v>198327</v>
      </c>
      <c r="I1403" s="4">
        <v>21</v>
      </c>
      <c r="J1403" s="31">
        <v>406097</v>
      </c>
      <c r="K1403" s="50">
        <v>43</v>
      </c>
      <c r="L1403" s="44">
        <f t="shared" si="119"/>
        <v>135365.66666666666</v>
      </c>
      <c r="M1403" s="4">
        <f t="shared" si="120"/>
        <v>14.333333333333334</v>
      </c>
    </row>
    <row r="1404" spans="1:13" x14ac:dyDescent="0.3">
      <c r="A1404" s="27" t="str">
        <f t="shared" si="121"/>
        <v>1503 - CAPPUCCINO</v>
      </c>
      <c r="B1404" s="27" t="str">
        <f t="shared" si="122"/>
        <v>CAFE QUINDIO EXPRESS MALL PARAISO ARM.</v>
      </c>
      <c r="C1404" s="28" t="s">
        <v>195</v>
      </c>
      <c r="D1404" s="31"/>
      <c r="E1404" s="4"/>
      <c r="F1404" s="31">
        <v>9352</v>
      </c>
      <c r="G1404" s="4">
        <v>1</v>
      </c>
      <c r="H1404" s="31">
        <v>9352</v>
      </c>
      <c r="I1404" s="4">
        <v>1</v>
      </c>
      <c r="J1404" s="31">
        <v>18704</v>
      </c>
      <c r="K1404" s="50">
        <v>2</v>
      </c>
      <c r="L1404" s="44">
        <f t="shared" si="119"/>
        <v>9352</v>
      </c>
      <c r="M1404" s="4">
        <f t="shared" si="120"/>
        <v>1</v>
      </c>
    </row>
    <row r="1405" spans="1:13" x14ac:dyDescent="0.3">
      <c r="A1405" s="27" t="str">
        <f t="shared" si="121"/>
        <v>1503 - CAPPUCCINO</v>
      </c>
      <c r="B1405" s="27" t="str">
        <f t="shared" si="122"/>
        <v>CAFE QUINDIO EXPRESS MALL PARAISO ARM.</v>
      </c>
      <c r="C1405" s="28" t="s">
        <v>197</v>
      </c>
      <c r="D1405" s="31"/>
      <c r="E1405" s="4"/>
      <c r="F1405" s="31">
        <v>8241</v>
      </c>
      <c r="G1405" s="4">
        <v>1</v>
      </c>
      <c r="H1405" s="31"/>
      <c r="I1405" s="4"/>
      <c r="J1405" s="31">
        <v>8241</v>
      </c>
      <c r="K1405" s="50">
        <v>1</v>
      </c>
      <c r="L1405" s="44">
        <f t="shared" si="119"/>
        <v>8241</v>
      </c>
      <c r="M1405" s="4">
        <f t="shared" si="120"/>
        <v>1</v>
      </c>
    </row>
    <row r="1406" spans="1:13" x14ac:dyDescent="0.3">
      <c r="A1406" s="27" t="str">
        <f t="shared" si="121"/>
        <v>1503 - CAPPUCCINO</v>
      </c>
      <c r="B1406" s="27" t="str">
        <f t="shared" si="122"/>
        <v>CAFE QUINDIO EXPRESS MALL PARAISO ARM.</v>
      </c>
      <c r="C1406" s="28" t="s">
        <v>198</v>
      </c>
      <c r="D1406" s="31"/>
      <c r="E1406" s="4"/>
      <c r="F1406" s="31">
        <v>8241</v>
      </c>
      <c r="G1406" s="4">
        <v>1</v>
      </c>
      <c r="H1406" s="31">
        <v>16482</v>
      </c>
      <c r="I1406" s="4">
        <v>2</v>
      </c>
      <c r="J1406" s="31">
        <v>24723</v>
      </c>
      <c r="K1406" s="50">
        <v>3</v>
      </c>
      <c r="L1406" s="44">
        <f t="shared" si="119"/>
        <v>12361.5</v>
      </c>
      <c r="M1406" s="4">
        <f t="shared" si="120"/>
        <v>1.5</v>
      </c>
    </row>
    <row r="1407" spans="1:13" x14ac:dyDescent="0.3">
      <c r="A1407" s="27" t="str">
        <f t="shared" si="121"/>
        <v>1503 - CAPPUCCINO</v>
      </c>
      <c r="B1407" s="27" t="str">
        <f t="shared" si="122"/>
        <v>CAFE QUINDIO EXPRESS MALL PARAISO ARM.</v>
      </c>
      <c r="C1407" s="28" t="s">
        <v>200</v>
      </c>
      <c r="D1407" s="31">
        <v>61480</v>
      </c>
      <c r="E1407" s="4">
        <v>8</v>
      </c>
      <c r="F1407" s="31">
        <v>30740</v>
      </c>
      <c r="G1407" s="4">
        <v>4</v>
      </c>
      <c r="H1407" s="31">
        <v>30740</v>
      </c>
      <c r="I1407" s="4">
        <v>4</v>
      </c>
      <c r="J1407" s="31">
        <v>122960</v>
      </c>
      <c r="K1407" s="50">
        <v>16</v>
      </c>
      <c r="L1407" s="44">
        <f t="shared" si="119"/>
        <v>40986.666666666664</v>
      </c>
      <c r="M1407" s="4">
        <f t="shared" si="120"/>
        <v>5.333333333333333</v>
      </c>
    </row>
    <row r="1408" spans="1:13" x14ac:dyDescent="0.3">
      <c r="A1408" s="27" t="str">
        <f t="shared" si="121"/>
        <v>1503 - CAPPUCCINO</v>
      </c>
      <c r="B1408" s="27" t="str">
        <f t="shared" si="122"/>
        <v>CAFE QUINDIO EXPRESS MALL PARAISO ARM.</v>
      </c>
      <c r="C1408" s="28" t="s">
        <v>201</v>
      </c>
      <c r="D1408" s="31"/>
      <c r="E1408" s="4"/>
      <c r="F1408" s="31"/>
      <c r="G1408" s="4"/>
      <c r="H1408" s="31">
        <v>8241</v>
      </c>
      <c r="I1408" s="4">
        <v>1</v>
      </c>
      <c r="J1408" s="31">
        <v>8241</v>
      </c>
      <c r="K1408" s="50">
        <v>1</v>
      </c>
      <c r="L1408" s="44">
        <f t="shared" si="119"/>
        <v>8241</v>
      </c>
      <c r="M1408" s="4">
        <f t="shared" si="120"/>
        <v>1</v>
      </c>
    </row>
    <row r="1409" spans="1:13" x14ac:dyDescent="0.3">
      <c r="A1409" s="27" t="str">
        <f t="shared" si="121"/>
        <v>1503 - CAPPUCCINO</v>
      </c>
      <c r="B1409" s="27" t="str">
        <f t="shared" si="122"/>
        <v>CAFE QUINDIO EXPRESS MALL PARAISO ARM.</v>
      </c>
      <c r="C1409" s="28" t="s">
        <v>204</v>
      </c>
      <c r="D1409" s="31">
        <v>65928</v>
      </c>
      <c r="E1409" s="4">
        <v>8</v>
      </c>
      <c r="F1409" s="31">
        <v>74169</v>
      </c>
      <c r="G1409" s="4">
        <v>9</v>
      </c>
      <c r="H1409" s="31">
        <v>107133</v>
      </c>
      <c r="I1409" s="4">
        <v>13</v>
      </c>
      <c r="J1409" s="31">
        <v>247230</v>
      </c>
      <c r="K1409" s="50">
        <v>30</v>
      </c>
      <c r="L1409" s="44">
        <f t="shared" si="119"/>
        <v>82410</v>
      </c>
      <c r="M1409" s="4">
        <f t="shared" si="120"/>
        <v>10</v>
      </c>
    </row>
    <row r="1410" spans="1:13" x14ac:dyDescent="0.3">
      <c r="A1410" s="27" t="str">
        <f t="shared" si="121"/>
        <v>1503 - CAPPUCCINO</v>
      </c>
      <c r="B1410" s="27" t="str">
        <f t="shared" si="122"/>
        <v>CAFE QUINDIO EXPRESS MALL PARAISO ARM.</v>
      </c>
      <c r="C1410" s="28" t="s">
        <v>205</v>
      </c>
      <c r="D1410" s="31">
        <v>41852</v>
      </c>
      <c r="E1410" s="4">
        <v>4</v>
      </c>
      <c r="F1410" s="31">
        <v>41852</v>
      </c>
      <c r="G1410" s="4">
        <v>4</v>
      </c>
      <c r="H1410" s="31">
        <v>20926</v>
      </c>
      <c r="I1410" s="4">
        <v>2</v>
      </c>
      <c r="J1410" s="31">
        <v>104630</v>
      </c>
      <c r="K1410" s="50">
        <v>10</v>
      </c>
      <c r="L1410" s="44">
        <f t="shared" si="119"/>
        <v>34876.666666666664</v>
      </c>
      <c r="M1410" s="4">
        <f t="shared" si="120"/>
        <v>3.3333333333333335</v>
      </c>
    </row>
    <row r="1411" spans="1:13" x14ac:dyDescent="0.3">
      <c r="A1411" s="27" t="str">
        <f t="shared" si="121"/>
        <v>1503 - CAPPUCCINO</v>
      </c>
      <c r="B1411" s="27" t="str">
        <f t="shared" si="122"/>
        <v>CAFE QUINDIO EXPRESS MALL PARAISO ARM.</v>
      </c>
      <c r="C1411" s="28" t="s">
        <v>206</v>
      </c>
      <c r="D1411" s="31">
        <v>107591</v>
      </c>
      <c r="E1411" s="4">
        <v>14</v>
      </c>
      <c r="F1411" s="31">
        <v>107590</v>
      </c>
      <c r="G1411" s="4">
        <v>14</v>
      </c>
      <c r="H1411" s="31">
        <v>176756</v>
      </c>
      <c r="I1411" s="4">
        <v>23</v>
      </c>
      <c r="J1411" s="31">
        <v>391937</v>
      </c>
      <c r="K1411" s="50">
        <v>51</v>
      </c>
      <c r="L1411" s="44">
        <f t="shared" si="119"/>
        <v>130645.66666666667</v>
      </c>
      <c r="M1411" s="4">
        <f t="shared" si="120"/>
        <v>17</v>
      </c>
    </row>
    <row r="1412" spans="1:13" x14ac:dyDescent="0.3">
      <c r="A1412" s="27" t="str">
        <f t="shared" si="121"/>
        <v>1503 - CAPPUCCINO</v>
      </c>
      <c r="B1412" s="27" t="str">
        <f t="shared" si="122"/>
        <v>CAFE QUINDIO EXPRESS MALL PARAISO ARM.</v>
      </c>
      <c r="C1412" s="28" t="s">
        <v>207</v>
      </c>
      <c r="D1412" s="31"/>
      <c r="E1412" s="4"/>
      <c r="F1412" s="31">
        <v>8241</v>
      </c>
      <c r="G1412" s="4">
        <v>1</v>
      </c>
      <c r="H1412" s="31">
        <v>8241</v>
      </c>
      <c r="I1412" s="4">
        <v>1</v>
      </c>
      <c r="J1412" s="31">
        <v>16482</v>
      </c>
      <c r="K1412" s="50">
        <v>2</v>
      </c>
      <c r="L1412" s="44">
        <f t="shared" si="119"/>
        <v>8241</v>
      </c>
      <c r="M1412" s="4">
        <f t="shared" si="120"/>
        <v>1</v>
      </c>
    </row>
    <row r="1413" spans="1:13" x14ac:dyDescent="0.3">
      <c r="A1413" s="27" t="str">
        <f t="shared" si="121"/>
        <v>1503 - CAPPUCCINO</v>
      </c>
      <c r="B1413" s="27" t="str">
        <f t="shared" si="122"/>
        <v>CAFE QUINDIO EXPRESS MALL PARAISO ARM.</v>
      </c>
      <c r="C1413" s="28" t="s">
        <v>208</v>
      </c>
      <c r="D1413" s="31">
        <v>20926</v>
      </c>
      <c r="E1413" s="4">
        <v>2</v>
      </c>
      <c r="F1413" s="31"/>
      <c r="G1413" s="4"/>
      <c r="H1413" s="31">
        <v>20926</v>
      </c>
      <c r="I1413" s="4">
        <v>2</v>
      </c>
      <c r="J1413" s="31">
        <v>41852</v>
      </c>
      <c r="K1413" s="50">
        <v>4</v>
      </c>
      <c r="L1413" s="44">
        <f t="shared" si="119"/>
        <v>20926</v>
      </c>
      <c r="M1413" s="4">
        <f t="shared" si="120"/>
        <v>2</v>
      </c>
    </row>
    <row r="1414" spans="1:13" x14ac:dyDescent="0.3">
      <c r="A1414" s="27" t="str">
        <f t="shared" si="121"/>
        <v>1503 - CAPPUCCINO</v>
      </c>
      <c r="B1414" s="27" t="str">
        <f t="shared" si="122"/>
        <v>CAFE QUINDIO EXPRESS MALL PARAISO ARM.</v>
      </c>
      <c r="C1414" s="28" t="s">
        <v>209</v>
      </c>
      <c r="D1414" s="31">
        <v>15370</v>
      </c>
      <c r="E1414" s="4">
        <v>2</v>
      </c>
      <c r="F1414" s="31"/>
      <c r="G1414" s="4"/>
      <c r="H1414" s="31">
        <v>7685</v>
      </c>
      <c r="I1414" s="4">
        <v>1</v>
      </c>
      <c r="J1414" s="31">
        <v>23055</v>
      </c>
      <c r="K1414" s="50">
        <v>3</v>
      </c>
      <c r="L1414" s="44">
        <f t="shared" si="119"/>
        <v>11527.5</v>
      </c>
      <c r="M1414" s="4">
        <f t="shared" si="120"/>
        <v>1.5</v>
      </c>
    </row>
    <row r="1415" spans="1:13" x14ac:dyDescent="0.3">
      <c r="A1415" s="27" t="str">
        <f t="shared" si="121"/>
        <v>1503 - CAPPUCCINO</v>
      </c>
      <c r="B1415" s="27" t="str">
        <f t="shared" si="122"/>
        <v>CAFE QUINDIO EXPRESS MALL PARAISO ARM.</v>
      </c>
      <c r="C1415" s="28" t="s">
        <v>217</v>
      </c>
      <c r="D1415" s="31">
        <v>8241</v>
      </c>
      <c r="E1415" s="4">
        <v>1</v>
      </c>
      <c r="F1415" s="31"/>
      <c r="G1415" s="4"/>
      <c r="H1415" s="31"/>
      <c r="I1415" s="4"/>
      <c r="J1415" s="31">
        <v>8241</v>
      </c>
      <c r="K1415" s="50">
        <v>1</v>
      </c>
      <c r="L1415" s="44">
        <f t="shared" si="119"/>
        <v>8241</v>
      </c>
      <c r="M1415" s="4">
        <f t="shared" si="120"/>
        <v>1</v>
      </c>
    </row>
    <row r="1416" spans="1:13" x14ac:dyDescent="0.3">
      <c r="A1416" s="27" t="str">
        <f t="shared" si="121"/>
        <v>1503 - CAPPUCCINO</v>
      </c>
      <c r="B1416" s="27" t="str">
        <f t="shared" si="122"/>
        <v>CAFE QUINDIO EXPRESS MALL PARAISO ARM.</v>
      </c>
      <c r="C1416" s="28" t="s">
        <v>218</v>
      </c>
      <c r="D1416" s="31">
        <v>10463</v>
      </c>
      <c r="E1416" s="4">
        <v>1</v>
      </c>
      <c r="F1416" s="31">
        <v>10463</v>
      </c>
      <c r="G1416" s="4">
        <v>1</v>
      </c>
      <c r="H1416" s="31">
        <v>10463</v>
      </c>
      <c r="I1416" s="4">
        <v>1</v>
      </c>
      <c r="J1416" s="31">
        <v>31389</v>
      </c>
      <c r="K1416" s="50">
        <v>3</v>
      </c>
      <c r="L1416" s="44">
        <f t="shared" ref="L1416:L1479" si="123">AVERAGE(D1416,F1416,H1416)</f>
        <v>10463</v>
      </c>
      <c r="M1416" s="4">
        <f t="shared" ref="M1416:M1479" si="124">AVERAGE(E1416,G1416,I1416)</f>
        <v>1</v>
      </c>
    </row>
    <row r="1417" spans="1:13" x14ac:dyDescent="0.3">
      <c r="A1417" s="27" t="str">
        <f t="shared" si="121"/>
        <v>1503 - CAPPUCCINO</v>
      </c>
      <c r="B1417" s="27" t="str">
        <f t="shared" si="122"/>
        <v>CAFE QUINDIO EXPRESS MALL PARAISO ARM.</v>
      </c>
      <c r="C1417" s="28" t="s">
        <v>219</v>
      </c>
      <c r="D1417" s="31">
        <v>16482</v>
      </c>
      <c r="E1417" s="4">
        <v>2</v>
      </c>
      <c r="F1417" s="31"/>
      <c r="G1417" s="4"/>
      <c r="H1417" s="31">
        <v>24723</v>
      </c>
      <c r="I1417" s="4">
        <v>3</v>
      </c>
      <c r="J1417" s="31">
        <v>41205</v>
      </c>
      <c r="K1417" s="50">
        <v>5</v>
      </c>
      <c r="L1417" s="44">
        <f t="shared" si="123"/>
        <v>20602.5</v>
      </c>
      <c r="M1417" s="4">
        <f t="shared" si="124"/>
        <v>2.5</v>
      </c>
    </row>
    <row r="1418" spans="1:13" x14ac:dyDescent="0.3">
      <c r="A1418" s="27" t="str">
        <f t="shared" si="121"/>
        <v>1503 - CAPPUCCINO</v>
      </c>
      <c r="B1418" s="27" t="str">
        <f t="shared" si="122"/>
        <v>CAFE QUINDIO EXPRESS MALL PARAISO ARM.</v>
      </c>
      <c r="C1418" s="28" t="s">
        <v>221</v>
      </c>
      <c r="D1418" s="31">
        <v>20926</v>
      </c>
      <c r="E1418" s="4">
        <v>2</v>
      </c>
      <c r="F1418" s="31"/>
      <c r="G1418" s="4"/>
      <c r="H1418" s="31"/>
      <c r="I1418" s="4"/>
      <c r="J1418" s="31">
        <v>20926</v>
      </c>
      <c r="K1418" s="50">
        <v>2</v>
      </c>
      <c r="L1418" s="44">
        <f t="shared" si="123"/>
        <v>20926</v>
      </c>
      <c r="M1418" s="4">
        <f t="shared" si="124"/>
        <v>2</v>
      </c>
    </row>
    <row r="1419" spans="1:13" x14ac:dyDescent="0.3">
      <c r="A1419" s="27" t="str">
        <f t="shared" si="121"/>
        <v>1503 - CAPPUCCINO</v>
      </c>
      <c r="B1419" s="52" t="s">
        <v>306</v>
      </c>
      <c r="C1419" s="53"/>
      <c r="D1419" s="57">
        <v>7960642</v>
      </c>
      <c r="E1419" s="55">
        <v>1089</v>
      </c>
      <c r="F1419" s="57">
        <v>5149885</v>
      </c>
      <c r="G1419" s="55">
        <v>708</v>
      </c>
      <c r="H1419" s="57">
        <v>7743658</v>
      </c>
      <c r="I1419" s="55">
        <v>1069</v>
      </c>
      <c r="J1419" s="57">
        <v>20854185</v>
      </c>
      <c r="K1419" s="56">
        <v>2866</v>
      </c>
      <c r="L1419" s="59">
        <f t="shared" si="123"/>
        <v>6951395</v>
      </c>
      <c r="M1419" s="60">
        <f t="shared" si="124"/>
        <v>955.33333333333337</v>
      </c>
    </row>
    <row r="1420" spans="1:13" x14ac:dyDescent="0.3">
      <c r="A1420" s="27" t="str">
        <f t="shared" si="121"/>
        <v>1503 - CAPPUCCINO</v>
      </c>
      <c r="B1420" s="1" t="s">
        <v>66</v>
      </c>
      <c r="C1420" s="1" t="s">
        <v>162</v>
      </c>
      <c r="D1420" s="30">
        <v>1005399</v>
      </c>
      <c r="E1420" s="8">
        <v>122</v>
      </c>
      <c r="F1420" s="30">
        <v>667519</v>
      </c>
      <c r="G1420" s="8">
        <v>81</v>
      </c>
      <c r="H1420" s="30">
        <v>930241</v>
      </c>
      <c r="I1420" s="8">
        <v>113</v>
      </c>
      <c r="J1420" s="30">
        <v>2603159</v>
      </c>
      <c r="K1420" s="49">
        <v>316</v>
      </c>
      <c r="L1420" s="44">
        <f t="shared" si="123"/>
        <v>867719.66666666663</v>
      </c>
      <c r="M1420" s="4">
        <f t="shared" si="124"/>
        <v>105.33333333333333</v>
      </c>
    </row>
    <row r="1421" spans="1:13" x14ac:dyDescent="0.3">
      <c r="A1421" s="27" t="str">
        <f t="shared" si="121"/>
        <v>1503 - CAPPUCCINO</v>
      </c>
      <c r="B1421" s="27" t="str">
        <f t="shared" ref="B1421:B1462" si="125">B1420</f>
        <v>CAFE QUINDIO EXPRESS MALL PLAZA</v>
      </c>
      <c r="C1421" s="28" t="s">
        <v>163</v>
      </c>
      <c r="D1421" s="31">
        <v>120554</v>
      </c>
      <c r="E1421" s="4">
        <v>14</v>
      </c>
      <c r="F1421" s="31">
        <v>94721</v>
      </c>
      <c r="G1421" s="4">
        <v>11</v>
      </c>
      <c r="H1421" s="31">
        <v>163609</v>
      </c>
      <c r="I1421" s="4">
        <v>19</v>
      </c>
      <c r="J1421" s="31">
        <v>378884</v>
      </c>
      <c r="K1421" s="50">
        <v>44</v>
      </c>
      <c r="L1421" s="44">
        <f t="shared" si="123"/>
        <v>126294.66666666667</v>
      </c>
      <c r="M1421" s="4">
        <f t="shared" si="124"/>
        <v>14.666666666666666</v>
      </c>
    </row>
    <row r="1422" spans="1:13" x14ac:dyDescent="0.3">
      <c r="A1422" s="27" t="str">
        <f t="shared" ref="A1422:A1485" si="126">A1421</f>
        <v>1503 - CAPPUCCINO</v>
      </c>
      <c r="B1422" s="27" t="str">
        <f t="shared" si="125"/>
        <v>CAFE QUINDIO EXPRESS MALL PLAZA</v>
      </c>
      <c r="C1422" s="28" t="s">
        <v>164</v>
      </c>
      <c r="D1422" s="31">
        <v>18333</v>
      </c>
      <c r="E1422" s="4">
        <v>3</v>
      </c>
      <c r="F1422" s="31">
        <v>24444</v>
      </c>
      <c r="G1422" s="4">
        <v>4</v>
      </c>
      <c r="H1422" s="31">
        <v>146664</v>
      </c>
      <c r="I1422" s="4">
        <v>24</v>
      </c>
      <c r="J1422" s="31">
        <v>189441</v>
      </c>
      <c r="K1422" s="50">
        <v>31</v>
      </c>
      <c r="L1422" s="44">
        <f t="shared" si="123"/>
        <v>63147</v>
      </c>
      <c r="M1422" s="4">
        <f t="shared" si="124"/>
        <v>10.333333333333334</v>
      </c>
    </row>
    <row r="1423" spans="1:13" x14ac:dyDescent="0.3">
      <c r="A1423" s="27" t="str">
        <f t="shared" si="126"/>
        <v>1503 - CAPPUCCINO</v>
      </c>
      <c r="B1423" s="27" t="str">
        <f t="shared" si="125"/>
        <v>CAFE QUINDIO EXPRESS MALL PLAZA</v>
      </c>
      <c r="C1423" s="28" t="s">
        <v>165</v>
      </c>
      <c r="D1423" s="31">
        <v>3587826</v>
      </c>
      <c r="E1423" s="4">
        <v>546</v>
      </c>
      <c r="F1423" s="31">
        <v>2329825</v>
      </c>
      <c r="G1423" s="4">
        <v>355</v>
      </c>
      <c r="H1423" s="31">
        <v>3536812</v>
      </c>
      <c r="I1423" s="4">
        <v>538</v>
      </c>
      <c r="J1423" s="31">
        <v>9454463</v>
      </c>
      <c r="K1423" s="50">
        <v>1439</v>
      </c>
      <c r="L1423" s="44">
        <f t="shared" si="123"/>
        <v>3151487.6666666665</v>
      </c>
      <c r="M1423" s="4">
        <f t="shared" si="124"/>
        <v>479.66666666666669</v>
      </c>
    </row>
    <row r="1424" spans="1:13" x14ac:dyDescent="0.3">
      <c r="A1424" s="27" t="str">
        <f t="shared" si="126"/>
        <v>1503 - CAPPUCCINO</v>
      </c>
      <c r="B1424" s="27" t="str">
        <f t="shared" si="125"/>
        <v>CAFE QUINDIO EXPRESS MALL PLAZA</v>
      </c>
      <c r="C1424" s="28" t="s">
        <v>166</v>
      </c>
      <c r="D1424" s="31">
        <v>82224</v>
      </c>
      <c r="E1424" s="4">
        <v>8</v>
      </c>
      <c r="F1424" s="31">
        <v>102780</v>
      </c>
      <c r="G1424" s="4">
        <v>10</v>
      </c>
      <c r="H1424" s="31">
        <v>154170</v>
      </c>
      <c r="I1424" s="4">
        <v>15</v>
      </c>
      <c r="J1424" s="31">
        <v>339174</v>
      </c>
      <c r="K1424" s="50">
        <v>33</v>
      </c>
      <c r="L1424" s="44">
        <f t="shared" si="123"/>
        <v>113058</v>
      </c>
      <c r="M1424" s="4">
        <f t="shared" si="124"/>
        <v>11</v>
      </c>
    </row>
    <row r="1425" spans="1:13" x14ac:dyDescent="0.3">
      <c r="A1425" s="27" t="str">
        <f t="shared" si="126"/>
        <v>1503 - CAPPUCCINO</v>
      </c>
      <c r="B1425" s="27" t="str">
        <f t="shared" si="125"/>
        <v>CAFE QUINDIO EXPRESS MALL PLAZA</v>
      </c>
      <c r="C1425" s="28" t="s">
        <v>167</v>
      </c>
      <c r="D1425" s="31">
        <v>11389</v>
      </c>
      <c r="E1425" s="4">
        <v>1</v>
      </c>
      <c r="F1425" s="31">
        <v>22778</v>
      </c>
      <c r="G1425" s="4">
        <v>2</v>
      </c>
      <c r="H1425" s="31">
        <v>34167</v>
      </c>
      <c r="I1425" s="4">
        <v>3</v>
      </c>
      <c r="J1425" s="31">
        <v>68334</v>
      </c>
      <c r="K1425" s="50">
        <v>6</v>
      </c>
      <c r="L1425" s="44">
        <f t="shared" si="123"/>
        <v>22778</v>
      </c>
      <c r="M1425" s="4">
        <f t="shared" si="124"/>
        <v>2</v>
      </c>
    </row>
    <row r="1426" spans="1:13" x14ac:dyDescent="0.3">
      <c r="A1426" s="27" t="str">
        <f t="shared" si="126"/>
        <v>1503 - CAPPUCCINO</v>
      </c>
      <c r="B1426" s="27" t="str">
        <f t="shared" si="125"/>
        <v>CAFE QUINDIO EXPRESS MALL PLAZA</v>
      </c>
      <c r="C1426" s="28" t="s">
        <v>168</v>
      </c>
      <c r="D1426" s="31">
        <v>168336</v>
      </c>
      <c r="E1426" s="4">
        <v>18</v>
      </c>
      <c r="F1426" s="31">
        <v>102872</v>
      </c>
      <c r="G1426" s="4">
        <v>11</v>
      </c>
      <c r="H1426" s="31">
        <v>289912</v>
      </c>
      <c r="I1426" s="4">
        <v>31</v>
      </c>
      <c r="J1426" s="31">
        <v>561120</v>
      </c>
      <c r="K1426" s="50">
        <v>60</v>
      </c>
      <c r="L1426" s="44">
        <f t="shared" si="123"/>
        <v>187040</v>
      </c>
      <c r="M1426" s="4">
        <f t="shared" si="124"/>
        <v>20</v>
      </c>
    </row>
    <row r="1427" spans="1:13" x14ac:dyDescent="0.3">
      <c r="A1427" s="27" t="str">
        <f t="shared" si="126"/>
        <v>1503 - CAPPUCCINO</v>
      </c>
      <c r="B1427" s="27" t="str">
        <f t="shared" si="125"/>
        <v>CAFE QUINDIO EXPRESS MALL PLAZA</v>
      </c>
      <c r="C1427" s="28" t="s">
        <v>169</v>
      </c>
      <c r="D1427" s="31"/>
      <c r="E1427" s="4"/>
      <c r="F1427" s="31">
        <v>30834</v>
      </c>
      <c r="G1427" s="4">
        <v>3</v>
      </c>
      <c r="H1427" s="31">
        <v>20556</v>
      </c>
      <c r="I1427" s="4">
        <v>2</v>
      </c>
      <c r="J1427" s="31">
        <v>51390</v>
      </c>
      <c r="K1427" s="50">
        <v>5</v>
      </c>
      <c r="L1427" s="44">
        <f t="shared" si="123"/>
        <v>25695</v>
      </c>
      <c r="M1427" s="4">
        <f t="shared" si="124"/>
        <v>2.5</v>
      </c>
    </row>
    <row r="1428" spans="1:13" x14ac:dyDescent="0.3">
      <c r="A1428" s="27" t="str">
        <f t="shared" si="126"/>
        <v>1503 - CAPPUCCINO</v>
      </c>
      <c r="B1428" s="27" t="str">
        <f t="shared" si="125"/>
        <v>CAFE QUINDIO EXPRESS MALL PLAZA</v>
      </c>
      <c r="C1428" s="28" t="s">
        <v>170</v>
      </c>
      <c r="D1428" s="31"/>
      <c r="E1428" s="4"/>
      <c r="F1428" s="31"/>
      <c r="G1428" s="4"/>
      <c r="H1428" s="31">
        <v>22778</v>
      </c>
      <c r="I1428" s="4">
        <v>2</v>
      </c>
      <c r="J1428" s="31">
        <v>22778</v>
      </c>
      <c r="K1428" s="50">
        <v>2</v>
      </c>
      <c r="L1428" s="44">
        <f t="shared" si="123"/>
        <v>22778</v>
      </c>
      <c r="M1428" s="4">
        <f t="shared" si="124"/>
        <v>2</v>
      </c>
    </row>
    <row r="1429" spans="1:13" x14ac:dyDescent="0.3">
      <c r="A1429" s="27" t="str">
        <f t="shared" si="126"/>
        <v>1503 - CAPPUCCINO</v>
      </c>
      <c r="B1429" s="27" t="str">
        <f t="shared" si="125"/>
        <v>CAFE QUINDIO EXPRESS MALL PLAZA</v>
      </c>
      <c r="C1429" s="28" t="s">
        <v>171</v>
      </c>
      <c r="D1429" s="31"/>
      <c r="E1429" s="4"/>
      <c r="F1429" s="31"/>
      <c r="G1429" s="4"/>
      <c r="H1429" s="31">
        <v>9352</v>
      </c>
      <c r="I1429" s="4">
        <v>1</v>
      </c>
      <c r="J1429" s="31">
        <v>9352</v>
      </c>
      <c r="K1429" s="50">
        <v>1</v>
      </c>
      <c r="L1429" s="44">
        <f t="shared" si="123"/>
        <v>9352</v>
      </c>
      <c r="M1429" s="4">
        <f t="shared" si="124"/>
        <v>1</v>
      </c>
    </row>
    <row r="1430" spans="1:13" x14ac:dyDescent="0.3">
      <c r="A1430" s="27" t="str">
        <f t="shared" si="126"/>
        <v>1503 - CAPPUCCINO</v>
      </c>
      <c r="B1430" s="27" t="str">
        <f t="shared" si="125"/>
        <v>CAFE QUINDIO EXPRESS MALL PLAZA</v>
      </c>
      <c r="C1430" s="28" t="s">
        <v>172</v>
      </c>
      <c r="D1430" s="31">
        <v>74169</v>
      </c>
      <c r="E1430" s="4">
        <v>9</v>
      </c>
      <c r="F1430" s="31">
        <v>49446</v>
      </c>
      <c r="G1430" s="4">
        <v>6</v>
      </c>
      <c r="H1430" s="31">
        <v>107133</v>
      </c>
      <c r="I1430" s="4">
        <v>13</v>
      </c>
      <c r="J1430" s="31">
        <v>230748</v>
      </c>
      <c r="K1430" s="50">
        <v>28</v>
      </c>
      <c r="L1430" s="44">
        <f t="shared" si="123"/>
        <v>76916</v>
      </c>
      <c r="M1430" s="4">
        <f t="shared" si="124"/>
        <v>9.3333333333333339</v>
      </c>
    </row>
    <row r="1431" spans="1:13" x14ac:dyDescent="0.3">
      <c r="A1431" s="27" t="str">
        <f t="shared" si="126"/>
        <v>1503 - CAPPUCCINO</v>
      </c>
      <c r="B1431" s="27" t="str">
        <f t="shared" si="125"/>
        <v>CAFE QUINDIO EXPRESS MALL PLAZA</v>
      </c>
      <c r="C1431" s="28" t="s">
        <v>173</v>
      </c>
      <c r="D1431" s="31"/>
      <c r="E1431" s="4"/>
      <c r="F1431" s="31">
        <v>10463</v>
      </c>
      <c r="G1431" s="4">
        <v>1</v>
      </c>
      <c r="H1431" s="31">
        <v>20926</v>
      </c>
      <c r="I1431" s="4">
        <v>2</v>
      </c>
      <c r="J1431" s="31">
        <v>31389</v>
      </c>
      <c r="K1431" s="50">
        <v>3</v>
      </c>
      <c r="L1431" s="44">
        <f t="shared" si="123"/>
        <v>15694.5</v>
      </c>
      <c r="M1431" s="4">
        <f t="shared" si="124"/>
        <v>1.5</v>
      </c>
    </row>
    <row r="1432" spans="1:13" x14ac:dyDescent="0.3">
      <c r="A1432" s="27" t="str">
        <f t="shared" si="126"/>
        <v>1503 - CAPPUCCINO</v>
      </c>
      <c r="B1432" s="27" t="str">
        <f t="shared" si="125"/>
        <v>CAFE QUINDIO EXPRESS MALL PLAZA</v>
      </c>
      <c r="C1432" s="28" t="s">
        <v>174</v>
      </c>
      <c r="D1432" s="31">
        <v>161386</v>
      </c>
      <c r="E1432" s="4">
        <v>21</v>
      </c>
      <c r="F1432" s="31">
        <v>99905</v>
      </c>
      <c r="G1432" s="4">
        <v>13</v>
      </c>
      <c r="H1432" s="31">
        <v>192125</v>
      </c>
      <c r="I1432" s="4">
        <v>25</v>
      </c>
      <c r="J1432" s="31">
        <v>453416</v>
      </c>
      <c r="K1432" s="50">
        <v>59</v>
      </c>
      <c r="L1432" s="44">
        <f t="shared" si="123"/>
        <v>151138.66666666666</v>
      </c>
      <c r="M1432" s="4">
        <f t="shared" si="124"/>
        <v>19.666666666666668</v>
      </c>
    </row>
    <row r="1433" spans="1:13" x14ac:dyDescent="0.3">
      <c r="A1433" s="27" t="str">
        <f t="shared" si="126"/>
        <v>1503 - CAPPUCCINO</v>
      </c>
      <c r="B1433" s="27" t="str">
        <f t="shared" si="125"/>
        <v>CAFE QUINDIO EXPRESS MALL PLAZA</v>
      </c>
      <c r="C1433" s="28" t="s">
        <v>175</v>
      </c>
      <c r="D1433" s="31"/>
      <c r="E1433" s="4"/>
      <c r="F1433" s="31">
        <v>8241</v>
      </c>
      <c r="G1433" s="4">
        <v>1</v>
      </c>
      <c r="H1433" s="31"/>
      <c r="I1433" s="4"/>
      <c r="J1433" s="31">
        <v>8241</v>
      </c>
      <c r="K1433" s="50">
        <v>1</v>
      </c>
      <c r="L1433" s="44">
        <f t="shared" si="123"/>
        <v>8241</v>
      </c>
      <c r="M1433" s="4">
        <f t="shared" si="124"/>
        <v>1</v>
      </c>
    </row>
    <row r="1434" spans="1:13" x14ac:dyDescent="0.3">
      <c r="A1434" s="27" t="str">
        <f t="shared" si="126"/>
        <v>1503 - CAPPUCCINO</v>
      </c>
      <c r="B1434" s="27" t="str">
        <f t="shared" si="125"/>
        <v>CAFE QUINDIO EXPRESS MALL PLAZA</v>
      </c>
      <c r="C1434" s="28" t="s">
        <v>177</v>
      </c>
      <c r="D1434" s="31">
        <v>7685</v>
      </c>
      <c r="E1434" s="4">
        <v>1</v>
      </c>
      <c r="F1434" s="31">
        <v>7685</v>
      </c>
      <c r="G1434" s="4">
        <v>1</v>
      </c>
      <c r="H1434" s="31">
        <v>15370</v>
      </c>
      <c r="I1434" s="4">
        <v>2</v>
      </c>
      <c r="J1434" s="31">
        <v>30740</v>
      </c>
      <c r="K1434" s="50">
        <v>4</v>
      </c>
      <c r="L1434" s="44">
        <f t="shared" si="123"/>
        <v>10246.666666666666</v>
      </c>
      <c r="M1434" s="4">
        <f t="shared" si="124"/>
        <v>1.3333333333333333</v>
      </c>
    </row>
    <row r="1435" spans="1:13" x14ac:dyDescent="0.3">
      <c r="A1435" s="27" t="str">
        <f t="shared" si="126"/>
        <v>1503 - CAPPUCCINO</v>
      </c>
      <c r="B1435" s="27" t="str">
        <f t="shared" si="125"/>
        <v>CAFE QUINDIO EXPRESS MALL PLAZA</v>
      </c>
      <c r="C1435" s="28" t="s">
        <v>178</v>
      </c>
      <c r="D1435" s="31">
        <v>37408</v>
      </c>
      <c r="E1435" s="4">
        <v>4</v>
      </c>
      <c r="F1435" s="31">
        <v>9352</v>
      </c>
      <c r="G1435" s="4">
        <v>1</v>
      </c>
      <c r="H1435" s="31">
        <v>56112</v>
      </c>
      <c r="I1435" s="4">
        <v>6</v>
      </c>
      <c r="J1435" s="31">
        <v>102872</v>
      </c>
      <c r="K1435" s="50">
        <v>11</v>
      </c>
      <c r="L1435" s="44">
        <f t="shared" si="123"/>
        <v>34290.666666666664</v>
      </c>
      <c r="M1435" s="4">
        <f t="shared" si="124"/>
        <v>3.6666666666666665</v>
      </c>
    </row>
    <row r="1436" spans="1:13" x14ac:dyDescent="0.3">
      <c r="A1436" s="27" t="str">
        <f t="shared" si="126"/>
        <v>1503 - CAPPUCCINO</v>
      </c>
      <c r="B1436" s="27" t="str">
        <f t="shared" si="125"/>
        <v>CAFE QUINDIO EXPRESS MALL PLAZA</v>
      </c>
      <c r="C1436" s="28" t="s">
        <v>179</v>
      </c>
      <c r="D1436" s="31"/>
      <c r="E1436" s="4"/>
      <c r="F1436" s="31">
        <v>10556</v>
      </c>
      <c r="G1436" s="4">
        <v>1</v>
      </c>
      <c r="H1436" s="31"/>
      <c r="I1436" s="4"/>
      <c r="J1436" s="31">
        <v>10556</v>
      </c>
      <c r="K1436" s="50">
        <v>1</v>
      </c>
      <c r="L1436" s="44">
        <f t="shared" si="123"/>
        <v>10556</v>
      </c>
      <c r="M1436" s="4">
        <f t="shared" si="124"/>
        <v>1</v>
      </c>
    </row>
    <row r="1437" spans="1:13" x14ac:dyDescent="0.3">
      <c r="A1437" s="27" t="str">
        <f t="shared" si="126"/>
        <v>1503 - CAPPUCCINO</v>
      </c>
      <c r="B1437" s="27" t="str">
        <f t="shared" si="125"/>
        <v>CAFE QUINDIO EXPRESS MALL PLAZA</v>
      </c>
      <c r="C1437" s="28" t="s">
        <v>180</v>
      </c>
      <c r="D1437" s="31">
        <v>65928</v>
      </c>
      <c r="E1437" s="4">
        <v>8</v>
      </c>
      <c r="F1437" s="31">
        <v>41205</v>
      </c>
      <c r="G1437" s="4">
        <v>5</v>
      </c>
      <c r="H1437" s="31">
        <v>74169</v>
      </c>
      <c r="I1437" s="4">
        <v>9</v>
      </c>
      <c r="J1437" s="31">
        <v>181302</v>
      </c>
      <c r="K1437" s="50">
        <v>22</v>
      </c>
      <c r="L1437" s="44">
        <f t="shared" si="123"/>
        <v>60434</v>
      </c>
      <c r="M1437" s="4">
        <f t="shared" si="124"/>
        <v>7.333333333333333</v>
      </c>
    </row>
    <row r="1438" spans="1:13" x14ac:dyDescent="0.3">
      <c r="A1438" s="27" t="str">
        <f t="shared" si="126"/>
        <v>1503 - CAPPUCCINO</v>
      </c>
      <c r="B1438" s="27" t="str">
        <f t="shared" si="125"/>
        <v>CAFE QUINDIO EXPRESS MALL PLAZA</v>
      </c>
      <c r="C1438" s="28" t="s">
        <v>182</v>
      </c>
      <c r="D1438" s="31">
        <v>8148</v>
      </c>
      <c r="E1438" s="4">
        <v>1</v>
      </c>
      <c r="F1438" s="31"/>
      <c r="G1438" s="4"/>
      <c r="H1438" s="31"/>
      <c r="I1438" s="4"/>
      <c r="J1438" s="31">
        <v>8148</v>
      </c>
      <c r="K1438" s="50">
        <v>1</v>
      </c>
      <c r="L1438" s="44">
        <f t="shared" si="123"/>
        <v>8148</v>
      </c>
      <c r="M1438" s="4">
        <f t="shared" si="124"/>
        <v>1</v>
      </c>
    </row>
    <row r="1439" spans="1:13" x14ac:dyDescent="0.3">
      <c r="A1439" s="27" t="str">
        <f t="shared" si="126"/>
        <v>1503 - CAPPUCCINO</v>
      </c>
      <c r="B1439" s="27" t="str">
        <f t="shared" si="125"/>
        <v>CAFE QUINDIO EXPRESS MALL PLAZA</v>
      </c>
      <c r="C1439" s="28" t="s">
        <v>184</v>
      </c>
      <c r="D1439" s="31">
        <v>21111</v>
      </c>
      <c r="E1439" s="4">
        <v>3</v>
      </c>
      <c r="F1439" s="31">
        <v>21111</v>
      </c>
      <c r="G1439" s="4">
        <v>3</v>
      </c>
      <c r="H1439" s="31">
        <v>28148</v>
      </c>
      <c r="I1439" s="4">
        <v>4</v>
      </c>
      <c r="J1439" s="31">
        <v>70370</v>
      </c>
      <c r="K1439" s="50">
        <v>10</v>
      </c>
      <c r="L1439" s="44">
        <f t="shared" si="123"/>
        <v>23456.666666666668</v>
      </c>
      <c r="M1439" s="4">
        <f t="shared" si="124"/>
        <v>3.3333333333333335</v>
      </c>
    </row>
    <row r="1440" spans="1:13" x14ac:dyDescent="0.3">
      <c r="A1440" s="27" t="str">
        <f t="shared" si="126"/>
        <v>1503 - CAPPUCCINO</v>
      </c>
      <c r="B1440" s="27" t="str">
        <f t="shared" si="125"/>
        <v>CAFE QUINDIO EXPRESS MALL PLAZA</v>
      </c>
      <c r="C1440" s="28" t="s">
        <v>186</v>
      </c>
      <c r="D1440" s="31">
        <v>14074</v>
      </c>
      <c r="E1440" s="4">
        <v>2</v>
      </c>
      <c r="F1440" s="31">
        <v>14074</v>
      </c>
      <c r="G1440" s="4">
        <v>2</v>
      </c>
      <c r="H1440" s="31"/>
      <c r="I1440" s="4"/>
      <c r="J1440" s="31">
        <v>28148</v>
      </c>
      <c r="K1440" s="50">
        <v>4</v>
      </c>
      <c r="L1440" s="44">
        <f t="shared" si="123"/>
        <v>14074</v>
      </c>
      <c r="M1440" s="4">
        <f t="shared" si="124"/>
        <v>2</v>
      </c>
    </row>
    <row r="1441" spans="1:13" x14ac:dyDescent="0.3">
      <c r="A1441" s="27" t="str">
        <f t="shared" si="126"/>
        <v>1503 - CAPPUCCINO</v>
      </c>
      <c r="B1441" s="27" t="str">
        <f t="shared" si="125"/>
        <v>CAFE QUINDIO EXPRESS MALL PLAZA</v>
      </c>
      <c r="C1441" s="28" t="s">
        <v>187</v>
      </c>
      <c r="D1441" s="31">
        <v>57687</v>
      </c>
      <c r="E1441" s="4">
        <v>7</v>
      </c>
      <c r="F1441" s="31">
        <v>164819</v>
      </c>
      <c r="G1441" s="4">
        <v>20</v>
      </c>
      <c r="H1441" s="31">
        <v>41205</v>
      </c>
      <c r="I1441" s="4">
        <v>5</v>
      </c>
      <c r="J1441" s="31">
        <v>263711</v>
      </c>
      <c r="K1441" s="50">
        <v>32</v>
      </c>
      <c r="L1441" s="44">
        <f t="shared" si="123"/>
        <v>87903.666666666672</v>
      </c>
      <c r="M1441" s="4">
        <f t="shared" si="124"/>
        <v>10.666666666666666</v>
      </c>
    </row>
    <row r="1442" spans="1:13" x14ac:dyDescent="0.3">
      <c r="A1442" s="27" t="str">
        <f t="shared" si="126"/>
        <v>1503 - CAPPUCCINO</v>
      </c>
      <c r="B1442" s="27" t="str">
        <f t="shared" si="125"/>
        <v>CAFE QUINDIO EXPRESS MALL PLAZA</v>
      </c>
      <c r="C1442" s="28" t="s">
        <v>188</v>
      </c>
      <c r="D1442" s="31">
        <v>17222</v>
      </c>
      <c r="E1442" s="4">
        <v>2</v>
      </c>
      <c r="F1442" s="31">
        <v>17222</v>
      </c>
      <c r="G1442" s="4">
        <v>2</v>
      </c>
      <c r="H1442" s="31">
        <v>8611</v>
      </c>
      <c r="I1442" s="4">
        <v>1</v>
      </c>
      <c r="J1442" s="31">
        <v>43055</v>
      </c>
      <c r="K1442" s="50">
        <v>5</v>
      </c>
      <c r="L1442" s="44">
        <f t="shared" si="123"/>
        <v>14351.666666666666</v>
      </c>
      <c r="M1442" s="4">
        <f t="shared" si="124"/>
        <v>1.6666666666666667</v>
      </c>
    </row>
    <row r="1443" spans="1:13" x14ac:dyDescent="0.3">
      <c r="A1443" s="27" t="str">
        <f t="shared" si="126"/>
        <v>1503 - CAPPUCCINO</v>
      </c>
      <c r="B1443" s="27" t="str">
        <f t="shared" si="125"/>
        <v>CAFE QUINDIO EXPRESS MALL PLAZA</v>
      </c>
      <c r="C1443" s="28" t="s">
        <v>189</v>
      </c>
      <c r="D1443" s="31"/>
      <c r="E1443" s="4"/>
      <c r="F1443" s="31"/>
      <c r="G1443" s="4"/>
      <c r="H1443" s="31">
        <v>24444</v>
      </c>
      <c r="I1443" s="4">
        <v>4</v>
      </c>
      <c r="J1443" s="31">
        <v>24444</v>
      </c>
      <c r="K1443" s="50">
        <v>4</v>
      </c>
      <c r="L1443" s="44">
        <f t="shared" si="123"/>
        <v>24444</v>
      </c>
      <c r="M1443" s="4">
        <f t="shared" si="124"/>
        <v>4</v>
      </c>
    </row>
    <row r="1444" spans="1:13" x14ac:dyDescent="0.3">
      <c r="A1444" s="27" t="str">
        <f t="shared" si="126"/>
        <v>1503 - CAPPUCCINO</v>
      </c>
      <c r="B1444" s="27" t="str">
        <f t="shared" si="125"/>
        <v>CAFE QUINDIO EXPRESS MALL PLAZA</v>
      </c>
      <c r="C1444" s="28" t="s">
        <v>190</v>
      </c>
      <c r="D1444" s="31">
        <v>282682</v>
      </c>
      <c r="E1444" s="4">
        <v>43</v>
      </c>
      <c r="F1444" s="31">
        <v>479902</v>
      </c>
      <c r="G1444" s="4">
        <v>73</v>
      </c>
      <c r="H1444" s="31">
        <v>308978</v>
      </c>
      <c r="I1444" s="4">
        <v>47</v>
      </c>
      <c r="J1444" s="31">
        <v>1071562</v>
      </c>
      <c r="K1444" s="50">
        <v>163</v>
      </c>
      <c r="L1444" s="44">
        <f t="shared" si="123"/>
        <v>357187.33333333331</v>
      </c>
      <c r="M1444" s="4">
        <f t="shared" si="124"/>
        <v>54.333333333333336</v>
      </c>
    </row>
    <row r="1445" spans="1:13" x14ac:dyDescent="0.3">
      <c r="A1445" s="27" t="str">
        <f t="shared" si="126"/>
        <v>1503 - CAPPUCCINO</v>
      </c>
      <c r="B1445" s="27" t="str">
        <f t="shared" si="125"/>
        <v>CAFE QUINDIO EXPRESS MALL PLAZA</v>
      </c>
      <c r="C1445" s="28" t="s">
        <v>191</v>
      </c>
      <c r="D1445" s="31">
        <v>100929</v>
      </c>
      <c r="E1445" s="4">
        <v>10</v>
      </c>
      <c r="F1445" s="31">
        <v>80743</v>
      </c>
      <c r="G1445" s="4">
        <v>8</v>
      </c>
      <c r="H1445" s="31">
        <v>70651</v>
      </c>
      <c r="I1445" s="4">
        <v>7</v>
      </c>
      <c r="J1445" s="31">
        <v>252323</v>
      </c>
      <c r="K1445" s="50">
        <v>25</v>
      </c>
      <c r="L1445" s="44">
        <f t="shared" si="123"/>
        <v>84107.666666666672</v>
      </c>
      <c r="M1445" s="4">
        <f t="shared" si="124"/>
        <v>8.3333333333333339</v>
      </c>
    </row>
    <row r="1446" spans="1:13" x14ac:dyDescent="0.3">
      <c r="A1446" s="27" t="str">
        <f t="shared" si="126"/>
        <v>1503 - CAPPUCCINO</v>
      </c>
      <c r="B1446" s="27" t="str">
        <f t="shared" si="125"/>
        <v>CAFE QUINDIO EXPRESS MALL PLAZA</v>
      </c>
      <c r="C1446" s="28" t="s">
        <v>192</v>
      </c>
      <c r="D1446" s="31">
        <v>22222</v>
      </c>
      <c r="E1446" s="4">
        <v>2</v>
      </c>
      <c r="F1446" s="31"/>
      <c r="G1446" s="4"/>
      <c r="H1446" s="31"/>
      <c r="I1446" s="4"/>
      <c r="J1446" s="31">
        <v>22222</v>
      </c>
      <c r="K1446" s="50">
        <v>2</v>
      </c>
      <c r="L1446" s="44">
        <f t="shared" si="123"/>
        <v>22222</v>
      </c>
      <c r="M1446" s="4">
        <f t="shared" si="124"/>
        <v>2</v>
      </c>
    </row>
    <row r="1447" spans="1:13" x14ac:dyDescent="0.3">
      <c r="A1447" s="27" t="str">
        <f t="shared" si="126"/>
        <v>1503 - CAPPUCCINO</v>
      </c>
      <c r="B1447" s="27" t="str">
        <f t="shared" si="125"/>
        <v>CAFE QUINDIO EXPRESS MALL PLAZA</v>
      </c>
      <c r="C1447" s="28" t="s">
        <v>194</v>
      </c>
      <c r="D1447" s="31">
        <v>113331</v>
      </c>
      <c r="E1447" s="4">
        <v>12</v>
      </c>
      <c r="F1447" s="31">
        <v>141662</v>
      </c>
      <c r="G1447" s="4">
        <v>15</v>
      </c>
      <c r="H1447" s="31">
        <v>122774</v>
      </c>
      <c r="I1447" s="4">
        <v>13</v>
      </c>
      <c r="J1447" s="31">
        <v>377767</v>
      </c>
      <c r="K1447" s="50">
        <v>40</v>
      </c>
      <c r="L1447" s="44">
        <f t="shared" si="123"/>
        <v>125922.33333333333</v>
      </c>
      <c r="M1447" s="4">
        <f t="shared" si="124"/>
        <v>13.333333333333334</v>
      </c>
    </row>
    <row r="1448" spans="1:13" x14ac:dyDescent="0.3">
      <c r="A1448" s="27" t="str">
        <f t="shared" si="126"/>
        <v>1503 - CAPPUCCINO</v>
      </c>
      <c r="B1448" s="27" t="str">
        <f t="shared" si="125"/>
        <v>CAFE QUINDIO EXPRESS MALL PLAZA</v>
      </c>
      <c r="C1448" s="28" t="s">
        <v>195</v>
      </c>
      <c r="D1448" s="31">
        <v>9352</v>
      </c>
      <c r="E1448" s="4">
        <v>1</v>
      </c>
      <c r="F1448" s="31"/>
      <c r="G1448" s="4"/>
      <c r="H1448" s="31"/>
      <c r="I1448" s="4"/>
      <c r="J1448" s="31">
        <v>9352</v>
      </c>
      <c r="K1448" s="50">
        <v>1</v>
      </c>
      <c r="L1448" s="44">
        <f t="shared" si="123"/>
        <v>9352</v>
      </c>
      <c r="M1448" s="4">
        <f t="shared" si="124"/>
        <v>1</v>
      </c>
    </row>
    <row r="1449" spans="1:13" x14ac:dyDescent="0.3">
      <c r="A1449" s="27" t="str">
        <f t="shared" si="126"/>
        <v>1503 - CAPPUCCINO</v>
      </c>
      <c r="B1449" s="27" t="str">
        <f t="shared" si="125"/>
        <v>CAFE QUINDIO EXPRESS MALL PLAZA</v>
      </c>
      <c r="C1449" s="28" t="s">
        <v>197</v>
      </c>
      <c r="D1449" s="31"/>
      <c r="E1449" s="4"/>
      <c r="F1449" s="31">
        <v>16482</v>
      </c>
      <c r="G1449" s="4">
        <v>2</v>
      </c>
      <c r="H1449" s="31">
        <v>16482</v>
      </c>
      <c r="I1449" s="4">
        <v>2</v>
      </c>
      <c r="J1449" s="31">
        <v>32964</v>
      </c>
      <c r="K1449" s="50">
        <v>4</v>
      </c>
      <c r="L1449" s="44">
        <f t="shared" si="123"/>
        <v>16482</v>
      </c>
      <c r="M1449" s="4">
        <f t="shared" si="124"/>
        <v>2</v>
      </c>
    </row>
    <row r="1450" spans="1:13" x14ac:dyDescent="0.3">
      <c r="A1450" s="27" t="str">
        <f t="shared" si="126"/>
        <v>1503 - CAPPUCCINO</v>
      </c>
      <c r="B1450" s="27" t="str">
        <f t="shared" si="125"/>
        <v>CAFE QUINDIO EXPRESS MALL PLAZA</v>
      </c>
      <c r="C1450" s="28" t="s">
        <v>198</v>
      </c>
      <c r="D1450" s="31">
        <v>8241</v>
      </c>
      <c r="E1450" s="4">
        <v>1</v>
      </c>
      <c r="F1450" s="31">
        <v>8241</v>
      </c>
      <c r="G1450" s="4">
        <v>1</v>
      </c>
      <c r="H1450" s="31">
        <v>24723</v>
      </c>
      <c r="I1450" s="4">
        <v>3</v>
      </c>
      <c r="J1450" s="31">
        <v>41205</v>
      </c>
      <c r="K1450" s="50">
        <v>5</v>
      </c>
      <c r="L1450" s="44">
        <f t="shared" si="123"/>
        <v>13735</v>
      </c>
      <c r="M1450" s="4">
        <f t="shared" si="124"/>
        <v>1.6666666666666667</v>
      </c>
    </row>
    <row r="1451" spans="1:13" x14ac:dyDescent="0.3">
      <c r="A1451" s="27" t="str">
        <f t="shared" si="126"/>
        <v>1503 - CAPPUCCINO</v>
      </c>
      <c r="B1451" s="27" t="str">
        <f t="shared" si="125"/>
        <v>CAFE QUINDIO EXPRESS MALL PLAZA</v>
      </c>
      <c r="C1451" s="28" t="s">
        <v>199</v>
      </c>
      <c r="D1451" s="31">
        <v>10463</v>
      </c>
      <c r="E1451" s="4">
        <v>1</v>
      </c>
      <c r="F1451" s="31"/>
      <c r="G1451" s="4"/>
      <c r="H1451" s="31">
        <v>10463</v>
      </c>
      <c r="I1451" s="4">
        <v>1</v>
      </c>
      <c r="J1451" s="31">
        <v>20926</v>
      </c>
      <c r="K1451" s="50">
        <v>2</v>
      </c>
      <c r="L1451" s="44">
        <f t="shared" si="123"/>
        <v>10463</v>
      </c>
      <c r="M1451" s="4">
        <f t="shared" si="124"/>
        <v>1</v>
      </c>
    </row>
    <row r="1452" spans="1:13" x14ac:dyDescent="0.3">
      <c r="A1452" s="27" t="str">
        <f t="shared" si="126"/>
        <v>1503 - CAPPUCCINO</v>
      </c>
      <c r="B1452" s="27" t="str">
        <f t="shared" si="125"/>
        <v>CAFE QUINDIO EXPRESS MALL PLAZA</v>
      </c>
      <c r="C1452" s="28" t="s">
        <v>200</v>
      </c>
      <c r="D1452" s="31">
        <v>61480</v>
      </c>
      <c r="E1452" s="4">
        <v>8</v>
      </c>
      <c r="F1452" s="31">
        <v>15370</v>
      </c>
      <c r="G1452" s="4">
        <v>2</v>
      </c>
      <c r="H1452" s="31">
        <v>122960</v>
      </c>
      <c r="I1452" s="4">
        <v>16</v>
      </c>
      <c r="J1452" s="31">
        <v>199810</v>
      </c>
      <c r="K1452" s="50">
        <v>26</v>
      </c>
      <c r="L1452" s="44">
        <f t="shared" si="123"/>
        <v>66603.333333333328</v>
      </c>
      <c r="M1452" s="4">
        <f t="shared" si="124"/>
        <v>8.6666666666666661</v>
      </c>
    </row>
    <row r="1453" spans="1:13" x14ac:dyDescent="0.3">
      <c r="A1453" s="27" t="str">
        <f t="shared" si="126"/>
        <v>1503 - CAPPUCCINO</v>
      </c>
      <c r="B1453" s="27" t="str">
        <f t="shared" si="125"/>
        <v>CAFE QUINDIO EXPRESS MALL PLAZA</v>
      </c>
      <c r="C1453" s="28" t="s">
        <v>203</v>
      </c>
      <c r="D1453" s="31"/>
      <c r="E1453" s="4"/>
      <c r="F1453" s="31"/>
      <c r="G1453" s="4"/>
      <c r="H1453" s="31">
        <v>7685</v>
      </c>
      <c r="I1453" s="4">
        <v>1</v>
      </c>
      <c r="J1453" s="31">
        <v>7685</v>
      </c>
      <c r="K1453" s="50">
        <v>1</v>
      </c>
      <c r="L1453" s="44">
        <f t="shared" si="123"/>
        <v>7685</v>
      </c>
      <c r="M1453" s="4">
        <f t="shared" si="124"/>
        <v>1</v>
      </c>
    </row>
    <row r="1454" spans="1:13" x14ac:dyDescent="0.3">
      <c r="A1454" s="27" t="str">
        <f t="shared" si="126"/>
        <v>1503 - CAPPUCCINO</v>
      </c>
      <c r="B1454" s="27" t="str">
        <f t="shared" si="125"/>
        <v>CAFE QUINDIO EXPRESS MALL PLAZA</v>
      </c>
      <c r="C1454" s="28" t="s">
        <v>204</v>
      </c>
      <c r="D1454" s="31">
        <v>16482</v>
      </c>
      <c r="E1454" s="4">
        <v>2</v>
      </c>
      <c r="F1454" s="31">
        <v>57687</v>
      </c>
      <c r="G1454" s="4">
        <v>7</v>
      </c>
      <c r="H1454" s="31">
        <v>82410</v>
      </c>
      <c r="I1454" s="4">
        <v>10</v>
      </c>
      <c r="J1454" s="31">
        <v>156579</v>
      </c>
      <c r="K1454" s="50">
        <v>19</v>
      </c>
      <c r="L1454" s="44">
        <f t="shared" si="123"/>
        <v>52193</v>
      </c>
      <c r="M1454" s="4">
        <f t="shared" si="124"/>
        <v>6.333333333333333</v>
      </c>
    </row>
    <row r="1455" spans="1:13" x14ac:dyDescent="0.3">
      <c r="A1455" s="27" t="str">
        <f t="shared" si="126"/>
        <v>1503 - CAPPUCCINO</v>
      </c>
      <c r="B1455" s="27" t="str">
        <f t="shared" si="125"/>
        <v>CAFE QUINDIO EXPRESS MALL PLAZA</v>
      </c>
      <c r="C1455" s="28" t="s">
        <v>205</v>
      </c>
      <c r="D1455" s="31"/>
      <c r="E1455" s="4"/>
      <c r="F1455" s="31">
        <v>20926</v>
      </c>
      <c r="G1455" s="4">
        <v>2</v>
      </c>
      <c r="H1455" s="31"/>
      <c r="I1455" s="4"/>
      <c r="J1455" s="31">
        <v>20926</v>
      </c>
      <c r="K1455" s="50">
        <v>2</v>
      </c>
      <c r="L1455" s="44">
        <f t="shared" si="123"/>
        <v>20926</v>
      </c>
      <c r="M1455" s="4">
        <f t="shared" si="124"/>
        <v>2</v>
      </c>
    </row>
    <row r="1456" spans="1:13" x14ac:dyDescent="0.3">
      <c r="A1456" s="27" t="str">
        <f t="shared" si="126"/>
        <v>1503 - CAPPUCCINO</v>
      </c>
      <c r="B1456" s="27" t="str">
        <f t="shared" si="125"/>
        <v>CAFE QUINDIO EXPRESS MALL PLAZA</v>
      </c>
      <c r="C1456" s="28" t="s">
        <v>206</v>
      </c>
      <c r="D1456" s="31">
        <v>122960</v>
      </c>
      <c r="E1456" s="4">
        <v>16</v>
      </c>
      <c r="F1456" s="31">
        <v>92220</v>
      </c>
      <c r="G1456" s="4">
        <v>12</v>
      </c>
      <c r="H1456" s="31">
        <v>130646</v>
      </c>
      <c r="I1456" s="4">
        <v>17</v>
      </c>
      <c r="J1456" s="31">
        <v>345826</v>
      </c>
      <c r="K1456" s="50">
        <v>45</v>
      </c>
      <c r="L1456" s="44">
        <f t="shared" si="123"/>
        <v>115275.33333333333</v>
      </c>
      <c r="M1456" s="4">
        <f t="shared" si="124"/>
        <v>15</v>
      </c>
    </row>
    <row r="1457" spans="1:13" x14ac:dyDescent="0.3">
      <c r="A1457" s="27" t="str">
        <f t="shared" si="126"/>
        <v>1503 - CAPPUCCINO</v>
      </c>
      <c r="B1457" s="27" t="str">
        <f t="shared" si="125"/>
        <v>CAFE QUINDIO EXPRESS MALL PLAZA</v>
      </c>
      <c r="C1457" s="28" t="s">
        <v>207</v>
      </c>
      <c r="D1457" s="31">
        <v>16482</v>
      </c>
      <c r="E1457" s="4">
        <v>2</v>
      </c>
      <c r="F1457" s="31">
        <v>16482</v>
      </c>
      <c r="G1457" s="4">
        <v>2</v>
      </c>
      <c r="H1457" s="31"/>
      <c r="I1457" s="4"/>
      <c r="J1457" s="31">
        <v>32964</v>
      </c>
      <c r="K1457" s="50">
        <v>4</v>
      </c>
      <c r="L1457" s="44">
        <f t="shared" si="123"/>
        <v>16482</v>
      </c>
      <c r="M1457" s="4">
        <f t="shared" si="124"/>
        <v>2</v>
      </c>
    </row>
    <row r="1458" spans="1:13" x14ac:dyDescent="0.3">
      <c r="A1458" s="27" t="str">
        <f t="shared" si="126"/>
        <v>1503 - CAPPUCCINO</v>
      </c>
      <c r="B1458" s="27" t="str">
        <f t="shared" si="125"/>
        <v>CAFE QUINDIO EXPRESS MALL PLAZA</v>
      </c>
      <c r="C1458" s="28" t="s">
        <v>209</v>
      </c>
      <c r="D1458" s="31"/>
      <c r="E1458" s="4"/>
      <c r="F1458" s="31"/>
      <c r="G1458" s="4"/>
      <c r="H1458" s="31">
        <v>7685</v>
      </c>
      <c r="I1458" s="4">
        <v>1</v>
      </c>
      <c r="J1458" s="31">
        <v>7685</v>
      </c>
      <c r="K1458" s="50">
        <v>1</v>
      </c>
      <c r="L1458" s="44">
        <f t="shared" si="123"/>
        <v>7685</v>
      </c>
      <c r="M1458" s="4">
        <f t="shared" si="124"/>
        <v>1</v>
      </c>
    </row>
    <row r="1459" spans="1:13" x14ac:dyDescent="0.3">
      <c r="A1459" s="27" t="str">
        <f t="shared" si="126"/>
        <v>1503 - CAPPUCCINO</v>
      </c>
      <c r="B1459" s="27" t="str">
        <f t="shared" si="125"/>
        <v>CAFE QUINDIO EXPRESS MALL PLAZA</v>
      </c>
      <c r="C1459" s="28" t="s">
        <v>217</v>
      </c>
      <c r="D1459" s="31"/>
      <c r="E1459" s="4"/>
      <c r="F1459" s="31">
        <v>8241</v>
      </c>
      <c r="G1459" s="4">
        <v>1</v>
      </c>
      <c r="H1459" s="31">
        <v>8241</v>
      </c>
      <c r="I1459" s="4">
        <v>1</v>
      </c>
      <c r="J1459" s="31">
        <v>16482</v>
      </c>
      <c r="K1459" s="50">
        <v>2</v>
      </c>
      <c r="L1459" s="44">
        <f t="shared" si="123"/>
        <v>8241</v>
      </c>
      <c r="M1459" s="4">
        <f t="shared" si="124"/>
        <v>1</v>
      </c>
    </row>
    <row r="1460" spans="1:13" x14ac:dyDescent="0.3">
      <c r="A1460" s="27" t="str">
        <f t="shared" si="126"/>
        <v>1503 - CAPPUCCINO</v>
      </c>
      <c r="B1460" s="27" t="str">
        <f t="shared" si="125"/>
        <v>CAFE QUINDIO EXPRESS MALL PLAZA</v>
      </c>
      <c r="C1460" s="28" t="s">
        <v>218</v>
      </c>
      <c r="D1460" s="31"/>
      <c r="E1460" s="4"/>
      <c r="F1460" s="31">
        <v>10463</v>
      </c>
      <c r="G1460" s="4">
        <v>1</v>
      </c>
      <c r="H1460" s="31"/>
      <c r="I1460" s="4"/>
      <c r="J1460" s="31">
        <v>10463</v>
      </c>
      <c r="K1460" s="50">
        <v>1</v>
      </c>
      <c r="L1460" s="44">
        <f t="shared" si="123"/>
        <v>10463</v>
      </c>
      <c r="M1460" s="4">
        <f t="shared" si="124"/>
        <v>1</v>
      </c>
    </row>
    <row r="1461" spans="1:13" x14ac:dyDescent="0.3">
      <c r="A1461" s="27" t="str">
        <f t="shared" si="126"/>
        <v>1503 - CAPPUCCINO</v>
      </c>
      <c r="B1461" s="27" t="str">
        <f t="shared" si="125"/>
        <v>CAFE QUINDIO EXPRESS MALL PLAZA</v>
      </c>
      <c r="C1461" s="28" t="s">
        <v>219</v>
      </c>
      <c r="D1461" s="31"/>
      <c r="E1461" s="4"/>
      <c r="F1461" s="31">
        <v>8241</v>
      </c>
      <c r="G1461" s="4">
        <v>1</v>
      </c>
      <c r="H1461" s="31">
        <v>32964</v>
      </c>
      <c r="I1461" s="4">
        <v>4</v>
      </c>
      <c r="J1461" s="31">
        <v>41205</v>
      </c>
      <c r="K1461" s="50">
        <v>5</v>
      </c>
      <c r="L1461" s="44">
        <f t="shared" si="123"/>
        <v>20602.5</v>
      </c>
      <c r="M1461" s="4">
        <f t="shared" si="124"/>
        <v>2.5</v>
      </c>
    </row>
    <row r="1462" spans="1:13" x14ac:dyDescent="0.3">
      <c r="A1462" s="27" t="str">
        <f t="shared" si="126"/>
        <v>1503 - CAPPUCCINO</v>
      </c>
      <c r="B1462" s="27" t="str">
        <f t="shared" si="125"/>
        <v>CAFE QUINDIO EXPRESS MALL PLAZA</v>
      </c>
      <c r="C1462" s="28" t="s">
        <v>222</v>
      </c>
      <c r="D1462" s="31"/>
      <c r="E1462" s="4"/>
      <c r="F1462" s="31">
        <v>7407</v>
      </c>
      <c r="G1462" s="4">
        <v>1</v>
      </c>
      <c r="H1462" s="31"/>
      <c r="I1462" s="4"/>
      <c r="J1462" s="31">
        <v>7407</v>
      </c>
      <c r="K1462" s="50">
        <v>1</v>
      </c>
      <c r="L1462" s="44">
        <f t="shared" si="123"/>
        <v>7407</v>
      </c>
      <c r="M1462" s="4">
        <f t="shared" si="124"/>
        <v>1</v>
      </c>
    </row>
    <row r="1463" spans="1:13" x14ac:dyDescent="0.3">
      <c r="A1463" s="27" t="str">
        <f t="shared" si="126"/>
        <v>1503 - CAPPUCCINO</v>
      </c>
      <c r="B1463" s="52" t="s">
        <v>307</v>
      </c>
      <c r="C1463" s="53"/>
      <c r="D1463" s="57">
        <v>6223503</v>
      </c>
      <c r="E1463" s="55">
        <v>868</v>
      </c>
      <c r="F1463" s="57">
        <v>4793919</v>
      </c>
      <c r="G1463" s="55">
        <v>661</v>
      </c>
      <c r="H1463" s="57">
        <v>6823166</v>
      </c>
      <c r="I1463" s="55">
        <v>942</v>
      </c>
      <c r="J1463" s="57">
        <v>17840588</v>
      </c>
      <c r="K1463" s="56">
        <v>2471</v>
      </c>
      <c r="L1463" s="59">
        <f t="shared" si="123"/>
        <v>5946862.666666667</v>
      </c>
      <c r="M1463" s="60">
        <f t="shared" si="124"/>
        <v>823.66666666666663</v>
      </c>
    </row>
    <row r="1464" spans="1:13" x14ac:dyDescent="0.3">
      <c r="A1464" s="27" t="str">
        <f t="shared" si="126"/>
        <v>1503 - CAPPUCCINO</v>
      </c>
      <c r="B1464" s="1" t="s">
        <v>67</v>
      </c>
      <c r="C1464" s="1" t="s">
        <v>162</v>
      </c>
      <c r="D1464" s="30">
        <v>32964</v>
      </c>
      <c r="E1464" s="8">
        <v>4</v>
      </c>
      <c r="F1464" s="30"/>
      <c r="G1464" s="8"/>
      <c r="H1464" s="30"/>
      <c r="I1464" s="8"/>
      <c r="J1464" s="30">
        <v>32964</v>
      </c>
      <c r="K1464" s="49">
        <v>4</v>
      </c>
      <c r="L1464" s="44">
        <f t="shared" si="123"/>
        <v>32964</v>
      </c>
      <c r="M1464" s="4">
        <f t="shared" si="124"/>
        <v>4</v>
      </c>
    </row>
    <row r="1465" spans="1:13" x14ac:dyDescent="0.3">
      <c r="A1465" s="27" t="str">
        <f t="shared" si="126"/>
        <v>1503 - CAPPUCCINO</v>
      </c>
      <c r="B1465" s="27" t="str">
        <f t="shared" ref="B1465:B1474" si="127">B1464</f>
        <v>CAFE QUINDIO EXPRESS MERCEDES BENZ</v>
      </c>
      <c r="C1465" s="28" t="s">
        <v>165</v>
      </c>
      <c r="D1465" s="31">
        <v>144628</v>
      </c>
      <c r="E1465" s="4">
        <v>22</v>
      </c>
      <c r="F1465" s="31"/>
      <c r="G1465" s="4"/>
      <c r="H1465" s="31"/>
      <c r="I1465" s="4"/>
      <c r="J1465" s="31">
        <v>144628</v>
      </c>
      <c r="K1465" s="50">
        <v>22</v>
      </c>
      <c r="L1465" s="44">
        <f t="shared" si="123"/>
        <v>144628</v>
      </c>
      <c r="M1465" s="4">
        <f t="shared" si="124"/>
        <v>22</v>
      </c>
    </row>
    <row r="1466" spans="1:13" x14ac:dyDescent="0.3">
      <c r="A1466" s="27" t="str">
        <f t="shared" si="126"/>
        <v>1503 - CAPPUCCINO</v>
      </c>
      <c r="B1466" s="27" t="str">
        <f t="shared" si="127"/>
        <v>CAFE QUINDIO EXPRESS MERCEDES BENZ</v>
      </c>
      <c r="C1466" s="28" t="s">
        <v>169</v>
      </c>
      <c r="D1466" s="31">
        <v>10278</v>
      </c>
      <c r="E1466" s="4">
        <v>1</v>
      </c>
      <c r="F1466" s="31"/>
      <c r="G1466" s="4"/>
      <c r="H1466" s="31"/>
      <c r="I1466" s="4"/>
      <c r="J1466" s="31">
        <v>10278</v>
      </c>
      <c r="K1466" s="50">
        <v>1</v>
      </c>
      <c r="L1466" s="44">
        <f t="shared" si="123"/>
        <v>10278</v>
      </c>
      <c r="M1466" s="4">
        <f t="shared" si="124"/>
        <v>1</v>
      </c>
    </row>
    <row r="1467" spans="1:13" x14ac:dyDescent="0.3">
      <c r="A1467" s="27" t="str">
        <f t="shared" si="126"/>
        <v>1503 - CAPPUCCINO</v>
      </c>
      <c r="B1467" s="27" t="str">
        <f t="shared" si="127"/>
        <v>CAFE QUINDIO EXPRESS MERCEDES BENZ</v>
      </c>
      <c r="C1467" s="28" t="s">
        <v>171</v>
      </c>
      <c r="D1467" s="31">
        <v>9352</v>
      </c>
      <c r="E1467" s="4">
        <v>1</v>
      </c>
      <c r="F1467" s="31"/>
      <c r="G1467" s="4"/>
      <c r="H1467" s="31"/>
      <c r="I1467" s="4"/>
      <c r="J1467" s="31">
        <v>9352</v>
      </c>
      <c r="K1467" s="50">
        <v>1</v>
      </c>
      <c r="L1467" s="44">
        <f t="shared" si="123"/>
        <v>9352</v>
      </c>
      <c r="M1467" s="4">
        <f t="shared" si="124"/>
        <v>1</v>
      </c>
    </row>
    <row r="1468" spans="1:13" x14ac:dyDescent="0.3">
      <c r="A1468" s="27" t="str">
        <f t="shared" si="126"/>
        <v>1503 - CAPPUCCINO</v>
      </c>
      <c r="B1468" s="27" t="str">
        <f t="shared" si="127"/>
        <v>CAFE QUINDIO EXPRESS MERCEDES BENZ</v>
      </c>
      <c r="C1468" s="28" t="s">
        <v>175</v>
      </c>
      <c r="D1468" s="31">
        <v>24723</v>
      </c>
      <c r="E1468" s="4">
        <v>3</v>
      </c>
      <c r="F1468" s="31"/>
      <c r="G1468" s="4"/>
      <c r="H1468" s="31"/>
      <c r="I1468" s="4"/>
      <c r="J1468" s="31">
        <v>24723</v>
      </c>
      <c r="K1468" s="50">
        <v>3</v>
      </c>
      <c r="L1468" s="44">
        <f t="shared" si="123"/>
        <v>24723</v>
      </c>
      <c r="M1468" s="4">
        <f t="shared" si="124"/>
        <v>3</v>
      </c>
    </row>
    <row r="1469" spans="1:13" x14ac:dyDescent="0.3">
      <c r="A1469" s="27" t="str">
        <f t="shared" si="126"/>
        <v>1503 - CAPPUCCINO</v>
      </c>
      <c r="B1469" s="27" t="str">
        <f t="shared" si="127"/>
        <v>CAFE QUINDIO EXPRESS MERCEDES BENZ</v>
      </c>
      <c r="C1469" s="28" t="s">
        <v>187</v>
      </c>
      <c r="D1469" s="31">
        <v>98892</v>
      </c>
      <c r="E1469" s="4">
        <v>12</v>
      </c>
      <c r="F1469" s="31"/>
      <c r="G1469" s="4"/>
      <c r="H1469" s="31"/>
      <c r="I1469" s="4"/>
      <c r="J1469" s="31">
        <v>98892</v>
      </c>
      <c r="K1469" s="50">
        <v>12</v>
      </c>
      <c r="L1469" s="44">
        <f t="shared" si="123"/>
        <v>98892</v>
      </c>
      <c r="M1469" s="4">
        <f t="shared" si="124"/>
        <v>12</v>
      </c>
    </row>
    <row r="1470" spans="1:13" x14ac:dyDescent="0.3">
      <c r="A1470" s="27" t="str">
        <f t="shared" si="126"/>
        <v>1503 - CAPPUCCINO</v>
      </c>
      <c r="B1470" s="27" t="str">
        <f t="shared" si="127"/>
        <v>CAFE QUINDIO EXPRESS MERCEDES BENZ</v>
      </c>
      <c r="C1470" s="28" t="s">
        <v>188</v>
      </c>
      <c r="D1470" s="31">
        <v>8611</v>
      </c>
      <c r="E1470" s="4">
        <v>1</v>
      </c>
      <c r="F1470" s="31"/>
      <c r="G1470" s="4"/>
      <c r="H1470" s="31"/>
      <c r="I1470" s="4"/>
      <c r="J1470" s="31">
        <v>8611</v>
      </c>
      <c r="K1470" s="50">
        <v>1</v>
      </c>
      <c r="L1470" s="44">
        <f t="shared" si="123"/>
        <v>8611</v>
      </c>
      <c r="M1470" s="4">
        <f t="shared" si="124"/>
        <v>1</v>
      </c>
    </row>
    <row r="1471" spans="1:13" x14ac:dyDescent="0.3">
      <c r="A1471" s="27" t="str">
        <f t="shared" si="126"/>
        <v>1503 - CAPPUCCINO</v>
      </c>
      <c r="B1471" s="27" t="str">
        <f t="shared" si="127"/>
        <v>CAFE QUINDIO EXPRESS MERCEDES BENZ</v>
      </c>
      <c r="C1471" s="28" t="s">
        <v>190</v>
      </c>
      <c r="D1471" s="31">
        <v>184072</v>
      </c>
      <c r="E1471" s="4">
        <v>28</v>
      </c>
      <c r="F1471" s="31"/>
      <c r="G1471" s="4"/>
      <c r="H1471" s="31"/>
      <c r="I1471" s="4"/>
      <c r="J1471" s="31">
        <v>184072</v>
      </c>
      <c r="K1471" s="50">
        <v>28</v>
      </c>
      <c r="L1471" s="44">
        <f t="shared" si="123"/>
        <v>184072</v>
      </c>
      <c r="M1471" s="4">
        <f t="shared" si="124"/>
        <v>28</v>
      </c>
    </row>
    <row r="1472" spans="1:13" x14ac:dyDescent="0.3">
      <c r="A1472" s="27" t="str">
        <f t="shared" si="126"/>
        <v>1503 - CAPPUCCINO</v>
      </c>
      <c r="B1472" s="27" t="str">
        <f t="shared" si="127"/>
        <v>CAFE QUINDIO EXPRESS MERCEDES BENZ</v>
      </c>
      <c r="C1472" s="28" t="s">
        <v>192</v>
      </c>
      <c r="D1472" s="31">
        <v>11111</v>
      </c>
      <c r="E1472" s="4">
        <v>1</v>
      </c>
      <c r="F1472" s="31"/>
      <c r="G1472" s="4"/>
      <c r="H1472" s="31"/>
      <c r="I1472" s="4"/>
      <c r="J1472" s="31">
        <v>11111</v>
      </c>
      <c r="K1472" s="50">
        <v>1</v>
      </c>
      <c r="L1472" s="44">
        <f t="shared" si="123"/>
        <v>11111</v>
      </c>
      <c r="M1472" s="4">
        <f t="shared" si="124"/>
        <v>1</v>
      </c>
    </row>
    <row r="1473" spans="1:13" x14ac:dyDescent="0.3">
      <c r="A1473" s="27" t="str">
        <f t="shared" si="126"/>
        <v>1503 - CAPPUCCINO</v>
      </c>
      <c r="B1473" s="27" t="str">
        <f t="shared" si="127"/>
        <v>CAFE QUINDIO EXPRESS MERCEDES BENZ</v>
      </c>
      <c r="C1473" s="28" t="s">
        <v>194</v>
      </c>
      <c r="D1473" s="31">
        <v>18888</v>
      </c>
      <c r="E1473" s="4">
        <v>2</v>
      </c>
      <c r="F1473" s="31"/>
      <c r="G1473" s="4"/>
      <c r="H1473" s="31"/>
      <c r="I1473" s="4"/>
      <c r="J1473" s="31">
        <v>18888</v>
      </c>
      <c r="K1473" s="50">
        <v>2</v>
      </c>
      <c r="L1473" s="44">
        <f t="shared" si="123"/>
        <v>18888</v>
      </c>
      <c r="M1473" s="4">
        <f t="shared" si="124"/>
        <v>2</v>
      </c>
    </row>
    <row r="1474" spans="1:13" x14ac:dyDescent="0.3">
      <c r="A1474" s="27" t="str">
        <f t="shared" si="126"/>
        <v>1503 - CAPPUCCINO</v>
      </c>
      <c r="B1474" s="27" t="str">
        <f t="shared" si="127"/>
        <v>CAFE QUINDIO EXPRESS MERCEDES BENZ</v>
      </c>
      <c r="C1474" s="28" t="s">
        <v>208</v>
      </c>
      <c r="D1474" s="31">
        <v>10463</v>
      </c>
      <c r="E1474" s="4">
        <v>1</v>
      </c>
      <c r="F1474" s="31"/>
      <c r="G1474" s="4"/>
      <c r="H1474" s="31"/>
      <c r="I1474" s="4"/>
      <c r="J1474" s="31">
        <v>10463</v>
      </c>
      <c r="K1474" s="50">
        <v>1</v>
      </c>
      <c r="L1474" s="44">
        <f t="shared" si="123"/>
        <v>10463</v>
      </c>
      <c r="M1474" s="4">
        <f t="shared" si="124"/>
        <v>1</v>
      </c>
    </row>
    <row r="1475" spans="1:13" x14ac:dyDescent="0.3">
      <c r="A1475" s="27" t="str">
        <f t="shared" si="126"/>
        <v>1503 - CAPPUCCINO</v>
      </c>
      <c r="B1475" s="52" t="s">
        <v>308</v>
      </c>
      <c r="C1475" s="53"/>
      <c r="D1475" s="57">
        <v>553982</v>
      </c>
      <c r="E1475" s="55">
        <v>76</v>
      </c>
      <c r="F1475" s="57"/>
      <c r="G1475" s="55"/>
      <c r="H1475" s="57"/>
      <c r="I1475" s="55"/>
      <c r="J1475" s="57">
        <v>553982</v>
      </c>
      <c r="K1475" s="56">
        <v>76</v>
      </c>
      <c r="L1475" s="59">
        <f t="shared" si="123"/>
        <v>553982</v>
      </c>
      <c r="M1475" s="60">
        <f t="shared" si="124"/>
        <v>76</v>
      </c>
    </row>
    <row r="1476" spans="1:13" x14ac:dyDescent="0.3">
      <c r="A1476" s="27" t="str">
        <f t="shared" si="126"/>
        <v>1503 - CAPPUCCINO</v>
      </c>
      <c r="B1476" s="1" t="s">
        <v>68</v>
      </c>
      <c r="C1476" s="1" t="s">
        <v>162</v>
      </c>
      <c r="D1476" s="30">
        <v>626106</v>
      </c>
      <c r="E1476" s="8">
        <v>69</v>
      </c>
      <c r="F1476" s="30">
        <v>653328</v>
      </c>
      <c r="G1476" s="8">
        <v>72</v>
      </c>
      <c r="H1476" s="30">
        <v>471848</v>
      </c>
      <c r="I1476" s="8">
        <v>52</v>
      </c>
      <c r="J1476" s="30">
        <v>1751282</v>
      </c>
      <c r="K1476" s="49">
        <v>193</v>
      </c>
      <c r="L1476" s="44">
        <f t="shared" si="123"/>
        <v>583760.66666666663</v>
      </c>
      <c r="M1476" s="4">
        <f t="shared" si="124"/>
        <v>64.333333333333329</v>
      </c>
    </row>
    <row r="1477" spans="1:13" x14ac:dyDescent="0.3">
      <c r="A1477" s="27" t="str">
        <f t="shared" si="126"/>
        <v>1503 - CAPPUCCINO</v>
      </c>
      <c r="B1477" s="27" t="str">
        <f t="shared" ref="B1477:B1520" si="128">B1476</f>
        <v>CAFE QUINDIO EXPRESS NOGALES BOGOTA</v>
      </c>
      <c r="C1477" s="28" t="s">
        <v>163</v>
      </c>
      <c r="D1477" s="31">
        <v>102872</v>
      </c>
      <c r="E1477" s="4">
        <v>11</v>
      </c>
      <c r="F1477" s="31">
        <v>102872</v>
      </c>
      <c r="G1477" s="4">
        <v>11</v>
      </c>
      <c r="H1477" s="31">
        <v>65464</v>
      </c>
      <c r="I1477" s="4">
        <v>7</v>
      </c>
      <c r="J1477" s="31">
        <v>271208</v>
      </c>
      <c r="K1477" s="50">
        <v>29</v>
      </c>
      <c r="L1477" s="44">
        <f t="shared" si="123"/>
        <v>90402.666666666672</v>
      </c>
      <c r="M1477" s="4">
        <f t="shared" si="124"/>
        <v>9.6666666666666661</v>
      </c>
    </row>
    <row r="1478" spans="1:13" x14ac:dyDescent="0.3">
      <c r="A1478" s="27" t="str">
        <f t="shared" si="126"/>
        <v>1503 - CAPPUCCINO</v>
      </c>
      <c r="B1478" s="27" t="str">
        <f t="shared" si="128"/>
        <v>CAFE QUINDIO EXPRESS NOGALES BOGOTA</v>
      </c>
      <c r="C1478" s="28" t="s">
        <v>164</v>
      </c>
      <c r="D1478" s="31">
        <v>20001</v>
      </c>
      <c r="E1478" s="4">
        <v>3</v>
      </c>
      <c r="F1478" s="31">
        <v>80002</v>
      </c>
      <c r="G1478" s="4">
        <v>12</v>
      </c>
      <c r="H1478" s="31">
        <v>26667</v>
      </c>
      <c r="I1478" s="4">
        <v>4</v>
      </c>
      <c r="J1478" s="31">
        <v>126670</v>
      </c>
      <c r="K1478" s="50">
        <v>19</v>
      </c>
      <c r="L1478" s="44">
        <f t="shared" si="123"/>
        <v>42223.333333333336</v>
      </c>
      <c r="M1478" s="4">
        <f t="shared" si="124"/>
        <v>6.333333333333333</v>
      </c>
    </row>
    <row r="1479" spans="1:13" x14ac:dyDescent="0.3">
      <c r="A1479" s="27" t="str">
        <f t="shared" si="126"/>
        <v>1503 - CAPPUCCINO</v>
      </c>
      <c r="B1479" s="27" t="str">
        <f t="shared" si="128"/>
        <v>CAFE QUINDIO EXPRESS NOGALES BOGOTA</v>
      </c>
      <c r="C1479" s="28" t="s">
        <v>165</v>
      </c>
      <c r="D1479" s="31">
        <v>809255</v>
      </c>
      <c r="E1479" s="4">
        <v>115</v>
      </c>
      <c r="F1479" s="31">
        <v>1201638</v>
      </c>
      <c r="G1479" s="4">
        <v>171</v>
      </c>
      <c r="H1479" s="31">
        <v>752959</v>
      </c>
      <c r="I1479" s="4">
        <v>107</v>
      </c>
      <c r="J1479" s="31">
        <v>2763852</v>
      </c>
      <c r="K1479" s="50">
        <v>393</v>
      </c>
      <c r="L1479" s="44">
        <f t="shared" si="123"/>
        <v>921284</v>
      </c>
      <c r="M1479" s="4">
        <f t="shared" si="124"/>
        <v>131</v>
      </c>
    </row>
    <row r="1480" spans="1:13" x14ac:dyDescent="0.3">
      <c r="A1480" s="27" t="str">
        <f t="shared" si="126"/>
        <v>1503 - CAPPUCCINO</v>
      </c>
      <c r="B1480" s="27" t="str">
        <f t="shared" si="128"/>
        <v>CAFE QUINDIO EXPRESS NOGALES BOGOTA</v>
      </c>
      <c r="C1480" s="28" t="s">
        <v>166</v>
      </c>
      <c r="D1480" s="31">
        <v>34722</v>
      </c>
      <c r="E1480" s="4">
        <v>3</v>
      </c>
      <c r="F1480" s="31">
        <v>57870</v>
      </c>
      <c r="G1480" s="4">
        <v>5</v>
      </c>
      <c r="H1480" s="31">
        <v>46296</v>
      </c>
      <c r="I1480" s="4">
        <v>4</v>
      </c>
      <c r="J1480" s="31">
        <v>138888</v>
      </c>
      <c r="K1480" s="50">
        <v>12</v>
      </c>
      <c r="L1480" s="44">
        <f t="shared" ref="L1480:L1543" si="129">AVERAGE(D1480,F1480,H1480)</f>
        <v>46296</v>
      </c>
      <c r="M1480" s="4">
        <f t="shared" ref="M1480:M1543" si="130">AVERAGE(E1480,G1480,I1480)</f>
        <v>4</v>
      </c>
    </row>
    <row r="1481" spans="1:13" x14ac:dyDescent="0.3">
      <c r="A1481" s="27" t="str">
        <f t="shared" si="126"/>
        <v>1503 - CAPPUCCINO</v>
      </c>
      <c r="B1481" s="27" t="str">
        <f t="shared" si="128"/>
        <v>CAFE QUINDIO EXPRESS NOGALES BOGOTA</v>
      </c>
      <c r="C1481" s="28" t="s">
        <v>167</v>
      </c>
      <c r="D1481" s="31">
        <v>51480</v>
      </c>
      <c r="E1481" s="4">
        <v>4</v>
      </c>
      <c r="F1481" s="31">
        <v>38611</v>
      </c>
      <c r="G1481" s="4">
        <v>3</v>
      </c>
      <c r="H1481" s="31">
        <v>12870</v>
      </c>
      <c r="I1481" s="4">
        <v>1</v>
      </c>
      <c r="J1481" s="31">
        <v>102961</v>
      </c>
      <c r="K1481" s="50">
        <v>8</v>
      </c>
      <c r="L1481" s="44">
        <f t="shared" si="129"/>
        <v>34320.333333333336</v>
      </c>
      <c r="M1481" s="4">
        <f t="shared" si="130"/>
        <v>2.6666666666666665</v>
      </c>
    </row>
    <row r="1482" spans="1:13" x14ac:dyDescent="0.3">
      <c r="A1482" s="27" t="str">
        <f t="shared" si="126"/>
        <v>1503 - CAPPUCCINO</v>
      </c>
      <c r="B1482" s="27" t="str">
        <f t="shared" si="128"/>
        <v>CAFE QUINDIO EXPRESS NOGALES BOGOTA</v>
      </c>
      <c r="C1482" s="28" t="s">
        <v>168</v>
      </c>
      <c r="D1482" s="31">
        <v>33055</v>
      </c>
      <c r="E1482" s="4">
        <v>3</v>
      </c>
      <c r="F1482" s="31">
        <v>44073</v>
      </c>
      <c r="G1482" s="4">
        <v>4</v>
      </c>
      <c r="H1482" s="31">
        <v>77129</v>
      </c>
      <c r="I1482" s="4">
        <v>7</v>
      </c>
      <c r="J1482" s="31">
        <v>154257</v>
      </c>
      <c r="K1482" s="50">
        <v>14</v>
      </c>
      <c r="L1482" s="44">
        <f t="shared" si="129"/>
        <v>51419</v>
      </c>
      <c r="M1482" s="4">
        <f t="shared" si="130"/>
        <v>4.666666666666667</v>
      </c>
    </row>
    <row r="1483" spans="1:13" x14ac:dyDescent="0.3">
      <c r="A1483" s="27" t="str">
        <f t="shared" si="126"/>
        <v>1503 - CAPPUCCINO</v>
      </c>
      <c r="B1483" s="27" t="str">
        <f t="shared" si="128"/>
        <v>CAFE QUINDIO EXPRESS NOGALES BOGOTA</v>
      </c>
      <c r="C1483" s="28" t="s">
        <v>169</v>
      </c>
      <c r="D1483" s="31">
        <v>34722</v>
      </c>
      <c r="E1483" s="4">
        <v>3</v>
      </c>
      <c r="F1483" s="31">
        <v>69444</v>
      </c>
      <c r="G1483" s="4">
        <v>6</v>
      </c>
      <c r="H1483" s="31">
        <v>69444</v>
      </c>
      <c r="I1483" s="4">
        <v>6</v>
      </c>
      <c r="J1483" s="31">
        <v>173610</v>
      </c>
      <c r="K1483" s="50">
        <v>15</v>
      </c>
      <c r="L1483" s="44">
        <f t="shared" si="129"/>
        <v>57870</v>
      </c>
      <c r="M1483" s="4">
        <f t="shared" si="130"/>
        <v>5</v>
      </c>
    </row>
    <row r="1484" spans="1:13" x14ac:dyDescent="0.3">
      <c r="A1484" s="27" t="str">
        <f t="shared" si="126"/>
        <v>1503 - CAPPUCCINO</v>
      </c>
      <c r="B1484" s="27" t="str">
        <f t="shared" si="128"/>
        <v>CAFE QUINDIO EXPRESS NOGALES BOGOTA</v>
      </c>
      <c r="C1484" s="28" t="s">
        <v>170</v>
      </c>
      <c r="D1484" s="31"/>
      <c r="E1484" s="4"/>
      <c r="F1484" s="31">
        <v>64350</v>
      </c>
      <c r="G1484" s="4">
        <v>5</v>
      </c>
      <c r="H1484" s="31">
        <v>25740</v>
      </c>
      <c r="I1484" s="4">
        <v>2</v>
      </c>
      <c r="J1484" s="31">
        <v>90090</v>
      </c>
      <c r="K1484" s="50">
        <v>7</v>
      </c>
      <c r="L1484" s="44">
        <f t="shared" si="129"/>
        <v>45045</v>
      </c>
      <c r="M1484" s="4">
        <f t="shared" si="130"/>
        <v>3.5</v>
      </c>
    </row>
    <row r="1485" spans="1:13" x14ac:dyDescent="0.3">
      <c r="A1485" s="27" t="str">
        <f t="shared" si="126"/>
        <v>1503 - CAPPUCCINO</v>
      </c>
      <c r="B1485" s="27" t="str">
        <f t="shared" si="128"/>
        <v>CAFE QUINDIO EXPRESS NOGALES BOGOTA</v>
      </c>
      <c r="C1485" s="28" t="s">
        <v>171</v>
      </c>
      <c r="D1485" s="31">
        <v>33054</v>
      </c>
      <c r="E1485" s="4">
        <v>3</v>
      </c>
      <c r="F1485" s="31">
        <v>44072</v>
      </c>
      <c r="G1485" s="4">
        <v>4</v>
      </c>
      <c r="H1485" s="31">
        <v>132220</v>
      </c>
      <c r="I1485" s="4">
        <v>12</v>
      </c>
      <c r="J1485" s="31">
        <v>209346</v>
      </c>
      <c r="K1485" s="50">
        <v>19</v>
      </c>
      <c r="L1485" s="44">
        <f t="shared" si="129"/>
        <v>69782</v>
      </c>
      <c r="M1485" s="4">
        <f t="shared" si="130"/>
        <v>6.333333333333333</v>
      </c>
    </row>
    <row r="1486" spans="1:13" x14ac:dyDescent="0.3">
      <c r="A1486" s="27" t="str">
        <f t="shared" ref="A1486:A1549" si="131">A1485</f>
        <v>1503 - CAPPUCCINO</v>
      </c>
      <c r="B1486" s="27" t="str">
        <f t="shared" si="128"/>
        <v>CAFE QUINDIO EXPRESS NOGALES BOGOTA</v>
      </c>
      <c r="C1486" s="28" t="s">
        <v>172</v>
      </c>
      <c r="D1486" s="31">
        <v>138885</v>
      </c>
      <c r="E1486" s="4">
        <v>15</v>
      </c>
      <c r="F1486" s="31">
        <v>175921</v>
      </c>
      <c r="G1486" s="4">
        <v>19</v>
      </c>
      <c r="H1486" s="31">
        <v>148144</v>
      </c>
      <c r="I1486" s="4">
        <v>16</v>
      </c>
      <c r="J1486" s="31">
        <v>462950</v>
      </c>
      <c r="K1486" s="50">
        <v>50</v>
      </c>
      <c r="L1486" s="44">
        <f t="shared" si="129"/>
        <v>154316.66666666666</v>
      </c>
      <c r="M1486" s="4">
        <f t="shared" si="130"/>
        <v>16.666666666666668</v>
      </c>
    </row>
    <row r="1487" spans="1:13" x14ac:dyDescent="0.3">
      <c r="A1487" s="27" t="str">
        <f t="shared" si="131"/>
        <v>1503 - CAPPUCCINO</v>
      </c>
      <c r="B1487" s="27" t="str">
        <f t="shared" si="128"/>
        <v>CAFE QUINDIO EXPRESS NOGALES BOGOTA</v>
      </c>
      <c r="C1487" s="28" t="s">
        <v>173</v>
      </c>
      <c r="D1487" s="31">
        <v>11111</v>
      </c>
      <c r="E1487" s="4">
        <v>1</v>
      </c>
      <c r="F1487" s="31"/>
      <c r="G1487" s="4"/>
      <c r="H1487" s="31">
        <v>11111</v>
      </c>
      <c r="I1487" s="4">
        <v>1</v>
      </c>
      <c r="J1487" s="31">
        <v>22222</v>
      </c>
      <c r="K1487" s="50">
        <v>2</v>
      </c>
      <c r="L1487" s="44">
        <f t="shared" si="129"/>
        <v>11111</v>
      </c>
      <c r="M1487" s="4">
        <f t="shared" si="130"/>
        <v>1</v>
      </c>
    </row>
    <row r="1488" spans="1:13" x14ac:dyDescent="0.3">
      <c r="A1488" s="27" t="str">
        <f t="shared" si="131"/>
        <v>1503 - CAPPUCCINO</v>
      </c>
      <c r="B1488" s="27" t="str">
        <f t="shared" si="128"/>
        <v>CAFE QUINDIO EXPRESS NOGALES BOGOTA</v>
      </c>
      <c r="C1488" s="28" t="s">
        <v>174</v>
      </c>
      <c r="D1488" s="31">
        <v>115374</v>
      </c>
      <c r="E1488" s="4">
        <v>14</v>
      </c>
      <c r="F1488" s="31">
        <v>90651</v>
      </c>
      <c r="G1488" s="4">
        <v>11</v>
      </c>
      <c r="H1488" s="31">
        <v>98892</v>
      </c>
      <c r="I1488" s="4">
        <v>12</v>
      </c>
      <c r="J1488" s="31">
        <v>304917</v>
      </c>
      <c r="K1488" s="50">
        <v>37</v>
      </c>
      <c r="L1488" s="44">
        <f t="shared" si="129"/>
        <v>101639</v>
      </c>
      <c r="M1488" s="4">
        <f t="shared" si="130"/>
        <v>12.333333333333334</v>
      </c>
    </row>
    <row r="1489" spans="1:13" x14ac:dyDescent="0.3">
      <c r="A1489" s="27" t="str">
        <f t="shared" si="131"/>
        <v>1503 - CAPPUCCINO</v>
      </c>
      <c r="B1489" s="27" t="str">
        <f t="shared" si="128"/>
        <v>CAFE QUINDIO EXPRESS NOGALES BOGOTA</v>
      </c>
      <c r="C1489" s="28" t="s">
        <v>175</v>
      </c>
      <c r="D1489" s="31">
        <v>55554</v>
      </c>
      <c r="E1489" s="4">
        <v>6</v>
      </c>
      <c r="F1489" s="31">
        <v>129626</v>
      </c>
      <c r="G1489" s="4">
        <v>14</v>
      </c>
      <c r="H1489" s="31">
        <v>55554</v>
      </c>
      <c r="I1489" s="4">
        <v>6</v>
      </c>
      <c r="J1489" s="31">
        <v>240734</v>
      </c>
      <c r="K1489" s="50">
        <v>26</v>
      </c>
      <c r="L1489" s="44">
        <f t="shared" si="129"/>
        <v>80244.666666666672</v>
      </c>
      <c r="M1489" s="4">
        <f t="shared" si="130"/>
        <v>8.6666666666666661</v>
      </c>
    </row>
    <row r="1490" spans="1:13" x14ac:dyDescent="0.3">
      <c r="A1490" s="27" t="str">
        <f t="shared" si="131"/>
        <v>1503 - CAPPUCCINO</v>
      </c>
      <c r="B1490" s="27" t="str">
        <f t="shared" si="128"/>
        <v>CAFE QUINDIO EXPRESS NOGALES BOGOTA</v>
      </c>
      <c r="C1490" s="28" t="s">
        <v>176</v>
      </c>
      <c r="D1490" s="31">
        <v>11111</v>
      </c>
      <c r="E1490" s="4">
        <v>1</v>
      </c>
      <c r="F1490" s="31">
        <v>22222</v>
      </c>
      <c r="G1490" s="4">
        <v>2</v>
      </c>
      <c r="H1490" s="31"/>
      <c r="I1490" s="4"/>
      <c r="J1490" s="31">
        <v>33333</v>
      </c>
      <c r="K1490" s="50">
        <v>3</v>
      </c>
      <c r="L1490" s="44">
        <f t="shared" si="129"/>
        <v>16666.5</v>
      </c>
      <c r="M1490" s="4">
        <f t="shared" si="130"/>
        <v>1.5</v>
      </c>
    </row>
    <row r="1491" spans="1:13" x14ac:dyDescent="0.3">
      <c r="A1491" s="27" t="str">
        <f t="shared" si="131"/>
        <v>1503 - CAPPUCCINO</v>
      </c>
      <c r="B1491" s="27" t="str">
        <f t="shared" si="128"/>
        <v>CAFE QUINDIO EXPRESS NOGALES BOGOTA</v>
      </c>
      <c r="C1491" s="28" t="s">
        <v>177</v>
      </c>
      <c r="D1491" s="31">
        <v>32964</v>
      </c>
      <c r="E1491" s="4">
        <v>4</v>
      </c>
      <c r="F1491" s="31">
        <v>57687</v>
      </c>
      <c r="G1491" s="4">
        <v>7</v>
      </c>
      <c r="H1491" s="31">
        <v>65928</v>
      </c>
      <c r="I1491" s="4">
        <v>8</v>
      </c>
      <c r="J1491" s="31">
        <v>156579</v>
      </c>
      <c r="K1491" s="50">
        <v>19</v>
      </c>
      <c r="L1491" s="44">
        <f t="shared" si="129"/>
        <v>52193</v>
      </c>
      <c r="M1491" s="4">
        <f t="shared" si="130"/>
        <v>6.333333333333333</v>
      </c>
    </row>
    <row r="1492" spans="1:13" x14ac:dyDescent="0.3">
      <c r="A1492" s="27" t="str">
        <f t="shared" si="131"/>
        <v>1503 - CAPPUCCINO</v>
      </c>
      <c r="B1492" s="27" t="str">
        <f t="shared" si="128"/>
        <v>CAFE QUINDIO EXPRESS NOGALES BOGOTA</v>
      </c>
      <c r="C1492" s="28" t="s">
        <v>178</v>
      </c>
      <c r="D1492" s="31">
        <v>9815</v>
      </c>
      <c r="E1492" s="4">
        <v>1</v>
      </c>
      <c r="F1492" s="31">
        <v>19630</v>
      </c>
      <c r="G1492" s="4">
        <v>2</v>
      </c>
      <c r="H1492" s="31">
        <v>29445</v>
      </c>
      <c r="I1492" s="4">
        <v>3</v>
      </c>
      <c r="J1492" s="31">
        <v>58890</v>
      </c>
      <c r="K1492" s="50">
        <v>6</v>
      </c>
      <c r="L1492" s="44">
        <f t="shared" si="129"/>
        <v>19630</v>
      </c>
      <c r="M1492" s="4">
        <f t="shared" si="130"/>
        <v>2</v>
      </c>
    </row>
    <row r="1493" spans="1:13" x14ac:dyDescent="0.3">
      <c r="A1493" s="27" t="str">
        <f t="shared" si="131"/>
        <v>1503 - CAPPUCCINO</v>
      </c>
      <c r="B1493" s="27" t="str">
        <f t="shared" si="128"/>
        <v>CAFE QUINDIO EXPRESS NOGALES BOGOTA</v>
      </c>
      <c r="C1493" s="28" t="s">
        <v>180</v>
      </c>
      <c r="D1493" s="31">
        <v>25833</v>
      </c>
      <c r="E1493" s="4">
        <v>3</v>
      </c>
      <c r="F1493" s="31">
        <v>25833</v>
      </c>
      <c r="G1493" s="4">
        <v>3</v>
      </c>
      <c r="H1493" s="31">
        <v>17222</v>
      </c>
      <c r="I1493" s="4">
        <v>2</v>
      </c>
      <c r="J1493" s="31">
        <v>68888</v>
      </c>
      <c r="K1493" s="50">
        <v>8</v>
      </c>
      <c r="L1493" s="44">
        <f t="shared" si="129"/>
        <v>22962.666666666668</v>
      </c>
      <c r="M1493" s="4">
        <f t="shared" si="130"/>
        <v>2.6666666666666665</v>
      </c>
    </row>
    <row r="1494" spans="1:13" x14ac:dyDescent="0.3">
      <c r="A1494" s="27" t="str">
        <f t="shared" si="131"/>
        <v>1503 - CAPPUCCINO</v>
      </c>
      <c r="B1494" s="27" t="str">
        <f t="shared" si="128"/>
        <v>CAFE QUINDIO EXPRESS NOGALES BOGOTA</v>
      </c>
      <c r="C1494" s="28" t="s">
        <v>181</v>
      </c>
      <c r="D1494" s="31"/>
      <c r="E1494" s="4"/>
      <c r="F1494" s="31"/>
      <c r="G1494" s="4"/>
      <c r="H1494" s="31">
        <v>8704</v>
      </c>
      <c r="I1494" s="4">
        <v>1</v>
      </c>
      <c r="J1494" s="31">
        <v>8704</v>
      </c>
      <c r="K1494" s="50">
        <v>1</v>
      </c>
      <c r="L1494" s="44">
        <f t="shared" si="129"/>
        <v>8704</v>
      </c>
      <c r="M1494" s="4">
        <f t="shared" si="130"/>
        <v>1</v>
      </c>
    </row>
    <row r="1495" spans="1:13" x14ac:dyDescent="0.3">
      <c r="A1495" s="27" t="str">
        <f t="shared" si="131"/>
        <v>1503 - CAPPUCCINO</v>
      </c>
      <c r="B1495" s="27" t="str">
        <f t="shared" si="128"/>
        <v>CAFE QUINDIO EXPRESS NOGALES BOGOTA</v>
      </c>
      <c r="C1495" s="28" t="s">
        <v>182</v>
      </c>
      <c r="D1495" s="31"/>
      <c r="E1495" s="4"/>
      <c r="F1495" s="31"/>
      <c r="G1495" s="4"/>
      <c r="H1495" s="31">
        <v>17408</v>
      </c>
      <c r="I1495" s="4">
        <v>2</v>
      </c>
      <c r="J1495" s="31">
        <v>17408</v>
      </c>
      <c r="K1495" s="50">
        <v>2</v>
      </c>
      <c r="L1495" s="44">
        <f t="shared" si="129"/>
        <v>17408</v>
      </c>
      <c r="M1495" s="4">
        <f t="shared" si="130"/>
        <v>2</v>
      </c>
    </row>
    <row r="1496" spans="1:13" x14ac:dyDescent="0.3">
      <c r="A1496" s="27" t="str">
        <f t="shared" si="131"/>
        <v>1503 - CAPPUCCINO</v>
      </c>
      <c r="B1496" s="27" t="str">
        <f t="shared" si="128"/>
        <v>CAFE QUINDIO EXPRESS NOGALES BOGOTA</v>
      </c>
      <c r="C1496" s="28" t="s">
        <v>186</v>
      </c>
      <c r="D1496" s="31"/>
      <c r="E1496" s="4"/>
      <c r="F1496" s="31">
        <v>21945</v>
      </c>
      <c r="G1496" s="4">
        <v>3</v>
      </c>
      <c r="H1496" s="31">
        <v>14630</v>
      </c>
      <c r="I1496" s="4">
        <v>2</v>
      </c>
      <c r="J1496" s="31">
        <v>36575</v>
      </c>
      <c r="K1496" s="50">
        <v>5</v>
      </c>
      <c r="L1496" s="44">
        <f t="shared" si="129"/>
        <v>18287.5</v>
      </c>
      <c r="M1496" s="4">
        <f t="shared" si="130"/>
        <v>2.5</v>
      </c>
    </row>
    <row r="1497" spans="1:13" x14ac:dyDescent="0.3">
      <c r="A1497" s="27" t="str">
        <f t="shared" si="131"/>
        <v>1503 - CAPPUCCINO</v>
      </c>
      <c r="B1497" s="27" t="str">
        <f t="shared" si="128"/>
        <v>CAFE QUINDIO EXPRESS NOGALES BOGOTA</v>
      </c>
      <c r="C1497" s="28" t="s">
        <v>187</v>
      </c>
      <c r="D1497" s="31">
        <v>617032</v>
      </c>
      <c r="E1497" s="4">
        <v>68</v>
      </c>
      <c r="F1497" s="31">
        <v>533188</v>
      </c>
      <c r="G1497" s="4">
        <v>59</v>
      </c>
      <c r="H1497" s="31">
        <v>553514</v>
      </c>
      <c r="I1497" s="4">
        <v>61</v>
      </c>
      <c r="J1497" s="31">
        <v>1703734</v>
      </c>
      <c r="K1497" s="50">
        <v>188</v>
      </c>
      <c r="L1497" s="44">
        <f t="shared" si="129"/>
        <v>567911.33333333337</v>
      </c>
      <c r="M1497" s="4">
        <f t="shared" si="130"/>
        <v>62.666666666666664</v>
      </c>
    </row>
    <row r="1498" spans="1:13" x14ac:dyDescent="0.3">
      <c r="A1498" s="27" t="str">
        <f t="shared" si="131"/>
        <v>1503 - CAPPUCCINO</v>
      </c>
      <c r="B1498" s="27" t="str">
        <f t="shared" si="128"/>
        <v>CAFE QUINDIO EXPRESS NOGALES BOGOTA</v>
      </c>
      <c r="C1498" s="28" t="s">
        <v>188</v>
      </c>
      <c r="D1498" s="31">
        <v>140280</v>
      </c>
      <c r="E1498" s="4">
        <v>15</v>
      </c>
      <c r="F1498" s="31">
        <v>84168</v>
      </c>
      <c r="G1498" s="4">
        <v>9</v>
      </c>
      <c r="H1498" s="31">
        <v>130928</v>
      </c>
      <c r="I1498" s="4">
        <v>14</v>
      </c>
      <c r="J1498" s="31">
        <v>355376</v>
      </c>
      <c r="K1498" s="50">
        <v>38</v>
      </c>
      <c r="L1498" s="44">
        <f t="shared" si="129"/>
        <v>118458.66666666667</v>
      </c>
      <c r="M1498" s="4">
        <f t="shared" si="130"/>
        <v>12.666666666666666</v>
      </c>
    </row>
    <row r="1499" spans="1:13" x14ac:dyDescent="0.3">
      <c r="A1499" s="27" t="str">
        <f t="shared" si="131"/>
        <v>1503 - CAPPUCCINO</v>
      </c>
      <c r="B1499" s="27" t="str">
        <f t="shared" si="128"/>
        <v>CAFE QUINDIO EXPRESS NOGALES BOGOTA</v>
      </c>
      <c r="C1499" s="28" t="s">
        <v>189</v>
      </c>
      <c r="D1499" s="31"/>
      <c r="E1499" s="4"/>
      <c r="F1499" s="31"/>
      <c r="G1499" s="4"/>
      <c r="H1499" s="31">
        <v>6574</v>
      </c>
      <c r="I1499" s="4">
        <v>1</v>
      </c>
      <c r="J1499" s="31">
        <v>6574</v>
      </c>
      <c r="K1499" s="50">
        <v>1</v>
      </c>
      <c r="L1499" s="44">
        <f t="shared" si="129"/>
        <v>6574</v>
      </c>
      <c r="M1499" s="4">
        <f t="shared" si="130"/>
        <v>1</v>
      </c>
    </row>
    <row r="1500" spans="1:13" x14ac:dyDescent="0.3">
      <c r="A1500" s="27" t="str">
        <f t="shared" si="131"/>
        <v>1503 - CAPPUCCINO</v>
      </c>
      <c r="B1500" s="27" t="str">
        <f t="shared" si="128"/>
        <v>CAFE QUINDIO EXPRESS NOGALES BOGOTA</v>
      </c>
      <c r="C1500" s="28" t="s">
        <v>190</v>
      </c>
      <c r="D1500" s="31">
        <v>541005</v>
      </c>
      <c r="E1500" s="4">
        <v>77</v>
      </c>
      <c r="F1500" s="31">
        <v>928040</v>
      </c>
      <c r="G1500" s="4">
        <v>132</v>
      </c>
      <c r="H1500" s="31">
        <v>795181</v>
      </c>
      <c r="I1500" s="4">
        <v>113</v>
      </c>
      <c r="J1500" s="31">
        <v>2264226</v>
      </c>
      <c r="K1500" s="50">
        <v>322</v>
      </c>
      <c r="L1500" s="44">
        <f t="shared" si="129"/>
        <v>754742</v>
      </c>
      <c r="M1500" s="4">
        <f t="shared" si="130"/>
        <v>107.33333333333333</v>
      </c>
    </row>
    <row r="1501" spans="1:13" x14ac:dyDescent="0.3">
      <c r="A1501" s="27" t="str">
        <f t="shared" si="131"/>
        <v>1503 - CAPPUCCINO</v>
      </c>
      <c r="B1501" s="27" t="str">
        <f t="shared" si="128"/>
        <v>CAFE QUINDIO EXPRESS NOGALES BOGOTA</v>
      </c>
      <c r="C1501" s="28" t="s">
        <v>191</v>
      </c>
      <c r="D1501" s="31">
        <v>99163</v>
      </c>
      <c r="E1501" s="4">
        <v>9</v>
      </c>
      <c r="F1501" s="31">
        <v>286473</v>
      </c>
      <c r="G1501" s="4">
        <v>26</v>
      </c>
      <c r="H1501" s="31">
        <v>275452</v>
      </c>
      <c r="I1501" s="4">
        <v>25</v>
      </c>
      <c r="J1501" s="31">
        <v>661088</v>
      </c>
      <c r="K1501" s="50">
        <v>60</v>
      </c>
      <c r="L1501" s="44">
        <f t="shared" si="129"/>
        <v>220362.66666666666</v>
      </c>
      <c r="M1501" s="4">
        <f t="shared" si="130"/>
        <v>20</v>
      </c>
    </row>
    <row r="1502" spans="1:13" x14ac:dyDescent="0.3">
      <c r="A1502" s="27" t="str">
        <f t="shared" si="131"/>
        <v>1503 - CAPPUCCINO</v>
      </c>
      <c r="B1502" s="27" t="str">
        <f t="shared" si="128"/>
        <v>CAFE QUINDIO EXPRESS NOGALES BOGOTA</v>
      </c>
      <c r="C1502" s="28" t="s">
        <v>192</v>
      </c>
      <c r="D1502" s="31">
        <v>35556</v>
      </c>
      <c r="E1502" s="4">
        <v>3</v>
      </c>
      <c r="F1502" s="31">
        <v>11852</v>
      </c>
      <c r="G1502" s="4">
        <v>1</v>
      </c>
      <c r="H1502" s="31">
        <v>35556</v>
      </c>
      <c r="I1502" s="4">
        <v>3</v>
      </c>
      <c r="J1502" s="31">
        <v>82964</v>
      </c>
      <c r="K1502" s="50">
        <v>7</v>
      </c>
      <c r="L1502" s="44">
        <f t="shared" si="129"/>
        <v>27654.666666666668</v>
      </c>
      <c r="M1502" s="4">
        <f t="shared" si="130"/>
        <v>2.3333333333333335</v>
      </c>
    </row>
    <row r="1503" spans="1:13" x14ac:dyDescent="0.3">
      <c r="A1503" s="27" t="str">
        <f t="shared" si="131"/>
        <v>1503 - CAPPUCCINO</v>
      </c>
      <c r="B1503" s="27" t="str">
        <f t="shared" si="128"/>
        <v>CAFE QUINDIO EXPRESS NOGALES BOGOTA</v>
      </c>
      <c r="C1503" s="28" t="s">
        <v>194</v>
      </c>
      <c r="D1503" s="31">
        <v>147225</v>
      </c>
      <c r="E1503" s="4">
        <v>15</v>
      </c>
      <c r="F1503" s="31">
        <v>206115</v>
      </c>
      <c r="G1503" s="4">
        <v>21</v>
      </c>
      <c r="H1503" s="31">
        <v>166855</v>
      </c>
      <c r="I1503" s="4">
        <v>17</v>
      </c>
      <c r="J1503" s="31">
        <v>520195</v>
      </c>
      <c r="K1503" s="50">
        <v>53</v>
      </c>
      <c r="L1503" s="44">
        <f t="shared" si="129"/>
        <v>173398.33333333334</v>
      </c>
      <c r="M1503" s="4">
        <f t="shared" si="130"/>
        <v>17.666666666666668</v>
      </c>
    </row>
    <row r="1504" spans="1:13" x14ac:dyDescent="0.3">
      <c r="A1504" s="27" t="str">
        <f t="shared" si="131"/>
        <v>1503 - CAPPUCCINO</v>
      </c>
      <c r="B1504" s="27" t="str">
        <f t="shared" si="128"/>
        <v>CAFE QUINDIO EXPRESS NOGALES BOGOTA</v>
      </c>
      <c r="C1504" s="28" t="s">
        <v>195</v>
      </c>
      <c r="D1504" s="31"/>
      <c r="E1504" s="4"/>
      <c r="F1504" s="31">
        <v>9815</v>
      </c>
      <c r="G1504" s="4">
        <v>1</v>
      </c>
      <c r="H1504" s="31"/>
      <c r="I1504" s="4"/>
      <c r="J1504" s="31">
        <v>9815</v>
      </c>
      <c r="K1504" s="50">
        <v>1</v>
      </c>
      <c r="L1504" s="44">
        <f t="shared" si="129"/>
        <v>9815</v>
      </c>
      <c r="M1504" s="4">
        <f t="shared" si="130"/>
        <v>1</v>
      </c>
    </row>
    <row r="1505" spans="1:13" x14ac:dyDescent="0.3">
      <c r="A1505" s="27" t="str">
        <f t="shared" si="131"/>
        <v>1503 - CAPPUCCINO</v>
      </c>
      <c r="B1505" s="27" t="str">
        <f t="shared" si="128"/>
        <v>CAFE QUINDIO EXPRESS NOGALES BOGOTA</v>
      </c>
      <c r="C1505" s="28" t="s">
        <v>197</v>
      </c>
      <c r="D1505" s="31"/>
      <c r="E1505" s="4"/>
      <c r="F1505" s="31">
        <v>8611</v>
      </c>
      <c r="G1505" s="4">
        <v>1</v>
      </c>
      <c r="H1505" s="31">
        <v>34444</v>
      </c>
      <c r="I1505" s="4">
        <v>4</v>
      </c>
      <c r="J1505" s="31">
        <v>43055</v>
      </c>
      <c r="K1505" s="50">
        <v>5</v>
      </c>
      <c r="L1505" s="44">
        <f t="shared" si="129"/>
        <v>21527.5</v>
      </c>
      <c r="M1505" s="4">
        <f t="shared" si="130"/>
        <v>2.5</v>
      </c>
    </row>
    <row r="1506" spans="1:13" x14ac:dyDescent="0.3">
      <c r="A1506" s="27" t="str">
        <f t="shared" si="131"/>
        <v>1503 - CAPPUCCINO</v>
      </c>
      <c r="B1506" s="27" t="str">
        <f t="shared" si="128"/>
        <v>CAFE QUINDIO EXPRESS NOGALES BOGOTA</v>
      </c>
      <c r="C1506" s="28" t="s">
        <v>198</v>
      </c>
      <c r="D1506" s="31">
        <v>9259</v>
      </c>
      <c r="E1506" s="4">
        <v>1</v>
      </c>
      <c r="F1506" s="31">
        <v>9259</v>
      </c>
      <c r="G1506" s="4">
        <v>1</v>
      </c>
      <c r="H1506" s="31">
        <v>27777</v>
      </c>
      <c r="I1506" s="4">
        <v>3</v>
      </c>
      <c r="J1506" s="31">
        <v>46295</v>
      </c>
      <c r="K1506" s="50">
        <v>5</v>
      </c>
      <c r="L1506" s="44">
        <f t="shared" si="129"/>
        <v>15431.666666666666</v>
      </c>
      <c r="M1506" s="4">
        <f t="shared" si="130"/>
        <v>1.6666666666666667</v>
      </c>
    </row>
    <row r="1507" spans="1:13" x14ac:dyDescent="0.3">
      <c r="A1507" s="27" t="str">
        <f t="shared" si="131"/>
        <v>1503 - CAPPUCCINO</v>
      </c>
      <c r="B1507" s="27" t="str">
        <f t="shared" si="128"/>
        <v>CAFE QUINDIO EXPRESS NOGALES BOGOTA</v>
      </c>
      <c r="C1507" s="28" t="s">
        <v>199</v>
      </c>
      <c r="D1507" s="31"/>
      <c r="E1507" s="4"/>
      <c r="F1507" s="31">
        <v>11111</v>
      </c>
      <c r="G1507" s="4">
        <v>1</v>
      </c>
      <c r="H1507" s="31">
        <v>22222</v>
      </c>
      <c r="I1507" s="4">
        <v>2</v>
      </c>
      <c r="J1507" s="31">
        <v>33333</v>
      </c>
      <c r="K1507" s="50">
        <v>3</v>
      </c>
      <c r="L1507" s="44">
        <f t="shared" si="129"/>
        <v>16666.5</v>
      </c>
      <c r="M1507" s="4">
        <f t="shared" si="130"/>
        <v>1.5</v>
      </c>
    </row>
    <row r="1508" spans="1:13" x14ac:dyDescent="0.3">
      <c r="A1508" s="27" t="str">
        <f t="shared" si="131"/>
        <v>1503 - CAPPUCCINO</v>
      </c>
      <c r="B1508" s="27" t="str">
        <f t="shared" si="128"/>
        <v>CAFE QUINDIO EXPRESS NOGALES BOGOTA</v>
      </c>
      <c r="C1508" s="28" t="s">
        <v>200</v>
      </c>
      <c r="D1508" s="31">
        <v>24723</v>
      </c>
      <c r="E1508" s="4">
        <v>3</v>
      </c>
      <c r="F1508" s="31">
        <v>24723</v>
      </c>
      <c r="G1508" s="4">
        <v>3</v>
      </c>
      <c r="H1508" s="31">
        <v>49446</v>
      </c>
      <c r="I1508" s="4">
        <v>6</v>
      </c>
      <c r="J1508" s="31">
        <v>98892</v>
      </c>
      <c r="K1508" s="50">
        <v>12</v>
      </c>
      <c r="L1508" s="44">
        <f t="shared" si="129"/>
        <v>32964</v>
      </c>
      <c r="M1508" s="4">
        <f t="shared" si="130"/>
        <v>4</v>
      </c>
    </row>
    <row r="1509" spans="1:13" x14ac:dyDescent="0.3">
      <c r="A1509" s="27" t="str">
        <f t="shared" si="131"/>
        <v>1503 - CAPPUCCINO</v>
      </c>
      <c r="B1509" s="27" t="str">
        <f t="shared" si="128"/>
        <v>CAFE QUINDIO EXPRESS NOGALES BOGOTA</v>
      </c>
      <c r="C1509" s="28" t="s">
        <v>201</v>
      </c>
      <c r="D1509" s="31">
        <v>18518</v>
      </c>
      <c r="E1509" s="4">
        <v>2</v>
      </c>
      <c r="F1509" s="31">
        <v>37036</v>
      </c>
      <c r="G1509" s="4">
        <v>4</v>
      </c>
      <c r="H1509" s="31">
        <v>18518</v>
      </c>
      <c r="I1509" s="4">
        <v>2</v>
      </c>
      <c r="J1509" s="31">
        <v>74072</v>
      </c>
      <c r="K1509" s="50">
        <v>8</v>
      </c>
      <c r="L1509" s="44">
        <f t="shared" si="129"/>
        <v>24690.666666666668</v>
      </c>
      <c r="M1509" s="4">
        <f t="shared" si="130"/>
        <v>2.6666666666666665</v>
      </c>
    </row>
    <row r="1510" spans="1:13" x14ac:dyDescent="0.3">
      <c r="A1510" s="27" t="str">
        <f t="shared" si="131"/>
        <v>1503 - CAPPUCCINO</v>
      </c>
      <c r="B1510" s="27" t="str">
        <f t="shared" si="128"/>
        <v>CAFE QUINDIO EXPRESS NOGALES BOGOTA</v>
      </c>
      <c r="C1510" s="28" t="s">
        <v>202</v>
      </c>
      <c r="D1510" s="31"/>
      <c r="E1510" s="4"/>
      <c r="F1510" s="31"/>
      <c r="G1510" s="4"/>
      <c r="H1510" s="31">
        <v>11111</v>
      </c>
      <c r="I1510" s="4">
        <v>1</v>
      </c>
      <c r="J1510" s="31">
        <v>11111</v>
      </c>
      <c r="K1510" s="50">
        <v>1</v>
      </c>
      <c r="L1510" s="44">
        <f t="shared" si="129"/>
        <v>11111</v>
      </c>
      <c r="M1510" s="4">
        <f t="shared" si="130"/>
        <v>1</v>
      </c>
    </row>
    <row r="1511" spans="1:13" x14ac:dyDescent="0.3">
      <c r="A1511" s="27" t="str">
        <f t="shared" si="131"/>
        <v>1503 - CAPPUCCINO</v>
      </c>
      <c r="B1511" s="27" t="str">
        <f t="shared" si="128"/>
        <v>CAFE QUINDIO EXPRESS NOGALES BOGOTA</v>
      </c>
      <c r="C1511" s="28" t="s">
        <v>203</v>
      </c>
      <c r="D1511" s="31">
        <v>32964</v>
      </c>
      <c r="E1511" s="4">
        <v>4</v>
      </c>
      <c r="F1511" s="31">
        <v>16482</v>
      </c>
      <c r="G1511" s="4">
        <v>2</v>
      </c>
      <c r="H1511" s="31">
        <v>24723</v>
      </c>
      <c r="I1511" s="4">
        <v>3</v>
      </c>
      <c r="J1511" s="31">
        <v>74169</v>
      </c>
      <c r="K1511" s="50">
        <v>9</v>
      </c>
      <c r="L1511" s="44">
        <f t="shared" si="129"/>
        <v>24723</v>
      </c>
      <c r="M1511" s="4">
        <f t="shared" si="130"/>
        <v>3</v>
      </c>
    </row>
    <row r="1512" spans="1:13" x14ac:dyDescent="0.3">
      <c r="A1512" s="27" t="str">
        <f t="shared" si="131"/>
        <v>1503 - CAPPUCCINO</v>
      </c>
      <c r="B1512" s="27" t="str">
        <f t="shared" si="128"/>
        <v>CAFE QUINDIO EXPRESS NOGALES BOGOTA</v>
      </c>
      <c r="C1512" s="28" t="s">
        <v>204</v>
      </c>
      <c r="D1512" s="31">
        <v>74072</v>
      </c>
      <c r="E1512" s="4">
        <v>8</v>
      </c>
      <c r="F1512" s="31">
        <v>64813</v>
      </c>
      <c r="G1512" s="4">
        <v>7</v>
      </c>
      <c r="H1512" s="31">
        <v>37036</v>
      </c>
      <c r="I1512" s="4">
        <v>4</v>
      </c>
      <c r="J1512" s="31">
        <v>175921</v>
      </c>
      <c r="K1512" s="50">
        <v>19</v>
      </c>
      <c r="L1512" s="44">
        <f t="shared" si="129"/>
        <v>58640.333333333336</v>
      </c>
      <c r="M1512" s="4">
        <f t="shared" si="130"/>
        <v>6.333333333333333</v>
      </c>
    </row>
    <row r="1513" spans="1:13" x14ac:dyDescent="0.3">
      <c r="A1513" s="27" t="str">
        <f t="shared" si="131"/>
        <v>1503 - CAPPUCCINO</v>
      </c>
      <c r="B1513" s="27" t="str">
        <f t="shared" si="128"/>
        <v>CAFE QUINDIO EXPRESS NOGALES BOGOTA</v>
      </c>
      <c r="C1513" s="28" t="s">
        <v>205</v>
      </c>
      <c r="D1513" s="31">
        <v>33333</v>
      </c>
      <c r="E1513" s="4">
        <v>3</v>
      </c>
      <c r="F1513" s="31"/>
      <c r="G1513" s="4"/>
      <c r="H1513" s="31">
        <v>22222</v>
      </c>
      <c r="I1513" s="4">
        <v>2</v>
      </c>
      <c r="J1513" s="31">
        <v>55555</v>
      </c>
      <c r="K1513" s="50">
        <v>5</v>
      </c>
      <c r="L1513" s="44">
        <f t="shared" si="129"/>
        <v>27777.5</v>
      </c>
      <c r="M1513" s="4">
        <f t="shared" si="130"/>
        <v>2.5</v>
      </c>
    </row>
    <row r="1514" spans="1:13" x14ac:dyDescent="0.3">
      <c r="A1514" s="27" t="str">
        <f t="shared" si="131"/>
        <v>1503 - CAPPUCCINO</v>
      </c>
      <c r="B1514" s="27" t="str">
        <f t="shared" si="128"/>
        <v>CAFE QUINDIO EXPRESS NOGALES BOGOTA</v>
      </c>
      <c r="C1514" s="28" t="s">
        <v>206</v>
      </c>
      <c r="D1514" s="31">
        <v>98892</v>
      </c>
      <c r="E1514" s="4">
        <v>12</v>
      </c>
      <c r="F1514" s="31">
        <v>164820</v>
      </c>
      <c r="G1514" s="4">
        <v>20</v>
      </c>
      <c r="H1514" s="31">
        <v>65928</v>
      </c>
      <c r="I1514" s="4">
        <v>8</v>
      </c>
      <c r="J1514" s="31">
        <v>329640</v>
      </c>
      <c r="K1514" s="50">
        <v>40</v>
      </c>
      <c r="L1514" s="44">
        <f t="shared" si="129"/>
        <v>109880</v>
      </c>
      <c r="M1514" s="4">
        <f t="shared" si="130"/>
        <v>13.333333333333334</v>
      </c>
    </row>
    <row r="1515" spans="1:13" x14ac:dyDescent="0.3">
      <c r="A1515" s="27" t="str">
        <f t="shared" si="131"/>
        <v>1503 - CAPPUCCINO</v>
      </c>
      <c r="B1515" s="27" t="str">
        <f t="shared" si="128"/>
        <v>CAFE QUINDIO EXPRESS NOGALES BOGOTA</v>
      </c>
      <c r="C1515" s="28" t="s">
        <v>207</v>
      </c>
      <c r="D1515" s="31">
        <v>92590</v>
      </c>
      <c r="E1515" s="4">
        <v>10</v>
      </c>
      <c r="F1515" s="31">
        <v>74072</v>
      </c>
      <c r="G1515" s="4">
        <v>8</v>
      </c>
      <c r="H1515" s="31">
        <v>83331</v>
      </c>
      <c r="I1515" s="4">
        <v>9</v>
      </c>
      <c r="J1515" s="31">
        <v>249993</v>
      </c>
      <c r="K1515" s="50">
        <v>27</v>
      </c>
      <c r="L1515" s="44">
        <f t="shared" si="129"/>
        <v>83331</v>
      </c>
      <c r="M1515" s="4">
        <f t="shared" si="130"/>
        <v>9</v>
      </c>
    </row>
    <row r="1516" spans="1:13" x14ac:dyDescent="0.3">
      <c r="A1516" s="27" t="str">
        <f t="shared" si="131"/>
        <v>1503 - CAPPUCCINO</v>
      </c>
      <c r="B1516" s="27" t="str">
        <f t="shared" si="128"/>
        <v>CAFE QUINDIO EXPRESS NOGALES BOGOTA</v>
      </c>
      <c r="C1516" s="28" t="s">
        <v>209</v>
      </c>
      <c r="D1516" s="31">
        <v>115374</v>
      </c>
      <c r="E1516" s="4">
        <v>14</v>
      </c>
      <c r="F1516" s="31">
        <v>16482</v>
      </c>
      <c r="G1516" s="4">
        <v>2</v>
      </c>
      <c r="H1516" s="31">
        <v>57687</v>
      </c>
      <c r="I1516" s="4">
        <v>7</v>
      </c>
      <c r="J1516" s="31">
        <v>189543</v>
      </c>
      <c r="K1516" s="50">
        <v>23</v>
      </c>
      <c r="L1516" s="44">
        <f t="shared" si="129"/>
        <v>63181</v>
      </c>
      <c r="M1516" s="4">
        <f t="shared" si="130"/>
        <v>7.666666666666667</v>
      </c>
    </row>
    <row r="1517" spans="1:13" x14ac:dyDescent="0.3">
      <c r="A1517" s="27" t="str">
        <f t="shared" si="131"/>
        <v>1503 - CAPPUCCINO</v>
      </c>
      <c r="B1517" s="27" t="str">
        <f t="shared" si="128"/>
        <v>CAFE QUINDIO EXPRESS NOGALES BOGOTA</v>
      </c>
      <c r="C1517" s="28" t="s">
        <v>217</v>
      </c>
      <c r="D1517" s="31"/>
      <c r="E1517" s="4"/>
      <c r="F1517" s="31">
        <v>18518</v>
      </c>
      <c r="G1517" s="4">
        <v>2</v>
      </c>
      <c r="H1517" s="31">
        <v>9259</v>
      </c>
      <c r="I1517" s="4">
        <v>1</v>
      </c>
      <c r="J1517" s="31">
        <v>27777</v>
      </c>
      <c r="K1517" s="50">
        <v>3</v>
      </c>
      <c r="L1517" s="44">
        <f t="shared" si="129"/>
        <v>13888.5</v>
      </c>
      <c r="M1517" s="4">
        <f t="shared" si="130"/>
        <v>1.5</v>
      </c>
    </row>
    <row r="1518" spans="1:13" x14ac:dyDescent="0.3">
      <c r="A1518" s="27" t="str">
        <f t="shared" si="131"/>
        <v>1503 - CAPPUCCINO</v>
      </c>
      <c r="B1518" s="27" t="str">
        <f t="shared" si="128"/>
        <v>CAFE QUINDIO EXPRESS NOGALES BOGOTA</v>
      </c>
      <c r="C1518" s="28" t="s">
        <v>218</v>
      </c>
      <c r="D1518" s="31"/>
      <c r="E1518" s="4"/>
      <c r="F1518" s="31"/>
      <c r="G1518" s="4"/>
      <c r="H1518" s="31">
        <v>11111</v>
      </c>
      <c r="I1518" s="4">
        <v>1</v>
      </c>
      <c r="J1518" s="31">
        <v>11111</v>
      </c>
      <c r="K1518" s="50">
        <v>1</v>
      </c>
      <c r="L1518" s="44">
        <f t="shared" si="129"/>
        <v>11111</v>
      </c>
      <c r="M1518" s="4">
        <f t="shared" si="130"/>
        <v>1</v>
      </c>
    </row>
    <row r="1519" spans="1:13" x14ac:dyDescent="0.3">
      <c r="A1519" s="27" t="str">
        <f t="shared" si="131"/>
        <v>1503 - CAPPUCCINO</v>
      </c>
      <c r="B1519" s="27" t="str">
        <f t="shared" si="128"/>
        <v>CAFE QUINDIO EXPRESS NOGALES BOGOTA</v>
      </c>
      <c r="C1519" s="28" t="s">
        <v>219</v>
      </c>
      <c r="D1519" s="31">
        <v>8796</v>
      </c>
      <c r="E1519" s="4">
        <v>1</v>
      </c>
      <c r="F1519" s="31"/>
      <c r="G1519" s="4"/>
      <c r="H1519" s="31">
        <v>8796</v>
      </c>
      <c r="I1519" s="4">
        <v>1</v>
      </c>
      <c r="J1519" s="31">
        <v>17592</v>
      </c>
      <c r="K1519" s="50">
        <v>2</v>
      </c>
      <c r="L1519" s="44">
        <f t="shared" si="129"/>
        <v>8796</v>
      </c>
      <c r="M1519" s="4">
        <f t="shared" si="130"/>
        <v>1</v>
      </c>
    </row>
    <row r="1520" spans="1:13" x14ac:dyDescent="0.3">
      <c r="A1520" s="27" t="str">
        <f t="shared" si="131"/>
        <v>1503 - CAPPUCCINO</v>
      </c>
      <c r="B1520" s="27" t="str">
        <f t="shared" si="128"/>
        <v>CAFE QUINDIO EXPRESS NOGALES BOGOTA</v>
      </c>
      <c r="C1520" s="28" t="s">
        <v>220</v>
      </c>
      <c r="D1520" s="31">
        <v>9259</v>
      </c>
      <c r="E1520" s="4">
        <v>1</v>
      </c>
      <c r="F1520" s="31">
        <v>18518</v>
      </c>
      <c r="G1520" s="4">
        <v>2</v>
      </c>
      <c r="H1520" s="31"/>
      <c r="I1520" s="4"/>
      <c r="J1520" s="31">
        <v>27777</v>
      </c>
      <c r="K1520" s="50">
        <v>3</v>
      </c>
      <c r="L1520" s="44">
        <f t="shared" si="129"/>
        <v>13888.5</v>
      </c>
      <c r="M1520" s="4">
        <f t="shared" si="130"/>
        <v>1.5</v>
      </c>
    </row>
    <row r="1521" spans="1:13" x14ac:dyDescent="0.3">
      <c r="A1521" s="27" t="str">
        <f t="shared" si="131"/>
        <v>1503 - CAPPUCCINO</v>
      </c>
      <c r="B1521" s="52" t="s">
        <v>309</v>
      </c>
      <c r="C1521" s="53"/>
      <c r="D1521" s="57">
        <v>4243955</v>
      </c>
      <c r="E1521" s="55">
        <v>505</v>
      </c>
      <c r="F1521" s="57">
        <v>5423871</v>
      </c>
      <c r="G1521" s="55">
        <v>656</v>
      </c>
      <c r="H1521" s="57">
        <v>4595346</v>
      </c>
      <c r="I1521" s="55">
        <v>543</v>
      </c>
      <c r="J1521" s="57">
        <v>14263172</v>
      </c>
      <c r="K1521" s="56">
        <v>1704</v>
      </c>
      <c r="L1521" s="59">
        <f t="shared" si="129"/>
        <v>4754390.666666667</v>
      </c>
      <c r="M1521" s="60">
        <f t="shared" si="130"/>
        <v>568</v>
      </c>
    </row>
    <row r="1522" spans="1:13" x14ac:dyDescent="0.3">
      <c r="A1522" s="27" t="str">
        <f t="shared" si="131"/>
        <v>1503 - CAPPUCCINO</v>
      </c>
      <c r="B1522" s="1" t="s">
        <v>69</v>
      </c>
      <c r="C1522" s="1" t="s">
        <v>162</v>
      </c>
      <c r="D1522" s="30">
        <v>653328</v>
      </c>
      <c r="E1522" s="8">
        <v>72</v>
      </c>
      <c r="F1522" s="30">
        <v>834808</v>
      </c>
      <c r="G1522" s="8">
        <v>92</v>
      </c>
      <c r="H1522" s="30">
        <v>617032</v>
      </c>
      <c r="I1522" s="8">
        <v>68</v>
      </c>
      <c r="J1522" s="30">
        <v>2105168</v>
      </c>
      <c r="K1522" s="49">
        <v>232</v>
      </c>
      <c r="L1522" s="44">
        <f t="shared" si="129"/>
        <v>701722.66666666663</v>
      </c>
      <c r="M1522" s="4">
        <f t="shared" si="130"/>
        <v>77.333333333333329</v>
      </c>
    </row>
    <row r="1523" spans="1:13" x14ac:dyDescent="0.3">
      <c r="A1523" s="27" t="str">
        <f t="shared" si="131"/>
        <v>1503 - CAPPUCCINO</v>
      </c>
      <c r="B1523" s="27" t="str">
        <f t="shared" ref="B1523:B1565" si="132">B1522</f>
        <v>CAFE QUINDIO EXPRESS OFIC BAVARIA</v>
      </c>
      <c r="C1523" s="28" t="s">
        <v>163</v>
      </c>
      <c r="D1523" s="31">
        <v>215096</v>
      </c>
      <c r="E1523" s="4">
        <v>23</v>
      </c>
      <c r="F1523" s="31">
        <v>215096</v>
      </c>
      <c r="G1523" s="4">
        <v>23</v>
      </c>
      <c r="H1523" s="31">
        <v>215096</v>
      </c>
      <c r="I1523" s="4">
        <v>23</v>
      </c>
      <c r="J1523" s="31">
        <v>645288</v>
      </c>
      <c r="K1523" s="50">
        <v>69</v>
      </c>
      <c r="L1523" s="44">
        <f t="shared" si="129"/>
        <v>215096</v>
      </c>
      <c r="M1523" s="4">
        <f t="shared" si="130"/>
        <v>23</v>
      </c>
    </row>
    <row r="1524" spans="1:13" x14ac:dyDescent="0.3">
      <c r="A1524" s="27" t="str">
        <f t="shared" si="131"/>
        <v>1503 - CAPPUCCINO</v>
      </c>
      <c r="B1524" s="27" t="str">
        <f t="shared" si="132"/>
        <v>CAFE QUINDIO EXPRESS OFIC BAVARIA</v>
      </c>
      <c r="C1524" s="28" t="s">
        <v>165</v>
      </c>
      <c r="D1524" s="31">
        <v>1147031</v>
      </c>
      <c r="E1524" s="4">
        <v>163</v>
      </c>
      <c r="F1524" s="31">
        <v>1118883</v>
      </c>
      <c r="G1524" s="4">
        <v>159</v>
      </c>
      <c r="H1524" s="31">
        <v>696663</v>
      </c>
      <c r="I1524" s="4">
        <v>99</v>
      </c>
      <c r="J1524" s="31">
        <v>2962577</v>
      </c>
      <c r="K1524" s="50">
        <v>421</v>
      </c>
      <c r="L1524" s="44">
        <f t="shared" si="129"/>
        <v>987525.66666666663</v>
      </c>
      <c r="M1524" s="4">
        <f t="shared" si="130"/>
        <v>140.33333333333334</v>
      </c>
    </row>
    <row r="1525" spans="1:13" x14ac:dyDescent="0.3">
      <c r="A1525" s="27" t="str">
        <f t="shared" si="131"/>
        <v>1503 - CAPPUCCINO</v>
      </c>
      <c r="B1525" s="27" t="str">
        <f t="shared" si="132"/>
        <v>CAFE QUINDIO EXPRESS OFIC BAVARIA</v>
      </c>
      <c r="C1525" s="28" t="s">
        <v>166</v>
      </c>
      <c r="D1525" s="31">
        <v>69444</v>
      </c>
      <c r="E1525" s="4">
        <v>6</v>
      </c>
      <c r="F1525" s="31">
        <v>46296</v>
      </c>
      <c r="G1525" s="4">
        <v>4</v>
      </c>
      <c r="H1525" s="31">
        <v>46296</v>
      </c>
      <c r="I1525" s="4">
        <v>4</v>
      </c>
      <c r="J1525" s="31">
        <v>162036</v>
      </c>
      <c r="K1525" s="50">
        <v>14</v>
      </c>
      <c r="L1525" s="44">
        <f t="shared" si="129"/>
        <v>54012</v>
      </c>
      <c r="M1525" s="4">
        <f t="shared" si="130"/>
        <v>4.666666666666667</v>
      </c>
    </row>
    <row r="1526" spans="1:13" x14ac:dyDescent="0.3">
      <c r="A1526" s="27" t="str">
        <f t="shared" si="131"/>
        <v>1503 - CAPPUCCINO</v>
      </c>
      <c r="B1526" s="27" t="str">
        <f t="shared" si="132"/>
        <v>CAFE QUINDIO EXPRESS OFIC BAVARIA</v>
      </c>
      <c r="C1526" s="28" t="s">
        <v>167</v>
      </c>
      <c r="D1526" s="31">
        <v>51480</v>
      </c>
      <c r="E1526" s="4">
        <v>4</v>
      </c>
      <c r="F1526" s="31"/>
      <c r="G1526" s="4"/>
      <c r="H1526" s="31">
        <v>25740</v>
      </c>
      <c r="I1526" s="4">
        <v>2</v>
      </c>
      <c r="J1526" s="31">
        <v>77220</v>
      </c>
      <c r="K1526" s="50">
        <v>6</v>
      </c>
      <c r="L1526" s="44">
        <f t="shared" si="129"/>
        <v>38610</v>
      </c>
      <c r="M1526" s="4">
        <f t="shared" si="130"/>
        <v>3</v>
      </c>
    </row>
    <row r="1527" spans="1:13" x14ac:dyDescent="0.3">
      <c r="A1527" s="27" t="str">
        <f t="shared" si="131"/>
        <v>1503 - CAPPUCCINO</v>
      </c>
      <c r="B1527" s="27" t="str">
        <f t="shared" si="132"/>
        <v>CAFE QUINDIO EXPRESS OFIC BAVARIA</v>
      </c>
      <c r="C1527" s="28" t="s">
        <v>168</v>
      </c>
      <c r="D1527" s="31">
        <v>77129</v>
      </c>
      <c r="E1527" s="4">
        <v>7</v>
      </c>
      <c r="F1527" s="31">
        <v>22036</v>
      </c>
      <c r="G1527" s="4">
        <v>2</v>
      </c>
      <c r="H1527" s="31">
        <v>44072</v>
      </c>
      <c r="I1527" s="4">
        <v>4</v>
      </c>
      <c r="J1527" s="31">
        <v>143237</v>
      </c>
      <c r="K1527" s="50">
        <v>13</v>
      </c>
      <c r="L1527" s="44">
        <f t="shared" si="129"/>
        <v>47745.666666666664</v>
      </c>
      <c r="M1527" s="4">
        <f t="shared" si="130"/>
        <v>4.333333333333333</v>
      </c>
    </row>
    <row r="1528" spans="1:13" x14ac:dyDescent="0.3">
      <c r="A1528" s="27" t="str">
        <f t="shared" si="131"/>
        <v>1503 - CAPPUCCINO</v>
      </c>
      <c r="B1528" s="27" t="str">
        <f t="shared" si="132"/>
        <v>CAFE QUINDIO EXPRESS OFIC BAVARIA</v>
      </c>
      <c r="C1528" s="28" t="s">
        <v>169</v>
      </c>
      <c r="D1528" s="31">
        <v>46296</v>
      </c>
      <c r="E1528" s="4">
        <v>4</v>
      </c>
      <c r="F1528" s="31">
        <v>23148</v>
      </c>
      <c r="G1528" s="4">
        <v>2</v>
      </c>
      <c r="H1528" s="31">
        <v>34722</v>
      </c>
      <c r="I1528" s="4">
        <v>3</v>
      </c>
      <c r="J1528" s="31">
        <v>104166</v>
      </c>
      <c r="K1528" s="50">
        <v>9</v>
      </c>
      <c r="L1528" s="44">
        <f t="shared" si="129"/>
        <v>34722</v>
      </c>
      <c r="M1528" s="4">
        <f t="shared" si="130"/>
        <v>3</v>
      </c>
    </row>
    <row r="1529" spans="1:13" x14ac:dyDescent="0.3">
      <c r="A1529" s="27" t="str">
        <f t="shared" si="131"/>
        <v>1503 - CAPPUCCINO</v>
      </c>
      <c r="B1529" s="27" t="str">
        <f t="shared" si="132"/>
        <v>CAFE QUINDIO EXPRESS OFIC BAVARIA</v>
      </c>
      <c r="C1529" s="28" t="s">
        <v>170</v>
      </c>
      <c r="D1529" s="31">
        <v>12870</v>
      </c>
      <c r="E1529" s="4">
        <v>1</v>
      </c>
      <c r="F1529" s="31">
        <v>38611</v>
      </c>
      <c r="G1529" s="4">
        <v>3</v>
      </c>
      <c r="H1529" s="31"/>
      <c r="I1529" s="4"/>
      <c r="J1529" s="31">
        <v>51481</v>
      </c>
      <c r="K1529" s="50">
        <v>4</v>
      </c>
      <c r="L1529" s="44">
        <f t="shared" si="129"/>
        <v>25740.5</v>
      </c>
      <c r="M1529" s="4">
        <f t="shared" si="130"/>
        <v>2</v>
      </c>
    </row>
    <row r="1530" spans="1:13" x14ac:dyDescent="0.3">
      <c r="A1530" s="27" t="str">
        <f t="shared" si="131"/>
        <v>1503 - CAPPUCCINO</v>
      </c>
      <c r="B1530" s="27" t="str">
        <f t="shared" si="132"/>
        <v>CAFE QUINDIO EXPRESS OFIC BAVARIA</v>
      </c>
      <c r="C1530" s="28" t="s">
        <v>171</v>
      </c>
      <c r="D1530" s="31">
        <v>121201</v>
      </c>
      <c r="E1530" s="4">
        <v>11</v>
      </c>
      <c r="F1530" s="31">
        <v>110182</v>
      </c>
      <c r="G1530" s="4">
        <v>10</v>
      </c>
      <c r="H1530" s="31">
        <v>22036</v>
      </c>
      <c r="I1530" s="4">
        <v>2</v>
      </c>
      <c r="J1530" s="31">
        <v>253419</v>
      </c>
      <c r="K1530" s="50">
        <v>23</v>
      </c>
      <c r="L1530" s="44">
        <f t="shared" si="129"/>
        <v>84473</v>
      </c>
      <c r="M1530" s="4">
        <f t="shared" si="130"/>
        <v>7.666666666666667</v>
      </c>
    </row>
    <row r="1531" spans="1:13" x14ac:dyDescent="0.3">
      <c r="A1531" s="27" t="str">
        <f t="shared" si="131"/>
        <v>1503 - CAPPUCCINO</v>
      </c>
      <c r="B1531" s="27" t="str">
        <f t="shared" si="132"/>
        <v>CAFE QUINDIO EXPRESS OFIC BAVARIA</v>
      </c>
      <c r="C1531" s="28" t="s">
        <v>172</v>
      </c>
      <c r="D1531" s="31">
        <v>194439</v>
      </c>
      <c r="E1531" s="4">
        <v>21</v>
      </c>
      <c r="F1531" s="31">
        <v>212957</v>
      </c>
      <c r="G1531" s="4">
        <v>23</v>
      </c>
      <c r="H1531" s="31">
        <v>64813</v>
      </c>
      <c r="I1531" s="4">
        <v>7</v>
      </c>
      <c r="J1531" s="31">
        <v>472209</v>
      </c>
      <c r="K1531" s="50">
        <v>51</v>
      </c>
      <c r="L1531" s="44">
        <f t="shared" si="129"/>
        <v>157403</v>
      </c>
      <c r="M1531" s="4">
        <f t="shared" si="130"/>
        <v>17</v>
      </c>
    </row>
    <row r="1532" spans="1:13" x14ac:dyDescent="0.3">
      <c r="A1532" s="27" t="str">
        <f t="shared" si="131"/>
        <v>1503 - CAPPUCCINO</v>
      </c>
      <c r="B1532" s="27" t="str">
        <f t="shared" si="132"/>
        <v>CAFE QUINDIO EXPRESS OFIC BAVARIA</v>
      </c>
      <c r="C1532" s="28" t="s">
        <v>173</v>
      </c>
      <c r="D1532" s="31">
        <v>33333</v>
      </c>
      <c r="E1532" s="4">
        <v>3</v>
      </c>
      <c r="F1532" s="31">
        <v>22222</v>
      </c>
      <c r="G1532" s="4">
        <v>2</v>
      </c>
      <c r="H1532" s="31">
        <v>11111</v>
      </c>
      <c r="I1532" s="4">
        <v>1</v>
      </c>
      <c r="J1532" s="31">
        <v>66666</v>
      </c>
      <c r="K1532" s="50">
        <v>6</v>
      </c>
      <c r="L1532" s="44">
        <f t="shared" si="129"/>
        <v>22222</v>
      </c>
      <c r="M1532" s="4">
        <f t="shared" si="130"/>
        <v>2</v>
      </c>
    </row>
    <row r="1533" spans="1:13" x14ac:dyDescent="0.3">
      <c r="A1533" s="27" t="str">
        <f t="shared" si="131"/>
        <v>1503 - CAPPUCCINO</v>
      </c>
      <c r="B1533" s="27" t="str">
        <f t="shared" si="132"/>
        <v>CAFE QUINDIO EXPRESS OFIC BAVARIA</v>
      </c>
      <c r="C1533" s="28" t="s">
        <v>174</v>
      </c>
      <c r="D1533" s="31">
        <v>255471</v>
      </c>
      <c r="E1533" s="4">
        <v>31</v>
      </c>
      <c r="F1533" s="31">
        <v>247230</v>
      </c>
      <c r="G1533" s="4">
        <v>30</v>
      </c>
      <c r="H1533" s="31">
        <v>131856</v>
      </c>
      <c r="I1533" s="4">
        <v>16</v>
      </c>
      <c r="J1533" s="31">
        <v>634557</v>
      </c>
      <c r="K1533" s="50">
        <v>77</v>
      </c>
      <c r="L1533" s="44">
        <f t="shared" si="129"/>
        <v>211519</v>
      </c>
      <c r="M1533" s="4">
        <f t="shared" si="130"/>
        <v>25.666666666666668</v>
      </c>
    </row>
    <row r="1534" spans="1:13" x14ac:dyDescent="0.3">
      <c r="A1534" s="27" t="str">
        <f t="shared" si="131"/>
        <v>1503 - CAPPUCCINO</v>
      </c>
      <c r="B1534" s="27" t="str">
        <f t="shared" si="132"/>
        <v>CAFE QUINDIO EXPRESS OFIC BAVARIA</v>
      </c>
      <c r="C1534" s="28" t="s">
        <v>175</v>
      </c>
      <c r="D1534" s="31">
        <v>157403</v>
      </c>
      <c r="E1534" s="4">
        <v>17</v>
      </c>
      <c r="F1534" s="31">
        <v>296288</v>
      </c>
      <c r="G1534" s="4">
        <v>32</v>
      </c>
      <c r="H1534" s="31">
        <v>203698</v>
      </c>
      <c r="I1534" s="4">
        <v>22</v>
      </c>
      <c r="J1534" s="31">
        <v>657389</v>
      </c>
      <c r="K1534" s="50">
        <v>71</v>
      </c>
      <c r="L1534" s="44">
        <f t="shared" si="129"/>
        <v>219129.66666666666</v>
      </c>
      <c r="M1534" s="4">
        <f t="shared" si="130"/>
        <v>23.666666666666668</v>
      </c>
    </row>
    <row r="1535" spans="1:13" x14ac:dyDescent="0.3">
      <c r="A1535" s="27" t="str">
        <f t="shared" si="131"/>
        <v>1503 - CAPPUCCINO</v>
      </c>
      <c r="B1535" s="27" t="str">
        <f t="shared" si="132"/>
        <v>CAFE QUINDIO EXPRESS OFIC BAVARIA</v>
      </c>
      <c r="C1535" s="28" t="s">
        <v>176</v>
      </c>
      <c r="D1535" s="31">
        <v>22222</v>
      </c>
      <c r="E1535" s="4">
        <v>2</v>
      </c>
      <c r="F1535" s="31"/>
      <c r="G1535" s="4"/>
      <c r="H1535" s="31">
        <v>11111</v>
      </c>
      <c r="I1535" s="4">
        <v>1</v>
      </c>
      <c r="J1535" s="31">
        <v>33333</v>
      </c>
      <c r="K1535" s="50">
        <v>3</v>
      </c>
      <c r="L1535" s="44">
        <f t="shared" si="129"/>
        <v>16666.5</v>
      </c>
      <c r="M1535" s="4">
        <f t="shared" si="130"/>
        <v>1.5</v>
      </c>
    </row>
    <row r="1536" spans="1:13" x14ac:dyDescent="0.3">
      <c r="A1536" s="27" t="str">
        <f t="shared" si="131"/>
        <v>1503 - CAPPUCCINO</v>
      </c>
      <c r="B1536" s="27" t="str">
        <f t="shared" si="132"/>
        <v>CAFE QUINDIO EXPRESS OFIC BAVARIA</v>
      </c>
      <c r="C1536" s="28" t="s">
        <v>177</v>
      </c>
      <c r="D1536" s="31">
        <v>197784</v>
      </c>
      <c r="E1536" s="4">
        <v>24</v>
      </c>
      <c r="F1536" s="31">
        <v>131856</v>
      </c>
      <c r="G1536" s="4">
        <v>16</v>
      </c>
      <c r="H1536" s="31">
        <v>181302</v>
      </c>
      <c r="I1536" s="4">
        <v>22</v>
      </c>
      <c r="J1536" s="31">
        <v>510942</v>
      </c>
      <c r="K1536" s="50">
        <v>62</v>
      </c>
      <c r="L1536" s="44">
        <f t="shared" si="129"/>
        <v>170314</v>
      </c>
      <c r="M1536" s="4">
        <f t="shared" si="130"/>
        <v>20.666666666666668</v>
      </c>
    </row>
    <row r="1537" spans="1:13" x14ac:dyDescent="0.3">
      <c r="A1537" s="27" t="str">
        <f t="shared" si="131"/>
        <v>1503 - CAPPUCCINO</v>
      </c>
      <c r="B1537" s="27" t="str">
        <f t="shared" si="132"/>
        <v>CAFE QUINDIO EXPRESS OFIC BAVARIA</v>
      </c>
      <c r="C1537" s="28" t="s">
        <v>178</v>
      </c>
      <c r="D1537" s="31">
        <v>9815</v>
      </c>
      <c r="E1537" s="4">
        <v>1</v>
      </c>
      <c r="F1537" s="31"/>
      <c r="G1537" s="4"/>
      <c r="H1537" s="31">
        <v>9815</v>
      </c>
      <c r="I1537" s="4">
        <v>1</v>
      </c>
      <c r="J1537" s="31">
        <v>19630</v>
      </c>
      <c r="K1537" s="50">
        <v>2</v>
      </c>
      <c r="L1537" s="44">
        <f t="shared" si="129"/>
        <v>9815</v>
      </c>
      <c r="M1537" s="4">
        <f t="shared" si="130"/>
        <v>1</v>
      </c>
    </row>
    <row r="1538" spans="1:13" x14ac:dyDescent="0.3">
      <c r="A1538" s="27" t="str">
        <f t="shared" si="131"/>
        <v>1503 - CAPPUCCINO</v>
      </c>
      <c r="B1538" s="27" t="str">
        <f t="shared" si="132"/>
        <v>CAFE QUINDIO EXPRESS OFIC BAVARIA</v>
      </c>
      <c r="C1538" s="28" t="s">
        <v>180</v>
      </c>
      <c r="D1538" s="31">
        <v>8611</v>
      </c>
      <c r="E1538" s="4">
        <v>1</v>
      </c>
      <c r="F1538" s="31">
        <v>17222</v>
      </c>
      <c r="G1538" s="4">
        <v>2</v>
      </c>
      <c r="H1538" s="31"/>
      <c r="I1538" s="4"/>
      <c r="J1538" s="31">
        <v>25833</v>
      </c>
      <c r="K1538" s="50">
        <v>3</v>
      </c>
      <c r="L1538" s="44">
        <f t="shared" si="129"/>
        <v>12916.5</v>
      </c>
      <c r="M1538" s="4">
        <f t="shared" si="130"/>
        <v>1.5</v>
      </c>
    </row>
    <row r="1539" spans="1:13" x14ac:dyDescent="0.3">
      <c r="A1539" s="27" t="str">
        <f t="shared" si="131"/>
        <v>1503 - CAPPUCCINO</v>
      </c>
      <c r="B1539" s="27" t="str">
        <f t="shared" si="132"/>
        <v>CAFE QUINDIO EXPRESS OFIC BAVARIA</v>
      </c>
      <c r="C1539" s="28" t="s">
        <v>184</v>
      </c>
      <c r="D1539" s="31"/>
      <c r="E1539" s="4"/>
      <c r="F1539" s="31"/>
      <c r="G1539" s="4"/>
      <c r="H1539" s="31">
        <v>7315</v>
      </c>
      <c r="I1539" s="4">
        <v>1</v>
      </c>
      <c r="J1539" s="31">
        <v>7315</v>
      </c>
      <c r="K1539" s="50">
        <v>1</v>
      </c>
      <c r="L1539" s="44">
        <f t="shared" si="129"/>
        <v>7315</v>
      </c>
      <c r="M1539" s="4">
        <f t="shared" si="130"/>
        <v>1</v>
      </c>
    </row>
    <row r="1540" spans="1:13" x14ac:dyDescent="0.3">
      <c r="A1540" s="27" t="str">
        <f t="shared" si="131"/>
        <v>1503 - CAPPUCCINO</v>
      </c>
      <c r="B1540" s="27" t="str">
        <f t="shared" si="132"/>
        <v>CAFE QUINDIO EXPRESS OFIC BAVARIA</v>
      </c>
      <c r="C1540" s="28" t="s">
        <v>186</v>
      </c>
      <c r="D1540" s="31"/>
      <c r="E1540" s="4"/>
      <c r="F1540" s="31">
        <v>29260</v>
      </c>
      <c r="G1540" s="4">
        <v>4</v>
      </c>
      <c r="H1540" s="31">
        <v>14630</v>
      </c>
      <c r="I1540" s="4">
        <v>2</v>
      </c>
      <c r="J1540" s="31">
        <v>43890</v>
      </c>
      <c r="K1540" s="50">
        <v>6</v>
      </c>
      <c r="L1540" s="44">
        <f t="shared" si="129"/>
        <v>21945</v>
      </c>
      <c r="M1540" s="4">
        <f t="shared" si="130"/>
        <v>3</v>
      </c>
    </row>
    <row r="1541" spans="1:13" x14ac:dyDescent="0.3">
      <c r="A1541" s="27" t="str">
        <f t="shared" si="131"/>
        <v>1503 - CAPPUCCINO</v>
      </c>
      <c r="B1541" s="27" t="str">
        <f t="shared" si="132"/>
        <v>CAFE QUINDIO EXPRESS OFIC BAVARIA</v>
      </c>
      <c r="C1541" s="28" t="s">
        <v>187</v>
      </c>
      <c r="D1541" s="31">
        <v>843882</v>
      </c>
      <c r="E1541" s="4">
        <v>93</v>
      </c>
      <c r="F1541" s="31">
        <v>898326</v>
      </c>
      <c r="G1541" s="4">
        <v>99</v>
      </c>
      <c r="H1541" s="31">
        <v>1043510</v>
      </c>
      <c r="I1541" s="4">
        <v>115</v>
      </c>
      <c r="J1541" s="31">
        <v>2785718</v>
      </c>
      <c r="K1541" s="50">
        <v>307</v>
      </c>
      <c r="L1541" s="44">
        <f t="shared" si="129"/>
        <v>928572.66666666663</v>
      </c>
      <c r="M1541" s="4">
        <f t="shared" si="130"/>
        <v>102.33333333333333</v>
      </c>
    </row>
    <row r="1542" spans="1:13" x14ac:dyDescent="0.3">
      <c r="A1542" s="27" t="str">
        <f t="shared" si="131"/>
        <v>1503 - CAPPUCCINO</v>
      </c>
      <c r="B1542" s="27" t="str">
        <f t="shared" si="132"/>
        <v>CAFE QUINDIO EXPRESS OFIC BAVARIA</v>
      </c>
      <c r="C1542" s="28" t="s">
        <v>188</v>
      </c>
      <c r="D1542" s="31">
        <v>177688</v>
      </c>
      <c r="E1542" s="4">
        <v>19</v>
      </c>
      <c r="F1542" s="31">
        <v>271208</v>
      </c>
      <c r="G1542" s="4">
        <v>29</v>
      </c>
      <c r="H1542" s="31">
        <v>289912</v>
      </c>
      <c r="I1542" s="4">
        <v>31</v>
      </c>
      <c r="J1542" s="31">
        <v>738808</v>
      </c>
      <c r="K1542" s="50">
        <v>79</v>
      </c>
      <c r="L1542" s="44">
        <f t="shared" si="129"/>
        <v>246269.33333333334</v>
      </c>
      <c r="M1542" s="4">
        <f t="shared" si="130"/>
        <v>26.333333333333332</v>
      </c>
    </row>
    <row r="1543" spans="1:13" x14ac:dyDescent="0.3">
      <c r="A1543" s="27" t="str">
        <f t="shared" si="131"/>
        <v>1503 - CAPPUCCINO</v>
      </c>
      <c r="B1543" s="27" t="str">
        <f t="shared" si="132"/>
        <v>CAFE QUINDIO EXPRESS OFIC BAVARIA</v>
      </c>
      <c r="C1543" s="28" t="s">
        <v>190</v>
      </c>
      <c r="D1543" s="31">
        <v>1618510</v>
      </c>
      <c r="E1543" s="4">
        <v>230</v>
      </c>
      <c r="F1543" s="31">
        <v>2596653</v>
      </c>
      <c r="G1543" s="4">
        <v>369</v>
      </c>
      <c r="H1543" s="31">
        <v>1969248</v>
      </c>
      <c r="I1543" s="4">
        <v>278</v>
      </c>
      <c r="J1543" s="31">
        <v>6184411</v>
      </c>
      <c r="K1543" s="50">
        <v>877</v>
      </c>
      <c r="L1543" s="44">
        <f t="shared" si="129"/>
        <v>2061470.3333333333</v>
      </c>
      <c r="M1543" s="4">
        <f t="shared" si="130"/>
        <v>292.33333333333331</v>
      </c>
    </row>
    <row r="1544" spans="1:13" x14ac:dyDescent="0.3">
      <c r="A1544" s="27" t="str">
        <f t="shared" si="131"/>
        <v>1503 - CAPPUCCINO</v>
      </c>
      <c r="B1544" s="27" t="str">
        <f t="shared" si="132"/>
        <v>CAFE QUINDIO EXPRESS OFIC BAVARIA</v>
      </c>
      <c r="C1544" s="28" t="s">
        <v>191</v>
      </c>
      <c r="D1544" s="31">
        <v>605993</v>
      </c>
      <c r="E1544" s="4">
        <v>55</v>
      </c>
      <c r="F1544" s="31">
        <v>903477</v>
      </c>
      <c r="G1544" s="4">
        <v>82</v>
      </c>
      <c r="H1544" s="31">
        <v>539885</v>
      </c>
      <c r="I1544" s="4">
        <v>49</v>
      </c>
      <c r="J1544" s="31">
        <v>2049355</v>
      </c>
      <c r="K1544" s="50">
        <v>186</v>
      </c>
      <c r="L1544" s="44">
        <f t="shared" ref="L1544:L1607" si="133">AVERAGE(D1544,F1544,H1544)</f>
        <v>683118.33333333337</v>
      </c>
      <c r="M1544" s="4">
        <f t="shared" ref="M1544:M1607" si="134">AVERAGE(E1544,G1544,I1544)</f>
        <v>62</v>
      </c>
    </row>
    <row r="1545" spans="1:13" x14ac:dyDescent="0.3">
      <c r="A1545" s="27" t="str">
        <f t="shared" si="131"/>
        <v>1503 - CAPPUCCINO</v>
      </c>
      <c r="B1545" s="27" t="str">
        <f t="shared" si="132"/>
        <v>CAFE QUINDIO EXPRESS OFIC BAVARIA</v>
      </c>
      <c r="C1545" s="28" t="s">
        <v>192</v>
      </c>
      <c r="D1545" s="31">
        <v>106668</v>
      </c>
      <c r="E1545" s="4">
        <v>9</v>
      </c>
      <c r="F1545" s="31">
        <v>177780</v>
      </c>
      <c r="G1545" s="4">
        <v>15</v>
      </c>
      <c r="H1545" s="31">
        <v>71112</v>
      </c>
      <c r="I1545" s="4">
        <v>6</v>
      </c>
      <c r="J1545" s="31">
        <v>355560</v>
      </c>
      <c r="K1545" s="50">
        <v>30</v>
      </c>
      <c r="L1545" s="44">
        <f t="shared" si="133"/>
        <v>118520</v>
      </c>
      <c r="M1545" s="4">
        <f t="shared" si="134"/>
        <v>10</v>
      </c>
    </row>
    <row r="1546" spans="1:13" x14ac:dyDescent="0.3">
      <c r="A1546" s="27" t="str">
        <f t="shared" si="131"/>
        <v>1503 - CAPPUCCINO</v>
      </c>
      <c r="B1546" s="27" t="str">
        <f t="shared" si="132"/>
        <v>CAFE QUINDIO EXPRESS OFIC BAVARIA</v>
      </c>
      <c r="C1546" s="28" t="s">
        <v>194</v>
      </c>
      <c r="D1546" s="31">
        <v>1364284</v>
      </c>
      <c r="E1546" s="4">
        <v>139</v>
      </c>
      <c r="F1546" s="31">
        <v>1570399</v>
      </c>
      <c r="G1546" s="4">
        <v>160</v>
      </c>
      <c r="H1546" s="31">
        <v>1177798</v>
      </c>
      <c r="I1546" s="4">
        <v>120</v>
      </c>
      <c r="J1546" s="31">
        <v>4112481</v>
      </c>
      <c r="K1546" s="50">
        <v>419</v>
      </c>
      <c r="L1546" s="44">
        <f t="shared" si="133"/>
        <v>1370827</v>
      </c>
      <c r="M1546" s="4">
        <f t="shared" si="134"/>
        <v>139.66666666666666</v>
      </c>
    </row>
    <row r="1547" spans="1:13" x14ac:dyDescent="0.3">
      <c r="A1547" s="27" t="str">
        <f t="shared" si="131"/>
        <v>1503 - CAPPUCCINO</v>
      </c>
      <c r="B1547" s="27" t="str">
        <f t="shared" si="132"/>
        <v>CAFE QUINDIO EXPRESS OFIC BAVARIA</v>
      </c>
      <c r="C1547" s="28" t="s">
        <v>196</v>
      </c>
      <c r="D1547" s="31"/>
      <c r="E1547" s="4"/>
      <c r="F1547" s="31">
        <v>11204</v>
      </c>
      <c r="G1547" s="4">
        <v>1</v>
      </c>
      <c r="H1547" s="31"/>
      <c r="I1547" s="4"/>
      <c r="J1547" s="31">
        <v>11204</v>
      </c>
      <c r="K1547" s="50">
        <v>1</v>
      </c>
      <c r="L1547" s="44">
        <f t="shared" si="133"/>
        <v>11204</v>
      </c>
      <c r="M1547" s="4">
        <f t="shared" si="134"/>
        <v>1</v>
      </c>
    </row>
    <row r="1548" spans="1:13" x14ac:dyDescent="0.3">
      <c r="A1548" s="27" t="str">
        <f t="shared" si="131"/>
        <v>1503 - CAPPUCCINO</v>
      </c>
      <c r="B1548" s="27" t="str">
        <f t="shared" si="132"/>
        <v>CAFE QUINDIO EXPRESS OFIC BAVARIA</v>
      </c>
      <c r="C1548" s="28" t="s">
        <v>197</v>
      </c>
      <c r="D1548" s="31">
        <v>8611</v>
      </c>
      <c r="E1548" s="4">
        <v>1</v>
      </c>
      <c r="F1548" s="31">
        <v>8611</v>
      </c>
      <c r="G1548" s="4">
        <v>1</v>
      </c>
      <c r="H1548" s="31">
        <v>17222</v>
      </c>
      <c r="I1548" s="4">
        <v>2</v>
      </c>
      <c r="J1548" s="31">
        <v>34444</v>
      </c>
      <c r="K1548" s="50">
        <v>4</v>
      </c>
      <c r="L1548" s="44">
        <f t="shared" si="133"/>
        <v>11481.333333333334</v>
      </c>
      <c r="M1548" s="4">
        <f t="shared" si="134"/>
        <v>1.3333333333333333</v>
      </c>
    </row>
    <row r="1549" spans="1:13" x14ac:dyDescent="0.3">
      <c r="A1549" s="27" t="str">
        <f t="shared" si="131"/>
        <v>1503 - CAPPUCCINO</v>
      </c>
      <c r="B1549" s="27" t="str">
        <f t="shared" si="132"/>
        <v>CAFE QUINDIO EXPRESS OFIC BAVARIA</v>
      </c>
      <c r="C1549" s="28" t="s">
        <v>198</v>
      </c>
      <c r="D1549" s="31">
        <v>18518</v>
      </c>
      <c r="E1549" s="4">
        <v>2</v>
      </c>
      <c r="F1549" s="31">
        <v>55554</v>
      </c>
      <c r="G1549" s="4">
        <v>6</v>
      </c>
      <c r="H1549" s="31">
        <v>9259</v>
      </c>
      <c r="I1549" s="4">
        <v>1</v>
      </c>
      <c r="J1549" s="31">
        <v>83331</v>
      </c>
      <c r="K1549" s="50">
        <v>9</v>
      </c>
      <c r="L1549" s="44">
        <f t="shared" si="133"/>
        <v>27777</v>
      </c>
      <c r="M1549" s="4">
        <f t="shared" si="134"/>
        <v>3</v>
      </c>
    </row>
    <row r="1550" spans="1:13" x14ac:dyDescent="0.3">
      <c r="A1550" s="27" t="str">
        <f t="shared" ref="A1550:A1613" si="135">A1549</f>
        <v>1503 - CAPPUCCINO</v>
      </c>
      <c r="B1550" s="27" t="str">
        <f t="shared" si="132"/>
        <v>CAFE QUINDIO EXPRESS OFIC BAVARIA</v>
      </c>
      <c r="C1550" s="28" t="s">
        <v>199</v>
      </c>
      <c r="D1550" s="31"/>
      <c r="E1550" s="4"/>
      <c r="F1550" s="31">
        <v>11111</v>
      </c>
      <c r="G1550" s="4">
        <v>1</v>
      </c>
      <c r="H1550" s="31">
        <v>55555</v>
      </c>
      <c r="I1550" s="4">
        <v>5</v>
      </c>
      <c r="J1550" s="31">
        <v>66666</v>
      </c>
      <c r="K1550" s="50">
        <v>6</v>
      </c>
      <c r="L1550" s="44">
        <f t="shared" si="133"/>
        <v>33333</v>
      </c>
      <c r="M1550" s="4">
        <f t="shared" si="134"/>
        <v>3</v>
      </c>
    </row>
    <row r="1551" spans="1:13" x14ac:dyDescent="0.3">
      <c r="A1551" s="27" t="str">
        <f t="shared" si="135"/>
        <v>1503 - CAPPUCCINO</v>
      </c>
      <c r="B1551" s="27" t="str">
        <f t="shared" si="132"/>
        <v>CAFE QUINDIO EXPRESS OFIC BAVARIA</v>
      </c>
      <c r="C1551" s="28" t="s">
        <v>200</v>
      </c>
      <c r="D1551" s="31">
        <v>24723</v>
      </c>
      <c r="E1551" s="4">
        <v>3</v>
      </c>
      <c r="F1551" s="31">
        <v>32964</v>
      </c>
      <c r="G1551" s="4">
        <v>4</v>
      </c>
      <c r="H1551" s="31">
        <v>-29259</v>
      </c>
      <c r="I1551" s="4">
        <v>-4</v>
      </c>
      <c r="J1551" s="31">
        <v>28428</v>
      </c>
      <c r="K1551" s="50">
        <v>3</v>
      </c>
      <c r="L1551" s="44">
        <f t="shared" si="133"/>
        <v>9476</v>
      </c>
      <c r="M1551" s="4">
        <f t="shared" si="134"/>
        <v>1</v>
      </c>
    </row>
    <row r="1552" spans="1:13" x14ac:dyDescent="0.3">
      <c r="A1552" s="27" t="str">
        <f t="shared" si="135"/>
        <v>1503 - CAPPUCCINO</v>
      </c>
      <c r="B1552" s="27" t="str">
        <f t="shared" si="132"/>
        <v>CAFE QUINDIO EXPRESS OFIC BAVARIA</v>
      </c>
      <c r="C1552" s="28" t="s">
        <v>201</v>
      </c>
      <c r="D1552" s="31">
        <v>64813</v>
      </c>
      <c r="E1552" s="4">
        <v>7</v>
      </c>
      <c r="F1552" s="31">
        <v>27777</v>
      </c>
      <c r="G1552" s="4">
        <v>3</v>
      </c>
      <c r="H1552" s="31">
        <v>37036</v>
      </c>
      <c r="I1552" s="4">
        <v>4</v>
      </c>
      <c r="J1552" s="31">
        <v>129626</v>
      </c>
      <c r="K1552" s="50">
        <v>14</v>
      </c>
      <c r="L1552" s="44">
        <f t="shared" si="133"/>
        <v>43208.666666666664</v>
      </c>
      <c r="M1552" s="4">
        <f t="shared" si="134"/>
        <v>4.666666666666667</v>
      </c>
    </row>
    <row r="1553" spans="1:13" x14ac:dyDescent="0.3">
      <c r="A1553" s="27" t="str">
        <f t="shared" si="135"/>
        <v>1503 - CAPPUCCINO</v>
      </c>
      <c r="B1553" s="27" t="str">
        <f t="shared" si="132"/>
        <v>CAFE QUINDIO EXPRESS OFIC BAVARIA</v>
      </c>
      <c r="C1553" s="28" t="s">
        <v>202</v>
      </c>
      <c r="D1553" s="31"/>
      <c r="E1553" s="4"/>
      <c r="F1553" s="31"/>
      <c r="G1553" s="4"/>
      <c r="H1553" s="31">
        <v>22222</v>
      </c>
      <c r="I1553" s="4">
        <v>2</v>
      </c>
      <c r="J1553" s="31">
        <v>22222</v>
      </c>
      <c r="K1553" s="50">
        <v>2</v>
      </c>
      <c r="L1553" s="44">
        <f t="shared" si="133"/>
        <v>22222</v>
      </c>
      <c r="M1553" s="4">
        <f t="shared" si="134"/>
        <v>2</v>
      </c>
    </row>
    <row r="1554" spans="1:13" x14ac:dyDescent="0.3">
      <c r="A1554" s="27" t="str">
        <f t="shared" si="135"/>
        <v>1503 - CAPPUCCINO</v>
      </c>
      <c r="B1554" s="27" t="str">
        <f t="shared" si="132"/>
        <v>CAFE QUINDIO EXPRESS OFIC BAVARIA</v>
      </c>
      <c r="C1554" s="28" t="s">
        <v>203</v>
      </c>
      <c r="D1554" s="31">
        <v>8241</v>
      </c>
      <c r="E1554" s="4">
        <v>1</v>
      </c>
      <c r="F1554" s="31">
        <v>41205</v>
      </c>
      <c r="G1554" s="4">
        <v>5</v>
      </c>
      <c r="H1554" s="31"/>
      <c r="I1554" s="4"/>
      <c r="J1554" s="31">
        <v>49446</v>
      </c>
      <c r="K1554" s="50">
        <v>6</v>
      </c>
      <c r="L1554" s="44">
        <f t="shared" si="133"/>
        <v>24723</v>
      </c>
      <c r="M1554" s="4">
        <f t="shared" si="134"/>
        <v>3</v>
      </c>
    </row>
    <row r="1555" spans="1:13" x14ac:dyDescent="0.3">
      <c r="A1555" s="27" t="str">
        <f t="shared" si="135"/>
        <v>1503 - CAPPUCCINO</v>
      </c>
      <c r="B1555" s="27" t="str">
        <f t="shared" si="132"/>
        <v>CAFE QUINDIO EXPRESS OFIC BAVARIA</v>
      </c>
      <c r="C1555" s="28" t="s">
        <v>204</v>
      </c>
      <c r="D1555" s="31">
        <v>92590</v>
      </c>
      <c r="E1555" s="4">
        <v>10</v>
      </c>
      <c r="F1555" s="31">
        <v>111108</v>
      </c>
      <c r="G1555" s="4">
        <v>12</v>
      </c>
      <c r="H1555" s="31">
        <v>55554</v>
      </c>
      <c r="I1555" s="4">
        <v>6</v>
      </c>
      <c r="J1555" s="31">
        <v>259252</v>
      </c>
      <c r="K1555" s="50">
        <v>28</v>
      </c>
      <c r="L1555" s="44">
        <f t="shared" si="133"/>
        <v>86417.333333333328</v>
      </c>
      <c r="M1555" s="4">
        <f t="shared" si="134"/>
        <v>9.3333333333333339</v>
      </c>
    </row>
    <row r="1556" spans="1:13" x14ac:dyDescent="0.3">
      <c r="A1556" s="27" t="str">
        <f t="shared" si="135"/>
        <v>1503 - CAPPUCCINO</v>
      </c>
      <c r="B1556" s="27" t="str">
        <f t="shared" si="132"/>
        <v>CAFE QUINDIO EXPRESS OFIC BAVARIA</v>
      </c>
      <c r="C1556" s="28" t="s">
        <v>205</v>
      </c>
      <c r="D1556" s="31">
        <v>11111</v>
      </c>
      <c r="E1556" s="4">
        <v>1</v>
      </c>
      <c r="F1556" s="31">
        <v>22222</v>
      </c>
      <c r="G1556" s="4">
        <v>2</v>
      </c>
      <c r="H1556" s="31">
        <v>33333</v>
      </c>
      <c r="I1556" s="4">
        <v>3</v>
      </c>
      <c r="J1556" s="31">
        <v>66666</v>
      </c>
      <c r="K1556" s="50">
        <v>6</v>
      </c>
      <c r="L1556" s="44">
        <f t="shared" si="133"/>
        <v>22222</v>
      </c>
      <c r="M1556" s="4">
        <f t="shared" si="134"/>
        <v>2</v>
      </c>
    </row>
    <row r="1557" spans="1:13" x14ac:dyDescent="0.3">
      <c r="A1557" s="27" t="str">
        <f t="shared" si="135"/>
        <v>1503 - CAPPUCCINO</v>
      </c>
      <c r="B1557" s="27" t="str">
        <f t="shared" si="132"/>
        <v>CAFE QUINDIO EXPRESS OFIC BAVARIA</v>
      </c>
      <c r="C1557" s="28" t="s">
        <v>206</v>
      </c>
      <c r="D1557" s="31">
        <v>107133</v>
      </c>
      <c r="E1557" s="4">
        <v>13</v>
      </c>
      <c r="F1557" s="31">
        <v>189543</v>
      </c>
      <c r="G1557" s="4">
        <v>23</v>
      </c>
      <c r="H1557" s="31">
        <v>140838</v>
      </c>
      <c r="I1557" s="4">
        <v>17</v>
      </c>
      <c r="J1557" s="31">
        <v>437514</v>
      </c>
      <c r="K1557" s="50">
        <v>53</v>
      </c>
      <c r="L1557" s="44">
        <f t="shared" si="133"/>
        <v>145838</v>
      </c>
      <c r="M1557" s="4">
        <f t="shared" si="134"/>
        <v>17.666666666666668</v>
      </c>
    </row>
    <row r="1558" spans="1:13" x14ac:dyDescent="0.3">
      <c r="A1558" s="27" t="str">
        <f t="shared" si="135"/>
        <v>1503 - CAPPUCCINO</v>
      </c>
      <c r="B1558" s="27" t="str">
        <f t="shared" si="132"/>
        <v>CAFE QUINDIO EXPRESS OFIC BAVARIA</v>
      </c>
      <c r="C1558" s="28" t="s">
        <v>207</v>
      </c>
      <c r="D1558" s="31">
        <v>27777</v>
      </c>
      <c r="E1558" s="4">
        <v>3</v>
      </c>
      <c r="F1558" s="31">
        <v>129626</v>
      </c>
      <c r="G1558" s="4">
        <v>14</v>
      </c>
      <c r="H1558" s="31">
        <v>157403</v>
      </c>
      <c r="I1558" s="4">
        <v>17</v>
      </c>
      <c r="J1558" s="31">
        <v>314806</v>
      </c>
      <c r="K1558" s="50">
        <v>34</v>
      </c>
      <c r="L1558" s="44">
        <f t="shared" si="133"/>
        <v>104935.33333333333</v>
      </c>
      <c r="M1558" s="4">
        <f t="shared" si="134"/>
        <v>11.333333333333334</v>
      </c>
    </row>
    <row r="1559" spans="1:13" x14ac:dyDescent="0.3">
      <c r="A1559" s="27" t="str">
        <f t="shared" si="135"/>
        <v>1503 - CAPPUCCINO</v>
      </c>
      <c r="B1559" s="27" t="str">
        <f t="shared" si="132"/>
        <v>CAFE QUINDIO EXPRESS OFIC BAVARIA</v>
      </c>
      <c r="C1559" s="28" t="s">
        <v>208</v>
      </c>
      <c r="D1559" s="31">
        <v>22222</v>
      </c>
      <c r="E1559" s="4">
        <v>2</v>
      </c>
      <c r="F1559" s="31"/>
      <c r="G1559" s="4"/>
      <c r="H1559" s="31">
        <v>33333</v>
      </c>
      <c r="I1559" s="4">
        <v>3</v>
      </c>
      <c r="J1559" s="31">
        <v>55555</v>
      </c>
      <c r="K1559" s="50">
        <v>5</v>
      </c>
      <c r="L1559" s="44">
        <f t="shared" si="133"/>
        <v>27777.5</v>
      </c>
      <c r="M1559" s="4">
        <f t="shared" si="134"/>
        <v>2.5</v>
      </c>
    </row>
    <row r="1560" spans="1:13" x14ac:dyDescent="0.3">
      <c r="A1560" s="27" t="str">
        <f t="shared" si="135"/>
        <v>1503 - CAPPUCCINO</v>
      </c>
      <c r="B1560" s="27" t="str">
        <f t="shared" si="132"/>
        <v>CAFE QUINDIO EXPRESS OFIC BAVARIA</v>
      </c>
      <c r="C1560" s="28" t="s">
        <v>209</v>
      </c>
      <c r="D1560" s="31">
        <v>65928</v>
      </c>
      <c r="E1560" s="4">
        <v>8</v>
      </c>
      <c r="F1560" s="31">
        <v>181302</v>
      </c>
      <c r="G1560" s="4">
        <v>22</v>
      </c>
      <c r="H1560" s="31">
        <v>164819</v>
      </c>
      <c r="I1560" s="4">
        <v>20</v>
      </c>
      <c r="J1560" s="31">
        <v>412049</v>
      </c>
      <c r="K1560" s="50">
        <v>50</v>
      </c>
      <c r="L1560" s="44">
        <f t="shared" si="133"/>
        <v>137349.66666666666</v>
      </c>
      <c r="M1560" s="4">
        <f t="shared" si="134"/>
        <v>16.666666666666668</v>
      </c>
    </row>
    <row r="1561" spans="1:13" x14ac:dyDescent="0.3">
      <c r="A1561" s="27" t="str">
        <f t="shared" si="135"/>
        <v>1503 - CAPPUCCINO</v>
      </c>
      <c r="B1561" s="27" t="str">
        <f t="shared" si="132"/>
        <v>CAFE QUINDIO EXPRESS OFIC BAVARIA</v>
      </c>
      <c r="C1561" s="28" t="s">
        <v>217</v>
      </c>
      <c r="D1561" s="31">
        <v>27777</v>
      </c>
      <c r="E1561" s="4">
        <v>3</v>
      </c>
      <c r="F1561" s="31">
        <v>9259</v>
      </c>
      <c r="G1561" s="4">
        <v>1</v>
      </c>
      <c r="H1561" s="31"/>
      <c r="I1561" s="4"/>
      <c r="J1561" s="31">
        <v>37036</v>
      </c>
      <c r="K1561" s="50">
        <v>4</v>
      </c>
      <c r="L1561" s="44">
        <f t="shared" si="133"/>
        <v>18518</v>
      </c>
      <c r="M1561" s="4">
        <f t="shared" si="134"/>
        <v>2</v>
      </c>
    </row>
    <row r="1562" spans="1:13" x14ac:dyDescent="0.3">
      <c r="A1562" s="27" t="str">
        <f t="shared" si="135"/>
        <v>1503 - CAPPUCCINO</v>
      </c>
      <c r="B1562" s="27" t="str">
        <f t="shared" si="132"/>
        <v>CAFE QUINDIO EXPRESS OFIC BAVARIA</v>
      </c>
      <c r="C1562" s="28" t="s">
        <v>219</v>
      </c>
      <c r="D1562" s="31">
        <v>17592</v>
      </c>
      <c r="E1562" s="4">
        <v>2</v>
      </c>
      <c r="F1562" s="31">
        <v>35185</v>
      </c>
      <c r="G1562" s="4">
        <v>4</v>
      </c>
      <c r="H1562" s="31">
        <v>8796</v>
      </c>
      <c r="I1562" s="4">
        <v>1</v>
      </c>
      <c r="J1562" s="31">
        <v>61573</v>
      </c>
      <c r="K1562" s="50">
        <v>7</v>
      </c>
      <c r="L1562" s="44">
        <f t="shared" si="133"/>
        <v>20524.333333333332</v>
      </c>
      <c r="M1562" s="4">
        <f t="shared" si="134"/>
        <v>2.3333333333333335</v>
      </c>
    </row>
    <row r="1563" spans="1:13" x14ac:dyDescent="0.3">
      <c r="A1563" s="27" t="str">
        <f t="shared" si="135"/>
        <v>1503 - CAPPUCCINO</v>
      </c>
      <c r="B1563" s="27" t="str">
        <f t="shared" si="132"/>
        <v>CAFE QUINDIO EXPRESS OFIC BAVARIA</v>
      </c>
      <c r="C1563" s="28" t="s">
        <v>220</v>
      </c>
      <c r="D1563" s="31">
        <v>18518</v>
      </c>
      <c r="E1563" s="4">
        <v>2</v>
      </c>
      <c r="F1563" s="31"/>
      <c r="G1563" s="4"/>
      <c r="H1563" s="31">
        <v>9259</v>
      </c>
      <c r="I1563" s="4">
        <v>1</v>
      </c>
      <c r="J1563" s="31">
        <v>27777</v>
      </c>
      <c r="K1563" s="50">
        <v>3</v>
      </c>
      <c r="L1563" s="44">
        <f t="shared" si="133"/>
        <v>13888.5</v>
      </c>
      <c r="M1563" s="4">
        <f t="shared" si="134"/>
        <v>1.5</v>
      </c>
    </row>
    <row r="1564" spans="1:13" x14ac:dyDescent="0.3">
      <c r="A1564" s="27" t="str">
        <f t="shared" si="135"/>
        <v>1503 - CAPPUCCINO</v>
      </c>
      <c r="B1564" s="27" t="str">
        <f t="shared" si="132"/>
        <v>CAFE QUINDIO EXPRESS OFIC BAVARIA</v>
      </c>
      <c r="C1564" s="28" t="s">
        <v>221</v>
      </c>
      <c r="D1564" s="31"/>
      <c r="E1564" s="4"/>
      <c r="F1564" s="31">
        <v>11111</v>
      </c>
      <c r="G1564" s="4">
        <v>1</v>
      </c>
      <c r="H1564" s="31"/>
      <c r="I1564" s="4"/>
      <c r="J1564" s="31">
        <v>11111</v>
      </c>
      <c r="K1564" s="50">
        <v>1</v>
      </c>
      <c r="L1564" s="44">
        <f t="shared" si="133"/>
        <v>11111</v>
      </c>
      <c r="M1564" s="4">
        <f t="shared" si="134"/>
        <v>1</v>
      </c>
    </row>
    <row r="1565" spans="1:13" x14ac:dyDescent="0.3">
      <c r="A1565" s="27" t="str">
        <f t="shared" si="135"/>
        <v>1503 - CAPPUCCINO</v>
      </c>
      <c r="B1565" s="27" t="str">
        <f t="shared" si="132"/>
        <v>CAFE QUINDIO EXPRESS OFIC BAVARIA</v>
      </c>
      <c r="C1565" s="28" t="s">
        <v>222</v>
      </c>
      <c r="D1565" s="31">
        <v>41205</v>
      </c>
      <c r="E1565" s="4">
        <v>5</v>
      </c>
      <c r="F1565" s="31">
        <v>41205</v>
      </c>
      <c r="G1565" s="4">
        <v>5</v>
      </c>
      <c r="H1565" s="31"/>
      <c r="I1565" s="4"/>
      <c r="J1565" s="31">
        <v>82410</v>
      </c>
      <c r="K1565" s="50">
        <v>10</v>
      </c>
      <c r="L1565" s="44">
        <f t="shared" si="133"/>
        <v>41205</v>
      </c>
      <c r="M1565" s="4">
        <f t="shared" si="134"/>
        <v>5</v>
      </c>
    </row>
    <row r="1566" spans="1:13" x14ac:dyDescent="0.3">
      <c r="A1566" s="27" t="str">
        <f t="shared" si="135"/>
        <v>1503 - CAPPUCCINO</v>
      </c>
      <c r="B1566" s="52" t="s">
        <v>310</v>
      </c>
      <c r="C1566" s="53"/>
      <c r="D1566" s="57">
        <v>8546737</v>
      </c>
      <c r="E1566" s="55">
        <v>999</v>
      </c>
      <c r="F1566" s="57">
        <v>10702925</v>
      </c>
      <c r="G1566" s="55">
        <v>1263</v>
      </c>
      <c r="H1566" s="57">
        <v>8144143</v>
      </c>
      <c r="I1566" s="55">
        <v>955</v>
      </c>
      <c r="J1566" s="57">
        <v>27393805</v>
      </c>
      <c r="K1566" s="56">
        <v>3217</v>
      </c>
      <c r="L1566" s="59">
        <f t="shared" si="133"/>
        <v>9131268.333333334</v>
      </c>
      <c r="M1566" s="60">
        <f t="shared" si="134"/>
        <v>1072.3333333333333</v>
      </c>
    </row>
    <row r="1567" spans="1:13" x14ac:dyDescent="0.3">
      <c r="A1567" s="27" t="str">
        <f t="shared" si="135"/>
        <v>1503 - CAPPUCCINO</v>
      </c>
      <c r="B1567" s="1" t="s">
        <v>70</v>
      </c>
      <c r="C1567" s="1" t="s">
        <v>162</v>
      </c>
      <c r="D1567" s="30">
        <v>1153737</v>
      </c>
      <c r="E1567" s="8">
        <v>140</v>
      </c>
      <c r="F1567" s="30">
        <v>890025</v>
      </c>
      <c r="G1567" s="8">
        <v>108</v>
      </c>
      <c r="H1567" s="30">
        <v>749931</v>
      </c>
      <c r="I1567" s="8">
        <v>91</v>
      </c>
      <c r="J1567" s="30">
        <v>2793693</v>
      </c>
      <c r="K1567" s="49">
        <v>339</v>
      </c>
      <c r="L1567" s="44">
        <f t="shared" si="133"/>
        <v>931231</v>
      </c>
      <c r="M1567" s="4">
        <f t="shared" si="134"/>
        <v>113</v>
      </c>
    </row>
    <row r="1568" spans="1:13" x14ac:dyDescent="0.3">
      <c r="A1568" s="27" t="str">
        <f t="shared" si="135"/>
        <v>1503 - CAPPUCCINO</v>
      </c>
      <c r="B1568" s="27" t="str">
        <f t="shared" ref="B1568:B1612" si="136">B1567</f>
        <v>CAFE QUINDIO EXPRESS PARQUE ARBOLEDA</v>
      </c>
      <c r="C1568" s="28" t="s">
        <v>163</v>
      </c>
      <c r="D1568" s="31">
        <v>266941</v>
      </c>
      <c r="E1568" s="4">
        <v>31</v>
      </c>
      <c r="F1568" s="31">
        <v>180831</v>
      </c>
      <c r="G1568" s="4">
        <v>21</v>
      </c>
      <c r="H1568" s="31">
        <v>258330</v>
      </c>
      <c r="I1568" s="4">
        <v>30</v>
      </c>
      <c r="J1568" s="31">
        <v>706102</v>
      </c>
      <c r="K1568" s="50">
        <v>82</v>
      </c>
      <c r="L1568" s="44">
        <f t="shared" si="133"/>
        <v>235367.33333333334</v>
      </c>
      <c r="M1568" s="4">
        <f t="shared" si="134"/>
        <v>27.333333333333332</v>
      </c>
    </row>
    <row r="1569" spans="1:13" x14ac:dyDescent="0.3">
      <c r="A1569" s="27" t="str">
        <f t="shared" si="135"/>
        <v>1503 - CAPPUCCINO</v>
      </c>
      <c r="B1569" s="27" t="str">
        <f t="shared" si="136"/>
        <v>CAFE QUINDIO EXPRESS PARQUE ARBOLEDA</v>
      </c>
      <c r="C1569" s="28" t="s">
        <v>164</v>
      </c>
      <c r="D1569" s="31">
        <v>30555</v>
      </c>
      <c r="E1569" s="4">
        <v>5</v>
      </c>
      <c r="F1569" s="31">
        <v>12222</v>
      </c>
      <c r="G1569" s="4">
        <v>2</v>
      </c>
      <c r="H1569" s="31">
        <v>30555</v>
      </c>
      <c r="I1569" s="4">
        <v>5</v>
      </c>
      <c r="J1569" s="31">
        <v>73332</v>
      </c>
      <c r="K1569" s="50">
        <v>12</v>
      </c>
      <c r="L1569" s="44">
        <f t="shared" si="133"/>
        <v>24444</v>
      </c>
      <c r="M1569" s="4">
        <f t="shared" si="134"/>
        <v>4</v>
      </c>
    </row>
    <row r="1570" spans="1:13" x14ac:dyDescent="0.3">
      <c r="A1570" s="27" t="str">
        <f t="shared" si="135"/>
        <v>1503 - CAPPUCCINO</v>
      </c>
      <c r="B1570" s="27" t="str">
        <f t="shared" si="136"/>
        <v>CAFE QUINDIO EXPRESS PARQUE ARBOLEDA</v>
      </c>
      <c r="C1570" s="28" t="s">
        <v>165</v>
      </c>
      <c r="D1570" s="31">
        <v>3885234</v>
      </c>
      <c r="E1570" s="4">
        <v>591</v>
      </c>
      <c r="F1570" s="31">
        <v>2988803</v>
      </c>
      <c r="G1570" s="4">
        <v>455</v>
      </c>
      <c r="H1570" s="31">
        <v>3411117</v>
      </c>
      <c r="I1570" s="4">
        <v>519</v>
      </c>
      <c r="J1570" s="31">
        <v>10285154</v>
      </c>
      <c r="K1570" s="50">
        <v>1565</v>
      </c>
      <c r="L1570" s="44">
        <f t="shared" si="133"/>
        <v>3428384.6666666665</v>
      </c>
      <c r="M1570" s="4">
        <f t="shared" si="134"/>
        <v>521.66666666666663</v>
      </c>
    </row>
    <row r="1571" spans="1:13" x14ac:dyDescent="0.3">
      <c r="A1571" s="27" t="str">
        <f t="shared" si="135"/>
        <v>1503 - CAPPUCCINO</v>
      </c>
      <c r="B1571" s="27" t="str">
        <f t="shared" si="136"/>
        <v>CAFE QUINDIO EXPRESS PARQUE ARBOLEDA</v>
      </c>
      <c r="C1571" s="28" t="s">
        <v>166</v>
      </c>
      <c r="D1571" s="31">
        <v>51390</v>
      </c>
      <c r="E1571" s="4">
        <v>5</v>
      </c>
      <c r="F1571" s="31">
        <v>92502</v>
      </c>
      <c r="G1571" s="4">
        <v>9</v>
      </c>
      <c r="H1571" s="31">
        <v>70712</v>
      </c>
      <c r="I1571" s="4">
        <v>7</v>
      </c>
      <c r="J1571" s="31">
        <v>214604</v>
      </c>
      <c r="K1571" s="50">
        <v>21</v>
      </c>
      <c r="L1571" s="44">
        <f t="shared" si="133"/>
        <v>71534.666666666672</v>
      </c>
      <c r="M1571" s="4">
        <f t="shared" si="134"/>
        <v>7</v>
      </c>
    </row>
    <row r="1572" spans="1:13" x14ac:dyDescent="0.3">
      <c r="A1572" s="27" t="str">
        <f t="shared" si="135"/>
        <v>1503 - CAPPUCCINO</v>
      </c>
      <c r="B1572" s="27" t="str">
        <f t="shared" si="136"/>
        <v>CAFE QUINDIO EXPRESS PARQUE ARBOLEDA</v>
      </c>
      <c r="C1572" s="28" t="s">
        <v>167</v>
      </c>
      <c r="D1572" s="31">
        <v>34167</v>
      </c>
      <c r="E1572" s="4">
        <v>3</v>
      </c>
      <c r="F1572" s="31"/>
      <c r="G1572" s="4"/>
      <c r="H1572" s="31">
        <v>22778</v>
      </c>
      <c r="I1572" s="4">
        <v>2</v>
      </c>
      <c r="J1572" s="31">
        <v>56945</v>
      </c>
      <c r="K1572" s="50">
        <v>5</v>
      </c>
      <c r="L1572" s="44">
        <f t="shared" si="133"/>
        <v>28472.5</v>
      </c>
      <c r="M1572" s="4">
        <f t="shared" si="134"/>
        <v>2.5</v>
      </c>
    </row>
    <row r="1573" spans="1:13" x14ac:dyDescent="0.3">
      <c r="A1573" s="27" t="str">
        <f t="shared" si="135"/>
        <v>1503 - CAPPUCCINO</v>
      </c>
      <c r="B1573" s="27" t="str">
        <f t="shared" si="136"/>
        <v>CAFE QUINDIO EXPRESS PARQUE ARBOLEDA</v>
      </c>
      <c r="C1573" s="28" t="s">
        <v>168</v>
      </c>
      <c r="D1573" s="31">
        <v>271208</v>
      </c>
      <c r="E1573" s="4">
        <v>29</v>
      </c>
      <c r="F1573" s="31">
        <v>158984</v>
      </c>
      <c r="G1573" s="4">
        <v>17</v>
      </c>
      <c r="H1573" s="31">
        <v>187040</v>
      </c>
      <c r="I1573" s="4">
        <v>20</v>
      </c>
      <c r="J1573" s="31">
        <v>617232</v>
      </c>
      <c r="K1573" s="50">
        <v>66</v>
      </c>
      <c r="L1573" s="44">
        <f t="shared" si="133"/>
        <v>205744</v>
      </c>
      <c r="M1573" s="4">
        <f t="shared" si="134"/>
        <v>22</v>
      </c>
    </row>
    <row r="1574" spans="1:13" x14ac:dyDescent="0.3">
      <c r="A1574" s="27" t="str">
        <f t="shared" si="135"/>
        <v>1503 - CAPPUCCINO</v>
      </c>
      <c r="B1574" s="27" t="str">
        <f t="shared" si="136"/>
        <v>CAFE QUINDIO EXPRESS PARQUE ARBOLEDA</v>
      </c>
      <c r="C1574" s="28" t="s">
        <v>169</v>
      </c>
      <c r="D1574" s="31">
        <v>20556</v>
      </c>
      <c r="E1574" s="4">
        <v>2</v>
      </c>
      <c r="F1574" s="31">
        <v>10278</v>
      </c>
      <c r="G1574" s="4">
        <v>1</v>
      </c>
      <c r="H1574" s="31">
        <v>20556</v>
      </c>
      <c r="I1574" s="4">
        <v>2</v>
      </c>
      <c r="J1574" s="31">
        <v>51390</v>
      </c>
      <c r="K1574" s="50">
        <v>5</v>
      </c>
      <c r="L1574" s="44">
        <f t="shared" si="133"/>
        <v>17130</v>
      </c>
      <c r="M1574" s="4">
        <f t="shared" si="134"/>
        <v>1.6666666666666667</v>
      </c>
    </row>
    <row r="1575" spans="1:13" x14ac:dyDescent="0.3">
      <c r="A1575" s="27" t="str">
        <f t="shared" si="135"/>
        <v>1503 - CAPPUCCINO</v>
      </c>
      <c r="B1575" s="27" t="str">
        <f t="shared" si="136"/>
        <v>CAFE QUINDIO EXPRESS PARQUE ARBOLEDA</v>
      </c>
      <c r="C1575" s="28" t="s">
        <v>170</v>
      </c>
      <c r="D1575" s="31"/>
      <c r="E1575" s="4"/>
      <c r="F1575" s="31"/>
      <c r="G1575" s="4"/>
      <c r="H1575" s="31">
        <v>56945</v>
      </c>
      <c r="I1575" s="4">
        <v>5</v>
      </c>
      <c r="J1575" s="31">
        <v>56945</v>
      </c>
      <c r="K1575" s="50">
        <v>5</v>
      </c>
      <c r="L1575" s="44">
        <f t="shared" si="133"/>
        <v>56945</v>
      </c>
      <c r="M1575" s="4">
        <f t="shared" si="134"/>
        <v>5</v>
      </c>
    </row>
    <row r="1576" spans="1:13" x14ac:dyDescent="0.3">
      <c r="A1576" s="27" t="str">
        <f t="shared" si="135"/>
        <v>1503 - CAPPUCCINO</v>
      </c>
      <c r="B1576" s="27" t="str">
        <f t="shared" si="136"/>
        <v>CAFE QUINDIO EXPRESS PARQUE ARBOLEDA</v>
      </c>
      <c r="C1576" s="28" t="s">
        <v>171</v>
      </c>
      <c r="D1576" s="31">
        <v>84168</v>
      </c>
      <c r="E1576" s="4">
        <v>9</v>
      </c>
      <c r="F1576" s="31">
        <v>74816</v>
      </c>
      <c r="G1576" s="4">
        <v>8</v>
      </c>
      <c r="H1576" s="31">
        <v>65464</v>
      </c>
      <c r="I1576" s="4">
        <v>7</v>
      </c>
      <c r="J1576" s="31">
        <v>224448</v>
      </c>
      <c r="K1576" s="50">
        <v>24</v>
      </c>
      <c r="L1576" s="44">
        <f t="shared" si="133"/>
        <v>74816</v>
      </c>
      <c r="M1576" s="4">
        <f t="shared" si="134"/>
        <v>8</v>
      </c>
    </row>
    <row r="1577" spans="1:13" x14ac:dyDescent="0.3">
      <c r="A1577" s="27" t="str">
        <f t="shared" si="135"/>
        <v>1503 - CAPPUCCINO</v>
      </c>
      <c r="B1577" s="27" t="str">
        <f t="shared" si="136"/>
        <v>CAFE QUINDIO EXPRESS PARQUE ARBOLEDA</v>
      </c>
      <c r="C1577" s="28" t="s">
        <v>172</v>
      </c>
      <c r="D1577" s="31">
        <v>115374</v>
      </c>
      <c r="E1577" s="4">
        <v>14</v>
      </c>
      <c r="F1577" s="31">
        <v>173061</v>
      </c>
      <c r="G1577" s="4">
        <v>21</v>
      </c>
      <c r="H1577" s="31">
        <v>370845</v>
      </c>
      <c r="I1577" s="4">
        <v>45</v>
      </c>
      <c r="J1577" s="31">
        <v>659280</v>
      </c>
      <c r="K1577" s="50">
        <v>80</v>
      </c>
      <c r="L1577" s="44">
        <f t="shared" si="133"/>
        <v>219760</v>
      </c>
      <c r="M1577" s="4">
        <f t="shared" si="134"/>
        <v>26.666666666666668</v>
      </c>
    </row>
    <row r="1578" spans="1:13" x14ac:dyDescent="0.3">
      <c r="A1578" s="27" t="str">
        <f t="shared" si="135"/>
        <v>1503 - CAPPUCCINO</v>
      </c>
      <c r="B1578" s="27" t="str">
        <f t="shared" si="136"/>
        <v>CAFE QUINDIO EXPRESS PARQUE ARBOLEDA</v>
      </c>
      <c r="C1578" s="28" t="s">
        <v>173</v>
      </c>
      <c r="D1578" s="31">
        <v>31389</v>
      </c>
      <c r="E1578" s="4">
        <v>3</v>
      </c>
      <c r="F1578" s="31">
        <v>10463</v>
      </c>
      <c r="G1578" s="4">
        <v>1</v>
      </c>
      <c r="H1578" s="31">
        <v>167408</v>
      </c>
      <c r="I1578" s="4">
        <v>16</v>
      </c>
      <c r="J1578" s="31">
        <v>209260</v>
      </c>
      <c r="K1578" s="50">
        <v>20</v>
      </c>
      <c r="L1578" s="44">
        <f t="shared" si="133"/>
        <v>69753.333333333328</v>
      </c>
      <c r="M1578" s="4">
        <f t="shared" si="134"/>
        <v>6.666666666666667</v>
      </c>
    </row>
    <row r="1579" spans="1:13" x14ac:dyDescent="0.3">
      <c r="A1579" s="27" t="str">
        <f t="shared" si="135"/>
        <v>1503 - CAPPUCCINO</v>
      </c>
      <c r="B1579" s="27" t="str">
        <f t="shared" si="136"/>
        <v>CAFE QUINDIO EXPRESS PARQUE ARBOLEDA</v>
      </c>
      <c r="C1579" s="28" t="s">
        <v>174</v>
      </c>
      <c r="D1579" s="31">
        <v>253605</v>
      </c>
      <c r="E1579" s="4">
        <v>33</v>
      </c>
      <c r="F1579" s="31">
        <v>69165</v>
      </c>
      <c r="G1579" s="4">
        <v>9</v>
      </c>
      <c r="H1579" s="31">
        <v>245920</v>
      </c>
      <c r="I1579" s="4">
        <v>32</v>
      </c>
      <c r="J1579" s="31">
        <v>568690</v>
      </c>
      <c r="K1579" s="50">
        <v>74</v>
      </c>
      <c r="L1579" s="44">
        <f t="shared" si="133"/>
        <v>189563.33333333334</v>
      </c>
      <c r="M1579" s="4">
        <f t="shared" si="134"/>
        <v>24.666666666666668</v>
      </c>
    </row>
    <row r="1580" spans="1:13" x14ac:dyDescent="0.3">
      <c r="A1580" s="27" t="str">
        <f t="shared" si="135"/>
        <v>1503 - CAPPUCCINO</v>
      </c>
      <c r="B1580" s="27" t="str">
        <f t="shared" si="136"/>
        <v>CAFE QUINDIO EXPRESS PARQUE ARBOLEDA</v>
      </c>
      <c r="C1580" s="28" t="s">
        <v>175</v>
      </c>
      <c r="D1580" s="31">
        <v>98892</v>
      </c>
      <c r="E1580" s="4">
        <v>12</v>
      </c>
      <c r="F1580" s="31">
        <v>65928</v>
      </c>
      <c r="G1580" s="4">
        <v>8</v>
      </c>
      <c r="H1580" s="31">
        <v>41205</v>
      </c>
      <c r="I1580" s="4">
        <v>5</v>
      </c>
      <c r="J1580" s="31">
        <v>206025</v>
      </c>
      <c r="K1580" s="50">
        <v>25</v>
      </c>
      <c r="L1580" s="44">
        <f t="shared" si="133"/>
        <v>68675</v>
      </c>
      <c r="M1580" s="4">
        <f t="shared" si="134"/>
        <v>8.3333333333333339</v>
      </c>
    </row>
    <row r="1581" spans="1:13" x14ac:dyDescent="0.3">
      <c r="A1581" s="27" t="str">
        <f t="shared" si="135"/>
        <v>1503 - CAPPUCCINO</v>
      </c>
      <c r="B1581" s="27" t="str">
        <f t="shared" si="136"/>
        <v>CAFE QUINDIO EXPRESS PARQUE ARBOLEDA</v>
      </c>
      <c r="C1581" s="28" t="s">
        <v>176</v>
      </c>
      <c r="D1581" s="31"/>
      <c r="E1581" s="4"/>
      <c r="F1581" s="31">
        <v>31389</v>
      </c>
      <c r="G1581" s="4">
        <v>3</v>
      </c>
      <c r="H1581" s="31">
        <v>41852</v>
      </c>
      <c r="I1581" s="4">
        <v>4</v>
      </c>
      <c r="J1581" s="31">
        <v>73241</v>
      </c>
      <c r="K1581" s="50">
        <v>7</v>
      </c>
      <c r="L1581" s="44">
        <f t="shared" si="133"/>
        <v>36620.5</v>
      </c>
      <c r="M1581" s="4">
        <f t="shared" si="134"/>
        <v>3.5</v>
      </c>
    </row>
    <row r="1582" spans="1:13" x14ac:dyDescent="0.3">
      <c r="A1582" s="27" t="str">
        <f t="shared" si="135"/>
        <v>1503 - CAPPUCCINO</v>
      </c>
      <c r="B1582" s="27" t="str">
        <f t="shared" si="136"/>
        <v>CAFE QUINDIO EXPRESS PARQUE ARBOLEDA</v>
      </c>
      <c r="C1582" s="28" t="s">
        <v>177</v>
      </c>
      <c r="D1582" s="31">
        <v>15370</v>
      </c>
      <c r="E1582" s="4">
        <v>2</v>
      </c>
      <c r="F1582" s="31">
        <v>76850</v>
      </c>
      <c r="G1582" s="4">
        <v>10</v>
      </c>
      <c r="H1582" s="31">
        <v>84535</v>
      </c>
      <c r="I1582" s="4">
        <v>11</v>
      </c>
      <c r="J1582" s="31">
        <v>176755</v>
      </c>
      <c r="K1582" s="50">
        <v>23</v>
      </c>
      <c r="L1582" s="44">
        <f t="shared" si="133"/>
        <v>58918.333333333336</v>
      </c>
      <c r="M1582" s="4">
        <f t="shared" si="134"/>
        <v>7.666666666666667</v>
      </c>
    </row>
    <row r="1583" spans="1:13" x14ac:dyDescent="0.3">
      <c r="A1583" s="27" t="str">
        <f t="shared" si="135"/>
        <v>1503 - CAPPUCCINO</v>
      </c>
      <c r="B1583" s="27" t="str">
        <f t="shared" si="136"/>
        <v>CAFE QUINDIO EXPRESS PARQUE ARBOLEDA</v>
      </c>
      <c r="C1583" s="28" t="s">
        <v>178</v>
      </c>
      <c r="D1583" s="31">
        <v>9352</v>
      </c>
      <c r="E1583" s="4">
        <v>1</v>
      </c>
      <c r="F1583" s="31">
        <v>9352</v>
      </c>
      <c r="G1583" s="4">
        <v>1</v>
      </c>
      <c r="H1583" s="31"/>
      <c r="I1583" s="4"/>
      <c r="J1583" s="31">
        <v>18704</v>
      </c>
      <c r="K1583" s="50">
        <v>2</v>
      </c>
      <c r="L1583" s="44">
        <f t="shared" si="133"/>
        <v>9352</v>
      </c>
      <c r="M1583" s="4">
        <f t="shared" si="134"/>
        <v>1</v>
      </c>
    </row>
    <row r="1584" spans="1:13" x14ac:dyDescent="0.3">
      <c r="A1584" s="27" t="str">
        <f t="shared" si="135"/>
        <v>1503 - CAPPUCCINO</v>
      </c>
      <c r="B1584" s="27" t="str">
        <f t="shared" si="136"/>
        <v>CAFE QUINDIO EXPRESS PARQUE ARBOLEDA</v>
      </c>
      <c r="C1584" s="28" t="s">
        <v>179</v>
      </c>
      <c r="D1584" s="31">
        <v>10556</v>
      </c>
      <c r="E1584" s="4">
        <v>1</v>
      </c>
      <c r="F1584" s="31">
        <v>21112</v>
      </c>
      <c r="G1584" s="4">
        <v>2</v>
      </c>
      <c r="H1584" s="31"/>
      <c r="I1584" s="4"/>
      <c r="J1584" s="31">
        <v>31668</v>
      </c>
      <c r="K1584" s="50">
        <v>3</v>
      </c>
      <c r="L1584" s="44">
        <f t="shared" si="133"/>
        <v>15834</v>
      </c>
      <c r="M1584" s="4">
        <f t="shared" si="134"/>
        <v>1.5</v>
      </c>
    </row>
    <row r="1585" spans="1:13" x14ac:dyDescent="0.3">
      <c r="A1585" s="27" t="str">
        <f t="shared" si="135"/>
        <v>1503 - CAPPUCCINO</v>
      </c>
      <c r="B1585" s="27" t="str">
        <f t="shared" si="136"/>
        <v>CAFE QUINDIO EXPRESS PARQUE ARBOLEDA</v>
      </c>
      <c r="C1585" s="28" t="s">
        <v>180</v>
      </c>
      <c r="D1585" s="31">
        <v>24723</v>
      </c>
      <c r="E1585" s="4">
        <v>3</v>
      </c>
      <c r="F1585" s="31">
        <v>57687</v>
      </c>
      <c r="G1585" s="4">
        <v>7</v>
      </c>
      <c r="H1585" s="31">
        <v>49446</v>
      </c>
      <c r="I1585" s="4">
        <v>6</v>
      </c>
      <c r="J1585" s="31">
        <v>131856</v>
      </c>
      <c r="K1585" s="50">
        <v>16</v>
      </c>
      <c r="L1585" s="44">
        <f t="shared" si="133"/>
        <v>43952</v>
      </c>
      <c r="M1585" s="4">
        <f t="shared" si="134"/>
        <v>5.333333333333333</v>
      </c>
    </row>
    <row r="1586" spans="1:13" x14ac:dyDescent="0.3">
      <c r="A1586" s="27" t="str">
        <f t="shared" si="135"/>
        <v>1503 - CAPPUCCINO</v>
      </c>
      <c r="B1586" s="27" t="str">
        <f t="shared" si="136"/>
        <v>CAFE QUINDIO EXPRESS PARQUE ARBOLEDA</v>
      </c>
      <c r="C1586" s="28" t="s">
        <v>181</v>
      </c>
      <c r="D1586" s="31"/>
      <c r="E1586" s="4"/>
      <c r="F1586" s="31">
        <v>16296</v>
      </c>
      <c r="G1586" s="4">
        <v>2</v>
      </c>
      <c r="H1586" s="31">
        <v>8148</v>
      </c>
      <c r="I1586" s="4">
        <v>1</v>
      </c>
      <c r="J1586" s="31">
        <v>24444</v>
      </c>
      <c r="K1586" s="50">
        <v>3</v>
      </c>
      <c r="L1586" s="44">
        <f t="shared" si="133"/>
        <v>12222</v>
      </c>
      <c r="M1586" s="4">
        <f t="shared" si="134"/>
        <v>1.5</v>
      </c>
    </row>
    <row r="1587" spans="1:13" x14ac:dyDescent="0.3">
      <c r="A1587" s="27" t="str">
        <f t="shared" si="135"/>
        <v>1503 - CAPPUCCINO</v>
      </c>
      <c r="B1587" s="27" t="str">
        <f t="shared" si="136"/>
        <v>CAFE QUINDIO EXPRESS PARQUE ARBOLEDA</v>
      </c>
      <c r="C1587" s="28" t="s">
        <v>182</v>
      </c>
      <c r="D1587" s="31"/>
      <c r="E1587" s="4"/>
      <c r="F1587" s="31"/>
      <c r="G1587" s="4"/>
      <c r="H1587" s="31">
        <v>8148</v>
      </c>
      <c r="I1587" s="4">
        <v>1</v>
      </c>
      <c r="J1587" s="31">
        <v>8148</v>
      </c>
      <c r="K1587" s="50">
        <v>1</v>
      </c>
      <c r="L1587" s="44">
        <f t="shared" si="133"/>
        <v>8148</v>
      </c>
      <c r="M1587" s="4">
        <f t="shared" si="134"/>
        <v>1</v>
      </c>
    </row>
    <row r="1588" spans="1:13" x14ac:dyDescent="0.3">
      <c r="A1588" s="27" t="str">
        <f t="shared" si="135"/>
        <v>1503 - CAPPUCCINO</v>
      </c>
      <c r="B1588" s="27" t="str">
        <f t="shared" si="136"/>
        <v>CAFE QUINDIO EXPRESS PARQUE ARBOLEDA</v>
      </c>
      <c r="C1588" s="28" t="s">
        <v>184</v>
      </c>
      <c r="D1588" s="31">
        <v>14074</v>
      </c>
      <c r="E1588" s="4">
        <v>2</v>
      </c>
      <c r="F1588" s="31">
        <v>28148</v>
      </c>
      <c r="G1588" s="4">
        <v>4</v>
      </c>
      <c r="H1588" s="31">
        <v>21111</v>
      </c>
      <c r="I1588" s="4">
        <v>3</v>
      </c>
      <c r="J1588" s="31">
        <v>63333</v>
      </c>
      <c r="K1588" s="50">
        <v>9</v>
      </c>
      <c r="L1588" s="44">
        <f t="shared" si="133"/>
        <v>21111</v>
      </c>
      <c r="M1588" s="4">
        <f t="shared" si="134"/>
        <v>3</v>
      </c>
    </row>
    <row r="1589" spans="1:13" x14ac:dyDescent="0.3">
      <c r="A1589" s="27" t="str">
        <f t="shared" si="135"/>
        <v>1503 - CAPPUCCINO</v>
      </c>
      <c r="B1589" s="27" t="str">
        <f t="shared" si="136"/>
        <v>CAFE QUINDIO EXPRESS PARQUE ARBOLEDA</v>
      </c>
      <c r="C1589" s="28" t="s">
        <v>185</v>
      </c>
      <c r="D1589" s="31"/>
      <c r="E1589" s="4"/>
      <c r="F1589" s="31">
        <v>6482</v>
      </c>
      <c r="G1589" s="4">
        <v>1</v>
      </c>
      <c r="H1589" s="31"/>
      <c r="I1589" s="4"/>
      <c r="J1589" s="31">
        <v>6482</v>
      </c>
      <c r="K1589" s="50">
        <v>1</v>
      </c>
      <c r="L1589" s="44">
        <f t="shared" si="133"/>
        <v>6482</v>
      </c>
      <c r="M1589" s="4">
        <f t="shared" si="134"/>
        <v>1</v>
      </c>
    </row>
    <row r="1590" spans="1:13" x14ac:dyDescent="0.3">
      <c r="A1590" s="27" t="str">
        <f t="shared" si="135"/>
        <v>1503 - CAPPUCCINO</v>
      </c>
      <c r="B1590" s="27" t="str">
        <f t="shared" si="136"/>
        <v>CAFE QUINDIO EXPRESS PARQUE ARBOLEDA</v>
      </c>
      <c r="C1590" s="28" t="s">
        <v>186</v>
      </c>
      <c r="D1590" s="31">
        <v>28148</v>
      </c>
      <c r="E1590" s="4">
        <v>4</v>
      </c>
      <c r="F1590" s="31">
        <v>35185</v>
      </c>
      <c r="G1590" s="4">
        <v>5</v>
      </c>
      <c r="H1590" s="31">
        <v>70370</v>
      </c>
      <c r="I1590" s="4">
        <v>10</v>
      </c>
      <c r="J1590" s="31">
        <v>133703</v>
      </c>
      <c r="K1590" s="50">
        <v>19</v>
      </c>
      <c r="L1590" s="44">
        <f t="shared" si="133"/>
        <v>44567.666666666664</v>
      </c>
      <c r="M1590" s="4">
        <f t="shared" si="134"/>
        <v>6.333333333333333</v>
      </c>
    </row>
    <row r="1591" spans="1:13" x14ac:dyDescent="0.3">
      <c r="A1591" s="27" t="str">
        <f t="shared" si="135"/>
        <v>1503 - CAPPUCCINO</v>
      </c>
      <c r="B1591" s="27" t="str">
        <f t="shared" si="136"/>
        <v>CAFE QUINDIO EXPRESS PARQUE ARBOLEDA</v>
      </c>
      <c r="C1591" s="28" t="s">
        <v>187</v>
      </c>
      <c r="D1591" s="31">
        <v>420290</v>
      </c>
      <c r="E1591" s="4">
        <v>51</v>
      </c>
      <c r="F1591" s="31">
        <v>387327</v>
      </c>
      <c r="G1591" s="4">
        <v>47</v>
      </c>
      <c r="H1591" s="31">
        <v>420291</v>
      </c>
      <c r="I1591" s="4">
        <v>51</v>
      </c>
      <c r="J1591" s="31">
        <v>1227908</v>
      </c>
      <c r="K1591" s="50">
        <v>149</v>
      </c>
      <c r="L1591" s="44">
        <f t="shared" si="133"/>
        <v>409302.66666666669</v>
      </c>
      <c r="M1591" s="4">
        <f t="shared" si="134"/>
        <v>49.666666666666664</v>
      </c>
    </row>
    <row r="1592" spans="1:13" x14ac:dyDescent="0.3">
      <c r="A1592" s="27" t="str">
        <f t="shared" si="135"/>
        <v>1503 - CAPPUCCINO</v>
      </c>
      <c r="B1592" s="27" t="str">
        <f t="shared" si="136"/>
        <v>CAFE QUINDIO EXPRESS PARQUE ARBOLEDA</v>
      </c>
      <c r="C1592" s="28" t="s">
        <v>188</v>
      </c>
      <c r="D1592" s="31">
        <v>34444</v>
      </c>
      <c r="E1592" s="4">
        <v>4</v>
      </c>
      <c r="F1592" s="31">
        <v>77499</v>
      </c>
      <c r="G1592" s="4">
        <v>9</v>
      </c>
      <c r="H1592" s="31">
        <v>120554</v>
      </c>
      <c r="I1592" s="4">
        <v>14</v>
      </c>
      <c r="J1592" s="31">
        <v>232497</v>
      </c>
      <c r="K1592" s="50">
        <v>27</v>
      </c>
      <c r="L1592" s="44">
        <f t="shared" si="133"/>
        <v>77499</v>
      </c>
      <c r="M1592" s="4">
        <f t="shared" si="134"/>
        <v>9</v>
      </c>
    </row>
    <row r="1593" spans="1:13" x14ac:dyDescent="0.3">
      <c r="A1593" s="27" t="str">
        <f t="shared" si="135"/>
        <v>1503 - CAPPUCCINO</v>
      </c>
      <c r="B1593" s="27" t="str">
        <f t="shared" si="136"/>
        <v>CAFE QUINDIO EXPRESS PARQUE ARBOLEDA</v>
      </c>
      <c r="C1593" s="28" t="s">
        <v>189</v>
      </c>
      <c r="D1593" s="31">
        <v>6111</v>
      </c>
      <c r="E1593" s="4">
        <v>1</v>
      </c>
      <c r="F1593" s="31">
        <v>12222</v>
      </c>
      <c r="G1593" s="4">
        <v>2</v>
      </c>
      <c r="H1593" s="31">
        <v>30555</v>
      </c>
      <c r="I1593" s="4">
        <v>5</v>
      </c>
      <c r="J1593" s="31">
        <v>48888</v>
      </c>
      <c r="K1593" s="50">
        <v>8</v>
      </c>
      <c r="L1593" s="44">
        <f t="shared" si="133"/>
        <v>16296</v>
      </c>
      <c r="M1593" s="4">
        <f t="shared" si="134"/>
        <v>2.6666666666666665</v>
      </c>
    </row>
    <row r="1594" spans="1:13" x14ac:dyDescent="0.3">
      <c r="A1594" s="27" t="str">
        <f t="shared" si="135"/>
        <v>1503 - CAPPUCCINO</v>
      </c>
      <c r="B1594" s="27" t="str">
        <f t="shared" si="136"/>
        <v>CAFE QUINDIO EXPRESS PARQUE ARBOLEDA</v>
      </c>
      <c r="C1594" s="28" t="s">
        <v>190</v>
      </c>
      <c r="D1594" s="31">
        <v>1262208</v>
      </c>
      <c r="E1594" s="4">
        <v>192</v>
      </c>
      <c r="F1594" s="31">
        <v>1406047</v>
      </c>
      <c r="G1594" s="4">
        <v>214</v>
      </c>
      <c r="H1594" s="31">
        <v>1564612</v>
      </c>
      <c r="I1594" s="4">
        <v>238</v>
      </c>
      <c r="J1594" s="31">
        <v>4232867</v>
      </c>
      <c r="K1594" s="50">
        <v>644</v>
      </c>
      <c r="L1594" s="44">
        <f t="shared" si="133"/>
        <v>1410955.6666666667</v>
      </c>
      <c r="M1594" s="4">
        <f t="shared" si="134"/>
        <v>214.66666666666666</v>
      </c>
    </row>
    <row r="1595" spans="1:13" x14ac:dyDescent="0.3">
      <c r="A1595" s="27" t="str">
        <f t="shared" si="135"/>
        <v>1503 - CAPPUCCINO</v>
      </c>
      <c r="B1595" s="27" t="str">
        <f t="shared" si="136"/>
        <v>CAFE QUINDIO EXPRESS PARQUE ARBOLEDA</v>
      </c>
      <c r="C1595" s="28" t="s">
        <v>191</v>
      </c>
      <c r="D1595" s="31">
        <v>30279</v>
      </c>
      <c r="E1595" s="4">
        <v>3</v>
      </c>
      <c r="F1595" s="31">
        <v>60558</v>
      </c>
      <c r="G1595" s="4">
        <v>6</v>
      </c>
      <c r="H1595" s="31">
        <v>100930</v>
      </c>
      <c r="I1595" s="4">
        <v>10</v>
      </c>
      <c r="J1595" s="31">
        <v>191767</v>
      </c>
      <c r="K1595" s="50">
        <v>19</v>
      </c>
      <c r="L1595" s="44">
        <f t="shared" si="133"/>
        <v>63922.333333333336</v>
      </c>
      <c r="M1595" s="4">
        <f t="shared" si="134"/>
        <v>6.333333333333333</v>
      </c>
    </row>
    <row r="1596" spans="1:13" x14ac:dyDescent="0.3">
      <c r="A1596" s="27" t="str">
        <f t="shared" si="135"/>
        <v>1503 - CAPPUCCINO</v>
      </c>
      <c r="B1596" s="27" t="str">
        <f t="shared" si="136"/>
        <v>CAFE QUINDIO EXPRESS PARQUE ARBOLEDA</v>
      </c>
      <c r="C1596" s="28" t="s">
        <v>192</v>
      </c>
      <c r="D1596" s="31">
        <v>11111</v>
      </c>
      <c r="E1596" s="4">
        <v>1</v>
      </c>
      <c r="F1596" s="31">
        <v>11111</v>
      </c>
      <c r="G1596" s="4">
        <v>1</v>
      </c>
      <c r="H1596" s="31"/>
      <c r="I1596" s="4"/>
      <c r="J1596" s="31">
        <v>22222</v>
      </c>
      <c r="K1596" s="50">
        <v>2</v>
      </c>
      <c r="L1596" s="44">
        <f t="shared" si="133"/>
        <v>11111</v>
      </c>
      <c r="M1596" s="4">
        <f t="shared" si="134"/>
        <v>1</v>
      </c>
    </row>
    <row r="1597" spans="1:13" x14ac:dyDescent="0.3">
      <c r="A1597" s="27" t="str">
        <f t="shared" si="135"/>
        <v>1503 - CAPPUCCINO</v>
      </c>
      <c r="B1597" s="27" t="str">
        <f t="shared" si="136"/>
        <v>CAFE QUINDIO EXPRESS PARQUE ARBOLEDA</v>
      </c>
      <c r="C1597" s="28" t="s">
        <v>194</v>
      </c>
      <c r="D1597" s="31">
        <v>254992</v>
      </c>
      <c r="E1597" s="4">
        <v>27</v>
      </c>
      <c r="F1597" s="31">
        <v>273878</v>
      </c>
      <c r="G1597" s="4">
        <v>29</v>
      </c>
      <c r="H1597" s="31">
        <v>226657</v>
      </c>
      <c r="I1597" s="4">
        <v>24</v>
      </c>
      <c r="J1597" s="31">
        <v>755527</v>
      </c>
      <c r="K1597" s="50">
        <v>80</v>
      </c>
      <c r="L1597" s="44">
        <f t="shared" si="133"/>
        <v>251842.33333333334</v>
      </c>
      <c r="M1597" s="4">
        <f t="shared" si="134"/>
        <v>26.666666666666668</v>
      </c>
    </row>
    <row r="1598" spans="1:13" x14ac:dyDescent="0.3">
      <c r="A1598" s="27" t="str">
        <f t="shared" si="135"/>
        <v>1503 - CAPPUCCINO</v>
      </c>
      <c r="B1598" s="27" t="str">
        <f t="shared" si="136"/>
        <v>CAFE QUINDIO EXPRESS PARQUE ARBOLEDA</v>
      </c>
      <c r="C1598" s="28" t="s">
        <v>195</v>
      </c>
      <c r="D1598" s="31"/>
      <c r="E1598" s="4"/>
      <c r="F1598" s="31">
        <v>9352</v>
      </c>
      <c r="G1598" s="4">
        <v>1</v>
      </c>
      <c r="H1598" s="31"/>
      <c r="I1598" s="4"/>
      <c r="J1598" s="31">
        <v>9352</v>
      </c>
      <c r="K1598" s="50">
        <v>1</v>
      </c>
      <c r="L1598" s="44">
        <f t="shared" si="133"/>
        <v>9352</v>
      </c>
      <c r="M1598" s="4">
        <f t="shared" si="134"/>
        <v>1</v>
      </c>
    </row>
    <row r="1599" spans="1:13" x14ac:dyDescent="0.3">
      <c r="A1599" s="27" t="str">
        <f t="shared" si="135"/>
        <v>1503 - CAPPUCCINO</v>
      </c>
      <c r="B1599" s="27" t="str">
        <f t="shared" si="136"/>
        <v>CAFE QUINDIO EXPRESS PARQUE ARBOLEDA</v>
      </c>
      <c r="C1599" s="28" t="s">
        <v>197</v>
      </c>
      <c r="D1599" s="31"/>
      <c r="E1599" s="4"/>
      <c r="F1599" s="31">
        <v>24723</v>
      </c>
      <c r="G1599" s="4">
        <v>3</v>
      </c>
      <c r="H1599" s="31">
        <v>41205</v>
      </c>
      <c r="I1599" s="4">
        <v>5</v>
      </c>
      <c r="J1599" s="31">
        <v>65928</v>
      </c>
      <c r="K1599" s="50">
        <v>8</v>
      </c>
      <c r="L1599" s="44">
        <f t="shared" si="133"/>
        <v>32964</v>
      </c>
      <c r="M1599" s="4">
        <f t="shared" si="134"/>
        <v>4</v>
      </c>
    </row>
    <row r="1600" spans="1:13" x14ac:dyDescent="0.3">
      <c r="A1600" s="27" t="str">
        <f t="shared" si="135"/>
        <v>1503 - CAPPUCCINO</v>
      </c>
      <c r="B1600" s="27" t="str">
        <f t="shared" si="136"/>
        <v>CAFE QUINDIO EXPRESS PARQUE ARBOLEDA</v>
      </c>
      <c r="C1600" s="28" t="s">
        <v>198</v>
      </c>
      <c r="D1600" s="31">
        <v>65928</v>
      </c>
      <c r="E1600" s="4">
        <v>8</v>
      </c>
      <c r="F1600" s="31">
        <v>82410</v>
      </c>
      <c r="G1600" s="4">
        <v>10</v>
      </c>
      <c r="H1600" s="31">
        <v>16482</v>
      </c>
      <c r="I1600" s="4">
        <v>2</v>
      </c>
      <c r="J1600" s="31">
        <v>164820</v>
      </c>
      <c r="K1600" s="50">
        <v>20</v>
      </c>
      <c r="L1600" s="44">
        <f t="shared" si="133"/>
        <v>54940</v>
      </c>
      <c r="M1600" s="4">
        <f t="shared" si="134"/>
        <v>6.666666666666667</v>
      </c>
    </row>
    <row r="1601" spans="1:13" x14ac:dyDescent="0.3">
      <c r="A1601" s="27" t="str">
        <f t="shared" si="135"/>
        <v>1503 - CAPPUCCINO</v>
      </c>
      <c r="B1601" s="27" t="str">
        <f t="shared" si="136"/>
        <v>CAFE QUINDIO EXPRESS PARQUE ARBOLEDA</v>
      </c>
      <c r="C1601" s="28" t="s">
        <v>199</v>
      </c>
      <c r="D1601" s="31">
        <v>31389</v>
      </c>
      <c r="E1601" s="4">
        <v>3</v>
      </c>
      <c r="F1601" s="31">
        <v>10463</v>
      </c>
      <c r="G1601" s="4">
        <v>1</v>
      </c>
      <c r="H1601" s="31">
        <v>41852</v>
      </c>
      <c r="I1601" s="4">
        <v>4</v>
      </c>
      <c r="J1601" s="31">
        <v>83704</v>
      </c>
      <c r="K1601" s="50">
        <v>8</v>
      </c>
      <c r="L1601" s="44">
        <f t="shared" si="133"/>
        <v>27901.333333333332</v>
      </c>
      <c r="M1601" s="4">
        <f t="shared" si="134"/>
        <v>2.6666666666666665</v>
      </c>
    </row>
    <row r="1602" spans="1:13" x14ac:dyDescent="0.3">
      <c r="A1602" s="27" t="str">
        <f t="shared" si="135"/>
        <v>1503 - CAPPUCCINO</v>
      </c>
      <c r="B1602" s="27" t="str">
        <f t="shared" si="136"/>
        <v>CAFE QUINDIO EXPRESS PARQUE ARBOLEDA</v>
      </c>
      <c r="C1602" s="28" t="s">
        <v>200</v>
      </c>
      <c r="D1602" s="31">
        <v>46110</v>
      </c>
      <c r="E1602" s="4">
        <v>6</v>
      </c>
      <c r="F1602" s="31">
        <v>15370</v>
      </c>
      <c r="G1602" s="4">
        <v>2</v>
      </c>
      <c r="H1602" s="31">
        <v>61480</v>
      </c>
      <c r="I1602" s="4">
        <v>8</v>
      </c>
      <c r="J1602" s="31">
        <v>122960</v>
      </c>
      <c r="K1602" s="50">
        <v>16</v>
      </c>
      <c r="L1602" s="44">
        <f t="shared" si="133"/>
        <v>40986.666666666664</v>
      </c>
      <c r="M1602" s="4">
        <f t="shared" si="134"/>
        <v>5.333333333333333</v>
      </c>
    </row>
    <row r="1603" spans="1:13" x14ac:dyDescent="0.3">
      <c r="A1603" s="27" t="str">
        <f t="shared" si="135"/>
        <v>1503 - CAPPUCCINO</v>
      </c>
      <c r="B1603" s="27" t="str">
        <f t="shared" si="136"/>
        <v>CAFE QUINDIO EXPRESS PARQUE ARBOLEDA</v>
      </c>
      <c r="C1603" s="28" t="s">
        <v>201</v>
      </c>
      <c r="D1603" s="31">
        <v>65928</v>
      </c>
      <c r="E1603" s="4">
        <v>8</v>
      </c>
      <c r="F1603" s="31">
        <v>41205</v>
      </c>
      <c r="G1603" s="4">
        <v>5</v>
      </c>
      <c r="H1603" s="31"/>
      <c r="I1603" s="4"/>
      <c r="J1603" s="31">
        <v>107133</v>
      </c>
      <c r="K1603" s="50">
        <v>13</v>
      </c>
      <c r="L1603" s="44">
        <f t="shared" si="133"/>
        <v>53566.5</v>
      </c>
      <c r="M1603" s="4">
        <f t="shared" si="134"/>
        <v>6.5</v>
      </c>
    </row>
    <row r="1604" spans="1:13" x14ac:dyDescent="0.3">
      <c r="A1604" s="27" t="str">
        <f t="shared" si="135"/>
        <v>1503 - CAPPUCCINO</v>
      </c>
      <c r="B1604" s="27" t="str">
        <f t="shared" si="136"/>
        <v>CAFE QUINDIO EXPRESS PARQUE ARBOLEDA</v>
      </c>
      <c r="C1604" s="28" t="s">
        <v>203</v>
      </c>
      <c r="D1604" s="31"/>
      <c r="E1604" s="4"/>
      <c r="F1604" s="31">
        <v>15370</v>
      </c>
      <c r="G1604" s="4">
        <v>2</v>
      </c>
      <c r="H1604" s="31">
        <v>23055</v>
      </c>
      <c r="I1604" s="4">
        <v>3</v>
      </c>
      <c r="J1604" s="31">
        <v>38425</v>
      </c>
      <c r="K1604" s="50">
        <v>5</v>
      </c>
      <c r="L1604" s="44">
        <f t="shared" si="133"/>
        <v>19212.5</v>
      </c>
      <c r="M1604" s="4">
        <f t="shared" si="134"/>
        <v>2.5</v>
      </c>
    </row>
    <row r="1605" spans="1:13" x14ac:dyDescent="0.3">
      <c r="A1605" s="27" t="str">
        <f t="shared" si="135"/>
        <v>1503 - CAPPUCCINO</v>
      </c>
      <c r="B1605" s="27" t="str">
        <f t="shared" si="136"/>
        <v>CAFE QUINDIO EXPRESS PARQUE ARBOLEDA</v>
      </c>
      <c r="C1605" s="28" t="s">
        <v>204</v>
      </c>
      <c r="D1605" s="31">
        <v>41205</v>
      </c>
      <c r="E1605" s="4">
        <v>5</v>
      </c>
      <c r="F1605" s="31">
        <v>82410</v>
      </c>
      <c r="G1605" s="4">
        <v>10</v>
      </c>
      <c r="H1605" s="31">
        <v>98892</v>
      </c>
      <c r="I1605" s="4">
        <v>12</v>
      </c>
      <c r="J1605" s="31">
        <v>222507</v>
      </c>
      <c r="K1605" s="50">
        <v>27</v>
      </c>
      <c r="L1605" s="44">
        <f t="shared" si="133"/>
        <v>74169</v>
      </c>
      <c r="M1605" s="4">
        <f t="shared" si="134"/>
        <v>9</v>
      </c>
    </row>
    <row r="1606" spans="1:13" x14ac:dyDescent="0.3">
      <c r="A1606" s="27" t="str">
        <f t="shared" si="135"/>
        <v>1503 - CAPPUCCINO</v>
      </c>
      <c r="B1606" s="27" t="str">
        <f t="shared" si="136"/>
        <v>CAFE QUINDIO EXPRESS PARQUE ARBOLEDA</v>
      </c>
      <c r="C1606" s="28" t="s">
        <v>205</v>
      </c>
      <c r="D1606" s="31">
        <v>31389</v>
      </c>
      <c r="E1606" s="4">
        <v>3</v>
      </c>
      <c r="F1606" s="31"/>
      <c r="G1606" s="4"/>
      <c r="H1606" s="31">
        <v>41852</v>
      </c>
      <c r="I1606" s="4">
        <v>4</v>
      </c>
      <c r="J1606" s="31">
        <v>73241</v>
      </c>
      <c r="K1606" s="50">
        <v>7</v>
      </c>
      <c r="L1606" s="44">
        <f t="shared" si="133"/>
        <v>36620.5</v>
      </c>
      <c r="M1606" s="4">
        <f t="shared" si="134"/>
        <v>3.5</v>
      </c>
    </row>
    <row r="1607" spans="1:13" x14ac:dyDescent="0.3">
      <c r="A1607" s="27" t="str">
        <f t="shared" si="135"/>
        <v>1503 - CAPPUCCINO</v>
      </c>
      <c r="B1607" s="27" t="str">
        <f t="shared" si="136"/>
        <v>CAFE QUINDIO EXPRESS PARQUE ARBOLEDA</v>
      </c>
      <c r="C1607" s="28" t="s">
        <v>206</v>
      </c>
      <c r="D1607" s="31">
        <v>215181</v>
      </c>
      <c r="E1607" s="4">
        <v>28</v>
      </c>
      <c r="F1607" s="31">
        <v>169070</v>
      </c>
      <c r="G1607" s="4">
        <v>22</v>
      </c>
      <c r="H1607" s="31">
        <v>199810</v>
      </c>
      <c r="I1607" s="4">
        <v>26</v>
      </c>
      <c r="J1607" s="31">
        <v>584061</v>
      </c>
      <c r="K1607" s="50">
        <v>76</v>
      </c>
      <c r="L1607" s="44">
        <f t="shared" si="133"/>
        <v>194687</v>
      </c>
      <c r="M1607" s="4">
        <f t="shared" si="134"/>
        <v>25.333333333333332</v>
      </c>
    </row>
    <row r="1608" spans="1:13" x14ac:dyDescent="0.3">
      <c r="A1608" s="27" t="str">
        <f t="shared" si="135"/>
        <v>1503 - CAPPUCCINO</v>
      </c>
      <c r="B1608" s="27" t="str">
        <f t="shared" si="136"/>
        <v>CAFE QUINDIO EXPRESS PARQUE ARBOLEDA</v>
      </c>
      <c r="C1608" s="28" t="s">
        <v>207</v>
      </c>
      <c r="D1608" s="31">
        <v>8241</v>
      </c>
      <c r="E1608" s="4">
        <v>1</v>
      </c>
      <c r="F1608" s="31">
        <v>49446</v>
      </c>
      <c r="G1608" s="4">
        <v>6</v>
      </c>
      <c r="H1608" s="31">
        <v>16482</v>
      </c>
      <c r="I1608" s="4">
        <v>2</v>
      </c>
      <c r="J1608" s="31">
        <v>74169</v>
      </c>
      <c r="K1608" s="50">
        <v>9</v>
      </c>
      <c r="L1608" s="44">
        <f t="shared" ref="L1608:L1671" si="137">AVERAGE(D1608,F1608,H1608)</f>
        <v>24723</v>
      </c>
      <c r="M1608" s="4">
        <f t="shared" ref="M1608:M1671" si="138">AVERAGE(E1608,G1608,I1608)</f>
        <v>3</v>
      </c>
    </row>
    <row r="1609" spans="1:13" x14ac:dyDescent="0.3">
      <c r="A1609" s="27" t="str">
        <f t="shared" si="135"/>
        <v>1503 - CAPPUCCINO</v>
      </c>
      <c r="B1609" s="27" t="str">
        <f t="shared" si="136"/>
        <v>CAFE QUINDIO EXPRESS PARQUE ARBOLEDA</v>
      </c>
      <c r="C1609" s="28" t="s">
        <v>209</v>
      </c>
      <c r="D1609" s="31">
        <v>92220</v>
      </c>
      <c r="E1609" s="4">
        <v>12</v>
      </c>
      <c r="F1609" s="31">
        <v>30740</v>
      </c>
      <c r="G1609" s="4">
        <v>4</v>
      </c>
      <c r="H1609" s="31">
        <v>53795</v>
      </c>
      <c r="I1609" s="4">
        <v>7</v>
      </c>
      <c r="J1609" s="31">
        <v>176755</v>
      </c>
      <c r="K1609" s="50">
        <v>23</v>
      </c>
      <c r="L1609" s="44">
        <f t="shared" si="137"/>
        <v>58918.333333333336</v>
      </c>
      <c r="M1609" s="4">
        <f t="shared" si="138"/>
        <v>7.666666666666667</v>
      </c>
    </row>
    <row r="1610" spans="1:13" x14ac:dyDescent="0.3">
      <c r="A1610" s="27" t="str">
        <f t="shared" si="135"/>
        <v>1503 - CAPPUCCINO</v>
      </c>
      <c r="B1610" s="27" t="str">
        <f t="shared" si="136"/>
        <v>CAFE QUINDIO EXPRESS PARQUE ARBOLEDA</v>
      </c>
      <c r="C1610" s="28" t="s">
        <v>219</v>
      </c>
      <c r="D1610" s="31">
        <v>8241</v>
      </c>
      <c r="E1610" s="4">
        <v>1</v>
      </c>
      <c r="F1610" s="31"/>
      <c r="G1610" s="4"/>
      <c r="H1610" s="31">
        <v>24723</v>
      </c>
      <c r="I1610" s="4">
        <v>3</v>
      </c>
      <c r="J1610" s="31">
        <v>32964</v>
      </c>
      <c r="K1610" s="50">
        <v>4</v>
      </c>
      <c r="L1610" s="44">
        <f t="shared" si="137"/>
        <v>16482</v>
      </c>
      <c r="M1610" s="4">
        <f t="shared" si="138"/>
        <v>2</v>
      </c>
    </row>
    <row r="1611" spans="1:13" x14ac:dyDescent="0.3">
      <c r="A1611" s="27" t="str">
        <f t="shared" si="135"/>
        <v>1503 - CAPPUCCINO</v>
      </c>
      <c r="B1611" s="27" t="str">
        <f t="shared" si="136"/>
        <v>CAFE QUINDIO EXPRESS PARQUE ARBOLEDA</v>
      </c>
      <c r="C1611" s="28" t="s">
        <v>220</v>
      </c>
      <c r="D1611" s="31">
        <v>16482</v>
      </c>
      <c r="E1611" s="4">
        <v>2</v>
      </c>
      <c r="F1611" s="31">
        <v>8241</v>
      </c>
      <c r="G1611" s="4">
        <v>1</v>
      </c>
      <c r="H1611" s="31"/>
      <c r="I1611" s="4"/>
      <c r="J1611" s="31">
        <v>24723</v>
      </c>
      <c r="K1611" s="50">
        <v>3</v>
      </c>
      <c r="L1611" s="44">
        <f t="shared" si="137"/>
        <v>12361.5</v>
      </c>
      <c r="M1611" s="4">
        <f t="shared" si="138"/>
        <v>1.5</v>
      </c>
    </row>
    <row r="1612" spans="1:13" x14ac:dyDescent="0.3">
      <c r="A1612" s="27" t="str">
        <f t="shared" si="135"/>
        <v>1503 - CAPPUCCINO</v>
      </c>
      <c r="B1612" s="27" t="str">
        <f t="shared" si="136"/>
        <v>CAFE QUINDIO EXPRESS PARQUE ARBOLEDA</v>
      </c>
      <c r="C1612" s="28" t="s">
        <v>222</v>
      </c>
      <c r="D1612" s="31"/>
      <c r="E1612" s="4"/>
      <c r="F1612" s="31">
        <v>14814</v>
      </c>
      <c r="G1612" s="4">
        <v>2</v>
      </c>
      <c r="H1612" s="31"/>
      <c r="I1612" s="4"/>
      <c r="J1612" s="31">
        <v>14814</v>
      </c>
      <c r="K1612" s="50">
        <v>2</v>
      </c>
      <c r="L1612" s="44">
        <f t="shared" si="137"/>
        <v>14814</v>
      </c>
      <c r="M1612" s="4">
        <f t="shared" si="138"/>
        <v>2</v>
      </c>
    </row>
    <row r="1613" spans="1:13" x14ac:dyDescent="0.3">
      <c r="A1613" s="27" t="str">
        <f t="shared" si="135"/>
        <v>1503 - CAPPUCCINO</v>
      </c>
      <c r="B1613" s="52" t="s">
        <v>311</v>
      </c>
      <c r="C1613" s="53"/>
      <c r="D1613" s="57">
        <v>9041188</v>
      </c>
      <c r="E1613" s="55">
        <v>1246</v>
      </c>
      <c r="F1613" s="57">
        <v>7791835</v>
      </c>
      <c r="G1613" s="55">
        <v>1072</v>
      </c>
      <c r="H1613" s="57">
        <v>9065643</v>
      </c>
      <c r="I1613" s="55">
        <v>1240</v>
      </c>
      <c r="J1613" s="57">
        <v>25898666</v>
      </c>
      <c r="K1613" s="56">
        <v>3558</v>
      </c>
      <c r="L1613" s="59">
        <f t="shared" si="137"/>
        <v>8632888.666666666</v>
      </c>
      <c r="M1613" s="60">
        <f t="shared" si="138"/>
        <v>1186</v>
      </c>
    </row>
    <row r="1614" spans="1:13" x14ac:dyDescent="0.3">
      <c r="A1614" s="27" t="str">
        <f t="shared" ref="A1614:A1677" si="139">A1613</f>
        <v>1503 - CAPPUCCINO</v>
      </c>
      <c r="B1614" s="1" t="s">
        <v>72</v>
      </c>
      <c r="C1614" s="1" t="s">
        <v>162</v>
      </c>
      <c r="D1614" s="30">
        <v>3302936</v>
      </c>
      <c r="E1614" s="8">
        <v>364</v>
      </c>
      <c r="F1614" s="30">
        <v>2377388</v>
      </c>
      <c r="G1614" s="8">
        <v>262</v>
      </c>
      <c r="H1614" s="30">
        <v>2776644</v>
      </c>
      <c r="I1614" s="8">
        <v>306</v>
      </c>
      <c r="J1614" s="30">
        <v>8456968</v>
      </c>
      <c r="K1614" s="49">
        <v>932</v>
      </c>
      <c r="L1614" s="44">
        <f t="shared" si="137"/>
        <v>2818989.3333333335</v>
      </c>
      <c r="M1614" s="4">
        <f t="shared" si="138"/>
        <v>310.66666666666669</v>
      </c>
    </row>
    <row r="1615" spans="1:13" x14ac:dyDescent="0.3">
      <c r="A1615" s="27" t="str">
        <f t="shared" si="139"/>
        <v>1503 - CAPPUCCINO</v>
      </c>
      <c r="B1615" s="27" t="str">
        <f t="shared" ref="B1615:B1660" si="140">B1614</f>
        <v>CAFE QUINDIO EXPRESS PLAZA CENTRAL</v>
      </c>
      <c r="C1615" s="28" t="s">
        <v>163</v>
      </c>
      <c r="D1615" s="31">
        <v>505008</v>
      </c>
      <c r="E1615" s="4">
        <v>54</v>
      </c>
      <c r="F1615" s="31">
        <v>495656</v>
      </c>
      <c r="G1615" s="4">
        <v>53</v>
      </c>
      <c r="H1615" s="31">
        <v>402136</v>
      </c>
      <c r="I1615" s="4">
        <v>43</v>
      </c>
      <c r="J1615" s="31">
        <v>1402800</v>
      </c>
      <c r="K1615" s="50">
        <v>150</v>
      </c>
      <c r="L1615" s="44">
        <f t="shared" si="137"/>
        <v>467600</v>
      </c>
      <c r="M1615" s="4">
        <f t="shared" si="138"/>
        <v>50</v>
      </c>
    </row>
    <row r="1616" spans="1:13" x14ac:dyDescent="0.3">
      <c r="A1616" s="27" t="str">
        <f t="shared" si="139"/>
        <v>1503 - CAPPUCCINO</v>
      </c>
      <c r="B1616" s="27" t="str">
        <f t="shared" si="140"/>
        <v>CAFE QUINDIO EXPRESS PLAZA CENTRAL</v>
      </c>
      <c r="C1616" s="28" t="s">
        <v>165</v>
      </c>
      <c r="D1616" s="31">
        <v>7008852</v>
      </c>
      <c r="E1616" s="4">
        <v>996</v>
      </c>
      <c r="F1616" s="31">
        <v>5853940</v>
      </c>
      <c r="G1616" s="4">
        <v>832</v>
      </c>
      <c r="H1616" s="31">
        <v>6676425</v>
      </c>
      <c r="I1616" s="4">
        <v>949</v>
      </c>
      <c r="J1616" s="31">
        <v>19539217</v>
      </c>
      <c r="K1616" s="50">
        <v>2777</v>
      </c>
      <c r="L1616" s="44">
        <f t="shared" si="137"/>
        <v>6513072.333333333</v>
      </c>
      <c r="M1616" s="4">
        <f t="shared" si="138"/>
        <v>925.66666666666663</v>
      </c>
    </row>
    <row r="1617" spans="1:13" x14ac:dyDescent="0.3">
      <c r="A1617" s="27" t="str">
        <f t="shared" si="139"/>
        <v>1503 - CAPPUCCINO</v>
      </c>
      <c r="B1617" s="27" t="str">
        <f t="shared" si="140"/>
        <v>CAFE QUINDIO EXPRESS PLAZA CENTRAL</v>
      </c>
      <c r="C1617" s="28" t="s">
        <v>166</v>
      </c>
      <c r="D1617" s="31">
        <v>358794</v>
      </c>
      <c r="E1617" s="4">
        <v>31</v>
      </c>
      <c r="F1617" s="31">
        <v>289350</v>
      </c>
      <c r="G1617" s="4">
        <v>25</v>
      </c>
      <c r="H1617" s="31">
        <v>405090</v>
      </c>
      <c r="I1617" s="4">
        <v>35</v>
      </c>
      <c r="J1617" s="31">
        <v>1053234</v>
      </c>
      <c r="K1617" s="50">
        <v>91</v>
      </c>
      <c r="L1617" s="44">
        <f t="shared" si="137"/>
        <v>351078</v>
      </c>
      <c r="M1617" s="4">
        <f t="shared" si="138"/>
        <v>30.333333333333332</v>
      </c>
    </row>
    <row r="1618" spans="1:13" x14ac:dyDescent="0.3">
      <c r="A1618" s="27" t="str">
        <f t="shared" si="139"/>
        <v>1503 - CAPPUCCINO</v>
      </c>
      <c r="B1618" s="27" t="str">
        <f t="shared" si="140"/>
        <v>CAFE QUINDIO EXPRESS PLAZA CENTRAL</v>
      </c>
      <c r="C1618" s="28" t="s">
        <v>167</v>
      </c>
      <c r="D1618" s="31">
        <v>115831</v>
      </c>
      <c r="E1618" s="4">
        <v>9</v>
      </c>
      <c r="F1618" s="31">
        <v>141573</v>
      </c>
      <c r="G1618" s="4">
        <v>11</v>
      </c>
      <c r="H1618" s="31">
        <v>102960</v>
      </c>
      <c r="I1618" s="4">
        <v>8</v>
      </c>
      <c r="J1618" s="31">
        <v>360364</v>
      </c>
      <c r="K1618" s="50">
        <v>28</v>
      </c>
      <c r="L1618" s="44">
        <f t="shared" si="137"/>
        <v>120121.33333333333</v>
      </c>
      <c r="M1618" s="4">
        <f t="shared" si="138"/>
        <v>9.3333333333333339</v>
      </c>
    </row>
    <row r="1619" spans="1:13" x14ac:dyDescent="0.3">
      <c r="A1619" s="27" t="str">
        <f t="shared" si="139"/>
        <v>1503 - CAPPUCCINO</v>
      </c>
      <c r="B1619" s="27" t="str">
        <f t="shared" si="140"/>
        <v>CAFE QUINDIO EXPRESS PLAZA CENTRAL</v>
      </c>
      <c r="C1619" s="28" t="s">
        <v>168</v>
      </c>
      <c r="D1619" s="31">
        <v>407671</v>
      </c>
      <c r="E1619" s="4">
        <v>37</v>
      </c>
      <c r="F1619" s="31">
        <v>429709</v>
      </c>
      <c r="G1619" s="4">
        <v>39</v>
      </c>
      <c r="H1619" s="31">
        <v>407670</v>
      </c>
      <c r="I1619" s="4">
        <v>37</v>
      </c>
      <c r="J1619" s="31">
        <v>1245050</v>
      </c>
      <c r="K1619" s="50">
        <v>113</v>
      </c>
      <c r="L1619" s="44">
        <f t="shared" si="137"/>
        <v>415016.66666666669</v>
      </c>
      <c r="M1619" s="4">
        <f t="shared" si="138"/>
        <v>37.666666666666664</v>
      </c>
    </row>
    <row r="1620" spans="1:13" x14ac:dyDescent="0.3">
      <c r="A1620" s="27" t="str">
        <f t="shared" si="139"/>
        <v>1503 - CAPPUCCINO</v>
      </c>
      <c r="B1620" s="27" t="str">
        <f t="shared" si="140"/>
        <v>CAFE QUINDIO EXPRESS PLAZA CENTRAL</v>
      </c>
      <c r="C1620" s="28" t="s">
        <v>169</v>
      </c>
      <c r="D1620" s="31">
        <v>46296</v>
      </c>
      <c r="E1620" s="4">
        <v>4</v>
      </c>
      <c r="F1620" s="31">
        <v>138888</v>
      </c>
      <c r="G1620" s="4">
        <v>12</v>
      </c>
      <c r="H1620" s="31">
        <v>46296</v>
      </c>
      <c r="I1620" s="4">
        <v>4</v>
      </c>
      <c r="J1620" s="31">
        <v>231480</v>
      </c>
      <c r="K1620" s="50">
        <v>20</v>
      </c>
      <c r="L1620" s="44">
        <f t="shared" si="137"/>
        <v>77160</v>
      </c>
      <c r="M1620" s="4">
        <f t="shared" si="138"/>
        <v>6.666666666666667</v>
      </c>
    </row>
    <row r="1621" spans="1:13" x14ac:dyDescent="0.3">
      <c r="A1621" s="27" t="str">
        <f t="shared" si="139"/>
        <v>1503 - CAPPUCCINO</v>
      </c>
      <c r="B1621" s="27" t="str">
        <f t="shared" si="140"/>
        <v>CAFE QUINDIO EXPRESS PLAZA CENTRAL</v>
      </c>
      <c r="C1621" s="28" t="s">
        <v>170</v>
      </c>
      <c r="D1621" s="31"/>
      <c r="E1621" s="4"/>
      <c r="F1621" s="31">
        <v>12870</v>
      </c>
      <c r="G1621" s="4">
        <v>1</v>
      </c>
      <c r="H1621" s="31"/>
      <c r="I1621" s="4"/>
      <c r="J1621" s="31">
        <v>12870</v>
      </c>
      <c r="K1621" s="50">
        <v>1</v>
      </c>
      <c r="L1621" s="44">
        <f t="shared" si="137"/>
        <v>12870</v>
      </c>
      <c r="M1621" s="4">
        <f t="shared" si="138"/>
        <v>1</v>
      </c>
    </row>
    <row r="1622" spans="1:13" x14ac:dyDescent="0.3">
      <c r="A1622" s="27" t="str">
        <f t="shared" si="139"/>
        <v>1503 - CAPPUCCINO</v>
      </c>
      <c r="B1622" s="27" t="str">
        <f t="shared" si="140"/>
        <v>CAFE QUINDIO EXPRESS PLAZA CENTRAL</v>
      </c>
      <c r="C1622" s="28" t="s">
        <v>171</v>
      </c>
      <c r="D1622" s="31">
        <v>22036</v>
      </c>
      <c r="E1622" s="4">
        <v>2</v>
      </c>
      <c r="F1622" s="31">
        <v>77127</v>
      </c>
      <c r="G1622" s="4">
        <v>7</v>
      </c>
      <c r="H1622" s="31">
        <v>11018</v>
      </c>
      <c r="I1622" s="4">
        <v>1</v>
      </c>
      <c r="J1622" s="31">
        <v>110181</v>
      </c>
      <c r="K1622" s="50">
        <v>10</v>
      </c>
      <c r="L1622" s="44">
        <f t="shared" si="137"/>
        <v>36727</v>
      </c>
      <c r="M1622" s="4">
        <f t="shared" si="138"/>
        <v>3.3333333333333335</v>
      </c>
    </row>
    <row r="1623" spans="1:13" x14ac:dyDescent="0.3">
      <c r="A1623" s="27" t="str">
        <f t="shared" si="139"/>
        <v>1503 - CAPPUCCINO</v>
      </c>
      <c r="B1623" s="27" t="str">
        <f t="shared" si="140"/>
        <v>CAFE QUINDIO EXPRESS PLAZA CENTRAL</v>
      </c>
      <c r="C1623" s="28" t="s">
        <v>172</v>
      </c>
      <c r="D1623" s="31">
        <v>462951</v>
      </c>
      <c r="E1623" s="4">
        <v>50</v>
      </c>
      <c r="F1623" s="31">
        <v>388878</v>
      </c>
      <c r="G1623" s="4">
        <v>42</v>
      </c>
      <c r="H1623" s="31">
        <v>425914</v>
      </c>
      <c r="I1623" s="4">
        <v>46</v>
      </c>
      <c r="J1623" s="31">
        <v>1277743</v>
      </c>
      <c r="K1623" s="50">
        <v>138</v>
      </c>
      <c r="L1623" s="44">
        <f t="shared" si="137"/>
        <v>425914.33333333331</v>
      </c>
      <c r="M1623" s="4">
        <f t="shared" si="138"/>
        <v>46</v>
      </c>
    </row>
    <row r="1624" spans="1:13" x14ac:dyDescent="0.3">
      <c r="A1624" s="27" t="str">
        <f t="shared" si="139"/>
        <v>1503 - CAPPUCCINO</v>
      </c>
      <c r="B1624" s="27" t="str">
        <f t="shared" si="140"/>
        <v>CAFE QUINDIO EXPRESS PLAZA CENTRAL</v>
      </c>
      <c r="C1624" s="28" t="s">
        <v>173</v>
      </c>
      <c r="D1624" s="31"/>
      <c r="E1624" s="4"/>
      <c r="F1624" s="31">
        <v>22222</v>
      </c>
      <c r="G1624" s="4">
        <v>2</v>
      </c>
      <c r="H1624" s="31">
        <v>22222</v>
      </c>
      <c r="I1624" s="4">
        <v>2</v>
      </c>
      <c r="J1624" s="31">
        <v>44444</v>
      </c>
      <c r="K1624" s="50">
        <v>4</v>
      </c>
      <c r="L1624" s="44">
        <f t="shared" si="137"/>
        <v>22222</v>
      </c>
      <c r="M1624" s="4">
        <f t="shared" si="138"/>
        <v>2</v>
      </c>
    </row>
    <row r="1625" spans="1:13" x14ac:dyDescent="0.3">
      <c r="A1625" s="27" t="str">
        <f t="shared" si="139"/>
        <v>1503 - CAPPUCCINO</v>
      </c>
      <c r="B1625" s="27" t="str">
        <f t="shared" si="140"/>
        <v>CAFE QUINDIO EXPRESS PLAZA CENTRAL</v>
      </c>
      <c r="C1625" s="28" t="s">
        <v>174</v>
      </c>
      <c r="D1625" s="31">
        <v>601593</v>
      </c>
      <c r="E1625" s="4">
        <v>73</v>
      </c>
      <c r="F1625" s="31">
        <v>453254</v>
      </c>
      <c r="G1625" s="4">
        <v>55</v>
      </c>
      <c r="H1625" s="31">
        <v>732457</v>
      </c>
      <c r="I1625" s="4">
        <v>89</v>
      </c>
      <c r="J1625" s="31">
        <v>1787304</v>
      </c>
      <c r="K1625" s="50">
        <v>217</v>
      </c>
      <c r="L1625" s="44">
        <f t="shared" si="137"/>
        <v>595768</v>
      </c>
      <c r="M1625" s="4">
        <f t="shared" si="138"/>
        <v>72.333333333333329</v>
      </c>
    </row>
    <row r="1626" spans="1:13" x14ac:dyDescent="0.3">
      <c r="A1626" s="27" t="str">
        <f t="shared" si="139"/>
        <v>1503 - CAPPUCCINO</v>
      </c>
      <c r="B1626" s="27" t="str">
        <f t="shared" si="140"/>
        <v>CAFE QUINDIO EXPRESS PLAZA CENTRAL</v>
      </c>
      <c r="C1626" s="28" t="s">
        <v>175</v>
      </c>
      <c r="D1626" s="31">
        <v>46295</v>
      </c>
      <c r="E1626" s="4">
        <v>5</v>
      </c>
      <c r="F1626" s="31">
        <v>37036</v>
      </c>
      <c r="G1626" s="4">
        <v>4</v>
      </c>
      <c r="H1626" s="31"/>
      <c r="I1626" s="4"/>
      <c r="J1626" s="31">
        <v>83331</v>
      </c>
      <c r="K1626" s="50">
        <v>9</v>
      </c>
      <c r="L1626" s="44">
        <f t="shared" si="137"/>
        <v>41665.5</v>
      </c>
      <c r="M1626" s="4">
        <f t="shared" si="138"/>
        <v>4.5</v>
      </c>
    </row>
    <row r="1627" spans="1:13" x14ac:dyDescent="0.3">
      <c r="A1627" s="27" t="str">
        <f t="shared" si="139"/>
        <v>1503 - CAPPUCCINO</v>
      </c>
      <c r="B1627" s="27" t="str">
        <f t="shared" si="140"/>
        <v>CAFE QUINDIO EXPRESS PLAZA CENTRAL</v>
      </c>
      <c r="C1627" s="28" t="s">
        <v>176</v>
      </c>
      <c r="D1627" s="31">
        <v>11111</v>
      </c>
      <c r="E1627" s="4">
        <v>1</v>
      </c>
      <c r="F1627" s="31">
        <v>11111</v>
      </c>
      <c r="G1627" s="4">
        <v>1</v>
      </c>
      <c r="H1627" s="31"/>
      <c r="I1627" s="4"/>
      <c r="J1627" s="31">
        <v>22222</v>
      </c>
      <c r="K1627" s="50">
        <v>2</v>
      </c>
      <c r="L1627" s="44">
        <f t="shared" si="137"/>
        <v>11111</v>
      </c>
      <c r="M1627" s="4">
        <f t="shared" si="138"/>
        <v>1</v>
      </c>
    </row>
    <row r="1628" spans="1:13" x14ac:dyDescent="0.3">
      <c r="A1628" s="27" t="str">
        <f t="shared" si="139"/>
        <v>1503 - CAPPUCCINO</v>
      </c>
      <c r="B1628" s="27" t="str">
        <f t="shared" si="140"/>
        <v>CAFE QUINDIO EXPRESS PLAZA CENTRAL</v>
      </c>
      <c r="C1628" s="28" t="s">
        <v>177</v>
      </c>
      <c r="D1628" s="31">
        <v>65928</v>
      </c>
      <c r="E1628" s="4">
        <v>8</v>
      </c>
      <c r="F1628" s="31">
        <v>24723</v>
      </c>
      <c r="G1628" s="4">
        <v>3</v>
      </c>
      <c r="H1628" s="31">
        <v>16482</v>
      </c>
      <c r="I1628" s="4">
        <v>2</v>
      </c>
      <c r="J1628" s="31">
        <v>107133</v>
      </c>
      <c r="K1628" s="50">
        <v>13</v>
      </c>
      <c r="L1628" s="44">
        <f t="shared" si="137"/>
        <v>35711</v>
      </c>
      <c r="M1628" s="4">
        <f t="shared" si="138"/>
        <v>4.333333333333333</v>
      </c>
    </row>
    <row r="1629" spans="1:13" x14ac:dyDescent="0.3">
      <c r="A1629" s="27" t="str">
        <f t="shared" si="139"/>
        <v>1503 - CAPPUCCINO</v>
      </c>
      <c r="B1629" s="27" t="str">
        <f t="shared" si="140"/>
        <v>CAFE QUINDIO EXPRESS PLAZA CENTRAL</v>
      </c>
      <c r="C1629" s="28" t="s">
        <v>178</v>
      </c>
      <c r="D1629" s="31">
        <v>137410</v>
      </c>
      <c r="E1629" s="4">
        <v>14</v>
      </c>
      <c r="F1629" s="31">
        <v>39260</v>
      </c>
      <c r="G1629" s="4">
        <v>4</v>
      </c>
      <c r="H1629" s="31">
        <v>68705</v>
      </c>
      <c r="I1629" s="4">
        <v>7</v>
      </c>
      <c r="J1629" s="31">
        <v>245375</v>
      </c>
      <c r="K1629" s="50">
        <v>25</v>
      </c>
      <c r="L1629" s="44">
        <f t="shared" si="137"/>
        <v>81791.666666666672</v>
      </c>
      <c r="M1629" s="4">
        <f t="shared" si="138"/>
        <v>8.3333333333333339</v>
      </c>
    </row>
    <row r="1630" spans="1:13" x14ac:dyDescent="0.3">
      <c r="A1630" s="27" t="str">
        <f t="shared" si="139"/>
        <v>1503 - CAPPUCCINO</v>
      </c>
      <c r="B1630" s="27" t="str">
        <f t="shared" si="140"/>
        <v>CAFE QUINDIO EXPRESS PLAZA CENTRAL</v>
      </c>
      <c r="C1630" s="28" t="s">
        <v>179</v>
      </c>
      <c r="D1630" s="31">
        <v>11204</v>
      </c>
      <c r="E1630" s="4">
        <v>1</v>
      </c>
      <c r="F1630" s="31">
        <v>22408</v>
      </c>
      <c r="G1630" s="4">
        <v>2</v>
      </c>
      <c r="H1630" s="31">
        <v>11204</v>
      </c>
      <c r="I1630" s="4">
        <v>1</v>
      </c>
      <c r="J1630" s="31">
        <v>44816</v>
      </c>
      <c r="K1630" s="50">
        <v>4</v>
      </c>
      <c r="L1630" s="44">
        <f t="shared" si="137"/>
        <v>14938.666666666666</v>
      </c>
      <c r="M1630" s="4">
        <f t="shared" si="138"/>
        <v>1.3333333333333333</v>
      </c>
    </row>
    <row r="1631" spans="1:13" x14ac:dyDescent="0.3">
      <c r="A1631" s="27" t="str">
        <f t="shared" si="139"/>
        <v>1503 - CAPPUCCINO</v>
      </c>
      <c r="B1631" s="27" t="str">
        <f t="shared" si="140"/>
        <v>CAFE QUINDIO EXPRESS PLAZA CENTRAL</v>
      </c>
      <c r="C1631" s="28" t="s">
        <v>180</v>
      </c>
      <c r="D1631" s="31">
        <v>215275</v>
      </c>
      <c r="E1631" s="4">
        <v>25</v>
      </c>
      <c r="F1631" s="31">
        <v>43055</v>
      </c>
      <c r="G1631" s="4">
        <v>5</v>
      </c>
      <c r="H1631" s="31">
        <v>111943</v>
      </c>
      <c r="I1631" s="4">
        <v>13</v>
      </c>
      <c r="J1631" s="31">
        <v>370273</v>
      </c>
      <c r="K1631" s="50">
        <v>43</v>
      </c>
      <c r="L1631" s="44">
        <f t="shared" si="137"/>
        <v>123424.33333333333</v>
      </c>
      <c r="M1631" s="4">
        <f t="shared" si="138"/>
        <v>14.333333333333334</v>
      </c>
    </row>
    <row r="1632" spans="1:13" x14ac:dyDescent="0.3">
      <c r="A1632" s="27" t="str">
        <f t="shared" si="139"/>
        <v>1503 - CAPPUCCINO</v>
      </c>
      <c r="B1632" s="27" t="str">
        <f t="shared" si="140"/>
        <v>CAFE QUINDIO EXPRESS PLAZA CENTRAL</v>
      </c>
      <c r="C1632" s="28" t="s">
        <v>181</v>
      </c>
      <c r="D1632" s="31"/>
      <c r="E1632" s="4"/>
      <c r="F1632" s="31"/>
      <c r="G1632" s="4"/>
      <c r="H1632" s="31">
        <v>26112</v>
      </c>
      <c r="I1632" s="4">
        <v>3</v>
      </c>
      <c r="J1632" s="31">
        <v>26112</v>
      </c>
      <c r="K1632" s="50">
        <v>3</v>
      </c>
      <c r="L1632" s="44">
        <f t="shared" si="137"/>
        <v>26112</v>
      </c>
      <c r="M1632" s="4">
        <f t="shared" si="138"/>
        <v>3</v>
      </c>
    </row>
    <row r="1633" spans="1:13" x14ac:dyDescent="0.3">
      <c r="A1633" s="27" t="str">
        <f t="shared" si="139"/>
        <v>1503 - CAPPUCCINO</v>
      </c>
      <c r="B1633" s="27" t="str">
        <f t="shared" si="140"/>
        <v>CAFE QUINDIO EXPRESS PLAZA CENTRAL</v>
      </c>
      <c r="C1633" s="28" t="s">
        <v>183</v>
      </c>
      <c r="D1633" s="31"/>
      <c r="E1633" s="4"/>
      <c r="F1633" s="31">
        <v>7130</v>
      </c>
      <c r="G1633" s="4">
        <v>1</v>
      </c>
      <c r="H1633" s="31"/>
      <c r="I1633" s="4"/>
      <c r="J1633" s="31">
        <v>7130</v>
      </c>
      <c r="K1633" s="50">
        <v>1</v>
      </c>
      <c r="L1633" s="44">
        <f t="shared" si="137"/>
        <v>7130</v>
      </c>
      <c r="M1633" s="4">
        <f t="shared" si="138"/>
        <v>1</v>
      </c>
    </row>
    <row r="1634" spans="1:13" x14ac:dyDescent="0.3">
      <c r="A1634" s="27" t="str">
        <f t="shared" si="139"/>
        <v>1503 - CAPPUCCINO</v>
      </c>
      <c r="B1634" s="27" t="str">
        <f t="shared" si="140"/>
        <v>CAFE QUINDIO EXPRESS PLAZA CENTRAL</v>
      </c>
      <c r="C1634" s="28" t="s">
        <v>184</v>
      </c>
      <c r="D1634" s="31">
        <v>14630</v>
      </c>
      <c r="E1634" s="4">
        <v>2</v>
      </c>
      <c r="F1634" s="31">
        <v>7315</v>
      </c>
      <c r="G1634" s="4">
        <v>1</v>
      </c>
      <c r="H1634" s="31">
        <v>21945</v>
      </c>
      <c r="I1634" s="4">
        <v>3</v>
      </c>
      <c r="J1634" s="31">
        <v>43890</v>
      </c>
      <c r="K1634" s="50">
        <v>6</v>
      </c>
      <c r="L1634" s="44">
        <f t="shared" si="137"/>
        <v>14630</v>
      </c>
      <c r="M1634" s="4">
        <f t="shared" si="138"/>
        <v>2</v>
      </c>
    </row>
    <row r="1635" spans="1:13" x14ac:dyDescent="0.3">
      <c r="A1635" s="27" t="str">
        <f t="shared" si="139"/>
        <v>1503 - CAPPUCCINO</v>
      </c>
      <c r="B1635" s="27" t="str">
        <f t="shared" si="140"/>
        <v>CAFE QUINDIO EXPRESS PLAZA CENTRAL</v>
      </c>
      <c r="C1635" s="28" t="s">
        <v>186</v>
      </c>
      <c r="D1635" s="31"/>
      <c r="E1635" s="4"/>
      <c r="F1635" s="31">
        <v>7315</v>
      </c>
      <c r="G1635" s="4">
        <v>1</v>
      </c>
      <c r="H1635" s="31">
        <v>7315</v>
      </c>
      <c r="I1635" s="4">
        <v>1</v>
      </c>
      <c r="J1635" s="31">
        <v>14630</v>
      </c>
      <c r="K1635" s="50">
        <v>2</v>
      </c>
      <c r="L1635" s="44">
        <f t="shared" si="137"/>
        <v>7315</v>
      </c>
      <c r="M1635" s="4">
        <f t="shared" si="138"/>
        <v>1</v>
      </c>
    </row>
    <row r="1636" spans="1:13" x14ac:dyDescent="0.3">
      <c r="A1636" s="27" t="str">
        <f t="shared" si="139"/>
        <v>1503 - CAPPUCCINO</v>
      </c>
      <c r="B1636" s="27" t="str">
        <f t="shared" si="140"/>
        <v>CAFE QUINDIO EXPRESS PLAZA CENTRAL</v>
      </c>
      <c r="C1636" s="28" t="s">
        <v>187</v>
      </c>
      <c r="D1636" s="31">
        <v>471848</v>
      </c>
      <c r="E1636" s="4">
        <v>52</v>
      </c>
      <c r="F1636" s="31">
        <v>1315730</v>
      </c>
      <c r="G1636" s="4">
        <v>145</v>
      </c>
      <c r="H1636" s="31">
        <v>553514</v>
      </c>
      <c r="I1636" s="4">
        <v>61</v>
      </c>
      <c r="J1636" s="31">
        <v>2341092</v>
      </c>
      <c r="K1636" s="50">
        <v>258</v>
      </c>
      <c r="L1636" s="44">
        <f t="shared" si="137"/>
        <v>780364</v>
      </c>
      <c r="M1636" s="4">
        <f t="shared" si="138"/>
        <v>86</v>
      </c>
    </row>
    <row r="1637" spans="1:13" x14ac:dyDescent="0.3">
      <c r="A1637" s="27" t="str">
        <f t="shared" si="139"/>
        <v>1503 - CAPPUCCINO</v>
      </c>
      <c r="B1637" s="27" t="str">
        <f t="shared" si="140"/>
        <v>CAFE QUINDIO EXPRESS PLAZA CENTRAL</v>
      </c>
      <c r="C1637" s="28" t="s">
        <v>188</v>
      </c>
      <c r="D1637" s="31">
        <v>56112</v>
      </c>
      <c r="E1637" s="4">
        <v>6</v>
      </c>
      <c r="F1637" s="31">
        <v>84168</v>
      </c>
      <c r="G1637" s="4">
        <v>9</v>
      </c>
      <c r="H1637" s="31">
        <v>140280</v>
      </c>
      <c r="I1637" s="4">
        <v>15</v>
      </c>
      <c r="J1637" s="31">
        <v>280560</v>
      </c>
      <c r="K1637" s="50">
        <v>30</v>
      </c>
      <c r="L1637" s="44">
        <f t="shared" si="137"/>
        <v>93520</v>
      </c>
      <c r="M1637" s="4">
        <f t="shared" si="138"/>
        <v>10</v>
      </c>
    </row>
    <row r="1638" spans="1:13" x14ac:dyDescent="0.3">
      <c r="A1638" s="27" t="str">
        <f t="shared" si="139"/>
        <v>1503 - CAPPUCCINO</v>
      </c>
      <c r="B1638" s="27" t="str">
        <f t="shared" si="140"/>
        <v>CAFE QUINDIO EXPRESS PLAZA CENTRAL</v>
      </c>
      <c r="C1638" s="28" t="s">
        <v>190</v>
      </c>
      <c r="D1638" s="31">
        <v>1013328</v>
      </c>
      <c r="E1638" s="4">
        <v>144</v>
      </c>
      <c r="F1638" s="31">
        <v>1899990</v>
      </c>
      <c r="G1638" s="4">
        <v>270</v>
      </c>
      <c r="H1638" s="31">
        <v>1238512</v>
      </c>
      <c r="I1638" s="4">
        <v>176</v>
      </c>
      <c r="J1638" s="31">
        <v>4151830</v>
      </c>
      <c r="K1638" s="50">
        <v>590</v>
      </c>
      <c r="L1638" s="44">
        <f t="shared" si="137"/>
        <v>1383943.3333333333</v>
      </c>
      <c r="M1638" s="4">
        <f t="shared" si="138"/>
        <v>196.66666666666666</v>
      </c>
    </row>
    <row r="1639" spans="1:13" x14ac:dyDescent="0.3">
      <c r="A1639" s="27" t="str">
        <f t="shared" si="139"/>
        <v>1503 - CAPPUCCINO</v>
      </c>
      <c r="B1639" s="27" t="str">
        <f t="shared" si="140"/>
        <v>CAFE QUINDIO EXPRESS PLAZA CENTRAL</v>
      </c>
      <c r="C1639" s="28" t="s">
        <v>191</v>
      </c>
      <c r="D1639" s="31">
        <v>176289</v>
      </c>
      <c r="E1639" s="4">
        <v>16</v>
      </c>
      <c r="F1639" s="31">
        <v>121199</v>
      </c>
      <c r="G1639" s="4">
        <v>11</v>
      </c>
      <c r="H1639" s="31">
        <v>220361</v>
      </c>
      <c r="I1639" s="4">
        <v>20</v>
      </c>
      <c r="J1639" s="31">
        <v>517849</v>
      </c>
      <c r="K1639" s="50">
        <v>47</v>
      </c>
      <c r="L1639" s="44">
        <f t="shared" si="137"/>
        <v>172616.33333333334</v>
      </c>
      <c r="M1639" s="4">
        <f t="shared" si="138"/>
        <v>15.666666666666666</v>
      </c>
    </row>
    <row r="1640" spans="1:13" x14ac:dyDescent="0.3">
      <c r="A1640" s="27" t="str">
        <f t="shared" si="139"/>
        <v>1503 - CAPPUCCINO</v>
      </c>
      <c r="B1640" s="27" t="str">
        <f t="shared" si="140"/>
        <v>CAFE QUINDIO EXPRESS PLAZA CENTRAL</v>
      </c>
      <c r="C1640" s="28" t="s">
        <v>192</v>
      </c>
      <c r="D1640" s="31">
        <v>47408</v>
      </c>
      <c r="E1640" s="4">
        <v>4</v>
      </c>
      <c r="F1640" s="31">
        <v>35556</v>
      </c>
      <c r="G1640" s="4">
        <v>3</v>
      </c>
      <c r="H1640" s="31">
        <v>47408</v>
      </c>
      <c r="I1640" s="4">
        <v>4</v>
      </c>
      <c r="J1640" s="31">
        <v>130372</v>
      </c>
      <c r="K1640" s="50">
        <v>11</v>
      </c>
      <c r="L1640" s="44">
        <f t="shared" si="137"/>
        <v>43457.333333333336</v>
      </c>
      <c r="M1640" s="4">
        <f t="shared" si="138"/>
        <v>3.6666666666666665</v>
      </c>
    </row>
    <row r="1641" spans="1:13" x14ac:dyDescent="0.3">
      <c r="A1641" s="27" t="str">
        <f t="shared" si="139"/>
        <v>1503 - CAPPUCCINO</v>
      </c>
      <c r="B1641" s="27" t="str">
        <f t="shared" si="140"/>
        <v>CAFE QUINDIO EXPRESS PLAZA CENTRAL</v>
      </c>
      <c r="C1641" s="28" t="s">
        <v>194</v>
      </c>
      <c r="D1641" s="31">
        <v>255190</v>
      </c>
      <c r="E1641" s="4">
        <v>26</v>
      </c>
      <c r="F1641" s="31">
        <v>353339</v>
      </c>
      <c r="G1641" s="4">
        <v>36</v>
      </c>
      <c r="H1641" s="31">
        <v>353339</v>
      </c>
      <c r="I1641" s="4">
        <v>36</v>
      </c>
      <c r="J1641" s="31">
        <v>961868</v>
      </c>
      <c r="K1641" s="50">
        <v>98</v>
      </c>
      <c r="L1641" s="44">
        <f t="shared" si="137"/>
        <v>320622.66666666669</v>
      </c>
      <c r="M1641" s="4">
        <f t="shared" si="138"/>
        <v>32.666666666666664</v>
      </c>
    </row>
    <row r="1642" spans="1:13" x14ac:dyDescent="0.3">
      <c r="A1642" s="27" t="str">
        <f t="shared" si="139"/>
        <v>1503 - CAPPUCCINO</v>
      </c>
      <c r="B1642" s="27" t="str">
        <f t="shared" si="140"/>
        <v>CAFE QUINDIO EXPRESS PLAZA CENTRAL</v>
      </c>
      <c r="C1642" s="28" t="s">
        <v>196</v>
      </c>
      <c r="D1642" s="31"/>
      <c r="E1642" s="4"/>
      <c r="F1642" s="31">
        <v>11204</v>
      </c>
      <c r="G1642" s="4">
        <v>1</v>
      </c>
      <c r="H1642" s="31"/>
      <c r="I1642" s="4"/>
      <c r="J1642" s="31">
        <v>11204</v>
      </c>
      <c r="K1642" s="50">
        <v>1</v>
      </c>
      <c r="L1642" s="44">
        <f t="shared" si="137"/>
        <v>11204</v>
      </c>
      <c r="M1642" s="4">
        <f t="shared" si="138"/>
        <v>1</v>
      </c>
    </row>
    <row r="1643" spans="1:13" x14ac:dyDescent="0.3">
      <c r="A1643" s="27" t="str">
        <f t="shared" si="139"/>
        <v>1503 - CAPPUCCINO</v>
      </c>
      <c r="B1643" s="27" t="str">
        <f t="shared" si="140"/>
        <v>CAFE QUINDIO EXPRESS PLAZA CENTRAL</v>
      </c>
      <c r="C1643" s="28" t="s">
        <v>197</v>
      </c>
      <c r="D1643" s="31">
        <v>8611</v>
      </c>
      <c r="E1643" s="4">
        <v>1</v>
      </c>
      <c r="F1643" s="31">
        <v>25833</v>
      </c>
      <c r="G1643" s="4">
        <v>3</v>
      </c>
      <c r="H1643" s="31">
        <v>8611</v>
      </c>
      <c r="I1643" s="4">
        <v>1</v>
      </c>
      <c r="J1643" s="31">
        <v>43055</v>
      </c>
      <c r="K1643" s="50">
        <v>5</v>
      </c>
      <c r="L1643" s="44">
        <f t="shared" si="137"/>
        <v>14351.666666666666</v>
      </c>
      <c r="M1643" s="4">
        <f t="shared" si="138"/>
        <v>1.6666666666666667</v>
      </c>
    </row>
    <row r="1644" spans="1:13" x14ac:dyDescent="0.3">
      <c r="A1644" s="27" t="str">
        <f t="shared" si="139"/>
        <v>1503 - CAPPUCCINO</v>
      </c>
      <c r="B1644" s="27" t="str">
        <f t="shared" si="140"/>
        <v>CAFE QUINDIO EXPRESS PLAZA CENTRAL</v>
      </c>
      <c r="C1644" s="28" t="s">
        <v>198</v>
      </c>
      <c r="D1644" s="31">
        <v>175921</v>
      </c>
      <c r="E1644" s="4">
        <v>19</v>
      </c>
      <c r="F1644" s="31">
        <v>101849</v>
      </c>
      <c r="G1644" s="4">
        <v>11</v>
      </c>
      <c r="H1644" s="31">
        <v>83331</v>
      </c>
      <c r="I1644" s="4">
        <v>9</v>
      </c>
      <c r="J1644" s="31">
        <v>361101</v>
      </c>
      <c r="K1644" s="50">
        <v>39</v>
      </c>
      <c r="L1644" s="44">
        <f t="shared" si="137"/>
        <v>120367</v>
      </c>
      <c r="M1644" s="4">
        <f t="shared" si="138"/>
        <v>13</v>
      </c>
    </row>
    <row r="1645" spans="1:13" x14ac:dyDescent="0.3">
      <c r="A1645" s="27" t="str">
        <f t="shared" si="139"/>
        <v>1503 - CAPPUCCINO</v>
      </c>
      <c r="B1645" s="27" t="str">
        <f t="shared" si="140"/>
        <v>CAFE QUINDIO EXPRESS PLAZA CENTRAL</v>
      </c>
      <c r="C1645" s="28" t="s">
        <v>199</v>
      </c>
      <c r="D1645" s="31"/>
      <c r="E1645" s="4"/>
      <c r="F1645" s="31">
        <v>33333</v>
      </c>
      <c r="G1645" s="4">
        <v>3</v>
      </c>
      <c r="H1645" s="31">
        <v>22222</v>
      </c>
      <c r="I1645" s="4">
        <v>2</v>
      </c>
      <c r="J1645" s="31">
        <v>55555</v>
      </c>
      <c r="K1645" s="50">
        <v>5</v>
      </c>
      <c r="L1645" s="44">
        <f t="shared" si="137"/>
        <v>27777.5</v>
      </c>
      <c r="M1645" s="4">
        <f t="shared" si="138"/>
        <v>2.5</v>
      </c>
    </row>
    <row r="1646" spans="1:13" x14ac:dyDescent="0.3">
      <c r="A1646" s="27" t="str">
        <f t="shared" si="139"/>
        <v>1503 - CAPPUCCINO</v>
      </c>
      <c r="B1646" s="27" t="str">
        <f t="shared" si="140"/>
        <v>CAFE QUINDIO EXPRESS PLAZA CENTRAL</v>
      </c>
      <c r="C1646" s="28" t="s">
        <v>200</v>
      </c>
      <c r="D1646" s="31">
        <v>189542</v>
      </c>
      <c r="E1646" s="4">
        <v>23</v>
      </c>
      <c r="F1646" s="31">
        <v>82410</v>
      </c>
      <c r="G1646" s="4">
        <v>10</v>
      </c>
      <c r="H1646" s="31">
        <v>131855</v>
      </c>
      <c r="I1646" s="4">
        <v>16</v>
      </c>
      <c r="J1646" s="31">
        <v>403807</v>
      </c>
      <c r="K1646" s="50">
        <v>49</v>
      </c>
      <c r="L1646" s="44">
        <f t="shared" si="137"/>
        <v>134602.33333333334</v>
      </c>
      <c r="M1646" s="4">
        <f t="shared" si="138"/>
        <v>16.333333333333332</v>
      </c>
    </row>
    <row r="1647" spans="1:13" x14ac:dyDescent="0.3">
      <c r="A1647" s="27" t="str">
        <f t="shared" si="139"/>
        <v>1503 - CAPPUCCINO</v>
      </c>
      <c r="B1647" s="27" t="str">
        <f t="shared" si="140"/>
        <v>CAFE QUINDIO EXPRESS PLAZA CENTRAL</v>
      </c>
      <c r="C1647" s="28" t="s">
        <v>201</v>
      </c>
      <c r="D1647" s="31"/>
      <c r="E1647" s="4"/>
      <c r="F1647" s="31">
        <v>27777</v>
      </c>
      <c r="G1647" s="4">
        <v>3</v>
      </c>
      <c r="H1647" s="31">
        <v>9259</v>
      </c>
      <c r="I1647" s="4">
        <v>1</v>
      </c>
      <c r="J1647" s="31">
        <v>37036</v>
      </c>
      <c r="K1647" s="50">
        <v>4</v>
      </c>
      <c r="L1647" s="44">
        <f t="shared" si="137"/>
        <v>18518</v>
      </c>
      <c r="M1647" s="4">
        <f t="shared" si="138"/>
        <v>2</v>
      </c>
    </row>
    <row r="1648" spans="1:13" x14ac:dyDescent="0.3">
      <c r="A1648" s="27" t="str">
        <f t="shared" si="139"/>
        <v>1503 - CAPPUCCINO</v>
      </c>
      <c r="B1648" s="27" t="str">
        <f t="shared" si="140"/>
        <v>CAFE QUINDIO EXPRESS PLAZA CENTRAL</v>
      </c>
      <c r="C1648" s="28" t="s">
        <v>203</v>
      </c>
      <c r="D1648" s="31">
        <v>24723</v>
      </c>
      <c r="E1648" s="4">
        <v>3</v>
      </c>
      <c r="F1648" s="31">
        <v>24723</v>
      </c>
      <c r="G1648" s="4">
        <v>3</v>
      </c>
      <c r="H1648" s="31">
        <v>16482</v>
      </c>
      <c r="I1648" s="4">
        <v>2</v>
      </c>
      <c r="J1648" s="31">
        <v>65928</v>
      </c>
      <c r="K1648" s="50">
        <v>8</v>
      </c>
      <c r="L1648" s="44">
        <f t="shared" si="137"/>
        <v>21976</v>
      </c>
      <c r="M1648" s="4">
        <f t="shared" si="138"/>
        <v>2.6666666666666665</v>
      </c>
    </row>
    <row r="1649" spans="1:13" x14ac:dyDescent="0.3">
      <c r="A1649" s="27" t="str">
        <f t="shared" si="139"/>
        <v>1503 - CAPPUCCINO</v>
      </c>
      <c r="B1649" s="27" t="str">
        <f t="shared" si="140"/>
        <v>CAFE QUINDIO EXPRESS PLAZA CENTRAL</v>
      </c>
      <c r="C1649" s="28" t="s">
        <v>204</v>
      </c>
      <c r="D1649" s="31">
        <v>388878</v>
      </c>
      <c r="E1649" s="4">
        <v>42</v>
      </c>
      <c r="F1649" s="31">
        <v>240734</v>
      </c>
      <c r="G1649" s="4">
        <v>26</v>
      </c>
      <c r="H1649" s="31">
        <v>333324</v>
      </c>
      <c r="I1649" s="4">
        <v>36</v>
      </c>
      <c r="J1649" s="31">
        <v>962936</v>
      </c>
      <c r="K1649" s="50">
        <v>104</v>
      </c>
      <c r="L1649" s="44">
        <f t="shared" si="137"/>
        <v>320978.66666666669</v>
      </c>
      <c r="M1649" s="4">
        <f t="shared" si="138"/>
        <v>34.666666666666664</v>
      </c>
    </row>
    <row r="1650" spans="1:13" x14ac:dyDescent="0.3">
      <c r="A1650" s="27" t="str">
        <f t="shared" si="139"/>
        <v>1503 - CAPPUCCINO</v>
      </c>
      <c r="B1650" s="27" t="str">
        <f t="shared" si="140"/>
        <v>CAFE QUINDIO EXPRESS PLAZA CENTRAL</v>
      </c>
      <c r="C1650" s="28" t="s">
        <v>205</v>
      </c>
      <c r="D1650" s="31">
        <v>33333</v>
      </c>
      <c r="E1650" s="4">
        <v>3</v>
      </c>
      <c r="F1650" s="31">
        <v>99999</v>
      </c>
      <c r="G1650" s="4">
        <v>9</v>
      </c>
      <c r="H1650" s="31">
        <v>66666</v>
      </c>
      <c r="I1650" s="4">
        <v>6</v>
      </c>
      <c r="J1650" s="31">
        <v>199998</v>
      </c>
      <c r="K1650" s="50">
        <v>18</v>
      </c>
      <c r="L1650" s="44">
        <f t="shared" si="137"/>
        <v>66666</v>
      </c>
      <c r="M1650" s="4">
        <f t="shared" si="138"/>
        <v>6</v>
      </c>
    </row>
    <row r="1651" spans="1:13" x14ac:dyDescent="0.3">
      <c r="A1651" s="27" t="str">
        <f t="shared" si="139"/>
        <v>1503 - CAPPUCCINO</v>
      </c>
      <c r="B1651" s="27" t="str">
        <f t="shared" si="140"/>
        <v>CAFE QUINDIO EXPRESS PLAZA CENTRAL</v>
      </c>
      <c r="C1651" s="28" t="s">
        <v>206</v>
      </c>
      <c r="D1651" s="31">
        <v>510942</v>
      </c>
      <c r="E1651" s="4">
        <v>62</v>
      </c>
      <c r="F1651" s="31">
        <v>370845</v>
      </c>
      <c r="G1651" s="4">
        <v>45</v>
      </c>
      <c r="H1651" s="31">
        <v>477978</v>
      </c>
      <c r="I1651" s="4">
        <v>58</v>
      </c>
      <c r="J1651" s="31">
        <v>1359765</v>
      </c>
      <c r="K1651" s="50">
        <v>165</v>
      </c>
      <c r="L1651" s="44">
        <f t="shared" si="137"/>
        <v>453255</v>
      </c>
      <c r="M1651" s="4">
        <f t="shared" si="138"/>
        <v>55</v>
      </c>
    </row>
    <row r="1652" spans="1:13" x14ac:dyDescent="0.3">
      <c r="A1652" s="27" t="str">
        <f t="shared" si="139"/>
        <v>1503 - CAPPUCCINO</v>
      </c>
      <c r="B1652" s="27" t="str">
        <f t="shared" si="140"/>
        <v>CAFE QUINDIO EXPRESS PLAZA CENTRAL</v>
      </c>
      <c r="C1652" s="28" t="s">
        <v>207</v>
      </c>
      <c r="D1652" s="31">
        <v>46295</v>
      </c>
      <c r="E1652" s="4">
        <v>5</v>
      </c>
      <c r="F1652" s="31">
        <v>37036</v>
      </c>
      <c r="G1652" s="4">
        <v>4</v>
      </c>
      <c r="H1652" s="31">
        <v>18518</v>
      </c>
      <c r="I1652" s="4">
        <v>2</v>
      </c>
      <c r="J1652" s="31">
        <v>101849</v>
      </c>
      <c r="K1652" s="50">
        <v>11</v>
      </c>
      <c r="L1652" s="44">
        <f t="shared" si="137"/>
        <v>33949.666666666664</v>
      </c>
      <c r="M1652" s="4">
        <f t="shared" si="138"/>
        <v>3.6666666666666665</v>
      </c>
    </row>
    <row r="1653" spans="1:13" x14ac:dyDescent="0.3">
      <c r="A1653" s="27" t="str">
        <f t="shared" si="139"/>
        <v>1503 - CAPPUCCINO</v>
      </c>
      <c r="B1653" s="27" t="str">
        <f t="shared" si="140"/>
        <v>CAFE QUINDIO EXPRESS PLAZA CENTRAL</v>
      </c>
      <c r="C1653" s="28" t="s">
        <v>209</v>
      </c>
      <c r="D1653" s="31">
        <v>49446</v>
      </c>
      <c r="E1653" s="4">
        <v>6</v>
      </c>
      <c r="F1653" s="31">
        <v>98892</v>
      </c>
      <c r="G1653" s="4">
        <v>12</v>
      </c>
      <c r="H1653" s="31">
        <v>8241</v>
      </c>
      <c r="I1653" s="4">
        <v>1</v>
      </c>
      <c r="J1653" s="31">
        <v>156579</v>
      </c>
      <c r="K1653" s="50">
        <v>19</v>
      </c>
      <c r="L1653" s="44">
        <f t="shared" si="137"/>
        <v>52193</v>
      </c>
      <c r="M1653" s="4">
        <f t="shared" si="138"/>
        <v>6.333333333333333</v>
      </c>
    </row>
    <row r="1654" spans="1:13" x14ac:dyDescent="0.3">
      <c r="A1654" s="27" t="str">
        <f t="shared" si="139"/>
        <v>1503 - CAPPUCCINO</v>
      </c>
      <c r="B1654" s="27" t="str">
        <f t="shared" si="140"/>
        <v>CAFE QUINDIO EXPRESS PLAZA CENTRAL</v>
      </c>
      <c r="C1654" s="28" t="s">
        <v>211</v>
      </c>
      <c r="D1654" s="31"/>
      <c r="E1654" s="4"/>
      <c r="F1654" s="31">
        <v>11204</v>
      </c>
      <c r="G1654" s="4">
        <v>1</v>
      </c>
      <c r="H1654" s="31"/>
      <c r="I1654" s="4"/>
      <c r="J1654" s="31">
        <v>11204</v>
      </c>
      <c r="K1654" s="50">
        <v>1</v>
      </c>
      <c r="L1654" s="44">
        <f t="shared" si="137"/>
        <v>11204</v>
      </c>
      <c r="M1654" s="4">
        <f t="shared" si="138"/>
        <v>1</v>
      </c>
    </row>
    <row r="1655" spans="1:13" x14ac:dyDescent="0.3">
      <c r="A1655" s="27" t="str">
        <f t="shared" si="139"/>
        <v>1503 - CAPPUCCINO</v>
      </c>
      <c r="B1655" s="27" t="str">
        <f t="shared" si="140"/>
        <v>CAFE QUINDIO EXPRESS PLAZA CENTRAL</v>
      </c>
      <c r="C1655" s="28" t="s">
        <v>217</v>
      </c>
      <c r="D1655" s="31">
        <v>18518</v>
      </c>
      <c r="E1655" s="4">
        <v>2</v>
      </c>
      <c r="F1655" s="31">
        <v>46295</v>
      </c>
      <c r="G1655" s="4">
        <v>5</v>
      </c>
      <c r="H1655" s="31">
        <v>9259</v>
      </c>
      <c r="I1655" s="4">
        <v>1</v>
      </c>
      <c r="J1655" s="31">
        <v>74072</v>
      </c>
      <c r="K1655" s="50">
        <v>8</v>
      </c>
      <c r="L1655" s="44">
        <f t="shared" si="137"/>
        <v>24690.666666666668</v>
      </c>
      <c r="M1655" s="4">
        <f t="shared" si="138"/>
        <v>2.6666666666666665</v>
      </c>
    </row>
    <row r="1656" spans="1:13" x14ac:dyDescent="0.3">
      <c r="A1656" s="27" t="str">
        <f t="shared" si="139"/>
        <v>1503 - CAPPUCCINO</v>
      </c>
      <c r="B1656" s="27" t="str">
        <f t="shared" si="140"/>
        <v>CAFE QUINDIO EXPRESS PLAZA CENTRAL</v>
      </c>
      <c r="C1656" s="28" t="s">
        <v>218</v>
      </c>
      <c r="D1656" s="31">
        <v>11111</v>
      </c>
      <c r="E1656" s="4">
        <v>1</v>
      </c>
      <c r="F1656" s="31"/>
      <c r="G1656" s="4"/>
      <c r="H1656" s="31"/>
      <c r="I1656" s="4"/>
      <c r="J1656" s="31">
        <v>11111</v>
      </c>
      <c r="K1656" s="50">
        <v>1</v>
      </c>
      <c r="L1656" s="44">
        <f t="shared" si="137"/>
        <v>11111</v>
      </c>
      <c r="M1656" s="4">
        <f t="shared" si="138"/>
        <v>1</v>
      </c>
    </row>
    <row r="1657" spans="1:13" x14ac:dyDescent="0.3">
      <c r="A1657" s="27" t="str">
        <f t="shared" si="139"/>
        <v>1503 - CAPPUCCINO</v>
      </c>
      <c r="B1657" s="27" t="str">
        <f t="shared" si="140"/>
        <v>CAFE QUINDIO EXPRESS PLAZA CENTRAL</v>
      </c>
      <c r="C1657" s="28" t="s">
        <v>219</v>
      </c>
      <c r="D1657" s="31">
        <v>52777</v>
      </c>
      <c r="E1657" s="4">
        <v>6</v>
      </c>
      <c r="F1657" s="31">
        <v>26388</v>
      </c>
      <c r="G1657" s="4">
        <v>3</v>
      </c>
      <c r="H1657" s="31">
        <v>17592</v>
      </c>
      <c r="I1657" s="4">
        <v>2</v>
      </c>
      <c r="J1657" s="31">
        <v>96757</v>
      </c>
      <c r="K1657" s="50">
        <v>11</v>
      </c>
      <c r="L1657" s="44">
        <f t="shared" si="137"/>
        <v>32252.333333333332</v>
      </c>
      <c r="M1657" s="4">
        <f t="shared" si="138"/>
        <v>3.6666666666666665</v>
      </c>
    </row>
    <row r="1658" spans="1:13" x14ac:dyDescent="0.3">
      <c r="A1658" s="27" t="str">
        <f t="shared" si="139"/>
        <v>1503 - CAPPUCCINO</v>
      </c>
      <c r="B1658" s="27" t="str">
        <f t="shared" si="140"/>
        <v>CAFE QUINDIO EXPRESS PLAZA CENTRAL</v>
      </c>
      <c r="C1658" s="28" t="s">
        <v>220</v>
      </c>
      <c r="D1658" s="31"/>
      <c r="E1658" s="4"/>
      <c r="F1658" s="31">
        <v>27777</v>
      </c>
      <c r="G1658" s="4">
        <v>3</v>
      </c>
      <c r="H1658" s="31"/>
      <c r="I1658" s="4"/>
      <c r="J1658" s="31">
        <v>27777</v>
      </c>
      <c r="K1658" s="50">
        <v>3</v>
      </c>
      <c r="L1658" s="44">
        <f t="shared" si="137"/>
        <v>27777</v>
      </c>
      <c r="M1658" s="4">
        <f t="shared" si="138"/>
        <v>3</v>
      </c>
    </row>
    <row r="1659" spans="1:13" x14ac:dyDescent="0.3">
      <c r="A1659" s="27" t="str">
        <f t="shared" si="139"/>
        <v>1503 - CAPPUCCINO</v>
      </c>
      <c r="B1659" s="27" t="str">
        <f t="shared" si="140"/>
        <v>CAFE QUINDIO EXPRESS PLAZA CENTRAL</v>
      </c>
      <c r="C1659" s="28" t="s">
        <v>222</v>
      </c>
      <c r="D1659" s="31">
        <v>8241</v>
      </c>
      <c r="E1659" s="4">
        <v>1</v>
      </c>
      <c r="F1659" s="31">
        <v>16482</v>
      </c>
      <c r="G1659" s="4">
        <v>2</v>
      </c>
      <c r="H1659" s="31"/>
      <c r="I1659" s="4"/>
      <c r="J1659" s="31">
        <v>24723</v>
      </c>
      <c r="K1659" s="50">
        <v>3</v>
      </c>
      <c r="L1659" s="44">
        <f t="shared" si="137"/>
        <v>12361.5</v>
      </c>
      <c r="M1659" s="4">
        <f t="shared" si="138"/>
        <v>1.5</v>
      </c>
    </row>
    <row r="1660" spans="1:13" x14ac:dyDescent="0.3">
      <c r="A1660" s="27" t="str">
        <f t="shared" si="139"/>
        <v>1503 - CAPPUCCINO</v>
      </c>
      <c r="B1660" s="27" t="str">
        <f t="shared" si="140"/>
        <v>CAFE QUINDIO EXPRESS PLAZA CENTRAL</v>
      </c>
      <c r="C1660" s="28" t="s">
        <v>325</v>
      </c>
      <c r="D1660" s="31"/>
      <c r="E1660" s="4"/>
      <c r="F1660" s="31">
        <v>10926</v>
      </c>
      <c r="G1660" s="4">
        <v>1</v>
      </c>
      <c r="H1660" s="31"/>
      <c r="I1660" s="4"/>
      <c r="J1660" s="31">
        <v>10926</v>
      </c>
      <c r="K1660" s="50">
        <v>1</v>
      </c>
      <c r="L1660" s="44">
        <f t="shared" si="137"/>
        <v>10926</v>
      </c>
      <c r="M1660" s="4">
        <f t="shared" si="138"/>
        <v>1</v>
      </c>
    </row>
    <row r="1661" spans="1:13" x14ac:dyDescent="0.3">
      <c r="A1661" s="27" t="str">
        <f t="shared" si="139"/>
        <v>1503 - CAPPUCCINO</v>
      </c>
      <c r="B1661" s="52" t="s">
        <v>313</v>
      </c>
      <c r="C1661" s="53"/>
      <c r="D1661" s="57">
        <v>16872334</v>
      </c>
      <c r="E1661" s="55">
        <v>2098</v>
      </c>
      <c r="F1661" s="57">
        <v>15983897</v>
      </c>
      <c r="G1661" s="55">
        <v>1982</v>
      </c>
      <c r="H1661" s="57">
        <v>16029290</v>
      </c>
      <c r="I1661" s="55">
        <v>1999</v>
      </c>
      <c r="J1661" s="57">
        <v>48885521</v>
      </c>
      <c r="K1661" s="56">
        <v>6079</v>
      </c>
      <c r="L1661" s="59">
        <f t="shared" si="137"/>
        <v>16295173.666666666</v>
      </c>
      <c r="M1661" s="60">
        <f t="shared" si="138"/>
        <v>2026.3333333333333</v>
      </c>
    </row>
    <row r="1662" spans="1:13" x14ac:dyDescent="0.3">
      <c r="A1662" s="27" t="str">
        <f t="shared" si="139"/>
        <v>1503 - CAPPUCCINO</v>
      </c>
      <c r="B1662" s="1" t="s">
        <v>73</v>
      </c>
      <c r="C1662" s="1" t="s">
        <v>162</v>
      </c>
      <c r="D1662" s="30">
        <v>2892430</v>
      </c>
      <c r="E1662" s="8">
        <v>319</v>
      </c>
      <c r="F1662" s="30">
        <v>2930902</v>
      </c>
      <c r="G1662" s="8">
        <v>323</v>
      </c>
      <c r="H1662" s="30">
        <v>3076086</v>
      </c>
      <c r="I1662" s="8">
        <v>339</v>
      </c>
      <c r="J1662" s="30">
        <v>8899418</v>
      </c>
      <c r="K1662" s="49">
        <v>981</v>
      </c>
      <c r="L1662" s="44">
        <f t="shared" si="137"/>
        <v>2966472.6666666665</v>
      </c>
      <c r="M1662" s="4">
        <f t="shared" si="138"/>
        <v>327</v>
      </c>
    </row>
    <row r="1663" spans="1:13" x14ac:dyDescent="0.3">
      <c r="A1663" s="27" t="str">
        <f t="shared" si="139"/>
        <v>1503 - CAPPUCCINO</v>
      </c>
      <c r="B1663" s="27" t="str">
        <f t="shared" ref="B1663:B1694" si="141">B1662</f>
        <v>CAFE QUINDIO EXPRESS PLAZA CLARO BOGOTA</v>
      </c>
      <c r="C1663" s="28" t="s">
        <v>163</v>
      </c>
      <c r="D1663" s="31">
        <v>486304</v>
      </c>
      <c r="E1663" s="4">
        <v>52</v>
      </c>
      <c r="F1663" s="31">
        <v>729456</v>
      </c>
      <c r="G1663" s="4">
        <v>78</v>
      </c>
      <c r="H1663" s="31">
        <v>953903</v>
      </c>
      <c r="I1663" s="4">
        <v>102</v>
      </c>
      <c r="J1663" s="31">
        <v>2169663</v>
      </c>
      <c r="K1663" s="50">
        <v>232</v>
      </c>
      <c r="L1663" s="44">
        <f t="shared" si="137"/>
        <v>723221</v>
      </c>
      <c r="M1663" s="4">
        <f t="shared" si="138"/>
        <v>77.333333333333329</v>
      </c>
    </row>
    <row r="1664" spans="1:13" x14ac:dyDescent="0.3">
      <c r="A1664" s="27" t="str">
        <f t="shared" si="139"/>
        <v>1503 - CAPPUCCINO</v>
      </c>
      <c r="B1664" s="27" t="str">
        <f t="shared" si="141"/>
        <v>CAFE QUINDIO EXPRESS PLAZA CLARO BOGOTA</v>
      </c>
      <c r="C1664" s="28" t="s">
        <v>164</v>
      </c>
      <c r="D1664" s="31">
        <v>73335</v>
      </c>
      <c r="E1664" s="4">
        <v>11</v>
      </c>
      <c r="F1664" s="31">
        <v>80002</v>
      </c>
      <c r="G1664" s="4">
        <v>12</v>
      </c>
      <c r="H1664" s="31">
        <v>60003</v>
      </c>
      <c r="I1664" s="4">
        <v>9</v>
      </c>
      <c r="J1664" s="31">
        <v>213340</v>
      </c>
      <c r="K1664" s="50">
        <v>32</v>
      </c>
      <c r="L1664" s="44">
        <f t="shared" si="137"/>
        <v>71113.333333333328</v>
      </c>
      <c r="M1664" s="4">
        <f t="shared" si="138"/>
        <v>10.666666666666666</v>
      </c>
    </row>
    <row r="1665" spans="1:13" x14ac:dyDescent="0.3">
      <c r="A1665" s="27" t="str">
        <f t="shared" si="139"/>
        <v>1503 - CAPPUCCINO</v>
      </c>
      <c r="B1665" s="27" t="str">
        <f t="shared" si="141"/>
        <v>CAFE QUINDIO EXPRESS PLAZA CLARO BOGOTA</v>
      </c>
      <c r="C1665" s="28" t="s">
        <v>165</v>
      </c>
      <c r="D1665" s="31">
        <v>4679605</v>
      </c>
      <c r="E1665" s="4">
        <v>665</v>
      </c>
      <c r="F1665" s="31">
        <v>5238343</v>
      </c>
      <c r="G1665" s="4">
        <v>745</v>
      </c>
      <c r="H1665" s="31">
        <v>4775590</v>
      </c>
      <c r="I1665" s="4">
        <v>679</v>
      </c>
      <c r="J1665" s="31">
        <v>14693538</v>
      </c>
      <c r="K1665" s="50">
        <v>2089</v>
      </c>
      <c r="L1665" s="44">
        <f t="shared" si="137"/>
        <v>4897846</v>
      </c>
      <c r="M1665" s="4">
        <f t="shared" si="138"/>
        <v>696.33333333333337</v>
      </c>
    </row>
    <row r="1666" spans="1:13" x14ac:dyDescent="0.3">
      <c r="A1666" s="27" t="str">
        <f t="shared" si="139"/>
        <v>1503 - CAPPUCCINO</v>
      </c>
      <c r="B1666" s="27" t="str">
        <f t="shared" si="141"/>
        <v>CAFE QUINDIO EXPRESS PLAZA CLARO BOGOTA</v>
      </c>
      <c r="C1666" s="28" t="s">
        <v>166</v>
      </c>
      <c r="D1666" s="31">
        <v>324072</v>
      </c>
      <c r="E1666" s="4">
        <v>28</v>
      </c>
      <c r="F1666" s="31">
        <v>312498</v>
      </c>
      <c r="G1666" s="4">
        <v>27</v>
      </c>
      <c r="H1666" s="31">
        <v>393516</v>
      </c>
      <c r="I1666" s="4">
        <v>34</v>
      </c>
      <c r="J1666" s="31">
        <v>1030086</v>
      </c>
      <c r="K1666" s="50">
        <v>89</v>
      </c>
      <c r="L1666" s="44">
        <f t="shared" si="137"/>
        <v>343362</v>
      </c>
      <c r="M1666" s="4">
        <f t="shared" si="138"/>
        <v>29.666666666666668</v>
      </c>
    </row>
    <row r="1667" spans="1:13" x14ac:dyDescent="0.3">
      <c r="A1667" s="27" t="str">
        <f t="shared" si="139"/>
        <v>1503 - CAPPUCCINO</v>
      </c>
      <c r="B1667" s="27" t="str">
        <f t="shared" si="141"/>
        <v>CAFE QUINDIO EXPRESS PLAZA CLARO BOGOTA</v>
      </c>
      <c r="C1667" s="28" t="s">
        <v>167</v>
      </c>
      <c r="D1667" s="31">
        <v>193050</v>
      </c>
      <c r="E1667" s="4">
        <v>15</v>
      </c>
      <c r="F1667" s="31">
        <v>193052</v>
      </c>
      <c r="G1667" s="4">
        <v>15</v>
      </c>
      <c r="H1667" s="31">
        <v>90090</v>
      </c>
      <c r="I1667" s="4">
        <v>7</v>
      </c>
      <c r="J1667" s="31">
        <v>476192</v>
      </c>
      <c r="K1667" s="50">
        <v>37</v>
      </c>
      <c r="L1667" s="44">
        <f t="shared" si="137"/>
        <v>158730.66666666666</v>
      </c>
      <c r="M1667" s="4">
        <f t="shared" si="138"/>
        <v>12.333333333333334</v>
      </c>
    </row>
    <row r="1668" spans="1:13" x14ac:dyDescent="0.3">
      <c r="A1668" s="27" t="str">
        <f t="shared" si="139"/>
        <v>1503 - CAPPUCCINO</v>
      </c>
      <c r="B1668" s="27" t="str">
        <f t="shared" si="141"/>
        <v>CAFE QUINDIO EXPRESS PLAZA CLARO BOGOTA</v>
      </c>
      <c r="C1668" s="28" t="s">
        <v>168</v>
      </c>
      <c r="D1668" s="31">
        <v>418690</v>
      </c>
      <c r="E1668" s="4">
        <v>38</v>
      </c>
      <c r="F1668" s="31">
        <v>517857</v>
      </c>
      <c r="G1668" s="4">
        <v>47</v>
      </c>
      <c r="H1668" s="31">
        <v>429706</v>
      </c>
      <c r="I1668" s="4">
        <v>39</v>
      </c>
      <c r="J1668" s="31">
        <v>1366253</v>
      </c>
      <c r="K1668" s="50">
        <v>124</v>
      </c>
      <c r="L1668" s="44">
        <f t="shared" si="137"/>
        <v>455417.66666666669</v>
      </c>
      <c r="M1668" s="4">
        <f t="shared" si="138"/>
        <v>41.333333333333336</v>
      </c>
    </row>
    <row r="1669" spans="1:13" x14ac:dyDescent="0.3">
      <c r="A1669" s="27" t="str">
        <f t="shared" si="139"/>
        <v>1503 - CAPPUCCINO</v>
      </c>
      <c r="B1669" s="27" t="str">
        <f t="shared" si="141"/>
        <v>CAFE QUINDIO EXPRESS PLAZA CLARO BOGOTA</v>
      </c>
      <c r="C1669" s="28" t="s">
        <v>169</v>
      </c>
      <c r="D1669" s="31">
        <v>115740</v>
      </c>
      <c r="E1669" s="4">
        <v>10</v>
      </c>
      <c r="F1669" s="31">
        <v>57870</v>
      </c>
      <c r="G1669" s="4">
        <v>5</v>
      </c>
      <c r="H1669" s="31">
        <v>162036</v>
      </c>
      <c r="I1669" s="4">
        <v>14</v>
      </c>
      <c r="J1669" s="31">
        <v>335646</v>
      </c>
      <c r="K1669" s="50">
        <v>29</v>
      </c>
      <c r="L1669" s="44">
        <f t="shared" si="137"/>
        <v>111882</v>
      </c>
      <c r="M1669" s="4">
        <f t="shared" si="138"/>
        <v>9.6666666666666661</v>
      </c>
    </row>
    <row r="1670" spans="1:13" x14ac:dyDescent="0.3">
      <c r="A1670" s="27" t="str">
        <f t="shared" si="139"/>
        <v>1503 - CAPPUCCINO</v>
      </c>
      <c r="B1670" s="27" t="str">
        <f t="shared" si="141"/>
        <v>CAFE QUINDIO EXPRESS PLAZA CLARO BOGOTA</v>
      </c>
      <c r="C1670" s="28" t="s">
        <v>170</v>
      </c>
      <c r="D1670" s="31">
        <v>38611</v>
      </c>
      <c r="E1670" s="4">
        <v>3</v>
      </c>
      <c r="F1670" s="31">
        <v>38610</v>
      </c>
      <c r="G1670" s="4">
        <v>3</v>
      </c>
      <c r="H1670" s="31">
        <v>25740</v>
      </c>
      <c r="I1670" s="4">
        <v>2</v>
      </c>
      <c r="J1670" s="31">
        <v>102961</v>
      </c>
      <c r="K1670" s="50">
        <v>8</v>
      </c>
      <c r="L1670" s="44">
        <f t="shared" si="137"/>
        <v>34320.333333333336</v>
      </c>
      <c r="M1670" s="4">
        <f t="shared" si="138"/>
        <v>2.6666666666666665</v>
      </c>
    </row>
    <row r="1671" spans="1:13" x14ac:dyDescent="0.3">
      <c r="A1671" s="27" t="str">
        <f t="shared" si="139"/>
        <v>1503 - CAPPUCCINO</v>
      </c>
      <c r="B1671" s="27" t="str">
        <f t="shared" si="141"/>
        <v>CAFE QUINDIO EXPRESS PLAZA CLARO BOGOTA</v>
      </c>
      <c r="C1671" s="28" t="s">
        <v>171</v>
      </c>
      <c r="D1671" s="31">
        <v>121200</v>
      </c>
      <c r="E1671" s="4">
        <v>11</v>
      </c>
      <c r="F1671" s="31">
        <v>66108</v>
      </c>
      <c r="G1671" s="4">
        <v>6</v>
      </c>
      <c r="H1671" s="31">
        <v>132219</v>
      </c>
      <c r="I1671" s="4">
        <v>12</v>
      </c>
      <c r="J1671" s="31">
        <v>319527</v>
      </c>
      <c r="K1671" s="50">
        <v>29</v>
      </c>
      <c r="L1671" s="44">
        <f t="shared" si="137"/>
        <v>106509</v>
      </c>
      <c r="M1671" s="4">
        <f t="shared" si="138"/>
        <v>9.6666666666666661</v>
      </c>
    </row>
    <row r="1672" spans="1:13" x14ac:dyDescent="0.3">
      <c r="A1672" s="27" t="str">
        <f t="shared" si="139"/>
        <v>1503 - CAPPUCCINO</v>
      </c>
      <c r="B1672" s="27" t="str">
        <f t="shared" si="141"/>
        <v>CAFE QUINDIO EXPRESS PLAZA CLARO BOGOTA</v>
      </c>
      <c r="C1672" s="28" t="s">
        <v>172</v>
      </c>
      <c r="D1672" s="31">
        <v>342583</v>
      </c>
      <c r="E1672" s="4">
        <v>37</v>
      </c>
      <c r="F1672" s="31">
        <v>287029</v>
      </c>
      <c r="G1672" s="4">
        <v>31</v>
      </c>
      <c r="H1672" s="31">
        <v>416655</v>
      </c>
      <c r="I1672" s="4">
        <v>45</v>
      </c>
      <c r="J1672" s="31">
        <v>1046267</v>
      </c>
      <c r="K1672" s="50">
        <v>113</v>
      </c>
      <c r="L1672" s="44">
        <f t="shared" ref="L1672:L1735" si="142">AVERAGE(D1672,F1672,H1672)</f>
        <v>348755.66666666669</v>
      </c>
      <c r="M1672" s="4">
        <f t="shared" ref="M1672:M1735" si="143">AVERAGE(E1672,G1672,I1672)</f>
        <v>37.666666666666664</v>
      </c>
    </row>
    <row r="1673" spans="1:13" x14ac:dyDescent="0.3">
      <c r="A1673" s="27" t="str">
        <f t="shared" si="139"/>
        <v>1503 - CAPPUCCINO</v>
      </c>
      <c r="B1673" s="27" t="str">
        <f t="shared" si="141"/>
        <v>CAFE QUINDIO EXPRESS PLAZA CLARO BOGOTA</v>
      </c>
      <c r="C1673" s="28" t="s">
        <v>173</v>
      </c>
      <c r="D1673" s="31">
        <v>55555</v>
      </c>
      <c r="E1673" s="4">
        <v>5</v>
      </c>
      <c r="F1673" s="31">
        <v>111110</v>
      </c>
      <c r="G1673" s="4">
        <v>10</v>
      </c>
      <c r="H1673" s="31">
        <v>66666</v>
      </c>
      <c r="I1673" s="4">
        <v>6</v>
      </c>
      <c r="J1673" s="31">
        <v>233331</v>
      </c>
      <c r="K1673" s="50">
        <v>21</v>
      </c>
      <c r="L1673" s="44">
        <f t="shared" si="142"/>
        <v>77777</v>
      </c>
      <c r="M1673" s="4">
        <f t="shared" si="143"/>
        <v>7</v>
      </c>
    </row>
    <row r="1674" spans="1:13" x14ac:dyDescent="0.3">
      <c r="A1674" s="27" t="str">
        <f t="shared" si="139"/>
        <v>1503 - CAPPUCCINO</v>
      </c>
      <c r="B1674" s="27" t="str">
        <f t="shared" si="141"/>
        <v>CAFE QUINDIO EXPRESS PLAZA CLARO BOGOTA</v>
      </c>
      <c r="C1674" s="28" t="s">
        <v>174</v>
      </c>
      <c r="D1674" s="31">
        <v>379086</v>
      </c>
      <c r="E1674" s="4">
        <v>46</v>
      </c>
      <c r="F1674" s="31">
        <v>428531</v>
      </c>
      <c r="G1674" s="4">
        <v>52</v>
      </c>
      <c r="H1674" s="31">
        <v>321399</v>
      </c>
      <c r="I1674" s="4">
        <v>39</v>
      </c>
      <c r="J1674" s="31">
        <v>1129016</v>
      </c>
      <c r="K1674" s="50">
        <v>137</v>
      </c>
      <c r="L1674" s="44">
        <f t="shared" si="142"/>
        <v>376338.66666666669</v>
      </c>
      <c r="M1674" s="4">
        <f t="shared" si="143"/>
        <v>45.666666666666664</v>
      </c>
    </row>
    <row r="1675" spans="1:13" x14ac:dyDescent="0.3">
      <c r="A1675" s="27" t="str">
        <f t="shared" si="139"/>
        <v>1503 - CAPPUCCINO</v>
      </c>
      <c r="B1675" s="27" t="str">
        <f t="shared" si="141"/>
        <v>CAFE QUINDIO EXPRESS PLAZA CLARO BOGOTA</v>
      </c>
      <c r="C1675" s="28" t="s">
        <v>175</v>
      </c>
      <c r="D1675" s="31">
        <v>138885</v>
      </c>
      <c r="E1675" s="4">
        <v>15</v>
      </c>
      <c r="F1675" s="31">
        <v>138885</v>
      </c>
      <c r="G1675" s="4">
        <v>15</v>
      </c>
      <c r="H1675" s="31">
        <v>111108</v>
      </c>
      <c r="I1675" s="4">
        <v>12</v>
      </c>
      <c r="J1675" s="31">
        <v>388878</v>
      </c>
      <c r="K1675" s="50">
        <v>42</v>
      </c>
      <c r="L1675" s="44">
        <f t="shared" si="142"/>
        <v>129626</v>
      </c>
      <c r="M1675" s="4">
        <f t="shared" si="143"/>
        <v>14</v>
      </c>
    </row>
    <row r="1676" spans="1:13" x14ac:dyDescent="0.3">
      <c r="A1676" s="27" t="str">
        <f t="shared" si="139"/>
        <v>1503 - CAPPUCCINO</v>
      </c>
      <c r="B1676" s="27" t="str">
        <f t="shared" si="141"/>
        <v>CAFE QUINDIO EXPRESS PLAZA CLARO BOGOTA</v>
      </c>
      <c r="C1676" s="28" t="s">
        <v>176</v>
      </c>
      <c r="D1676" s="31">
        <v>22222</v>
      </c>
      <c r="E1676" s="4">
        <v>2</v>
      </c>
      <c r="F1676" s="31">
        <v>33333</v>
      </c>
      <c r="G1676" s="4">
        <v>3</v>
      </c>
      <c r="H1676" s="31"/>
      <c r="I1676" s="4"/>
      <c r="J1676" s="31">
        <v>55555</v>
      </c>
      <c r="K1676" s="50">
        <v>5</v>
      </c>
      <c r="L1676" s="44">
        <f t="shared" si="142"/>
        <v>27777.5</v>
      </c>
      <c r="M1676" s="4">
        <f t="shared" si="143"/>
        <v>2.5</v>
      </c>
    </row>
    <row r="1677" spans="1:13" x14ac:dyDescent="0.3">
      <c r="A1677" s="27" t="str">
        <f t="shared" si="139"/>
        <v>1503 - CAPPUCCINO</v>
      </c>
      <c r="B1677" s="27" t="str">
        <f t="shared" si="141"/>
        <v>CAFE QUINDIO EXPRESS PLAZA CLARO BOGOTA</v>
      </c>
      <c r="C1677" s="28" t="s">
        <v>177</v>
      </c>
      <c r="D1677" s="31">
        <v>172072</v>
      </c>
      <c r="E1677" s="4">
        <v>21</v>
      </c>
      <c r="F1677" s="31">
        <v>140097</v>
      </c>
      <c r="G1677" s="4">
        <v>17</v>
      </c>
      <c r="H1677" s="31">
        <v>74169</v>
      </c>
      <c r="I1677" s="4">
        <v>9</v>
      </c>
      <c r="J1677" s="31">
        <v>386338</v>
      </c>
      <c r="K1677" s="50">
        <v>47</v>
      </c>
      <c r="L1677" s="44">
        <f t="shared" si="142"/>
        <v>128779.33333333333</v>
      </c>
      <c r="M1677" s="4">
        <f t="shared" si="143"/>
        <v>15.666666666666666</v>
      </c>
    </row>
    <row r="1678" spans="1:13" x14ac:dyDescent="0.3">
      <c r="A1678" s="27" t="str">
        <f t="shared" ref="A1678:A1741" si="144">A1677</f>
        <v>1503 - CAPPUCCINO</v>
      </c>
      <c r="B1678" s="27" t="str">
        <f t="shared" si="141"/>
        <v>CAFE QUINDIO EXPRESS PLAZA CLARO BOGOTA</v>
      </c>
      <c r="C1678" s="28" t="s">
        <v>178</v>
      </c>
      <c r="D1678" s="31">
        <v>117780</v>
      </c>
      <c r="E1678" s="4">
        <v>12</v>
      </c>
      <c r="F1678" s="31">
        <v>68705</v>
      </c>
      <c r="G1678" s="4">
        <v>7</v>
      </c>
      <c r="H1678" s="31">
        <v>127595</v>
      </c>
      <c r="I1678" s="4">
        <v>13</v>
      </c>
      <c r="J1678" s="31">
        <v>314080</v>
      </c>
      <c r="K1678" s="50">
        <v>32</v>
      </c>
      <c r="L1678" s="44">
        <f t="shared" si="142"/>
        <v>104693.33333333333</v>
      </c>
      <c r="M1678" s="4">
        <f t="shared" si="143"/>
        <v>10.666666666666666</v>
      </c>
    </row>
    <row r="1679" spans="1:13" x14ac:dyDescent="0.3">
      <c r="A1679" s="27" t="str">
        <f t="shared" si="144"/>
        <v>1503 - CAPPUCCINO</v>
      </c>
      <c r="B1679" s="27" t="str">
        <f t="shared" si="141"/>
        <v>CAFE QUINDIO EXPRESS PLAZA CLARO BOGOTA</v>
      </c>
      <c r="C1679" s="28" t="s">
        <v>179</v>
      </c>
      <c r="D1679" s="31">
        <v>11204</v>
      </c>
      <c r="E1679" s="4">
        <v>1</v>
      </c>
      <c r="F1679" s="31">
        <v>22408</v>
      </c>
      <c r="G1679" s="4">
        <v>2</v>
      </c>
      <c r="H1679" s="31">
        <v>11204</v>
      </c>
      <c r="I1679" s="4">
        <v>1</v>
      </c>
      <c r="J1679" s="31">
        <v>44816</v>
      </c>
      <c r="K1679" s="50">
        <v>4</v>
      </c>
      <c r="L1679" s="44">
        <f t="shared" si="142"/>
        <v>14938.666666666666</v>
      </c>
      <c r="M1679" s="4">
        <f t="shared" si="143"/>
        <v>1.3333333333333333</v>
      </c>
    </row>
    <row r="1680" spans="1:13" x14ac:dyDescent="0.3">
      <c r="A1680" s="27" t="str">
        <f t="shared" si="144"/>
        <v>1503 - CAPPUCCINO</v>
      </c>
      <c r="B1680" s="27" t="str">
        <f t="shared" si="141"/>
        <v>CAFE QUINDIO EXPRESS PLAZA CLARO BOGOTA</v>
      </c>
      <c r="C1680" s="28" t="s">
        <v>180</v>
      </c>
      <c r="D1680" s="31">
        <v>77499</v>
      </c>
      <c r="E1680" s="4">
        <v>9</v>
      </c>
      <c r="F1680" s="31">
        <v>120554</v>
      </c>
      <c r="G1680" s="4">
        <v>14</v>
      </c>
      <c r="H1680" s="31">
        <v>17222</v>
      </c>
      <c r="I1680" s="4">
        <v>2</v>
      </c>
      <c r="J1680" s="31">
        <v>215275</v>
      </c>
      <c r="K1680" s="50">
        <v>25</v>
      </c>
      <c r="L1680" s="44">
        <f t="shared" si="142"/>
        <v>71758.333333333328</v>
      </c>
      <c r="M1680" s="4">
        <f t="shared" si="143"/>
        <v>8.3333333333333339</v>
      </c>
    </row>
    <row r="1681" spans="1:13" x14ac:dyDescent="0.3">
      <c r="A1681" s="27" t="str">
        <f t="shared" si="144"/>
        <v>1503 - CAPPUCCINO</v>
      </c>
      <c r="B1681" s="27" t="str">
        <f t="shared" si="141"/>
        <v>CAFE QUINDIO EXPRESS PLAZA CLARO BOGOTA</v>
      </c>
      <c r="C1681" s="28" t="s">
        <v>181</v>
      </c>
      <c r="D1681" s="31">
        <v>17408</v>
      </c>
      <c r="E1681" s="4">
        <v>2</v>
      </c>
      <c r="F1681" s="31">
        <v>69631</v>
      </c>
      <c r="G1681" s="4">
        <v>8</v>
      </c>
      <c r="H1681" s="31">
        <v>34815</v>
      </c>
      <c r="I1681" s="4">
        <v>4</v>
      </c>
      <c r="J1681" s="31">
        <v>121854</v>
      </c>
      <c r="K1681" s="50">
        <v>14</v>
      </c>
      <c r="L1681" s="44">
        <f t="shared" si="142"/>
        <v>40618</v>
      </c>
      <c r="M1681" s="4">
        <f t="shared" si="143"/>
        <v>4.666666666666667</v>
      </c>
    </row>
    <row r="1682" spans="1:13" x14ac:dyDescent="0.3">
      <c r="A1682" s="27" t="str">
        <f t="shared" si="144"/>
        <v>1503 - CAPPUCCINO</v>
      </c>
      <c r="B1682" s="27" t="str">
        <f t="shared" si="141"/>
        <v>CAFE QUINDIO EXPRESS PLAZA CLARO BOGOTA</v>
      </c>
      <c r="C1682" s="28" t="s">
        <v>182</v>
      </c>
      <c r="D1682" s="31">
        <v>78333</v>
      </c>
      <c r="E1682" s="4">
        <v>9</v>
      </c>
      <c r="F1682" s="31">
        <v>52223</v>
      </c>
      <c r="G1682" s="4">
        <v>6</v>
      </c>
      <c r="H1682" s="31">
        <v>43519</v>
      </c>
      <c r="I1682" s="4">
        <v>5</v>
      </c>
      <c r="J1682" s="31">
        <v>174075</v>
      </c>
      <c r="K1682" s="50">
        <v>20</v>
      </c>
      <c r="L1682" s="44">
        <f t="shared" si="142"/>
        <v>58025</v>
      </c>
      <c r="M1682" s="4">
        <f t="shared" si="143"/>
        <v>6.666666666666667</v>
      </c>
    </row>
    <row r="1683" spans="1:13" x14ac:dyDescent="0.3">
      <c r="A1683" s="27" t="str">
        <f t="shared" si="144"/>
        <v>1503 - CAPPUCCINO</v>
      </c>
      <c r="B1683" s="27" t="str">
        <f t="shared" si="141"/>
        <v>CAFE QUINDIO EXPRESS PLAZA CLARO BOGOTA</v>
      </c>
      <c r="C1683" s="28" t="s">
        <v>184</v>
      </c>
      <c r="D1683" s="31">
        <v>73150</v>
      </c>
      <c r="E1683" s="4">
        <v>10</v>
      </c>
      <c r="F1683" s="31">
        <v>80465</v>
      </c>
      <c r="G1683" s="4">
        <v>11</v>
      </c>
      <c r="H1683" s="31">
        <v>73150</v>
      </c>
      <c r="I1683" s="4">
        <v>10</v>
      </c>
      <c r="J1683" s="31">
        <v>226765</v>
      </c>
      <c r="K1683" s="50">
        <v>31</v>
      </c>
      <c r="L1683" s="44">
        <f t="shared" si="142"/>
        <v>75588.333333333328</v>
      </c>
      <c r="M1683" s="4">
        <f t="shared" si="143"/>
        <v>10.333333333333334</v>
      </c>
    </row>
    <row r="1684" spans="1:13" x14ac:dyDescent="0.3">
      <c r="A1684" s="27" t="str">
        <f t="shared" si="144"/>
        <v>1503 - CAPPUCCINO</v>
      </c>
      <c r="B1684" s="27" t="str">
        <f t="shared" si="141"/>
        <v>CAFE QUINDIO EXPRESS PLAZA CLARO BOGOTA</v>
      </c>
      <c r="C1684" s="28" t="s">
        <v>185</v>
      </c>
      <c r="D1684" s="31"/>
      <c r="E1684" s="4"/>
      <c r="F1684" s="31"/>
      <c r="G1684" s="4"/>
      <c r="H1684" s="31">
        <v>7130</v>
      </c>
      <c r="I1684" s="4">
        <v>1</v>
      </c>
      <c r="J1684" s="31">
        <v>7130</v>
      </c>
      <c r="K1684" s="50">
        <v>1</v>
      </c>
      <c r="L1684" s="44">
        <f t="shared" si="142"/>
        <v>7130</v>
      </c>
      <c r="M1684" s="4">
        <f t="shared" si="143"/>
        <v>1</v>
      </c>
    </row>
    <row r="1685" spans="1:13" x14ac:dyDescent="0.3">
      <c r="A1685" s="27" t="str">
        <f t="shared" si="144"/>
        <v>1503 - CAPPUCCINO</v>
      </c>
      <c r="B1685" s="27" t="str">
        <f t="shared" si="141"/>
        <v>CAFE QUINDIO EXPRESS PLAZA CLARO BOGOTA</v>
      </c>
      <c r="C1685" s="28" t="s">
        <v>186</v>
      </c>
      <c r="D1685" s="31">
        <v>14630</v>
      </c>
      <c r="E1685" s="4">
        <v>2</v>
      </c>
      <c r="F1685" s="31">
        <v>21945</v>
      </c>
      <c r="G1685" s="4">
        <v>3</v>
      </c>
      <c r="H1685" s="31">
        <v>21945</v>
      </c>
      <c r="I1685" s="4">
        <v>3</v>
      </c>
      <c r="J1685" s="31">
        <v>58520</v>
      </c>
      <c r="K1685" s="50">
        <v>8</v>
      </c>
      <c r="L1685" s="44">
        <f t="shared" si="142"/>
        <v>19506.666666666668</v>
      </c>
      <c r="M1685" s="4">
        <f t="shared" si="143"/>
        <v>2.6666666666666665</v>
      </c>
    </row>
    <row r="1686" spans="1:13" x14ac:dyDescent="0.3">
      <c r="A1686" s="27" t="str">
        <f t="shared" si="144"/>
        <v>1503 - CAPPUCCINO</v>
      </c>
      <c r="B1686" s="27" t="str">
        <f t="shared" si="141"/>
        <v>CAFE QUINDIO EXPRESS PLAZA CLARO BOGOTA</v>
      </c>
      <c r="C1686" s="28" t="s">
        <v>187</v>
      </c>
      <c r="D1686" s="31">
        <v>2395537</v>
      </c>
      <c r="E1686" s="4">
        <v>264</v>
      </c>
      <c r="F1686" s="31">
        <v>2268500</v>
      </c>
      <c r="G1686" s="4">
        <v>250</v>
      </c>
      <c r="H1686" s="31">
        <v>2032576</v>
      </c>
      <c r="I1686" s="4">
        <v>224</v>
      </c>
      <c r="J1686" s="31">
        <v>6696613</v>
      </c>
      <c r="K1686" s="50">
        <v>738</v>
      </c>
      <c r="L1686" s="44">
        <f t="shared" si="142"/>
        <v>2232204.3333333335</v>
      </c>
      <c r="M1686" s="4">
        <f t="shared" si="143"/>
        <v>246</v>
      </c>
    </row>
    <row r="1687" spans="1:13" x14ac:dyDescent="0.3">
      <c r="A1687" s="27" t="str">
        <f t="shared" si="144"/>
        <v>1503 - CAPPUCCINO</v>
      </c>
      <c r="B1687" s="27" t="str">
        <f t="shared" si="141"/>
        <v>CAFE QUINDIO EXPRESS PLAZA CLARO BOGOTA</v>
      </c>
      <c r="C1687" s="28" t="s">
        <v>188</v>
      </c>
      <c r="D1687" s="31">
        <v>402136</v>
      </c>
      <c r="E1687" s="4">
        <v>43</v>
      </c>
      <c r="F1687" s="31">
        <v>475830</v>
      </c>
      <c r="G1687" s="4">
        <v>51</v>
      </c>
      <c r="H1687" s="31">
        <v>542416</v>
      </c>
      <c r="I1687" s="4">
        <v>58</v>
      </c>
      <c r="J1687" s="31">
        <v>1420382</v>
      </c>
      <c r="K1687" s="50">
        <v>152</v>
      </c>
      <c r="L1687" s="44">
        <f t="shared" si="142"/>
        <v>473460.66666666669</v>
      </c>
      <c r="M1687" s="4">
        <f t="shared" si="143"/>
        <v>50.666666666666664</v>
      </c>
    </row>
    <row r="1688" spans="1:13" x14ac:dyDescent="0.3">
      <c r="A1688" s="27" t="str">
        <f t="shared" si="144"/>
        <v>1503 - CAPPUCCINO</v>
      </c>
      <c r="B1688" s="27" t="str">
        <f t="shared" si="141"/>
        <v>CAFE QUINDIO EXPRESS PLAZA CLARO BOGOTA</v>
      </c>
      <c r="C1688" s="28" t="s">
        <v>189</v>
      </c>
      <c r="D1688" s="31"/>
      <c r="E1688" s="4"/>
      <c r="F1688" s="31"/>
      <c r="G1688" s="4"/>
      <c r="H1688" s="31">
        <v>6574</v>
      </c>
      <c r="I1688" s="4">
        <v>1</v>
      </c>
      <c r="J1688" s="31">
        <v>6574</v>
      </c>
      <c r="K1688" s="50">
        <v>1</v>
      </c>
      <c r="L1688" s="44">
        <f t="shared" si="142"/>
        <v>6574</v>
      </c>
      <c r="M1688" s="4">
        <f t="shared" si="143"/>
        <v>1</v>
      </c>
    </row>
    <row r="1689" spans="1:13" x14ac:dyDescent="0.3">
      <c r="A1689" s="27" t="str">
        <f t="shared" si="144"/>
        <v>1503 - CAPPUCCINO</v>
      </c>
      <c r="B1689" s="27" t="str">
        <f t="shared" si="141"/>
        <v>CAFE QUINDIO EXPRESS PLAZA CLARO BOGOTA</v>
      </c>
      <c r="C1689" s="28" t="s">
        <v>190</v>
      </c>
      <c r="D1689" s="31">
        <v>3806173</v>
      </c>
      <c r="E1689" s="4">
        <v>541</v>
      </c>
      <c r="F1689" s="31">
        <v>3138502</v>
      </c>
      <c r="G1689" s="4">
        <v>446</v>
      </c>
      <c r="H1689" s="31">
        <v>2934429</v>
      </c>
      <c r="I1689" s="4">
        <v>417</v>
      </c>
      <c r="J1689" s="31">
        <v>9879104</v>
      </c>
      <c r="K1689" s="50">
        <v>1404</v>
      </c>
      <c r="L1689" s="44">
        <f t="shared" si="142"/>
        <v>3293034.6666666665</v>
      </c>
      <c r="M1689" s="4">
        <f t="shared" si="143"/>
        <v>468</v>
      </c>
    </row>
    <row r="1690" spans="1:13" x14ac:dyDescent="0.3">
      <c r="A1690" s="27" t="str">
        <f t="shared" si="144"/>
        <v>1503 - CAPPUCCINO</v>
      </c>
      <c r="B1690" s="27" t="str">
        <f t="shared" si="141"/>
        <v>CAFE QUINDIO EXPRESS PLAZA CLARO BOGOTA</v>
      </c>
      <c r="C1690" s="28" t="s">
        <v>191</v>
      </c>
      <c r="D1690" s="31">
        <v>462761</v>
      </c>
      <c r="E1690" s="4">
        <v>42</v>
      </c>
      <c r="F1690" s="31">
        <v>484793</v>
      </c>
      <c r="G1690" s="4">
        <v>44</v>
      </c>
      <c r="H1690" s="31">
        <v>628030</v>
      </c>
      <c r="I1690" s="4">
        <v>57</v>
      </c>
      <c r="J1690" s="31">
        <v>1575584</v>
      </c>
      <c r="K1690" s="50">
        <v>143</v>
      </c>
      <c r="L1690" s="44">
        <f t="shared" si="142"/>
        <v>525194.66666666663</v>
      </c>
      <c r="M1690" s="4">
        <f t="shared" si="143"/>
        <v>47.666666666666664</v>
      </c>
    </row>
    <row r="1691" spans="1:13" x14ac:dyDescent="0.3">
      <c r="A1691" s="27" t="str">
        <f t="shared" si="144"/>
        <v>1503 - CAPPUCCINO</v>
      </c>
      <c r="B1691" s="27" t="str">
        <f t="shared" si="141"/>
        <v>CAFE QUINDIO EXPRESS PLAZA CLARO BOGOTA</v>
      </c>
      <c r="C1691" s="28" t="s">
        <v>192</v>
      </c>
      <c r="D1691" s="31">
        <v>260744</v>
      </c>
      <c r="E1691" s="4">
        <v>22</v>
      </c>
      <c r="F1691" s="31">
        <v>154076</v>
      </c>
      <c r="G1691" s="4">
        <v>13</v>
      </c>
      <c r="H1691" s="31">
        <v>106668</v>
      </c>
      <c r="I1691" s="4">
        <v>9</v>
      </c>
      <c r="J1691" s="31">
        <v>521488</v>
      </c>
      <c r="K1691" s="50">
        <v>44</v>
      </c>
      <c r="L1691" s="44">
        <f t="shared" si="142"/>
        <v>173829.33333333334</v>
      </c>
      <c r="M1691" s="4">
        <f t="shared" si="143"/>
        <v>14.666666666666666</v>
      </c>
    </row>
    <row r="1692" spans="1:13" x14ac:dyDescent="0.3">
      <c r="A1692" s="27" t="str">
        <f t="shared" si="144"/>
        <v>1503 - CAPPUCCINO</v>
      </c>
      <c r="B1692" s="27" t="str">
        <f t="shared" si="141"/>
        <v>CAFE QUINDIO EXPRESS PLAZA CLARO BOGOTA</v>
      </c>
      <c r="C1692" s="28" t="s">
        <v>193</v>
      </c>
      <c r="D1692" s="31">
        <v>9259</v>
      </c>
      <c r="E1692" s="4">
        <v>1</v>
      </c>
      <c r="F1692" s="31">
        <v>18518</v>
      </c>
      <c r="G1692" s="4">
        <v>2</v>
      </c>
      <c r="H1692" s="31"/>
      <c r="I1692" s="4"/>
      <c r="J1692" s="31">
        <v>27777</v>
      </c>
      <c r="K1692" s="50">
        <v>3</v>
      </c>
      <c r="L1692" s="44">
        <f t="shared" si="142"/>
        <v>13888.5</v>
      </c>
      <c r="M1692" s="4">
        <f t="shared" si="143"/>
        <v>1.5</v>
      </c>
    </row>
    <row r="1693" spans="1:13" x14ac:dyDescent="0.3">
      <c r="A1693" s="27" t="str">
        <f t="shared" si="144"/>
        <v>1503 - CAPPUCCINO</v>
      </c>
      <c r="B1693" s="27" t="str">
        <f t="shared" si="141"/>
        <v>CAFE QUINDIO EXPRESS PLAZA CLARO BOGOTA</v>
      </c>
      <c r="C1693" s="28" t="s">
        <v>194</v>
      </c>
      <c r="D1693" s="31">
        <v>755755</v>
      </c>
      <c r="E1693" s="4">
        <v>77</v>
      </c>
      <c r="F1693" s="31">
        <v>932419</v>
      </c>
      <c r="G1693" s="4">
        <v>95</v>
      </c>
      <c r="H1693" s="31">
        <v>628159</v>
      </c>
      <c r="I1693" s="4">
        <v>64</v>
      </c>
      <c r="J1693" s="31">
        <v>2316333</v>
      </c>
      <c r="K1693" s="50">
        <v>236</v>
      </c>
      <c r="L1693" s="44">
        <f t="shared" si="142"/>
        <v>772111</v>
      </c>
      <c r="M1693" s="4">
        <f t="shared" si="143"/>
        <v>78.666666666666671</v>
      </c>
    </row>
    <row r="1694" spans="1:13" x14ac:dyDescent="0.3">
      <c r="A1694" s="27" t="str">
        <f t="shared" si="144"/>
        <v>1503 - CAPPUCCINO</v>
      </c>
      <c r="B1694" s="27" t="str">
        <f t="shared" si="141"/>
        <v>CAFE QUINDIO EXPRESS PLAZA CLARO BOGOTA</v>
      </c>
      <c r="C1694" s="28" t="s">
        <v>195</v>
      </c>
      <c r="D1694" s="31"/>
      <c r="E1694" s="4"/>
      <c r="F1694" s="31">
        <v>68705</v>
      </c>
      <c r="G1694" s="4">
        <v>7</v>
      </c>
      <c r="H1694" s="31">
        <v>9815</v>
      </c>
      <c r="I1694" s="4">
        <v>1</v>
      </c>
      <c r="J1694" s="31">
        <v>78520</v>
      </c>
      <c r="K1694" s="50">
        <v>8</v>
      </c>
      <c r="L1694" s="44">
        <f t="shared" si="142"/>
        <v>39260</v>
      </c>
      <c r="M1694" s="4">
        <f t="shared" si="143"/>
        <v>4</v>
      </c>
    </row>
    <row r="1695" spans="1:13" x14ac:dyDescent="0.3">
      <c r="A1695" s="27" t="str">
        <f t="shared" si="144"/>
        <v>1503 - CAPPUCCINO</v>
      </c>
      <c r="B1695" s="27" t="str">
        <f t="shared" ref="B1695:B1712" si="145">B1694</f>
        <v>CAFE QUINDIO EXPRESS PLAZA CLARO BOGOTA</v>
      </c>
      <c r="C1695" s="28" t="s">
        <v>197</v>
      </c>
      <c r="D1695" s="31">
        <v>60277</v>
      </c>
      <c r="E1695" s="4">
        <v>7</v>
      </c>
      <c r="F1695" s="31">
        <v>8611</v>
      </c>
      <c r="G1695" s="4">
        <v>1</v>
      </c>
      <c r="H1695" s="31"/>
      <c r="I1695" s="4"/>
      <c r="J1695" s="31">
        <v>68888</v>
      </c>
      <c r="K1695" s="50">
        <v>8</v>
      </c>
      <c r="L1695" s="44">
        <f t="shared" si="142"/>
        <v>34444</v>
      </c>
      <c r="M1695" s="4">
        <f t="shared" si="143"/>
        <v>4</v>
      </c>
    </row>
    <row r="1696" spans="1:13" x14ac:dyDescent="0.3">
      <c r="A1696" s="27" t="str">
        <f t="shared" si="144"/>
        <v>1503 - CAPPUCCINO</v>
      </c>
      <c r="B1696" s="27" t="str">
        <f t="shared" si="145"/>
        <v>CAFE QUINDIO EXPRESS PLAZA CLARO BOGOTA</v>
      </c>
      <c r="C1696" s="28" t="s">
        <v>198</v>
      </c>
      <c r="D1696" s="31">
        <v>157404</v>
      </c>
      <c r="E1696" s="4">
        <v>17</v>
      </c>
      <c r="F1696" s="31">
        <v>185180</v>
      </c>
      <c r="G1696" s="4">
        <v>20</v>
      </c>
      <c r="H1696" s="31">
        <v>120368</v>
      </c>
      <c r="I1696" s="4">
        <v>13</v>
      </c>
      <c r="J1696" s="31">
        <v>462952</v>
      </c>
      <c r="K1696" s="50">
        <v>50</v>
      </c>
      <c r="L1696" s="44">
        <f t="shared" si="142"/>
        <v>154317.33333333334</v>
      </c>
      <c r="M1696" s="4">
        <f t="shared" si="143"/>
        <v>16.666666666666668</v>
      </c>
    </row>
    <row r="1697" spans="1:13" x14ac:dyDescent="0.3">
      <c r="A1697" s="27" t="str">
        <f t="shared" si="144"/>
        <v>1503 - CAPPUCCINO</v>
      </c>
      <c r="B1697" s="27" t="str">
        <f t="shared" si="145"/>
        <v>CAFE QUINDIO EXPRESS PLAZA CLARO BOGOTA</v>
      </c>
      <c r="C1697" s="28" t="s">
        <v>199</v>
      </c>
      <c r="D1697" s="31">
        <v>22222</v>
      </c>
      <c r="E1697" s="4">
        <v>2</v>
      </c>
      <c r="F1697" s="31">
        <v>22222</v>
      </c>
      <c r="G1697" s="4">
        <v>2</v>
      </c>
      <c r="H1697" s="31">
        <v>22222</v>
      </c>
      <c r="I1697" s="4">
        <v>2</v>
      </c>
      <c r="J1697" s="31">
        <v>66666</v>
      </c>
      <c r="K1697" s="50">
        <v>6</v>
      </c>
      <c r="L1697" s="44">
        <f t="shared" si="142"/>
        <v>22222</v>
      </c>
      <c r="M1697" s="4">
        <f t="shared" si="143"/>
        <v>2</v>
      </c>
    </row>
    <row r="1698" spans="1:13" x14ac:dyDescent="0.3">
      <c r="A1698" s="27" t="str">
        <f t="shared" si="144"/>
        <v>1503 - CAPPUCCINO</v>
      </c>
      <c r="B1698" s="27" t="str">
        <f t="shared" si="145"/>
        <v>CAFE QUINDIO EXPRESS PLAZA CLARO BOGOTA</v>
      </c>
      <c r="C1698" s="28" t="s">
        <v>200</v>
      </c>
      <c r="D1698" s="31">
        <v>98892</v>
      </c>
      <c r="E1698" s="4">
        <v>12</v>
      </c>
      <c r="F1698" s="31">
        <v>107132</v>
      </c>
      <c r="G1698" s="4">
        <v>13</v>
      </c>
      <c r="H1698" s="31">
        <v>82409</v>
      </c>
      <c r="I1698" s="4">
        <v>10</v>
      </c>
      <c r="J1698" s="31">
        <v>288433</v>
      </c>
      <c r="K1698" s="50">
        <v>35</v>
      </c>
      <c r="L1698" s="44">
        <f t="shared" si="142"/>
        <v>96144.333333333328</v>
      </c>
      <c r="M1698" s="4">
        <f t="shared" si="143"/>
        <v>11.666666666666666</v>
      </c>
    </row>
    <row r="1699" spans="1:13" x14ac:dyDescent="0.3">
      <c r="A1699" s="27" t="str">
        <f t="shared" si="144"/>
        <v>1503 - CAPPUCCINO</v>
      </c>
      <c r="B1699" s="27" t="str">
        <f t="shared" si="145"/>
        <v>CAFE QUINDIO EXPRESS PLAZA CLARO BOGOTA</v>
      </c>
      <c r="C1699" s="28" t="s">
        <v>201</v>
      </c>
      <c r="D1699" s="31">
        <v>18518</v>
      </c>
      <c r="E1699" s="4">
        <v>2</v>
      </c>
      <c r="F1699" s="31">
        <v>9259</v>
      </c>
      <c r="G1699" s="4">
        <v>1</v>
      </c>
      <c r="H1699" s="31">
        <v>27777</v>
      </c>
      <c r="I1699" s="4">
        <v>3</v>
      </c>
      <c r="J1699" s="31">
        <v>55554</v>
      </c>
      <c r="K1699" s="50">
        <v>6</v>
      </c>
      <c r="L1699" s="44">
        <f t="shared" si="142"/>
        <v>18518</v>
      </c>
      <c r="M1699" s="4">
        <f t="shared" si="143"/>
        <v>2</v>
      </c>
    </row>
    <row r="1700" spans="1:13" x14ac:dyDescent="0.3">
      <c r="A1700" s="27" t="str">
        <f t="shared" si="144"/>
        <v>1503 - CAPPUCCINO</v>
      </c>
      <c r="B1700" s="27" t="str">
        <f t="shared" si="145"/>
        <v>CAFE QUINDIO EXPRESS PLAZA CLARO BOGOTA</v>
      </c>
      <c r="C1700" s="28" t="s">
        <v>202</v>
      </c>
      <c r="D1700" s="31">
        <v>11111</v>
      </c>
      <c r="E1700" s="4">
        <v>1</v>
      </c>
      <c r="F1700" s="31"/>
      <c r="G1700" s="4"/>
      <c r="H1700" s="31"/>
      <c r="I1700" s="4"/>
      <c r="J1700" s="31">
        <v>11111</v>
      </c>
      <c r="K1700" s="50">
        <v>1</v>
      </c>
      <c r="L1700" s="44">
        <f t="shared" si="142"/>
        <v>11111</v>
      </c>
      <c r="M1700" s="4">
        <f t="shared" si="143"/>
        <v>1</v>
      </c>
    </row>
    <row r="1701" spans="1:13" x14ac:dyDescent="0.3">
      <c r="A1701" s="27" t="str">
        <f t="shared" si="144"/>
        <v>1503 - CAPPUCCINO</v>
      </c>
      <c r="B1701" s="27" t="str">
        <f t="shared" si="145"/>
        <v>CAFE QUINDIO EXPRESS PLAZA CLARO BOGOTA</v>
      </c>
      <c r="C1701" s="28" t="s">
        <v>203</v>
      </c>
      <c r="D1701" s="31">
        <v>8241</v>
      </c>
      <c r="E1701" s="4">
        <v>1</v>
      </c>
      <c r="F1701" s="31">
        <v>32964</v>
      </c>
      <c r="G1701" s="4">
        <v>4</v>
      </c>
      <c r="H1701" s="31">
        <v>41205</v>
      </c>
      <c r="I1701" s="4">
        <v>5</v>
      </c>
      <c r="J1701" s="31">
        <v>82410</v>
      </c>
      <c r="K1701" s="50">
        <v>10</v>
      </c>
      <c r="L1701" s="44">
        <f t="shared" si="142"/>
        <v>27470</v>
      </c>
      <c r="M1701" s="4">
        <f t="shared" si="143"/>
        <v>3.3333333333333335</v>
      </c>
    </row>
    <row r="1702" spans="1:13" x14ac:dyDescent="0.3">
      <c r="A1702" s="27" t="str">
        <f t="shared" si="144"/>
        <v>1503 - CAPPUCCINO</v>
      </c>
      <c r="B1702" s="27" t="str">
        <f t="shared" si="145"/>
        <v>CAFE QUINDIO EXPRESS PLAZA CLARO BOGOTA</v>
      </c>
      <c r="C1702" s="28" t="s">
        <v>204</v>
      </c>
      <c r="D1702" s="31">
        <v>222216</v>
      </c>
      <c r="E1702" s="4">
        <v>24</v>
      </c>
      <c r="F1702" s="31">
        <v>398137</v>
      </c>
      <c r="G1702" s="4">
        <v>43</v>
      </c>
      <c r="H1702" s="31">
        <v>231475</v>
      </c>
      <c r="I1702" s="4">
        <v>25</v>
      </c>
      <c r="J1702" s="31">
        <v>851828</v>
      </c>
      <c r="K1702" s="50">
        <v>92</v>
      </c>
      <c r="L1702" s="44">
        <f t="shared" si="142"/>
        <v>283942.66666666669</v>
      </c>
      <c r="M1702" s="4">
        <f t="shared" si="143"/>
        <v>30.666666666666668</v>
      </c>
    </row>
    <row r="1703" spans="1:13" x14ac:dyDescent="0.3">
      <c r="A1703" s="27" t="str">
        <f t="shared" si="144"/>
        <v>1503 - CAPPUCCINO</v>
      </c>
      <c r="B1703" s="27" t="str">
        <f t="shared" si="145"/>
        <v>CAFE QUINDIO EXPRESS PLAZA CLARO BOGOTA</v>
      </c>
      <c r="C1703" s="28" t="s">
        <v>205</v>
      </c>
      <c r="D1703" s="31">
        <v>66666</v>
      </c>
      <c r="E1703" s="4">
        <v>6</v>
      </c>
      <c r="F1703" s="31">
        <v>55555</v>
      </c>
      <c r="G1703" s="4">
        <v>5</v>
      </c>
      <c r="H1703" s="31">
        <v>55555</v>
      </c>
      <c r="I1703" s="4">
        <v>5</v>
      </c>
      <c r="J1703" s="31">
        <v>177776</v>
      </c>
      <c r="K1703" s="50">
        <v>16</v>
      </c>
      <c r="L1703" s="44">
        <f t="shared" si="142"/>
        <v>59258.666666666664</v>
      </c>
      <c r="M1703" s="4">
        <f t="shared" si="143"/>
        <v>5.333333333333333</v>
      </c>
    </row>
    <row r="1704" spans="1:13" x14ac:dyDescent="0.3">
      <c r="A1704" s="27" t="str">
        <f t="shared" si="144"/>
        <v>1503 - CAPPUCCINO</v>
      </c>
      <c r="B1704" s="27" t="str">
        <f t="shared" si="145"/>
        <v>CAFE QUINDIO EXPRESS PLAZA CLARO BOGOTA</v>
      </c>
      <c r="C1704" s="28" t="s">
        <v>206</v>
      </c>
      <c r="D1704" s="31">
        <v>346122</v>
      </c>
      <c r="E1704" s="4">
        <v>42</v>
      </c>
      <c r="F1704" s="31">
        <v>321399</v>
      </c>
      <c r="G1704" s="4">
        <v>39</v>
      </c>
      <c r="H1704" s="31">
        <v>395568</v>
      </c>
      <c r="I1704" s="4">
        <v>48</v>
      </c>
      <c r="J1704" s="31">
        <v>1063089</v>
      </c>
      <c r="K1704" s="50">
        <v>129</v>
      </c>
      <c r="L1704" s="44">
        <f t="shared" si="142"/>
        <v>354363</v>
      </c>
      <c r="M1704" s="4">
        <f t="shared" si="143"/>
        <v>43</v>
      </c>
    </row>
    <row r="1705" spans="1:13" x14ac:dyDescent="0.3">
      <c r="A1705" s="27" t="str">
        <f t="shared" si="144"/>
        <v>1503 - CAPPUCCINO</v>
      </c>
      <c r="B1705" s="27" t="str">
        <f t="shared" si="145"/>
        <v>CAFE QUINDIO EXPRESS PLAZA CLARO BOGOTA</v>
      </c>
      <c r="C1705" s="28" t="s">
        <v>207</v>
      </c>
      <c r="D1705" s="31">
        <v>129626</v>
      </c>
      <c r="E1705" s="4">
        <v>14</v>
      </c>
      <c r="F1705" s="31">
        <v>64813</v>
      </c>
      <c r="G1705" s="4">
        <v>7</v>
      </c>
      <c r="H1705" s="31">
        <v>74072</v>
      </c>
      <c r="I1705" s="4">
        <v>8</v>
      </c>
      <c r="J1705" s="31">
        <v>268511</v>
      </c>
      <c r="K1705" s="50">
        <v>29</v>
      </c>
      <c r="L1705" s="44">
        <f t="shared" si="142"/>
        <v>89503.666666666672</v>
      </c>
      <c r="M1705" s="4">
        <f t="shared" si="143"/>
        <v>9.6666666666666661</v>
      </c>
    </row>
    <row r="1706" spans="1:13" x14ac:dyDescent="0.3">
      <c r="A1706" s="27" t="str">
        <f t="shared" si="144"/>
        <v>1503 - CAPPUCCINO</v>
      </c>
      <c r="B1706" s="27" t="str">
        <f t="shared" si="145"/>
        <v>CAFE QUINDIO EXPRESS PLAZA CLARO BOGOTA</v>
      </c>
      <c r="C1706" s="28" t="s">
        <v>208</v>
      </c>
      <c r="D1706" s="31">
        <v>33333</v>
      </c>
      <c r="E1706" s="4">
        <v>3</v>
      </c>
      <c r="F1706" s="31">
        <v>11111</v>
      </c>
      <c r="G1706" s="4">
        <v>1</v>
      </c>
      <c r="H1706" s="31">
        <v>33333</v>
      </c>
      <c r="I1706" s="4">
        <v>3</v>
      </c>
      <c r="J1706" s="31">
        <v>77777</v>
      </c>
      <c r="K1706" s="50">
        <v>7</v>
      </c>
      <c r="L1706" s="44">
        <f t="shared" si="142"/>
        <v>25925.666666666668</v>
      </c>
      <c r="M1706" s="4">
        <f t="shared" si="143"/>
        <v>2.3333333333333335</v>
      </c>
    </row>
    <row r="1707" spans="1:13" x14ac:dyDescent="0.3">
      <c r="A1707" s="27" t="str">
        <f t="shared" si="144"/>
        <v>1503 - CAPPUCCINO</v>
      </c>
      <c r="B1707" s="27" t="str">
        <f t="shared" si="145"/>
        <v>CAFE QUINDIO EXPRESS PLAZA CLARO BOGOTA</v>
      </c>
      <c r="C1707" s="28" t="s">
        <v>209</v>
      </c>
      <c r="D1707" s="31">
        <v>156579</v>
      </c>
      <c r="E1707" s="4">
        <v>19</v>
      </c>
      <c r="F1707" s="31">
        <v>90651</v>
      </c>
      <c r="G1707" s="4">
        <v>11</v>
      </c>
      <c r="H1707" s="31">
        <v>90651</v>
      </c>
      <c r="I1707" s="4">
        <v>11</v>
      </c>
      <c r="J1707" s="31">
        <v>337881</v>
      </c>
      <c r="K1707" s="50">
        <v>41</v>
      </c>
      <c r="L1707" s="44">
        <f t="shared" si="142"/>
        <v>112627</v>
      </c>
      <c r="M1707" s="4">
        <f t="shared" si="143"/>
        <v>13.666666666666666</v>
      </c>
    </row>
    <row r="1708" spans="1:13" x14ac:dyDescent="0.3">
      <c r="A1708" s="27" t="str">
        <f t="shared" si="144"/>
        <v>1503 - CAPPUCCINO</v>
      </c>
      <c r="B1708" s="27" t="str">
        <f t="shared" si="145"/>
        <v>CAFE QUINDIO EXPRESS PLAZA CLARO BOGOTA</v>
      </c>
      <c r="C1708" s="28" t="s">
        <v>217</v>
      </c>
      <c r="D1708" s="31">
        <v>55554</v>
      </c>
      <c r="E1708" s="4">
        <v>6</v>
      </c>
      <c r="F1708" s="31">
        <v>64813</v>
      </c>
      <c r="G1708" s="4">
        <v>7</v>
      </c>
      <c r="H1708" s="31">
        <v>18518</v>
      </c>
      <c r="I1708" s="4">
        <v>2</v>
      </c>
      <c r="J1708" s="31">
        <v>138885</v>
      </c>
      <c r="K1708" s="50">
        <v>15</v>
      </c>
      <c r="L1708" s="44">
        <f t="shared" si="142"/>
        <v>46295</v>
      </c>
      <c r="M1708" s="4">
        <f t="shared" si="143"/>
        <v>5</v>
      </c>
    </row>
    <row r="1709" spans="1:13" x14ac:dyDescent="0.3">
      <c r="A1709" s="27" t="str">
        <f t="shared" si="144"/>
        <v>1503 - CAPPUCCINO</v>
      </c>
      <c r="B1709" s="27" t="str">
        <f t="shared" si="145"/>
        <v>CAFE QUINDIO EXPRESS PLAZA CLARO BOGOTA</v>
      </c>
      <c r="C1709" s="28" t="s">
        <v>218</v>
      </c>
      <c r="D1709" s="31"/>
      <c r="E1709" s="4"/>
      <c r="F1709" s="31">
        <v>22222</v>
      </c>
      <c r="G1709" s="4">
        <v>2</v>
      </c>
      <c r="H1709" s="31">
        <v>11111</v>
      </c>
      <c r="I1709" s="4">
        <v>1</v>
      </c>
      <c r="J1709" s="31">
        <v>33333</v>
      </c>
      <c r="K1709" s="50">
        <v>3</v>
      </c>
      <c r="L1709" s="44">
        <f t="shared" si="142"/>
        <v>16666.5</v>
      </c>
      <c r="M1709" s="4">
        <f t="shared" si="143"/>
        <v>1.5</v>
      </c>
    </row>
    <row r="1710" spans="1:13" x14ac:dyDescent="0.3">
      <c r="A1710" s="27" t="str">
        <f t="shared" si="144"/>
        <v>1503 - CAPPUCCINO</v>
      </c>
      <c r="B1710" s="27" t="str">
        <f t="shared" si="145"/>
        <v>CAFE QUINDIO EXPRESS PLAZA CLARO BOGOTA</v>
      </c>
      <c r="C1710" s="28" t="s">
        <v>219</v>
      </c>
      <c r="D1710" s="31">
        <v>43980</v>
      </c>
      <c r="E1710" s="4">
        <v>5</v>
      </c>
      <c r="F1710" s="31">
        <v>26388</v>
      </c>
      <c r="G1710" s="4">
        <v>3</v>
      </c>
      <c r="H1710" s="31">
        <v>43981</v>
      </c>
      <c r="I1710" s="4">
        <v>5</v>
      </c>
      <c r="J1710" s="31">
        <v>114349</v>
      </c>
      <c r="K1710" s="50">
        <v>13</v>
      </c>
      <c r="L1710" s="44">
        <f t="shared" si="142"/>
        <v>38116.333333333336</v>
      </c>
      <c r="M1710" s="4">
        <f t="shared" si="143"/>
        <v>4.333333333333333</v>
      </c>
    </row>
    <row r="1711" spans="1:13" x14ac:dyDescent="0.3">
      <c r="A1711" s="27" t="str">
        <f t="shared" si="144"/>
        <v>1503 - CAPPUCCINO</v>
      </c>
      <c r="B1711" s="27" t="str">
        <f t="shared" si="145"/>
        <v>CAFE QUINDIO EXPRESS PLAZA CLARO BOGOTA</v>
      </c>
      <c r="C1711" s="28" t="s">
        <v>220</v>
      </c>
      <c r="D1711" s="31">
        <v>9259</v>
      </c>
      <c r="E1711" s="4">
        <v>1</v>
      </c>
      <c r="F1711" s="31"/>
      <c r="G1711" s="4"/>
      <c r="H1711" s="31"/>
      <c r="I1711" s="4"/>
      <c r="J1711" s="31">
        <v>9259</v>
      </c>
      <c r="K1711" s="50">
        <v>1</v>
      </c>
      <c r="L1711" s="44">
        <f t="shared" si="142"/>
        <v>9259</v>
      </c>
      <c r="M1711" s="4">
        <f t="shared" si="143"/>
        <v>1</v>
      </c>
    </row>
    <row r="1712" spans="1:13" x14ac:dyDescent="0.3">
      <c r="A1712" s="27" t="str">
        <f t="shared" si="144"/>
        <v>1503 - CAPPUCCINO</v>
      </c>
      <c r="B1712" s="27" t="str">
        <f t="shared" si="145"/>
        <v>CAFE QUINDIO EXPRESS PLAZA CLARO BOGOTA</v>
      </c>
      <c r="C1712" s="28" t="s">
        <v>221</v>
      </c>
      <c r="D1712" s="31"/>
      <c r="E1712" s="4"/>
      <c r="F1712" s="31">
        <v>11111</v>
      </c>
      <c r="G1712" s="4">
        <v>1</v>
      </c>
      <c r="H1712" s="31">
        <v>11111</v>
      </c>
      <c r="I1712" s="4">
        <v>1</v>
      </c>
      <c r="J1712" s="31">
        <v>22222</v>
      </c>
      <c r="K1712" s="50">
        <v>2</v>
      </c>
      <c r="L1712" s="44">
        <f t="shared" si="142"/>
        <v>11111</v>
      </c>
      <c r="M1712" s="4">
        <f t="shared" si="143"/>
        <v>1</v>
      </c>
    </row>
    <row r="1713" spans="1:13" x14ac:dyDescent="0.3">
      <c r="A1713" s="27" t="str">
        <f t="shared" si="144"/>
        <v>1503 - CAPPUCCINO</v>
      </c>
      <c r="B1713" s="52" t="s">
        <v>314</v>
      </c>
      <c r="C1713" s="53"/>
      <c r="D1713" s="57">
        <v>20375809</v>
      </c>
      <c r="E1713" s="55">
        <v>2475</v>
      </c>
      <c r="F1713" s="57">
        <v>20712525</v>
      </c>
      <c r="G1713" s="55">
        <v>2508</v>
      </c>
      <c r="H1713" s="57">
        <v>19573489</v>
      </c>
      <c r="I1713" s="55">
        <v>2360</v>
      </c>
      <c r="J1713" s="57">
        <v>60661823</v>
      </c>
      <c r="K1713" s="56">
        <v>7343</v>
      </c>
      <c r="L1713" s="59">
        <f t="shared" si="142"/>
        <v>20220607.666666668</v>
      </c>
      <c r="M1713" s="60">
        <f t="shared" si="143"/>
        <v>2447.6666666666665</v>
      </c>
    </row>
    <row r="1714" spans="1:13" x14ac:dyDescent="0.3">
      <c r="A1714" s="27" t="str">
        <f t="shared" si="144"/>
        <v>1503 - CAPPUCCINO</v>
      </c>
      <c r="B1714" s="1" t="s">
        <v>74</v>
      </c>
      <c r="C1714" s="1" t="s">
        <v>162</v>
      </c>
      <c r="D1714" s="30">
        <v>1368005</v>
      </c>
      <c r="E1714" s="8">
        <v>166</v>
      </c>
      <c r="F1714" s="30">
        <v>1112532</v>
      </c>
      <c r="G1714" s="8">
        <v>135</v>
      </c>
      <c r="H1714" s="30">
        <v>1104291</v>
      </c>
      <c r="I1714" s="8">
        <v>134</v>
      </c>
      <c r="J1714" s="30">
        <v>3584828</v>
      </c>
      <c r="K1714" s="49">
        <v>435</v>
      </c>
      <c r="L1714" s="44">
        <f t="shared" si="142"/>
        <v>1194942.6666666667</v>
      </c>
      <c r="M1714" s="4">
        <f t="shared" si="143"/>
        <v>145</v>
      </c>
    </row>
    <row r="1715" spans="1:13" x14ac:dyDescent="0.3">
      <c r="A1715" s="27" t="str">
        <f t="shared" si="144"/>
        <v>1503 - CAPPUCCINO</v>
      </c>
      <c r="B1715" s="27" t="str">
        <f t="shared" ref="B1715:B1752" si="146">B1714</f>
        <v>CAFE QUINDIO EXPRESS PORTAL DEL QUINDÍO</v>
      </c>
      <c r="C1715" s="28" t="s">
        <v>163</v>
      </c>
      <c r="D1715" s="31">
        <v>205631</v>
      </c>
      <c r="E1715" s="4">
        <v>24</v>
      </c>
      <c r="F1715" s="31">
        <v>180831</v>
      </c>
      <c r="G1715" s="4">
        <v>21</v>
      </c>
      <c r="H1715" s="31">
        <v>232497</v>
      </c>
      <c r="I1715" s="4">
        <v>27</v>
      </c>
      <c r="J1715" s="31">
        <v>618959</v>
      </c>
      <c r="K1715" s="50">
        <v>72</v>
      </c>
      <c r="L1715" s="44">
        <f t="shared" si="142"/>
        <v>206319.66666666666</v>
      </c>
      <c r="M1715" s="4">
        <f t="shared" si="143"/>
        <v>24</v>
      </c>
    </row>
    <row r="1716" spans="1:13" x14ac:dyDescent="0.3">
      <c r="A1716" s="27" t="str">
        <f t="shared" si="144"/>
        <v>1503 - CAPPUCCINO</v>
      </c>
      <c r="B1716" s="27" t="str">
        <f t="shared" si="146"/>
        <v>CAFE QUINDIO EXPRESS PORTAL DEL QUINDÍO</v>
      </c>
      <c r="C1716" s="28" t="s">
        <v>164</v>
      </c>
      <c r="D1716" s="31">
        <v>2053297</v>
      </c>
      <c r="E1716" s="4">
        <v>336</v>
      </c>
      <c r="F1716" s="31">
        <v>1766079</v>
      </c>
      <c r="G1716" s="4">
        <v>289</v>
      </c>
      <c r="H1716" s="31">
        <v>1973853</v>
      </c>
      <c r="I1716" s="4">
        <v>323</v>
      </c>
      <c r="J1716" s="31">
        <v>5793229</v>
      </c>
      <c r="K1716" s="50">
        <v>948</v>
      </c>
      <c r="L1716" s="44">
        <f t="shared" si="142"/>
        <v>1931076.3333333333</v>
      </c>
      <c r="M1716" s="4">
        <f t="shared" si="143"/>
        <v>316</v>
      </c>
    </row>
    <row r="1717" spans="1:13" x14ac:dyDescent="0.3">
      <c r="A1717" s="27" t="str">
        <f t="shared" si="144"/>
        <v>1503 - CAPPUCCINO</v>
      </c>
      <c r="B1717" s="27" t="str">
        <f t="shared" si="146"/>
        <v>CAFE QUINDIO EXPRESS PORTAL DEL QUINDÍO</v>
      </c>
      <c r="C1717" s="28" t="s">
        <v>165</v>
      </c>
      <c r="D1717" s="31">
        <v>2714273</v>
      </c>
      <c r="E1717" s="4">
        <v>413</v>
      </c>
      <c r="F1717" s="31">
        <v>2431591</v>
      </c>
      <c r="G1717" s="4">
        <v>370</v>
      </c>
      <c r="H1717" s="31">
        <v>2522838</v>
      </c>
      <c r="I1717" s="4">
        <v>384</v>
      </c>
      <c r="J1717" s="31">
        <v>7668702</v>
      </c>
      <c r="K1717" s="50">
        <v>1167</v>
      </c>
      <c r="L1717" s="44">
        <f t="shared" si="142"/>
        <v>2556234</v>
      </c>
      <c r="M1717" s="4">
        <f t="shared" si="143"/>
        <v>389</v>
      </c>
    </row>
    <row r="1718" spans="1:13" x14ac:dyDescent="0.3">
      <c r="A1718" s="27" t="str">
        <f t="shared" si="144"/>
        <v>1503 - CAPPUCCINO</v>
      </c>
      <c r="B1718" s="27" t="str">
        <f t="shared" si="146"/>
        <v>CAFE QUINDIO EXPRESS PORTAL DEL QUINDÍO</v>
      </c>
      <c r="C1718" s="28" t="s">
        <v>166</v>
      </c>
      <c r="D1718" s="31">
        <v>339172</v>
      </c>
      <c r="E1718" s="4">
        <v>33</v>
      </c>
      <c r="F1718" s="31">
        <v>143891</v>
      </c>
      <c r="G1718" s="4">
        <v>14</v>
      </c>
      <c r="H1718" s="31">
        <v>195282</v>
      </c>
      <c r="I1718" s="4">
        <v>19</v>
      </c>
      <c r="J1718" s="31">
        <v>678345</v>
      </c>
      <c r="K1718" s="50">
        <v>66</v>
      </c>
      <c r="L1718" s="44">
        <f t="shared" si="142"/>
        <v>226115</v>
      </c>
      <c r="M1718" s="4">
        <f t="shared" si="143"/>
        <v>22</v>
      </c>
    </row>
    <row r="1719" spans="1:13" x14ac:dyDescent="0.3">
      <c r="A1719" s="27" t="str">
        <f t="shared" si="144"/>
        <v>1503 - CAPPUCCINO</v>
      </c>
      <c r="B1719" s="27" t="str">
        <f t="shared" si="146"/>
        <v>CAFE QUINDIO EXPRESS PORTAL DEL QUINDÍO</v>
      </c>
      <c r="C1719" s="28" t="s">
        <v>167</v>
      </c>
      <c r="D1719" s="31">
        <v>22778</v>
      </c>
      <c r="E1719" s="4">
        <v>2</v>
      </c>
      <c r="F1719" s="31">
        <v>11389</v>
      </c>
      <c r="G1719" s="4">
        <v>1</v>
      </c>
      <c r="H1719" s="31">
        <v>22778</v>
      </c>
      <c r="I1719" s="4">
        <v>2</v>
      </c>
      <c r="J1719" s="31">
        <v>56945</v>
      </c>
      <c r="K1719" s="50">
        <v>5</v>
      </c>
      <c r="L1719" s="44">
        <f t="shared" si="142"/>
        <v>18981.666666666668</v>
      </c>
      <c r="M1719" s="4">
        <f t="shared" si="143"/>
        <v>1.6666666666666667</v>
      </c>
    </row>
    <row r="1720" spans="1:13" x14ac:dyDescent="0.3">
      <c r="A1720" s="27" t="str">
        <f t="shared" si="144"/>
        <v>1503 - CAPPUCCINO</v>
      </c>
      <c r="B1720" s="27" t="str">
        <f t="shared" si="146"/>
        <v>CAFE QUINDIO EXPRESS PORTAL DEL QUINDÍO</v>
      </c>
      <c r="C1720" s="28" t="s">
        <v>168</v>
      </c>
      <c r="D1720" s="31">
        <v>289912</v>
      </c>
      <c r="E1720" s="4">
        <v>31</v>
      </c>
      <c r="F1720" s="31">
        <v>485181</v>
      </c>
      <c r="G1720" s="4">
        <v>52</v>
      </c>
      <c r="H1720" s="31">
        <v>536804</v>
      </c>
      <c r="I1720" s="4">
        <v>58</v>
      </c>
      <c r="J1720" s="31">
        <v>1311897</v>
      </c>
      <c r="K1720" s="50">
        <v>141</v>
      </c>
      <c r="L1720" s="44">
        <f t="shared" si="142"/>
        <v>437299</v>
      </c>
      <c r="M1720" s="4">
        <f t="shared" si="143"/>
        <v>47</v>
      </c>
    </row>
    <row r="1721" spans="1:13" x14ac:dyDescent="0.3">
      <c r="A1721" s="27" t="str">
        <f t="shared" si="144"/>
        <v>1503 - CAPPUCCINO</v>
      </c>
      <c r="B1721" s="27" t="str">
        <f t="shared" si="146"/>
        <v>CAFE QUINDIO EXPRESS PORTAL DEL QUINDÍO</v>
      </c>
      <c r="C1721" s="28" t="s">
        <v>169</v>
      </c>
      <c r="D1721" s="31">
        <v>20556</v>
      </c>
      <c r="E1721" s="4">
        <v>2</v>
      </c>
      <c r="F1721" s="31">
        <v>20556</v>
      </c>
      <c r="G1721" s="4">
        <v>2</v>
      </c>
      <c r="H1721" s="31"/>
      <c r="I1721" s="4"/>
      <c r="J1721" s="31">
        <v>41112</v>
      </c>
      <c r="K1721" s="50">
        <v>4</v>
      </c>
      <c r="L1721" s="44">
        <f t="shared" si="142"/>
        <v>20556</v>
      </c>
      <c r="M1721" s="4">
        <f t="shared" si="143"/>
        <v>2</v>
      </c>
    </row>
    <row r="1722" spans="1:13" x14ac:dyDescent="0.3">
      <c r="A1722" s="27" t="str">
        <f t="shared" si="144"/>
        <v>1503 - CAPPUCCINO</v>
      </c>
      <c r="B1722" s="27" t="str">
        <f t="shared" si="146"/>
        <v>CAFE QUINDIO EXPRESS PORTAL DEL QUINDÍO</v>
      </c>
      <c r="C1722" s="28" t="s">
        <v>170</v>
      </c>
      <c r="D1722" s="31"/>
      <c r="E1722" s="4"/>
      <c r="F1722" s="31">
        <v>11389</v>
      </c>
      <c r="G1722" s="4">
        <v>1</v>
      </c>
      <c r="H1722" s="31"/>
      <c r="I1722" s="4"/>
      <c r="J1722" s="31">
        <v>11389</v>
      </c>
      <c r="K1722" s="50">
        <v>1</v>
      </c>
      <c r="L1722" s="44">
        <f t="shared" si="142"/>
        <v>11389</v>
      </c>
      <c r="M1722" s="4">
        <f t="shared" si="143"/>
        <v>1</v>
      </c>
    </row>
    <row r="1723" spans="1:13" x14ac:dyDescent="0.3">
      <c r="A1723" s="27" t="str">
        <f t="shared" si="144"/>
        <v>1503 - CAPPUCCINO</v>
      </c>
      <c r="B1723" s="27" t="str">
        <f t="shared" si="146"/>
        <v>CAFE QUINDIO EXPRESS PORTAL DEL QUINDÍO</v>
      </c>
      <c r="C1723" s="28" t="s">
        <v>171</v>
      </c>
      <c r="D1723" s="31">
        <v>28056</v>
      </c>
      <c r="E1723" s="4">
        <v>3</v>
      </c>
      <c r="F1723" s="31">
        <v>9352</v>
      </c>
      <c r="G1723" s="4">
        <v>1</v>
      </c>
      <c r="H1723" s="31">
        <v>46760</v>
      </c>
      <c r="I1723" s="4">
        <v>5</v>
      </c>
      <c r="J1723" s="31">
        <v>84168</v>
      </c>
      <c r="K1723" s="50">
        <v>9</v>
      </c>
      <c r="L1723" s="44">
        <f t="shared" si="142"/>
        <v>28056</v>
      </c>
      <c r="M1723" s="4">
        <f t="shared" si="143"/>
        <v>3</v>
      </c>
    </row>
    <row r="1724" spans="1:13" x14ac:dyDescent="0.3">
      <c r="A1724" s="27" t="str">
        <f t="shared" si="144"/>
        <v>1503 - CAPPUCCINO</v>
      </c>
      <c r="B1724" s="27" t="str">
        <f t="shared" si="146"/>
        <v>CAFE QUINDIO EXPRESS PORTAL DEL QUINDÍO</v>
      </c>
      <c r="C1724" s="28" t="s">
        <v>172</v>
      </c>
      <c r="D1724" s="31">
        <v>181301</v>
      </c>
      <c r="E1724" s="4">
        <v>22</v>
      </c>
      <c r="F1724" s="31">
        <v>164819</v>
      </c>
      <c r="G1724" s="4">
        <v>20</v>
      </c>
      <c r="H1724" s="31">
        <v>181302</v>
      </c>
      <c r="I1724" s="4">
        <v>22</v>
      </c>
      <c r="J1724" s="31">
        <v>527422</v>
      </c>
      <c r="K1724" s="50">
        <v>64</v>
      </c>
      <c r="L1724" s="44">
        <f t="shared" si="142"/>
        <v>175807.33333333334</v>
      </c>
      <c r="M1724" s="4">
        <f t="shared" si="143"/>
        <v>21.333333333333332</v>
      </c>
    </row>
    <row r="1725" spans="1:13" x14ac:dyDescent="0.3">
      <c r="A1725" s="27" t="str">
        <f t="shared" si="144"/>
        <v>1503 - CAPPUCCINO</v>
      </c>
      <c r="B1725" s="27" t="str">
        <f t="shared" si="146"/>
        <v>CAFE QUINDIO EXPRESS PORTAL DEL QUINDÍO</v>
      </c>
      <c r="C1725" s="28" t="s">
        <v>173</v>
      </c>
      <c r="D1725" s="31">
        <v>41852</v>
      </c>
      <c r="E1725" s="4">
        <v>4</v>
      </c>
      <c r="F1725" s="31">
        <v>20926</v>
      </c>
      <c r="G1725" s="4">
        <v>2</v>
      </c>
      <c r="H1725" s="31">
        <v>31389</v>
      </c>
      <c r="I1725" s="4">
        <v>3</v>
      </c>
      <c r="J1725" s="31">
        <v>94167</v>
      </c>
      <c r="K1725" s="50">
        <v>9</v>
      </c>
      <c r="L1725" s="44">
        <f t="shared" si="142"/>
        <v>31389</v>
      </c>
      <c r="M1725" s="4">
        <f t="shared" si="143"/>
        <v>3</v>
      </c>
    </row>
    <row r="1726" spans="1:13" x14ac:dyDescent="0.3">
      <c r="A1726" s="27" t="str">
        <f t="shared" si="144"/>
        <v>1503 - CAPPUCCINO</v>
      </c>
      <c r="B1726" s="27" t="str">
        <f t="shared" si="146"/>
        <v>CAFE QUINDIO EXPRESS PORTAL DEL QUINDÍO</v>
      </c>
      <c r="C1726" s="28" t="s">
        <v>174</v>
      </c>
      <c r="D1726" s="31">
        <v>299716</v>
      </c>
      <c r="E1726" s="4">
        <v>39</v>
      </c>
      <c r="F1726" s="31">
        <v>192125</v>
      </c>
      <c r="G1726" s="4">
        <v>25</v>
      </c>
      <c r="H1726" s="31">
        <v>215180</v>
      </c>
      <c r="I1726" s="4">
        <v>28</v>
      </c>
      <c r="J1726" s="31">
        <v>707021</v>
      </c>
      <c r="K1726" s="50">
        <v>92</v>
      </c>
      <c r="L1726" s="44">
        <f t="shared" si="142"/>
        <v>235673.66666666666</v>
      </c>
      <c r="M1726" s="4">
        <f t="shared" si="143"/>
        <v>30.666666666666668</v>
      </c>
    </row>
    <row r="1727" spans="1:13" x14ac:dyDescent="0.3">
      <c r="A1727" s="27" t="str">
        <f t="shared" si="144"/>
        <v>1503 - CAPPUCCINO</v>
      </c>
      <c r="B1727" s="27" t="str">
        <f t="shared" si="146"/>
        <v>CAFE QUINDIO EXPRESS PORTAL DEL QUINDÍO</v>
      </c>
      <c r="C1727" s="28" t="s">
        <v>177</v>
      </c>
      <c r="D1727" s="31"/>
      <c r="E1727" s="4"/>
      <c r="F1727" s="31">
        <v>7685</v>
      </c>
      <c r="G1727" s="4">
        <v>1</v>
      </c>
      <c r="H1727" s="31">
        <v>7685</v>
      </c>
      <c r="I1727" s="4">
        <v>1</v>
      </c>
      <c r="J1727" s="31">
        <v>15370</v>
      </c>
      <c r="K1727" s="50">
        <v>2</v>
      </c>
      <c r="L1727" s="44">
        <f t="shared" si="142"/>
        <v>7685</v>
      </c>
      <c r="M1727" s="4">
        <f t="shared" si="143"/>
        <v>1</v>
      </c>
    </row>
    <row r="1728" spans="1:13" x14ac:dyDescent="0.3">
      <c r="A1728" s="27" t="str">
        <f t="shared" si="144"/>
        <v>1503 - CAPPUCCINO</v>
      </c>
      <c r="B1728" s="27" t="str">
        <f t="shared" si="146"/>
        <v>CAFE QUINDIO EXPRESS PORTAL DEL QUINDÍO</v>
      </c>
      <c r="C1728" s="28" t="s">
        <v>178</v>
      </c>
      <c r="D1728" s="31">
        <v>37408</v>
      </c>
      <c r="E1728" s="4">
        <v>4</v>
      </c>
      <c r="F1728" s="31">
        <v>9352</v>
      </c>
      <c r="G1728" s="4">
        <v>1</v>
      </c>
      <c r="H1728" s="31">
        <v>9352</v>
      </c>
      <c r="I1728" s="4">
        <v>1</v>
      </c>
      <c r="J1728" s="31">
        <v>56112</v>
      </c>
      <c r="K1728" s="50">
        <v>6</v>
      </c>
      <c r="L1728" s="44">
        <f t="shared" si="142"/>
        <v>18704</v>
      </c>
      <c r="M1728" s="4">
        <f t="shared" si="143"/>
        <v>2</v>
      </c>
    </row>
    <row r="1729" spans="1:13" x14ac:dyDescent="0.3">
      <c r="A1729" s="27" t="str">
        <f t="shared" si="144"/>
        <v>1503 - CAPPUCCINO</v>
      </c>
      <c r="B1729" s="27" t="str">
        <f t="shared" si="146"/>
        <v>CAFE QUINDIO EXPRESS PORTAL DEL QUINDÍO</v>
      </c>
      <c r="C1729" s="28" t="s">
        <v>179</v>
      </c>
      <c r="D1729" s="31"/>
      <c r="E1729" s="4"/>
      <c r="F1729" s="31"/>
      <c r="G1729" s="4"/>
      <c r="H1729" s="31">
        <v>10556</v>
      </c>
      <c r="I1729" s="4">
        <v>1</v>
      </c>
      <c r="J1729" s="31">
        <v>10556</v>
      </c>
      <c r="K1729" s="50">
        <v>1</v>
      </c>
      <c r="L1729" s="44">
        <f t="shared" si="142"/>
        <v>10556</v>
      </c>
      <c r="M1729" s="4">
        <f t="shared" si="143"/>
        <v>1</v>
      </c>
    </row>
    <row r="1730" spans="1:13" x14ac:dyDescent="0.3">
      <c r="A1730" s="27" t="str">
        <f t="shared" si="144"/>
        <v>1503 - CAPPUCCINO</v>
      </c>
      <c r="B1730" s="27" t="str">
        <f t="shared" si="146"/>
        <v>CAFE QUINDIO EXPRESS PORTAL DEL QUINDÍO</v>
      </c>
      <c r="C1730" s="28" t="s">
        <v>180</v>
      </c>
      <c r="D1730" s="31">
        <v>41205</v>
      </c>
      <c r="E1730" s="4">
        <v>5</v>
      </c>
      <c r="F1730" s="31">
        <v>41205</v>
      </c>
      <c r="G1730" s="4">
        <v>5</v>
      </c>
      <c r="H1730" s="31">
        <v>41205</v>
      </c>
      <c r="I1730" s="4">
        <v>5</v>
      </c>
      <c r="J1730" s="31">
        <v>123615</v>
      </c>
      <c r="K1730" s="50">
        <v>15</v>
      </c>
      <c r="L1730" s="44">
        <f t="shared" si="142"/>
        <v>41205</v>
      </c>
      <c r="M1730" s="4">
        <f t="shared" si="143"/>
        <v>5</v>
      </c>
    </row>
    <row r="1731" spans="1:13" x14ac:dyDescent="0.3">
      <c r="A1731" s="27" t="str">
        <f t="shared" si="144"/>
        <v>1503 - CAPPUCCINO</v>
      </c>
      <c r="B1731" s="27" t="str">
        <f t="shared" si="146"/>
        <v>CAFE QUINDIO EXPRESS PORTAL DEL QUINDÍO</v>
      </c>
      <c r="C1731" s="28" t="s">
        <v>181</v>
      </c>
      <c r="D1731" s="31">
        <v>16296</v>
      </c>
      <c r="E1731" s="4">
        <v>2</v>
      </c>
      <c r="F1731" s="31">
        <v>48888</v>
      </c>
      <c r="G1731" s="4">
        <v>6</v>
      </c>
      <c r="H1731" s="31">
        <v>24444</v>
      </c>
      <c r="I1731" s="4">
        <v>3</v>
      </c>
      <c r="J1731" s="31">
        <v>89628</v>
      </c>
      <c r="K1731" s="50">
        <v>11</v>
      </c>
      <c r="L1731" s="44">
        <f t="shared" si="142"/>
        <v>29876</v>
      </c>
      <c r="M1731" s="4">
        <f t="shared" si="143"/>
        <v>3.6666666666666665</v>
      </c>
    </row>
    <row r="1732" spans="1:13" x14ac:dyDescent="0.3">
      <c r="A1732" s="27" t="str">
        <f t="shared" si="144"/>
        <v>1503 - CAPPUCCINO</v>
      </c>
      <c r="B1732" s="27" t="str">
        <f t="shared" si="146"/>
        <v>CAFE QUINDIO EXPRESS PORTAL DEL QUINDÍO</v>
      </c>
      <c r="C1732" s="28" t="s">
        <v>182</v>
      </c>
      <c r="D1732" s="31">
        <v>8148</v>
      </c>
      <c r="E1732" s="4">
        <v>1</v>
      </c>
      <c r="F1732" s="31">
        <v>16296</v>
      </c>
      <c r="G1732" s="4">
        <v>2</v>
      </c>
      <c r="H1732" s="31"/>
      <c r="I1732" s="4"/>
      <c r="J1732" s="31">
        <v>24444</v>
      </c>
      <c r="K1732" s="50">
        <v>3</v>
      </c>
      <c r="L1732" s="44">
        <f t="shared" si="142"/>
        <v>12222</v>
      </c>
      <c r="M1732" s="4">
        <f t="shared" si="143"/>
        <v>1.5</v>
      </c>
    </row>
    <row r="1733" spans="1:13" x14ac:dyDescent="0.3">
      <c r="A1733" s="27" t="str">
        <f t="shared" si="144"/>
        <v>1503 - CAPPUCCINO</v>
      </c>
      <c r="B1733" s="27" t="str">
        <f t="shared" si="146"/>
        <v>CAFE QUINDIO EXPRESS PORTAL DEL QUINDÍO</v>
      </c>
      <c r="C1733" s="28" t="s">
        <v>183</v>
      </c>
      <c r="D1733" s="31">
        <v>19445</v>
      </c>
      <c r="E1733" s="4">
        <v>3</v>
      </c>
      <c r="F1733" s="31">
        <v>25928</v>
      </c>
      <c r="G1733" s="4">
        <v>4</v>
      </c>
      <c r="H1733" s="31">
        <v>19445</v>
      </c>
      <c r="I1733" s="4">
        <v>3</v>
      </c>
      <c r="J1733" s="31">
        <v>64818</v>
      </c>
      <c r="K1733" s="50">
        <v>10</v>
      </c>
      <c r="L1733" s="44">
        <f t="shared" si="142"/>
        <v>21606</v>
      </c>
      <c r="M1733" s="4">
        <f t="shared" si="143"/>
        <v>3.3333333333333335</v>
      </c>
    </row>
    <row r="1734" spans="1:13" x14ac:dyDescent="0.3">
      <c r="A1734" s="27" t="str">
        <f t="shared" si="144"/>
        <v>1503 - CAPPUCCINO</v>
      </c>
      <c r="B1734" s="27" t="str">
        <f t="shared" si="146"/>
        <v>CAFE QUINDIO EXPRESS PORTAL DEL QUINDÍO</v>
      </c>
      <c r="C1734" s="28" t="s">
        <v>184</v>
      </c>
      <c r="D1734" s="31">
        <v>14074</v>
      </c>
      <c r="E1734" s="4">
        <v>2</v>
      </c>
      <c r="F1734" s="31"/>
      <c r="G1734" s="4"/>
      <c r="H1734" s="31"/>
      <c r="I1734" s="4"/>
      <c r="J1734" s="31">
        <v>14074</v>
      </c>
      <c r="K1734" s="50">
        <v>2</v>
      </c>
      <c r="L1734" s="44">
        <f t="shared" si="142"/>
        <v>14074</v>
      </c>
      <c r="M1734" s="4">
        <f t="shared" si="143"/>
        <v>2</v>
      </c>
    </row>
    <row r="1735" spans="1:13" x14ac:dyDescent="0.3">
      <c r="A1735" s="27" t="str">
        <f t="shared" si="144"/>
        <v>1503 - CAPPUCCINO</v>
      </c>
      <c r="B1735" s="27" t="str">
        <f t="shared" si="146"/>
        <v>CAFE QUINDIO EXPRESS PORTAL DEL QUINDÍO</v>
      </c>
      <c r="C1735" s="28" t="s">
        <v>185</v>
      </c>
      <c r="D1735" s="31"/>
      <c r="E1735" s="4"/>
      <c r="F1735" s="31">
        <v>32409</v>
      </c>
      <c r="G1735" s="4">
        <v>5</v>
      </c>
      <c r="H1735" s="31">
        <v>19445</v>
      </c>
      <c r="I1735" s="4">
        <v>3</v>
      </c>
      <c r="J1735" s="31">
        <v>51854</v>
      </c>
      <c r="K1735" s="50">
        <v>8</v>
      </c>
      <c r="L1735" s="44">
        <f t="shared" si="142"/>
        <v>25927</v>
      </c>
      <c r="M1735" s="4">
        <f t="shared" si="143"/>
        <v>4</v>
      </c>
    </row>
    <row r="1736" spans="1:13" x14ac:dyDescent="0.3">
      <c r="A1736" s="27" t="str">
        <f t="shared" si="144"/>
        <v>1503 - CAPPUCCINO</v>
      </c>
      <c r="B1736" s="27" t="str">
        <f t="shared" si="146"/>
        <v>CAFE QUINDIO EXPRESS PORTAL DEL QUINDÍO</v>
      </c>
      <c r="C1736" s="28" t="s">
        <v>186</v>
      </c>
      <c r="D1736" s="31">
        <v>7037</v>
      </c>
      <c r="E1736" s="4">
        <v>1</v>
      </c>
      <c r="F1736" s="31">
        <v>7037</v>
      </c>
      <c r="G1736" s="4">
        <v>1</v>
      </c>
      <c r="H1736" s="31">
        <v>7037</v>
      </c>
      <c r="I1736" s="4">
        <v>1</v>
      </c>
      <c r="J1736" s="31">
        <v>21111</v>
      </c>
      <c r="K1736" s="50">
        <v>3</v>
      </c>
      <c r="L1736" s="44">
        <f t="shared" ref="L1736:L1799" si="147">AVERAGE(D1736,F1736,H1736)</f>
        <v>7037</v>
      </c>
      <c r="M1736" s="4">
        <f t="shared" ref="M1736:M1799" si="148">AVERAGE(E1736,G1736,I1736)</f>
        <v>1</v>
      </c>
    </row>
    <row r="1737" spans="1:13" x14ac:dyDescent="0.3">
      <c r="A1737" s="27" t="str">
        <f t="shared" si="144"/>
        <v>1503 - CAPPUCCINO</v>
      </c>
      <c r="B1737" s="27" t="str">
        <f t="shared" si="146"/>
        <v>CAFE QUINDIO EXPRESS PORTAL DEL QUINDÍO</v>
      </c>
      <c r="C1737" s="28" t="s">
        <v>187</v>
      </c>
      <c r="D1737" s="31">
        <v>238989</v>
      </c>
      <c r="E1737" s="4">
        <v>29</v>
      </c>
      <c r="F1737" s="31">
        <v>173061</v>
      </c>
      <c r="G1737" s="4">
        <v>21</v>
      </c>
      <c r="H1737" s="31">
        <v>123615</v>
      </c>
      <c r="I1737" s="4">
        <v>15</v>
      </c>
      <c r="J1737" s="31">
        <v>535665</v>
      </c>
      <c r="K1737" s="50">
        <v>65</v>
      </c>
      <c r="L1737" s="44">
        <f t="shared" si="147"/>
        <v>178555</v>
      </c>
      <c r="M1737" s="4">
        <f t="shared" si="148"/>
        <v>21.666666666666668</v>
      </c>
    </row>
    <row r="1738" spans="1:13" x14ac:dyDescent="0.3">
      <c r="A1738" s="27" t="str">
        <f t="shared" si="144"/>
        <v>1503 - CAPPUCCINO</v>
      </c>
      <c r="B1738" s="27" t="str">
        <f t="shared" si="146"/>
        <v>CAFE QUINDIO EXPRESS PORTAL DEL QUINDÍO</v>
      </c>
      <c r="C1738" s="28" t="s">
        <v>188</v>
      </c>
      <c r="D1738" s="31">
        <v>8611</v>
      </c>
      <c r="E1738" s="4">
        <v>1</v>
      </c>
      <c r="F1738" s="31">
        <v>25833</v>
      </c>
      <c r="G1738" s="4">
        <v>3</v>
      </c>
      <c r="H1738" s="31">
        <v>34444</v>
      </c>
      <c r="I1738" s="4">
        <v>4</v>
      </c>
      <c r="J1738" s="31">
        <v>68888</v>
      </c>
      <c r="K1738" s="50">
        <v>8</v>
      </c>
      <c r="L1738" s="44">
        <f t="shared" si="147"/>
        <v>22962.666666666668</v>
      </c>
      <c r="M1738" s="4">
        <f t="shared" si="148"/>
        <v>2.6666666666666665</v>
      </c>
    </row>
    <row r="1739" spans="1:13" x14ac:dyDescent="0.3">
      <c r="A1739" s="27" t="str">
        <f t="shared" si="144"/>
        <v>1503 - CAPPUCCINO</v>
      </c>
      <c r="B1739" s="27" t="str">
        <f t="shared" si="146"/>
        <v>CAFE QUINDIO EXPRESS PORTAL DEL QUINDÍO</v>
      </c>
      <c r="C1739" s="28" t="s">
        <v>189</v>
      </c>
      <c r="D1739" s="31">
        <v>323883</v>
      </c>
      <c r="E1739" s="4">
        <v>53</v>
      </c>
      <c r="F1739" s="31">
        <v>232219</v>
      </c>
      <c r="G1739" s="4">
        <v>38</v>
      </c>
      <c r="H1739" s="31">
        <v>232218</v>
      </c>
      <c r="I1739" s="4">
        <v>38</v>
      </c>
      <c r="J1739" s="31">
        <v>788320</v>
      </c>
      <c r="K1739" s="50">
        <v>129</v>
      </c>
      <c r="L1739" s="44">
        <f t="shared" si="147"/>
        <v>262773.33333333331</v>
      </c>
      <c r="M1739" s="4">
        <f t="shared" si="148"/>
        <v>43</v>
      </c>
    </row>
    <row r="1740" spans="1:13" x14ac:dyDescent="0.3">
      <c r="A1740" s="27" t="str">
        <f t="shared" si="144"/>
        <v>1503 - CAPPUCCINO</v>
      </c>
      <c r="B1740" s="27" t="str">
        <f t="shared" si="146"/>
        <v>CAFE QUINDIO EXPRESS PORTAL DEL QUINDÍO</v>
      </c>
      <c r="C1740" s="28" t="s">
        <v>190</v>
      </c>
      <c r="D1740" s="31">
        <v>322126</v>
      </c>
      <c r="E1740" s="4">
        <v>49</v>
      </c>
      <c r="F1740" s="31">
        <v>243238</v>
      </c>
      <c r="G1740" s="4">
        <v>37</v>
      </c>
      <c r="H1740" s="31">
        <v>230090</v>
      </c>
      <c r="I1740" s="4">
        <v>35</v>
      </c>
      <c r="J1740" s="31">
        <v>795454</v>
      </c>
      <c r="K1740" s="50">
        <v>121</v>
      </c>
      <c r="L1740" s="44">
        <f t="shared" si="147"/>
        <v>265151.33333333331</v>
      </c>
      <c r="M1740" s="4">
        <f t="shared" si="148"/>
        <v>40.333333333333336</v>
      </c>
    </row>
    <row r="1741" spans="1:13" x14ac:dyDescent="0.3">
      <c r="A1741" s="27" t="str">
        <f t="shared" si="144"/>
        <v>1503 - CAPPUCCINO</v>
      </c>
      <c r="B1741" s="27" t="str">
        <f t="shared" si="146"/>
        <v>CAFE QUINDIO EXPRESS PORTAL DEL QUINDÍO</v>
      </c>
      <c r="C1741" s="28" t="s">
        <v>191</v>
      </c>
      <c r="D1741" s="31">
        <v>20186</v>
      </c>
      <c r="E1741" s="4">
        <v>2</v>
      </c>
      <c r="F1741" s="31">
        <v>10093</v>
      </c>
      <c r="G1741" s="4">
        <v>1</v>
      </c>
      <c r="H1741" s="31">
        <v>30278</v>
      </c>
      <c r="I1741" s="4">
        <v>3</v>
      </c>
      <c r="J1741" s="31">
        <v>60557</v>
      </c>
      <c r="K1741" s="50">
        <v>6</v>
      </c>
      <c r="L1741" s="44">
        <f t="shared" si="147"/>
        <v>20185.666666666668</v>
      </c>
      <c r="M1741" s="4">
        <f t="shared" si="148"/>
        <v>2</v>
      </c>
    </row>
    <row r="1742" spans="1:13" x14ac:dyDescent="0.3">
      <c r="A1742" s="27" t="str">
        <f t="shared" ref="A1742:A1805" si="149">A1741</f>
        <v>1503 - CAPPUCCINO</v>
      </c>
      <c r="B1742" s="27" t="str">
        <f t="shared" si="146"/>
        <v>CAFE QUINDIO EXPRESS PORTAL DEL QUINDÍO</v>
      </c>
      <c r="C1742" s="28" t="s">
        <v>192</v>
      </c>
      <c r="D1742" s="31">
        <v>11111</v>
      </c>
      <c r="E1742" s="4">
        <v>1</v>
      </c>
      <c r="F1742" s="31"/>
      <c r="G1742" s="4"/>
      <c r="H1742" s="31"/>
      <c r="I1742" s="4"/>
      <c r="J1742" s="31">
        <v>11111</v>
      </c>
      <c r="K1742" s="50">
        <v>1</v>
      </c>
      <c r="L1742" s="44">
        <f t="shared" si="147"/>
        <v>11111</v>
      </c>
      <c r="M1742" s="4">
        <f t="shared" si="148"/>
        <v>1</v>
      </c>
    </row>
    <row r="1743" spans="1:13" x14ac:dyDescent="0.3">
      <c r="A1743" s="27" t="str">
        <f t="shared" si="149"/>
        <v>1503 - CAPPUCCINO</v>
      </c>
      <c r="B1743" s="27" t="str">
        <f t="shared" si="146"/>
        <v>CAFE QUINDIO EXPRESS PORTAL DEL QUINDÍO</v>
      </c>
      <c r="C1743" s="28" t="s">
        <v>193</v>
      </c>
      <c r="D1743" s="31">
        <v>57687</v>
      </c>
      <c r="E1743" s="4">
        <v>7</v>
      </c>
      <c r="F1743" s="31">
        <v>57687</v>
      </c>
      <c r="G1743" s="4">
        <v>7</v>
      </c>
      <c r="H1743" s="31">
        <v>107132</v>
      </c>
      <c r="I1743" s="4">
        <v>13</v>
      </c>
      <c r="J1743" s="31">
        <v>222506</v>
      </c>
      <c r="K1743" s="50">
        <v>27</v>
      </c>
      <c r="L1743" s="44">
        <f t="shared" si="147"/>
        <v>74168.666666666672</v>
      </c>
      <c r="M1743" s="4">
        <f t="shared" si="148"/>
        <v>9</v>
      </c>
    </row>
    <row r="1744" spans="1:13" x14ac:dyDescent="0.3">
      <c r="A1744" s="27" t="str">
        <f t="shared" si="149"/>
        <v>1503 - CAPPUCCINO</v>
      </c>
      <c r="B1744" s="27" t="str">
        <f t="shared" si="146"/>
        <v>CAFE QUINDIO EXPRESS PORTAL DEL QUINDÍO</v>
      </c>
      <c r="C1744" s="28" t="s">
        <v>194</v>
      </c>
      <c r="D1744" s="31">
        <v>94442</v>
      </c>
      <c r="E1744" s="4">
        <v>10</v>
      </c>
      <c r="F1744" s="31"/>
      <c r="G1744" s="4"/>
      <c r="H1744" s="31">
        <v>56664</v>
      </c>
      <c r="I1744" s="4">
        <v>6</v>
      </c>
      <c r="J1744" s="31">
        <v>151106</v>
      </c>
      <c r="K1744" s="50">
        <v>16</v>
      </c>
      <c r="L1744" s="44">
        <f t="shared" si="147"/>
        <v>75553</v>
      </c>
      <c r="M1744" s="4">
        <f t="shared" si="148"/>
        <v>8</v>
      </c>
    </row>
    <row r="1745" spans="1:13" x14ac:dyDescent="0.3">
      <c r="A1745" s="27" t="str">
        <f t="shared" si="149"/>
        <v>1503 - CAPPUCCINO</v>
      </c>
      <c r="B1745" s="27" t="str">
        <f t="shared" si="146"/>
        <v>CAFE QUINDIO EXPRESS PORTAL DEL QUINDÍO</v>
      </c>
      <c r="C1745" s="28" t="s">
        <v>198</v>
      </c>
      <c r="D1745" s="31">
        <v>41205</v>
      </c>
      <c r="E1745" s="4">
        <v>5</v>
      </c>
      <c r="F1745" s="31">
        <v>16482</v>
      </c>
      <c r="G1745" s="4">
        <v>2</v>
      </c>
      <c r="H1745" s="31">
        <v>8241</v>
      </c>
      <c r="I1745" s="4">
        <v>1</v>
      </c>
      <c r="J1745" s="31">
        <v>65928</v>
      </c>
      <c r="K1745" s="50">
        <v>8</v>
      </c>
      <c r="L1745" s="44">
        <f t="shared" si="147"/>
        <v>21976</v>
      </c>
      <c r="M1745" s="4">
        <f t="shared" si="148"/>
        <v>2.6666666666666665</v>
      </c>
    </row>
    <row r="1746" spans="1:13" x14ac:dyDescent="0.3">
      <c r="A1746" s="27" t="str">
        <f t="shared" si="149"/>
        <v>1503 - CAPPUCCINO</v>
      </c>
      <c r="B1746" s="27" t="str">
        <f t="shared" si="146"/>
        <v>CAFE QUINDIO EXPRESS PORTAL DEL QUINDÍO</v>
      </c>
      <c r="C1746" s="28" t="s">
        <v>200</v>
      </c>
      <c r="D1746" s="31">
        <v>7685</v>
      </c>
      <c r="E1746" s="4">
        <v>1</v>
      </c>
      <c r="F1746" s="31">
        <v>29818</v>
      </c>
      <c r="G1746" s="4">
        <v>4</v>
      </c>
      <c r="H1746" s="31">
        <v>30740</v>
      </c>
      <c r="I1746" s="4">
        <v>4</v>
      </c>
      <c r="J1746" s="31">
        <v>68243</v>
      </c>
      <c r="K1746" s="50">
        <v>9</v>
      </c>
      <c r="L1746" s="44">
        <f t="shared" si="147"/>
        <v>22747.666666666668</v>
      </c>
      <c r="M1746" s="4">
        <f t="shared" si="148"/>
        <v>3</v>
      </c>
    </row>
    <row r="1747" spans="1:13" x14ac:dyDescent="0.3">
      <c r="A1747" s="27" t="str">
        <f t="shared" si="149"/>
        <v>1503 - CAPPUCCINO</v>
      </c>
      <c r="B1747" s="27" t="str">
        <f t="shared" si="146"/>
        <v>CAFE QUINDIO EXPRESS PORTAL DEL QUINDÍO</v>
      </c>
      <c r="C1747" s="28" t="s">
        <v>204</v>
      </c>
      <c r="D1747" s="31">
        <v>65928</v>
      </c>
      <c r="E1747" s="4">
        <v>8</v>
      </c>
      <c r="F1747" s="31">
        <v>65928</v>
      </c>
      <c r="G1747" s="4">
        <v>8</v>
      </c>
      <c r="H1747" s="31">
        <v>90651</v>
      </c>
      <c r="I1747" s="4">
        <v>11</v>
      </c>
      <c r="J1747" s="31">
        <v>222507</v>
      </c>
      <c r="K1747" s="50">
        <v>27</v>
      </c>
      <c r="L1747" s="44">
        <f t="shared" si="147"/>
        <v>74169</v>
      </c>
      <c r="M1747" s="4">
        <f t="shared" si="148"/>
        <v>9</v>
      </c>
    </row>
    <row r="1748" spans="1:13" x14ac:dyDescent="0.3">
      <c r="A1748" s="27" t="str">
        <f t="shared" si="149"/>
        <v>1503 - CAPPUCCINO</v>
      </c>
      <c r="B1748" s="27" t="str">
        <f t="shared" si="146"/>
        <v>CAFE QUINDIO EXPRESS PORTAL DEL QUINDÍO</v>
      </c>
      <c r="C1748" s="28" t="s">
        <v>205</v>
      </c>
      <c r="D1748" s="31">
        <v>10463</v>
      </c>
      <c r="E1748" s="4">
        <v>1</v>
      </c>
      <c r="F1748" s="31">
        <v>31389</v>
      </c>
      <c r="G1748" s="4">
        <v>3</v>
      </c>
      <c r="H1748" s="31">
        <v>52315</v>
      </c>
      <c r="I1748" s="4">
        <v>5</v>
      </c>
      <c r="J1748" s="31">
        <v>94167</v>
      </c>
      <c r="K1748" s="50">
        <v>9</v>
      </c>
      <c r="L1748" s="44">
        <f t="shared" si="147"/>
        <v>31389</v>
      </c>
      <c r="M1748" s="4">
        <f t="shared" si="148"/>
        <v>3</v>
      </c>
    </row>
    <row r="1749" spans="1:13" x14ac:dyDescent="0.3">
      <c r="A1749" s="27" t="str">
        <f t="shared" si="149"/>
        <v>1503 - CAPPUCCINO</v>
      </c>
      <c r="B1749" s="27" t="str">
        <f t="shared" si="146"/>
        <v>CAFE QUINDIO EXPRESS PORTAL DEL QUINDÍO</v>
      </c>
      <c r="C1749" s="28" t="s">
        <v>206</v>
      </c>
      <c r="D1749" s="31">
        <v>161385</v>
      </c>
      <c r="E1749" s="4">
        <v>21</v>
      </c>
      <c r="F1749" s="31">
        <v>115275</v>
      </c>
      <c r="G1749" s="4">
        <v>15</v>
      </c>
      <c r="H1749" s="31">
        <v>146015</v>
      </c>
      <c r="I1749" s="4">
        <v>19</v>
      </c>
      <c r="J1749" s="31">
        <v>422675</v>
      </c>
      <c r="K1749" s="50">
        <v>55</v>
      </c>
      <c r="L1749" s="44">
        <f t="shared" si="147"/>
        <v>140891.66666666666</v>
      </c>
      <c r="M1749" s="4">
        <f t="shared" si="148"/>
        <v>18.333333333333332</v>
      </c>
    </row>
    <row r="1750" spans="1:13" x14ac:dyDescent="0.3">
      <c r="A1750" s="27" t="str">
        <f t="shared" si="149"/>
        <v>1503 - CAPPUCCINO</v>
      </c>
      <c r="B1750" s="27" t="str">
        <f t="shared" si="146"/>
        <v>CAFE QUINDIO EXPRESS PORTAL DEL QUINDÍO</v>
      </c>
      <c r="C1750" s="28" t="s">
        <v>209</v>
      </c>
      <c r="D1750" s="31">
        <v>15370</v>
      </c>
      <c r="E1750" s="4">
        <v>2</v>
      </c>
      <c r="F1750" s="31"/>
      <c r="G1750" s="4"/>
      <c r="H1750" s="31">
        <v>7685</v>
      </c>
      <c r="I1750" s="4">
        <v>1</v>
      </c>
      <c r="J1750" s="31">
        <v>23055</v>
      </c>
      <c r="K1750" s="50">
        <v>3</v>
      </c>
      <c r="L1750" s="44">
        <f t="shared" si="147"/>
        <v>11527.5</v>
      </c>
      <c r="M1750" s="4">
        <f t="shared" si="148"/>
        <v>1.5</v>
      </c>
    </row>
    <row r="1751" spans="1:13" x14ac:dyDescent="0.3">
      <c r="A1751" s="27" t="str">
        <f t="shared" si="149"/>
        <v>1503 - CAPPUCCINO</v>
      </c>
      <c r="B1751" s="27" t="str">
        <f t="shared" si="146"/>
        <v>CAFE QUINDIO EXPRESS PORTAL DEL QUINDÍO</v>
      </c>
      <c r="C1751" s="28" t="s">
        <v>217</v>
      </c>
      <c r="D1751" s="31">
        <v>8241</v>
      </c>
      <c r="E1751" s="4">
        <v>1</v>
      </c>
      <c r="F1751" s="31">
        <v>8241</v>
      </c>
      <c r="G1751" s="4">
        <v>1</v>
      </c>
      <c r="H1751" s="31">
        <v>16482</v>
      </c>
      <c r="I1751" s="4">
        <v>2</v>
      </c>
      <c r="J1751" s="31">
        <v>32964</v>
      </c>
      <c r="K1751" s="50">
        <v>4</v>
      </c>
      <c r="L1751" s="44">
        <f t="shared" si="147"/>
        <v>10988</v>
      </c>
      <c r="M1751" s="4">
        <f t="shared" si="148"/>
        <v>1.3333333333333333</v>
      </c>
    </row>
    <row r="1752" spans="1:13" x14ac:dyDescent="0.3">
      <c r="A1752" s="27" t="str">
        <f t="shared" si="149"/>
        <v>1503 - CAPPUCCINO</v>
      </c>
      <c r="B1752" s="27" t="str">
        <f t="shared" si="146"/>
        <v>CAFE QUINDIO EXPRESS PORTAL DEL QUINDÍO</v>
      </c>
      <c r="C1752" s="28" t="s">
        <v>219</v>
      </c>
      <c r="D1752" s="31">
        <v>24723</v>
      </c>
      <c r="E1752" s="4">
        <v>3</v>
      </c>
      <c r="F1752" s="31">
        <v>49446</v>
      </c>
      <c r="G1752" s="4">
        <v>6</v>
      </c>
      <c r="H1752" s="31">
        <v>24723</v>
      </c>
      <c r="I1752" s="4">
        <v>3</v>
      </c>
      <c r="J1752" s="31">
        <v>98892</v>
      </c>
      <c r="K1752" s="50">
        <v>12</v>
      </c>
      <c r="L1752" s="44">
        <f t="shared" si="147"/>
        <v>32964</v>
      </c>
      <c r="M1752" s="4">
        <f t="shared" si="148"/>
        <v>4</v>
      </c>
    </row>
    <row r="1753" spans="1:13" x14ac:dyDescent="0.3">
      <c r="A1753" s="27" t="str">
        <f t="shared" si="149"/>
        <v>1503 - CAPPUCCINO</v>
      </c>
      <c r="B1753" s="52" t="s">
        <v>315</v>
      </c>
      <c r="C1753" s="53"/>
      <c r="D1753" s="57">
        <v>9120197</v>
      </c>
      <c r="E1753" s="55">
        <v>1287</v>
      </c>
      <c r="F1753" s="57">
        <v>7798171</v>
      </c>
      <c r="G1753" s="55">
        <v>1104</v>
      </c>
      <c r="H1753" s="57">
        <v>8393436</v>
      </c>
      <c r="I1753" s="55">
        <v>1183</v>
      </c>
      <c r="J1753" s="57">
        <v>25311804</v>
      </c>
      <c r="K1753" s="56">
        <v>3574</v>
      </c>
      <c r="L1753" s="59">
        <f t="shared" si="147"/>
        <v>8437268</v>
      </c>
      <c r="M1753" s="60">
        <f t="shared" si="148"/>
        <v>1191.3333333333333</v>
      </c>
    </row>
    <row r="1754" spans="1:13" x14ac:dyDescent="0.3">
      <c r="A1754" s="27" t="str">
        <f t="shared" si="149"/>
        <v>1503 - CAPPUCCINO</v>
      </c>
      <c r="B1754" s="1" t="s">
        <v>75</v>
      </c>
      <c r="C1754" s="1" t="s">
        <v>162</v>
      </c>
      <c r="D1754" s="30">
        <v>477974</v>
      </c>
      <c r="E1754" s="8">
        <v>58</v>
      </c>
      <c r="F1754" s="30">
        <v>395567</v>
      </c>
      <c r="G1754" s="8">
        <v>48</v>
      </c>
      <c r="H1754" s="30">
        <v>659279</v>
      </c>
      <c r="I1754" s="8">
        <v>80</v>
      </c>
      <c r="J1754" s="30">
        <v>1532820</v>
      </c>
      <c r="K1754" s="49">
        <v>186</v>
      </c>
      <c r="L1754" s="44">
        <f t="shared" si="147"/>
        <v>510940</v>
      </c>
      <c r="M1754" s="4">
        <f t="shared" si="148"/>
        <v>62</v>
      </c>
    </row>
    <row r="1755" spans="1:13" x14ac:dyDescent="0.3">
      <c r="A1755" s="27" t="str">
        <f t="shared" si="149"/>
        <v>1503 - CAPPUCCINO</v>
      </c>
      <c r="B1755" s="27" t="str">
        <f t="shared" ref="B1755:B1799" si="150">B1754</f>
        <v>CAFE QUINDIO EXPRESS SALENTO</v>
      </c>
      <c r="C1755" s="28" t="s">
        <v>163</v>
      </c>
      <c r="D1755" s="31">
        <v>137776</v>
      </c>
      <c r="E1755" s="4">
        <v>16</v>
      </c>
      <c r="F1755" s="31">
        <v>137776</v>
      </c>
      <c r="G1755" s="4">
        <v>16</v>
      </c>
      <c r="H1755" s="31">
        <v>154998</v>
      </c>
      <c r="I1755" s="4">
        <v>18</v>
      </c>
      <c r="J1755" s="31">
        <v>430550</v>
      </c>
      <c r="K1755" s="50">
        <v>50</v>
      </c>
      <c r="L1755" s="44">
        <f t="shared" si="147"/>
        <v>143516.66666666666</v>
      </c>
      <c r="M1755" s="4">
        <f t="shared" si="148"/>
        <v>16.666666666666668</v>
      </c>
    </row>
    <row r="1756" spans="1:13" x14ac:dyDescent="0.3">
      <c r="A1756" s="27" t="str">
        <f t="shared" si="149"/>
        <v>1503 - CAPPUCCINO</v>
      </c>
      <c r="B1756" s="27" t="str">
        <f t="shared" si="150"/>
        <v>CAFE QUINDIO EXPRESS SALENTO</v>
      </c>
      <c r="C1756" s="28" t="s">
        <v>164</v>
      </c>
      <c r="D1756" s="31">
        <v>336106</v>
      </c>
      <c r="E1756" s="4">
        <v>55</v>
      </c>
      <c r="F1756" s="31">
        <v>238329</v>
      </c>
      <c r="G1756" s="4">
        <v>39</v>
      </c>
      <c r="H1756" s="31">
        <v>501102</v>
      </c>
      <c r="I1756" s="4">
        <v>82</v>
      </c>
      <c r="J1756" s="31">
        <v>1075537</v>
      </c>
      <c r="K1756" s="50">
        <v>176</v>
      </c>
      <c r="L1756" s="44">
        <f t="shared" si="147"/>
        <v>358512.33333333331</v>
      </c>
      <c r="M1756" s="4">
        <f t="shared" si="148"/>
        <v>58.666666666666664</v>
      </c>
    </row>
    <row r="1757" spans="1:13" x14ac:dyDescent="0.3">
      <c r="A1757" s="27" t="str">
        <f t="shared" si="149"/>
        <v>1503 - CAPPUCCINO</v>
      </c>
      <c r="B1757" s="27" t="str">
        <f t="shared" si="150"/>
        <v>CAFE QUINDIO EXPRESS SALENTO</v>
      </c>
      <c r="C1757" s="28" t="s">
        <v>165</v>
      </c>
      <c r="D1757" s="31">
        <v>650826</v>
      </c>
      <c r="E1757" s="4">
        <v>99</v>
      </c>
      <c r="F1757" s="31">
        <v>591660</v>
      </c>
      <c r="G1757" s="4">
        <v>90</v>
      </c>
      <c r="H1757" s="31">
        <v>1005033</v>
      </c>
      <c r="I1757" s="4">
        <v>153</v>
      </c>
      <c r="J1757" s="31">
        <v>2247519</v>
      </c>
      <c r="K1757" s="50">
        <v>342</v>
      </c>
      <c r="L1757" s="44">
        <f t="shared" si="147"/>
        <v>749173</v>
      </c>
      <c r="M1757" s="4">
        <f t="shared" si="148"/>
        <v>114</v>
      </c>
    </row>
    <row r="1758" spans="1:13" x14ac:dyDescent="0.3">
      <c r="A1758" s="27" t="str">
        <f t="shared" si="149"/>
        <v>1503 - CAPPUCCINO</v>
      </c>
      <c r="B1758" s="27" t="str">
        <f t="shared" si="150"/>
        <v>CAFE QUINDIO EXPRESS SALENTO</v>
      </c>
      <c r="C1758" s="28" t="s">
        <v>166</v>
      </c>
      <c r="D1758" s="31">
        <v>41112</v>
      </c>
      <c r="E1758" s="4">
        <v>4</v>
      </c>
      <c r="F1758" s="31">
        <v>30834</v>
      </c>
      <c r="G1758" s="4">
        <v>3</v>
      </c>
      <c r="H1758" s="31">
        <v>143891</v>
      </c>
      <c r="I1758" s="4">
        <v>14</v>
      </c>
      <c r="J1758" s="31">
        <v>215837</v>
      </c>
      <c r="K1758" s="50">
        <v>21</v>
      </c>
      <c r="L1758" s="44">
        <f t="shared" si="147"/>
        <v>71945.666666666672</v>
      </c>
      <c r="M1758" s="4">
        <f t="shared" si="148"/>
        <v>7</v>
      </c>
    </row>
    <row r="1759" spans="1:13" x14ac:dyDescent="0.3">
      <c r="A1759" s="27" t="str">
        <f t="shared" si="149"/>
        <v>1503 - CAPPUCCINO</v>
      </c>
      <c r="B1759" s="27" t="str">
        <f t="shared" si="150"/>
        <v>CAFE QUINDIO EXPRESS SALENTO</v>
      </c>
      <c r="C1759" s="28" t="s">
        <v>167</v>
      </c>
      <c r="D1759" s="31">
        <v>34167</v>
      </c>
      <c r="E1759" s="4">
        <v>3</v>
      </c>
      <c r="F1759" s="31"/>
      <c r="G1759" s="4"/>
      <c r="H1759" s="31">
        <v>56945</v>
      </c>
      <c r="I1759" s="4">
        <v>5</v>
      </c>
      <c r="J1759" s="31">
        <v>91112</v>
      </c>
      <c r="K1759" s="50">
        <v>8</v>
      </c>
      <c r="L1759" s="44">
        <f t="shared" si="147"/>
        <v>45556</v>
      </c>
      <c r="M1759" s="4">
        <f t="shared" si="148"/>
        <v>4</v>
      </c>
    </row>
    <row r="1760" spans="1:13" x14ac:dyDescent="0.3">
      <c r="A1760" s="27" t="str">
        <f t="shared" si="149"/>
        <v>1503 - CAPPUCCINO</v>
      </c>
      <c r="B1760" s="27" t="str">
        <f t="shared" si="150"/>
        <v>CAFE QUINDIO EXPRESS SALENTO</v>
      </c>
      <c r="C1760" s="28" t="s">
        <v>168</v>
      </c>
      <c r="D1760" s="31">
        <v>93520</v>
      </c>
      <c r="E1760" s="4">
        <v>10</v>
      </c>
      <c r="F1760" s="31">
        <v>84168</v>
      </c>
      <c r="G1760" s="4">
        <v>9</v>
      </c>
      <c r="H1760" s="31">
        <v>74816</v>
      </c>
      <c r="I1760" s="4">
        <v>8</v>
      </c>
      <c r="J1760" s="31">
        <v>252504</v>
      </c>
      <c r="K1760" s="50">
        <v>27</v>
      </c>
      <c r="L1760" s="44">
        <f t="shared" si="147"/>
        <v>84168</v>
      </c>
      <c r="M1760" s="4">
        <f t="shared" si="148"/>
        <v>9</v>
      </c>
    </row>
    <row r="1761" spans="1:13" x14ac:dyDescent="0.3">
      <c r="A1761" s="27" t="str">
        <f t="shared" si="149"/>
        <v>1503 - CAPPUCCINO</v>
      </c>
      <c r="B1761" s="27" t="str">
        <f t="shared" si="150"/>
        <v>CAFE QUINDIO EXPRESS SALENTO</v>
      </c>
      <c r="C1761" s="28" t="s">
        <v>169</v>
      </c>
      <c r="D1761" s="31">
        <v>10278</v>
      </c>
      <c r="E1761" s="4">
        <v>1</v>
      </c>
      <c r="F1761" s="31"/>
      <c r="G1761" s="4"/>
      <c r="H1761" s="31">
        <v>51390</v>
      </c>
      <c r="I1761" s="4">
        <v>5</v>
      </c>
      <c r="J1761" s="31">
        <v>61668</v>
      </c>
      <c r="K1761" s="50">
        <v>6</v>
      </c>
      <c r="L1761" s="44">
        <f t="shared" si="147"/>
        <v>30834</v>
      </c>
      <c r="M1761" s="4">
        <f t="shared" si="148"/>
        <v>3</v>
      </c>
    </row>
    <row r="1762" spans="1:13" x14ac:dyDescent="0.3">
      <c r="A1762" s="27" t="str">
        <f t="shared" si="149"/>
        <v>1503 - CAPPUCCINO</v>
      </c>
      <c r="B1762" s="27" t="str">
        <f t="shared" si="150"/>
        <v>CAFE QUINDIO EXPRESS SALENTO</v>
      </c>
      <c r="C1762" s="28" t="s">
        <v>170</v>
      </c>
      <c r="D1762" s="31">
        <v>11389</v>
      </c>
      <c r="E1762" s="4">
        <v>1</v>
      </c>
      <c r="F1762" s="31"/>
      <c r="G1762" s="4"/>
      <c r="H1762" s="31"/>
      <c r="I1762" s="4"/>
      <c r="J1762" s="31">
        <v>11389</v>
      </c>
      <c r="K1762" s="50">
        <v>1</v>
      </c>
      <c r="L1762" s="44">
        <f t="shared" si="147"/>
        <v>11389</v>
      </c>
      <c r="M1762" s="4">
        <f t="shared" si="148"/>
        <v>1</v>
      </c>
    </row>
    <row r="1763" spans="1:13" x14ac:dyDescent="0.3">
      <c r="A1763" s="27" t="str">
        <f t="shared" si="149"/>
        <v>1503 - CAPPUCCINO</v>
      </c>
      <c r="B1763" s="27" t="str">
        <f t="shared" si="150"/>
        <v>CAFE QUINDIO EXPRESS SALENTO</v>
      </c>
      <c r="C1763" s="28" t="s">
        <v>171</v>
      </c>
      <c r="D1763" s="31"/>
      <c r="E1763" s="4"/>
      <c r="F1763" s="31">
        <v>18704</v>
      </c>
      <c r="G1763" s="4">
        <v>2</v>
      </c>
      <c r="H1763" s="31">
        <v>18704</v>
      </c>
      <c r="I1763" s="4">
        <v>2</v>
      </c>
      <c r="J1763" s="31">
        <v>37408</v>
      </c>
      <c r="K1763" s="50">
        <v>4</v>
      </c>
      <c r="L1763" s="44">
        <f t="shared" si="147"/>
        <v>18704</v>
      </c>
      <c r="M1763" s="4">
        <f t="shared" si="148"/>
        <v>2</v>
      </c>
    </row>
    <row r="1764" spans="1:13" x14ac:dyDescent="0.3">
      <c r="A1764" s="27" t="str">
        <f t="shared" si="149"/>
        <v>1503 - CAPPUCCINO</v>
      </c>
      <c r="B1764" s="27" t="str">
        <f t="shared" si="150"/>
        <v>CAFE QUINDIO EXPRESS SALENTO</v>
      </c>
      <c r="C1764" s="28" t="s">
        <v>172</v>
      </c>
      <c r="D1764" s="31">
        <v>57687</v>
      </c>
      <c r="E1764" s="4">
        <v>7</v>
      </c>
      <c r="F1764" s="31">
        <v>57687</v>
      </c>
      <c r="G1764" s="4">
        <v>7</v>
      </c>
      <c r="H1764" s="31">
        <v>123615</v>
      </c>
      <c r="I1764" s="4">
        <v>15</v>
      </c>
      <c r="J1764" s="31">
        <v>238989</v>
      </c>
      <c r="K1764" s="50">
        <v>29</v>
      </c>
      <c r="L1764" s="44">
        <f t="shared" si="147"/>
        <v>79663</v>
      </c>
      <c r="M1764" s="4">
        <f t="shared" si="148"/>
        <v>9.6666666666666661</v>
      </c>
    </row>
    <row r="1765" spans="1:13" x14ac:dyDescent="0.3">
      <c r="A1765" s="27" t="str">
        <f t="shared" si="149"/>
        <v>1503 - CAPPUCCINO</v>
      </c>
      <c r="B1765" s="27" t="str">
        <f t="shared" si="150"/>
        <v>CAFE QUINDIO EXPRESS SALENTO</v>
      </c>
      <c r="C1765" s="28" t="s">
        <v>173</v>
      </c>
      <c r="D1765" s="31">
        <v>10463</v>
      </c>
      <c r="E1765" s="4">
        <v>1</v>
      </c>
      <c r="F1765" s="31">
        <v>10463</v>
      </c>
      <c r="G1765" s="4">
        <v>1</v>
      </c>
      <c r="H1765" s="31">
        <v>73241</v>
      </c>
      <c r="I1765" s="4">
        <v>7</v>
      </c>
      <c r="J1765" s="31">
        <v>94167</v>
      </c>
      <c r="K1765" s="50">
        <v>9</v>
      </c>
      <c r="L1765" s="44">
        <f t="shared" si="147"/>
        <v>31389</v>
      </c>
      <c r="M1765" s="4">
        <f t="shared" si="148"/>
        <v>3</v>
      </c>
    </row>
    <row r="1766" spans="1:13" x14ac:dyDescent="0.3">
      <c r="A1766" s="27" t="str">
        <f t="shared" si="149"/>
        <v>1503 - CAPPUCCINO</v>
      </c>
      <c r="B1766" s="27" t="str">
        <f t="shared" si="150"/>
        <v>CAFE QUINDIO EXPRESS SALENTO</v>
      </c>
      <c r="C1766" s="28" t="s">
        <v>174</v>
      </c>
      <c r="D1766" s="31">
        <v>69165</v>
      </c>
      <c r="E1766" s="4">
        <v>9</v>
      </c>
      <c r="F1766" s="31">
        <v>61480</v>
      </c>
      <c r="G1766" s="4">
        <v>8</v>
      </c>
      <c r="H1766" s="31">
        <v>153700</v>
      </c>
      <c r="I1766" s="4">
        <v>20</v>
      </c>
      <c r="J1766" s="31">
        <v>284345</v>
      </c>
      <c r="K1766" s="50">
        <v>37</v>
      </c>
      <c r="L1766" s="44">
        <f t="shared" si="147"/>
        <v>94781.666666666672</v>
      </c>
      <c r="M1766" s="4">
        <f t="shared" si="148"/>
        <v>12.333333333333334</v>
      </c>
    </row>
    <row r="1767" spans="1:13" x14ac:dyDescent="0.3">
      <c r="A1767" s="27" t="str">
        <f t="shared" si="149"/>
        <v>1503 - CAPPUCCINO</v>
      </c>
      <c r="B1767" s="27" t="str">
        <f t="shared" si="150"/>
        <v>CAFE QUINDIO EXPRESS SALENTO</v>
      </c>
      <c r="C1767" s="28" t="s">
        <v>175</v>
      </c>
      <c r="D1767" s="31">
        <v>16482</v>
      </c>
      <c r="E1767" s="4">
        <v>2</v>
      </c>
      <c r="F1767" s="31">
        <v>32964</v>
      </c>
      <c r="G1767" s="4">
        <v>4</v>
      </c>
      <c r="H1767" s="31">
        <v>8241</v>
      </c>
      <c r="I1767" s="4">
        <v>1</v>
      </c>
      <c r="J1767" s="31">
        <v>57687</v>
      </c>
      <c r="K1767" s="50">
        <v>7</v>
      </c>
      <c r="L1767" s="44">
        <f t="shared" si="147"/>
        <v>19229</v>
      </c>
      <c r="M1767" s="4">
        <f t="shared" si="148"/>
        <v>2.3333333333333335</v>
      </c>
    </row>
    <row r="1768" spans="1:13" x14ac:dyDescent="0.3">
      <c r="A1768" s="27" t="str">
        <f t="shared" si="149"/>
        <v>1503 - CAPPUCCINO</v>
      </c>
      <c r="B1768" s="27" t="str">
        <f t="shared" si="150"/>
        <v>CAFE QUINDIO EXPRESS SALENTO</v>
      </c>
      <c r="C1768" s="28" t="s">
        <v>176</v>
      </c>
      <c r="D1768" s="31">
        <v>20926</v>
      </c>
      <c r="E1768" s="4">
        <v>2</v>
      </c>
      <c r="F1768" s="31">
        <v>20926</v>
      </c>
      <c r="G1768" s="4">
        <v>2</v>
      </c>
      <c r="H1768" s="31">
        <v>10463</v>
      </c>
      <c r="I1768" s="4">
        <v>1</v>
      </c>
      <c r="J1768" s="31">
        <v>52315</v>
      </c>
      <c r="K1768" s="50">
        <v>5</v>
      </c>
      <c r="L1768" s="44">
        <f t="shared" si="147"/>
        <v>17438.333333333332</v>
      </c>
      <c r="M1768" s="4">
        <f t="shared" si="148"/>
        <v>1.6666666666666667</v>
      </c>
    </row>
    <row r="1769" spans="1:13" x14ac:dyDescent="0.3">
      <c r="A1769" s="27" t="str">
        <f t="shared" si="149"/>
        <v>1503 - CAPPUCCINO</v>
      </c>
      <c r="B1769" s="27" t="str">
        <f t="shared" si="150"/>
        <v>CAFE QUINDIO EXPRESS SALENTO</v>
      </c>
      <c r="C1769" s="28" t="s">
        <v>177</v>
      </c>
      <c r="D1769" s="31">
        <v>38425</v>
      </c>
      <c r="E1769" s="4">
        <v>5</v>
      </c>
      <c r="F1769" s="31">
        <v>61480</v>
      </c>
      <c r="G1769" s="4">
        <v>8</v>
      </c>
      <c r="H1769" s="31">
        <v>61480</v>
      </c>
      <c r="I1769" s="4">
        <v>8</v>
      </c>
      <c r="J1769" s="31">
        <v>161385</v>
      </c>
      <c r="K1769" s="50">
        <v>21</v>
      </c>
      <c r="L1769" s="44">
        <f t="shared" si="147"/>
        <v>53795</v>
      </c>
      <c r="M1769" s="4">
        <f t="shared" si="148"/>
        <v>7</v>
      </c>
    </row>
    <row r="1770" spans="1:13" x14ac:dyDescent="0.3">
      <c r="A1770" s="27" t="str">
        <f t="shared" si="149"/>
        <v>1503 - CAPPUCCINO</v>
      </c>
      <c r="B1770" s="27" t="str">
        <f t="shared" si="150"/>
        <v>CAFE QUINDIO EXPRESS SALENTO</v>
      </c>
      <c r="C1770" s="28" t="s">
        <v>178</v>
      </c>
      <c r="D1770" s="31"/>
      <c r="E1770" s="4"/>
      <c r="F1770" s="31"/>
      <c r="G1770" s="4"/>
      <c r="H1770" s="31">
        <v>28056</v>
      </c>
      <c r="I1770" s="4">
        <v>3</v>
      </c>
      <c r="J1770" s="31">
        <v>28056</v>
      </c>
      <c r="K1770" s="50">
        <v>3</v>
      </c>
      <c r="L1770" s="44">
        <f t="shared" si="147"/>
        <v>28056</v>
      </c>
      <c r="M1770" s="4">
        <f t="shared" si="148"/>
        <v>3</v>
      </c>
    </row>
    <row r="1771" spans="1:13" x14ac:dyDescent="0.3">
      <c r="A1771" s="27" t="str">
        <f t="shared" si="149"/>
        <v>1503 - CAPPUCCINO</v>
      </c>
      <c r="B1771" s="27" t="str">
        <f t="shared" si="150"/>
        <v>CAFE QUINDIO EXPRESS SALENTO</v>
      </c>
      <c r="C1771" s="28" t="s">
        <v>179</v>
      </c>
      <c r="D1771" s="31"/>
      <c r="E1771" s="4"/>
      <c r="F1771" s="31"/>
      <c r="G1771" s="4"/>
      <c r="H1771" s="31">
        <v>10556</v>
      </c>
      <c r="I1771" s="4">
        <v>1</v>
      </c>
      <c r="J1771" s="31">
        <v>10556</v>
      </c>
      <c r="K1771" s="50">
        <v>1</v>
      </c>
      <c r="L1771" s="44">
        <f t="shared" si="147"/>
        <v>10556</v>
      </c>
      <c r="M1771" s="4">
        <f t="shared" si="148"/>
        <v>1</v>
      </c>
    </row>
    <row r="1772" spans="1:13" x14ac:dyDescent="0.3">
      <c r="A1772" s="27" t="str">
        <f t="shared" si="149"/>
        <v>1503 - CAPPUCCINO</v>
      </c>
      <c r="B1772" s="27" t="str">
        <f t="shared" si="150"/>
        <v>CAFE QUINDIO EXPRESS SALENTO</v>
      </c>
      <c r="C1772" s="28" t="s">
        <v>180</v>
      </c>
      <c r="D1772" s="31">
        <v>41205</v>
      </c>
      <c r="E1772" s="4">
        <v>5</v>
      </c>
      <c r="F1772" s="31">
        <v>24723</v>
      </c>
      <c r="G1772" s="4">
        <v>3</v>
      </c>
      <c r="H1772" s="31">
        <v>16482</v>
      </c>
      <c r="I1772" s="4">
        <v>2</v>
      </c>
      <c r="J1772" s="31">
        <v>82410</v>
      </c>
      <c r="K1772" s="50">
        <v>10</v>
      </c>
      <c r="L1772" s="44">
        <f t="shared" si="147"/>
        <v>27470</v>
      </c>
      <c r="M1772" s="4">
        <f t="shared" si="148"/>
        <v>3.3333333333333335</v>
      </c>
    </row>
    <row r="1773" spans="1:13" x14ac:dyDescent="0.3">
      <c r="A1773" s="27" t="str">
        <f t="shared" si="149"/>
        <v>1503 - CAPPUCCINO</v>
      </c>
      <c r="B1773" s="27" t="str">
        <f t="shared" si="150"/>
        <v>CAFE QUINDIO EXPRESS SALENTO</v>
      </c>
      <c r="C1773" s="28" t="s">
        <v>182</v>
      </c>
      <c r="D1773" s="31">
        <v>8148</v>
      </c>
      <c r="E1773" s="4">
        <v>1</v>
      </c>
      <c r="F1773" s="31">
        <v>16296</v>
      </c>
      <c r="G1773" s="4">
        <v>2</v>
      </c>
      <c r="H1773" s="31"/>
      <c r="I1773" s="4"/>
      <c r="J1773" s="31">
        <v>24444</v>
      </c>
      <c r="K1773" s="50">
        <v>3</v>
      </c>
      <c r="L1773" s="44">
        <f t="shared" si="147"/>
        <v>12222</v>
      </c>
      <c r="M1773" s="4">
        <f t="shared" si="148"/>
        <v>1.5</v>
      </c>
    </row>
    <row r="1774" spans="1:13" x14ac:dyDescent="0.3">
      <c r="A1774" s="27" t="str">
        <f t="shared" si="149"/>
        <v>1503 - CAPPUCCINO</v>
      </c>
      <c r="B1774" s="27" t="str">
        <f t="shared" si="150"/>
        <v>CAFE QUINDIO EXPRESS SALENTO</v>
      </c>
      <c r="C1774" s="28" t="s">
        <v>183</v>
      </c>
      <c r="D1774" s="31"/>
      <c r="E1774" s="4"/>
      <c r="F1774" s="31">
        <v>6482</v>
      </c>
      <c r="G1774" s="4">
        <v>1</v>
      </c>
      <c r="H1774" s="31"/>
      <c r="I1774" s="4"/>
      <c r="J1774" s="31">
        <v>6482</v>
      </c>
      <c r="K1774" s="50">
        <v>1</v>
      </c>
      <c r="L1774" s="44">
        <f t="shared" si="147"/>
        <v>6482</v>
      </c>
      <c r="M1774" s="4">
        <f t="shared" si="148"/>
        <v>1</v>
      </c>
    </row>
    <row r="1775" spans="1:13" x14ac:dyDescent="0.3">
      <c r="A1775" s="27" t="str">
        <f t="shared" si="149"/>
        <v>1503 - CAPPUCCINO</v>
      </c>
      <c r="B1775" s="27" t="str">
        <f t="shared" si="150"/>
        <v>CAFE QUINDIO EXPRESS SALENTO</v>
      </c>
      <c r="C1775" s="28" t="s">
        <v>184</v>
      </c>
      <c r="D1775" s="31">
        <v>28148</v>
      </c>
      <c r="E1775" s="4">
        <v>4</v>
      </c>
      <c r="F1775" s="31">
        <v>21111</v>
      </c>
      <c r="G1775" s="4">
        <v>3</v>
      </c>
      <c r="H1775" s="31"/>
      <c r="I1775" s="4"/>
      <c r="J1775" s="31">
        <v>49259</v>
      </c>
      <c r="K1775" s="50">
        <v>7</v>
      </c>
      <c r="L1775" s="44">
        <f t="shared" si="147"/>
        <v>24629.5</v>
      </c>
      <c r="M1775" s="4">
        <f t="shared" si="148"/>
        <v>3.5</v>
      </c>
    </row>
    <row r="1776" spans="1:13" x14ac:dyDescent="0.3">
      <c r="A1776" s="27" t="str">
        <f t="shared" si="149"/>
        <v>1503 - CAPPUCCINO</v>
      </c>
      <c r="B1776" s="27" t="str">
        <f t="shared" si="150"/>
        <v>CAFE QUINDIO EXPRESS SALENTO</v>
      </c>
      <c r="C1776" s="28" t="s">
        <v>186</v>
      </c>
      <c r="D1776" s="31"/>
      <c r="E1776" s="4"/>
      <c r="F1776" s="31"/>
      <c r="G1776" s="4"/>
      <c r="H1776" s="31">
        <v>7037</v>
      </c>
      <c r="I1776" s="4">
        <v>1</v>
      </c>
      <c r="J1776" s="31">
        <v>7037</v>
      </c>
      <c r="K1776" s="50">
        <v>1</v>
      </c>
      <c r="L1776" s="44">
        <f t="shared" si="147"/>
        <v>7037</v>
      </c>
      <c r="M1776" s="4">
        <f t="shared" si="148"/>
        <v>1</v>
      </c>
    </row>
    <row r="1777" spans="1:13" x14ac:dyDescent="0.3">
      <c r="A1777" s="27" t="str">
        <f t="shared" si="149"/>
        <v>1503 - CAPPUCCINO</v>
      </c>
      <c r="B1777" s="27" t="str">
        <f t="shared" si="150"/>
        <v>CAFE QUINDIO EXPRESS SALENTO</v>
      </c>
      <c r="C1777" s="28" t="s">
        <v>187</v>
      </c>
      <c r="D1777" s="31">
        <v>148337</v>
      </c>
      <c r="E1777" s="4">
        <v>18</v>
      </c>
      <c r="F1777" s="31">
        <v>337880</v>
      </c>
      <c r="G1777" s="4">
        <v>41</v>
      </c>
      <c r="H1777" s="31">
        <v>214265</v>
      </c>
      <c r="I1777" s="4">
        <v>26</v>
      </c>
      <c r="J1777" s="31">
        <v>700482</v>
      </c>
      <c r="K1777" s="50">
        <v>85</v>
      </c>
      <c r="L1777" s="44">
        <f t="shared" si="147"/>
        <v>233494</v>
      </c>
      <c r="M1777" s="4">
        <f t="shared" si="148"/>
        <v>28.333333333333332</v>
      </c>
    </row>
    <row r="1778" spans="1:13" x14ac:dyDescent="0.3">
      <c r="A1778" s="27" t="str">
        <f t="shared" si="149"/>
        <v>1503 - CAPPUCCINO</v>
      </c>
      <c r="B1778" s="27" t="str">
        <f t="shared" si="150"/>
        <v>CAFE QUINDIO EXPRESS SALENTO</v>
      </c>
      <c r="C1778" s="28" t="s">
        <v>188</v>
      </c>
      <c r="D1778" s="31">
        <v>68888</v>
      </c>
      <c r="E1778" s="4">
        <v>8</v>
      </c>
      <c r="F1778" s="31">
        <v>103332</v>
      </c>
      <c r="G1778" s="4">
        <v>12</v>
      </c>
      <c r="H1778" s="31">
        <v>103332</v>
      </c>
      <c r="I1778" s="4">
        <v>12</v>
      </c>
      <c r="J1778" s="31">
        <v>275552</v>
      </c>
      <c r="K1778" s="50">
        <v>32</v>
      </c>
      <c r="L1778" s="44">
        <f t="shared" si="147"/>
        <v>91850.666666666672</v>
      </c>
      <c r="M1778" s="4">
        <f t="shared" si="148"/>
        <v>10.666666666666666</v>
      </c>
    </row>
    <row r="1779" spans="1:13" x14ac:dyDescent="0.3">
      <c r="A1779" s="27" t="str">
        <f t="shared" si="149"/>
        <v>1503 - CAPPUCCINO</v>
      </c>
      <c r="B1779" s="27" t="str">
        <f t="shared" si="150"/>
        <v>CAFE QUINDIO EXPRESS SALENTO</v>
      </c>
      <c r="C1779" s="28" t="s">
        <v>189</v>
      </c>
      <c r="D1779" s="31">
        <v>122221</v>
      </c>
      <c r="E1779" s="4">
        <v>20</v>
      </c>
      <c r="F1779" s="31">
        <v>134442</v>
      </c>
      <c r="G1779" s="4">
        <v>22</v>
      </c>
      <c r="H1779" s="31">
        <v>61110</v>
      </c>
      <c r="I1779" s="4">
        <v>10</v>
      </c>
      <c r="J1779" s="31">
        <v>317773</v>
      </c>
      <c r="K1779" s="50">
        <v>52</v>
      </c>
      <c r="L1779" s="44">
        <f t="shared" si="147"/>
        <v>105924.33333333333</v>
      </c>
      <c r="M1779" s="4">
        <f t="shared" si="148"/>
        <v>17.333333333333332</v>
      </c>
    </row>
    <row r="1780" spans="1:13" x14ac:dyDescent="0.3">
      <c r="A1780" s="27" t="str">
        <f t="shared" si="149"/>
        <v>1503 - CAPPUCCINO</v>
      </c>
      <c r="B1780" s="27" t="str">
        <f t="shared" si="150"/>
        <v>CAFE QUINDIO EXPRESS SALENTO</v>
      </c>
      <c r="C1780" s="28" t="s">
        <v>190</v>
      </c>
      <c r="D1780" s="31">
        <v>308978</v>
      </c>
      <c r="E1780" s="4">
        <v>47</v>
      </c>
      <c r="F1780" s="31">
        <v>427310</v>
      </c>
      <c r="G1780" s="4">
        <v>65</v>
      </c>
      <c r="H1780" s="31">
        <v>315552</v>
      </c>
      <c r="I1780" s="4">
        <v>48</v>
      </c>
      <c r="J1780" s="31">
        <v>1051840</v>
      </c>
      <c r="K1780" s="50">
        <v>160</v>
      </c>
      <c r="L1780" s="44">
        <f t="shared" si="147"/>
        <v>350613.33333333331</v>
      </c>
      <c r="M1780" s="4">
        <f t="shared" si="148"/>
        <v>53.333333333333336</v>
      </c>
    </row>
    <row r="1781" spans="1:13" x14ac:dyDescent="0.3">
      <c r="A1781" s="27" t="str">
        <f t="shared" si="149"/>
        <v>1503 - CAPPUCCINO</v>
      </c>
      <c r="B1781" s="27" t="str">
        <f t="shared" si="150"/>
        <v>CAFE QUINDIO EXPRESS SALENTO</v>
      </c>
      <c r="C1781" s="28" t="s">
        <v>191</v>
      </c>
      <c r="D1781" s="31">
        <v>20186</v>
      </c>
      <c r="E1781" s="4">
        <v>2</v>
      </c>
      <c r="F1781" s="31">
        <v>50464</v>
      </c>
      <c r="G1781" s="4">
        <v>5</v>
      </c>
      <c r="H1781" s="31">
        <v>70649</v>
      </c>
      <c r="I1781" s="4">
        <v>7</v>
      </c>
      <c r="J1781" s="31">
        <v>141299</v>
      </c>
      <c r="K1781" s="50">
        <v>14</v>
      </c>
      <c r="L1781" s="44">
        <f t="shared" si="147"/>
        <v>47099.666666666664</v>
      </c>
      <c r="M1781" s="4">
        <f t="shared" si="148"/>
        <v>4.666666666666667</v>
      </c>
    </row>
    <row r="1782" spans="1:13" x14ac:dyDescent="0.3">
      <c r="A1782" s="27" t="str">
        <f t="shared" si="149"/>
        <v>1503 - CAPPUCCINO</v>
      </c>
      <c r="B1782" s="27" t="str">
        <f t="shared" si="150"/>
        <v>CAFE QUINDIO EXPRESS SALENTO</v>
      </c>
      <c r="C1782" s="28" t="s">
        <v>192</v>
      </c>
      <c r="D1782" s="31"/>
      <c r="E1782" s="4"/>
      <c r="F1782" s="31">
        <v>11111</v>
      </c>
      <c r="G1782" s="4">
        <v>1</v>
      </c>
      <c r="H1782" s="31">
        <v>22222</v>
      </c>
      <c r="I1782" s="4">
        <v>2</v>
      </c>
      <c r="J1782" s="31">
        <v>33333</v>
      </c>
      <c r="K1782" s="50">
        <v>3</v>
      </c>
      <c r="L1782" s="44">
        <f t="shared" si="147"/>
        <v>16666.5</v>
      </c>
      <c r="M1782" s="4">
        <f t="shared" si="148"/>
        <v>1.5</v>
      </c>
    </row>
    <row r="1783" spans="1:13" x14ac:dyDescent="0.3">
      <c r="A1783" s="27" t="str">
        <f t="shared" si="149"/>
        <v>1503 - CAPPUCCINO</v>
      </c>
      <c r="B1783" s="27" t="str">
        <f t="shared" si="150"/>
        <v>CAFE QUINDIO EXPRESS SALENTO</v>
      </c>
      <c r="C1783" s="28" t="s">
        <v>193</v>
      </c>
      <c r="D1783" s="31">
        <v>16482</v>
      </c>
      <c r="E1783" s="4">
        <v>2</v>
      </c>
      <c r="F1783" s="31">
        <v>8241</v>
      </c>
      <c r="G1783" s="4">
        <v>1</v>
      </c>
      <c r="H1783" s="31">
        <v>8241</v>
      </c>
      <c r="I1783" s="4">
        <v>1</v>
      </c>
      <c r="J1783" s="31">
        <v>32964</v>
      </c>
      <c r="K1783" s="50">
        <v>4</v>
      </c>
      <c r="L1783" s="44">
        <f t="shared" si="147"/>
        <v>10988</v>
      </c>
      <c r="M1783" s="4">
        <f t="shared" si="148"/>
        <v>1.3333333333333333</v>
      </c>
    </row>
    <row r="1784" spans="1:13" x14ac:dyDescent="0.3">
      <c r="A1784" s="27" t="str">
        <f t="shared" si="149"/>
        <v>1503 - CAPPUCCINO</v>
      </c>
      <c r="B1784" s="27" t="str">
        <f t="shared" si="150"/>
        <v>CAFE QUINDIO EXPRESS SALENTO</v>
      </c>
      <c r="C1784" s="28" t="s">
        <v>194</v>
      </c>
      <c r="D1784" s="31">
        <v>113330</v>
      </c>
      <c r="E1784" s="4">
        <v>12</v>
      </c>
      <c r="F1784" s="31">
        <v>84998</v>
      </c>
      <c r="G1784" s="4">
        <v>9</v>
      </c>
      <c r="H1784" s="31">
        <v>103884</v>
      </c>
      <c r="I1784" s="4">
        <v>11</v>
      </c>
      <c r="J1784" s="31">
        <v>302212</v>
      </c>
      <c r="K1784" s="50">
        <v>32</v>
      </c>
      <c r="L1784" s="44">
        <f t="shared" si="147"/>
        <v>100737.33333333333</v>
      </c>
      <c r="M1784" s="4">
        <f t="shared" si="148"/>
        <v>10.666666666666666</v>
      </c>
    </row>
    <row r="1785" spans="1:13" x14ac:dyDescent="0.3">
      <c r="A1785" s="27" t="str">
        <f t="shared" si="149"/>
        <v>1503 - CAPPUCCINO</v>
      </c>
      <c r="B1785" s="27" t="str">
        <f t="shared" si="150"/>
        <v>CAFE QUINDIO EXPRESS SALENTO</v>
      </c>
      <c r="C1785" s="28" t="s">
        <v>195</v>
      </c>
      <c r="D1785" s="31">
        <v>9352</v>
      </c>
      <c r="E1785" s="4">
        <v>1</v>
      </c>
      <c r="F1785" s="31"/>
      <c r="G1785" s="4"/>
      <c r="H1785" s="31">
        <v>9352</v>
      </c>
      <c r="I1785" s="4">
        <v>1</v>
      </c>
      <c r="J1785" s="31">
        <v>18704</v>
      </c>
      <c r="K1785" s="50">
        <v>2</v>
      </c>
      <c r="L1785" s="44">
        <f t="shared" si="147"/>
        <v>9352</v>
      </c>
      <c r="M1785" s="4">
        <f t="shared" si="148"/>
        <v>1</v>
      </c>
    </row>
    <row r="1786" spans="1:13" x14ac:dyDescent="0.3">
      <c r="A1786" s="27" t="str">
        <f t="shared" si="149"/>
        <v>1503 - CAPPUCCINO</v>
      </c>
      <c r="B1786" s="27" t="str">
        <f t="shared" si="150"/>
        <v>CAFE QUINDIO EXPRESS SALENTO</v>
      </c>
      <c r="C1786" s="28" t="s">
        <v>197</v>
      </c>
      <c r="D1786" s="31"/>
      <c r="E1786" s="4"/>
      <c r="F1786" s="31">
        <v>8241</v>
      </c>
      <c r="G1786" s="4">
        <v>1</v>
      </c>
      <c r="H1786" s="31">
        <v>16482</v>
      </c>
      <c r="I1786" s="4">
        <v>2</v>
      </c>
      <c r="J1786" s="31">
        <v>24723</v>
      </c>
      <c r="K1786" s="50">
        <v>3</v>
      </c>
      <c r="L1786" s="44">
        <f t="shared" si="147"/>
        <v>12361.5</v>
      </c>
      <c r="M1786" s="4">
        <f t="shared" si="148"/>
        <v>1.5</v>
      </c>
    </row>
    <row r="1787" spans="1:13" x14ac:dyDescent="0.3">
      <c r="A1787" s="27" t="str">
        <f t="shared" si="149"/>
        <v>1503 - CAPPUCCINO</v>
      </c>
      <c r="B1787" s="27" t="str">
        <f t="shared" si="150"/>
        <v>CAFE QUINDIO EXPRESS SALENTO</v>
      </c>
      <c r="C1787" s="28" t="s">
        <v>198</v>
      </c>
      <c r="D1787" s="31"/>
      <c r="E1787" s="4"/>
      <c r="F1787" s="31"/>
      <c r="G1787" s="4"/>
      <c r="H1787" s="31">
        <v>8241</v>
      </c>
      <c r="I1787" s="4">
        <v>1</v>
      </c>
      <c r="J1787" s="31">
        <v>8241</v>
      </c>
      <c r="K1787" s="50">
        <v>1</v>
      </c>
      <c r="L1787" s="44">
        <f t="shared" si="147"/>
        <v>8241</v>
      </c>
      <c r="M1787" s="4">
        <f t="shared" si="148"/>
        <v>1</v>
      </c>
    </row>
    <row r="1788" spans="1:13" x14ac:dyDescent="0.3">
      <c r="A1788" s="27" t="str">
        <f t="shared" si="149"/>
        <v>1503 - CAPPUCCINO</v>
      </c>
      <c r="B1788" s="27" t="str">
        <f t="shared" si="150"/>
        <v>CAFE QUINDIO EXPRESS SALENTO</v>
      </c>
      <c r="C1788" s="28" t="s">
        <v>199</v>
      </c>
      <c r="D1788" s="31"/>
      <c r="E1788" s="4"/>
      <c r="F1788" s="31"/>
      <c r="G1788" s="4"/>
      <c r="H1788" s="31">
        <v>20926</v>
      </c>
      <c r="I1788" s="4">
        <v>2</v>
      </c>
      <c r="J1788" s="31">
        <v>20926</v>
      </c>
      <c r="K1788" s="50">
        <v>2</v>
      </c>
      <c r="L1788" s="44">
        <f t="shared" si="147"/>
        <v>20926</v>
      </c>
      <c r="M1788" s="4">
        <f t="shared" si="148"/>
        <v>2</v>
      </c>
    </row>
    <row r="1789" spans="1:13" x14ac:dyDescent="0.3">
      <c r="A1789" s="27" t="str">
        <f t="shared" si="149"/>
        <v>1503 - CAPPUCCINO</v>
      </c>
      <c r="B1789" s="27" t="str">
        <f t="shared" si="150"/>
        <v>CAFE QUINDIO EXPRESS SALENTO</v>
      </c>
      <c r="C1789" s="28" t="s">
        <v>200</v>
      </c>
      <c r="D1789" s="31">
        <v>23055</v>
      </c>
      <c r="E1789" s="4">
        <v>3</v>
      </c>
      <c r="F1789" s="31">
        <v>30740</v>
      </c>
      <c r="G1789" s="4">
        <v>4</v>
      </c>
      <c r="H1789" s="31">
        <v>23055</v>
      </c>
      <c r="I1789" s="4">
        <v>3</v>
      </c>
      <c r="J1789" s="31">
        <v>76850</v>
      </c>
      <c r="K1789" s="50">
        <v>10</v>
      </c>
      <c r="L1789" s="44">
        <f t="shared" si="147"/>
        <v>25616.666666666668</v>
      </c>
      <c r="M1789" s="4">
        <f t="shared" si="148"/>
        <v>3.3333333333333335</v>
      </c>
    </row>
    <row r="1790" spans="1:13" x14ac:dyDescent="0.3">
      <c r="A1790" s="27" t="str">
        <f t="shared" si="149"/>
        <v>1503 - CAPPUCCINO</v>
      </c>
      <c r="B1790" s="27" t="str">
        <f t="shared" si="150"/>
        <v>CAFE QUINDIO EXPRESS SALENTO</v>
      </c>
      <c r="C1790" s="28" t="s">
        <v>203</v>
      </c>
      <c r="D1790" s="31">
        <v>7685</v>
      </c>
      <c r="E1790" s="4">
        <v>1</v>
      </c>
      <c r="F1790" s="31"/>
      <c r="G1790" s="4"/>
      <c r="H1790" s="31">
        <v>7685</v>
      </c>
      <c r="I1790" s="4">
        <v>1</v>
      </c>
      <c r="J1790" s="31">
        <v>15370</v>
      </c>
      <c r="K1790" s="50">
        <v>2</v>
      </c>
      <c r="L1790" s="44">
        <f t="shared" si="147"/>
        <v>7685</v>
      </c>
      <c r="M1790" s="4">
        <f t="shared" si="148"/>
        <v>1</v>
      </c>
    </row>
    <row r="1791" spans="1:13" x14ac:dyDescent="0.3">
      <c r="A1791" s="27" t="str">
        <f t="shared" si="149"/>
        <v>1503 - CAPPUCCINO</v>
      </c>
      <c r="B1791" s="27" t="str">
        <f t="shared" si="150"/>
        <v>CAFE QUINDIO EXPRESS SALENTO</v>
      </c>
      <c r="C1791" s="28" t="s">
        <v>204</v>
      </c>
      <c r="D1791" s="31">
        <v>41205</v>
      </c>
      <c r="E1791" s="4">
        <v>5</v>
      </c>
      <c r="F1791" s="31">
        <v>32964</v>
      </c>
      <c r="G1791" s="4">
        <v>4</v>
      </c>
      <c r="H1791" s="31">
        <v>98892</v>
      </c>
      <c r="I1791" s="4">
        <v>12</v>
      </c>
      <c r="J1791" s="31">
        <v>173061</v>
      </c>
      <c r="K1791" s="50">
        <v>21</v>
      </c>
      <c r="L1791" s="44">
        <f t="shared" si="147"/>
        <v>57687</v>
      </c>
      <c r="M1791" s="4">
        <f t="shared" si="148"/>
        <v>7</v>
      </c>
    </row>
    <row r="1792" spans="1:13" x14ac:dyDescent="0.3">
      <c r="A1792" s="27" t="str">
        <f t="shared" si="149"/>
        <v>1503 - CAPPUCCINO</v>
      </c>
      <c r="B1792" s="27" t="str">
        <f t="shared" si="150"/>
        <v>CAFE QUINDIO EXPRESS SALENTO</v>
      </c>
      <c r="C1792" s="28" t="s">
        <v>205</v>
      </c>
      <c r="D1792" s="31">
        <v>10463</v>
      </c>
      <c r="E1792" s="4">
        <v>1</v>
      </c>
      <c r="F1792" s="31">
        <v>20926</v>
      </c>
      <c r="G1792" s="4">
        <v>2</v>
      </c>
      <c r="H1792" s="31">
        <v>41852</v>
      </c>
      <c r="I1792" s="4">
        <v>4</v>
      </c>
      <c r="J1792" s="31">
        <v>73241</v>
      </c>
      <c r="K1792" s="50">
        <v>7</v>
      </c>
      <c r="L1792" s="44">
        <f t="shared" si="147"/>
        <v>24413.666666666668</v>
      </c>
      <c r="M1792" s="4">
        <f t="shared" si="148"/>
        <v>2.3333333333333335</v>
      </c>
    </row>
    <row r="1793" spans="1:13" x14ac:dyDescent="0.3">
      <c r="A1793" s="27" t="str">
        <f t="shared" si="149"/>
        <v>1503 - CAPPUCCINO</v>
      </c>
      <c r="B1793" s="27" t="str">
        <f t="shared" si="150"/>
        <v>CAFE QUINDIO EXPRESS SALENTO</v>
      </c>
      <c r="C1793" s="28" t="s">
        <v>206</v>
      </c>
      <c r="D1793" s="31">
        <v>99905</v>
      </c>
      <c r="E1793" s="4">
        <v>13</v>
      </c>
      <c r="F1793" s="31">
        <v>92220</v>
      </c>
      <c r="G1793" s="4">
        <v>12</v>
      </c>
      <c r="H1793" s="31">
        <v>122961</v>
      </c>
      <c r="I1793" s="4">
        <v>16</v>
      </c>
      <c r="J1793" s="31">
        <v>315086</v>
      </c>
      <c r="K1793" s="50">
        <v>41</v>
      </c>
      <c r="L1793" s="44">
        <f t="shared" si="147"/>
        <v>105028.66666666667</v>
      </c>
      <c r="M1793" s="4">
        <f t="shared" si="148"/>
        <v>13.666666666666666</v>
      </c>
    </row>
    <row r="1794" spans="1:13" x14ac:dyDescent="0.3">
      <c r="A1794" s="27" t="str">
        <f t="shared" si="149"/>
        <v>1503 - CAPPUCCINO</v>
      </c>
      <c r="B1794" s="27" t="str">
        <f t="shared" si="150"/>
        <v>CAFE QUINDIO EXPRESS SALENTO</v>
      </c>
      <c r="C1794" s="28" t="s">
        <v>207</v>
      </c>
      <c r="D1794" s="31">
        <v>24723</v>
      </c>
      <c r="E1794" s="4">
        <v>3</v>
      </c>
      <c r="F1794" s="31">
        <v>41205</v>
      </c>
      <c r="G1794" s="4">
        <v>5</v>
      </c>
      <c r="H1794" s="31">
        <v>24723</v>
      </c>
      <c r="I1794" s="4">
        <v>3</v>
      </c>
      <c r="J1794" s="31">
        <v>90651</v>
      </c>
      <c r="K1794" s="50">
        <v>11</v>
      </c>
      <c r="L1794" s="44">
        <f t="shared" si="147"/>
        <v>30217</v>
      </c>
      <c r="M1794" s="4">
        <f t="shared" si="148"/>
        <v>3.6666666666666665</v>
      </c>
    </row>
    <row r="1795" spans="1:13" x14ac:dyDescent="0.3">
      <c r="A1795" s="27" t="str">
        <f t="shared" si="149"/>
        <v>1503 - CAPPUCCINO</v>
      </c>
      <c r="B1795" s="27" t="str">
        <f t="shared" si="150"/>
        <v>CAFE QUINDIO EXPRESS SALENTO</v>
      </c>
      <c r="C1795" s="28" t="s">
        <v>209</v>
      </c>
      <c r="D1795" s="31">
        <v>23055</v>
      </c>
      <c r="E1795" s="4">
        <v>3</v>
      </c>
      <c r="F1795" s="31">
        <v>38425</v>
      </c>
      <c r="G1795" s="4">
        <v>5</v>
      </c>
      <c r="H1795" s="31">
        <v>61480</v>
      </c>
      <c r="I1795" s="4">
        <v>8</v>
      </c>
      <c r="J1795" s="31">
        <v>122960</v>
      </c>
      <c r="K1795" s="50">
        <v>16</v>
      </c>
      <c r="L1795" s="44">
        <f t="shared" si="147"/>
        <v>40986.666666666664</v>
      </c>
      <c r="M1795" s="4">
        <f t="shared" si="148"/>
        <v>5.333333333333333</v>
      </c>
    </row>
    <row r="1796" spans="1:13" x14ac:dyDescent="0.3">
      <c r="A1796" s="27" t="str">
        <f t="shared" si="149"/>
        <v>1503 - CAPPUCCINO</v>
      </c>
      <c r="B1796" s="27" t="str">
        <f t="shared" si="150"/>
        <v>CAFE QUINDIO EXPRESS SALENTO</v>
      </c>
      <c r="C1796" s="28" t="s">
        <v>217</v>
      </c>
      <c r="D1796" s="31"/>
      <c r="E1796" s="4"/>
      <c r="F1796" s="31"/>
      <c r="G1796" s="4"/>
      <c r="H1796" s="31">
        <v>16482</v>
      </c>
      <c r="I1796" s="4">
        <v>2</v>
      </c>
      <c r="J1796" s="31">
        <v>16482</v>
      </c>
      <c r="K1796" s="50">
        <v>2</v>
      </c>
      <c r="L1796" s="44">
        <f t="shared" si="147"/>
        <v>16482</v>
      </c>
      <c r="M1796" s="4">
        <f t="shared" si="148"/>
        <v>2</v>
      </c>
    </row>
    <row r="1797" spans="1:13" x14ac:dyDescent="0.3">
      <c r="A1797" s="27" t="str">
        <f t="shared" si="149"/>
        <v>1503 - CAPPUCCINO</v>
      </c>
      <c r="B1797" s="27" t="str">
        <f t="shared" si="150"/>
        <v>CAFE QUINDIO EXPRESS SALENTO</v>
      </c>
      <c r="C1797" s="28" t="s">
        <v>219</v>
      </c>
      <c r="D1797" s="31"/>
      <c r="E1797" s="4"/>
      <c r="F1797" s="31"/>
      <c r="G1797" s="4"/>
      <c r="H1797" s="31">
        <v>16482</v>
      </c>
      <c r="I1797" s="4">
        <v>2</v>
      </c>
      <c r="J1797" s="31">
        <v>16482</v>
      </c>
      <c r="K1797" s="50">
        <v>2</v>
      </c>
      <c r="L1797" s="44">
        <f t="shared" si="147"/>
        <v>16482</v>
      </c>
      <c r="M1797" s="4">
        <f t="shared" si="148"/>
        <v>2</v>
      </c>
    </row>
    <row r="1798" spans="1:13" x14ac:dyDescent="0.3">
      <c r="A1798" s="27" t="str">
        <f t="shared" si="149"/>
        <v>1503 - CAPPUCCINO</v>
      </c>
      <c r="B1798" s="27" t="str">
        <f t="shared" si="150"/>
        <v>CAFE QUINDIO EXPRESS SALENTO</v>
      </c>
      <c r="C1798" s="28" t="s">
        <v>220</v>
      </c>
      <c r="D1798" s="31"/>
      <c r="E1798" s="4"/>
      <c r="F1798" s="31"/>
      <c r="G1798" s="4"/>
      <c r="H1798" s="31">
        <v>16482</v>
      </c>
      <c r="I1798" s="4">
        <v>2</v>
      </c>
      <c r="J1798" s="31">
        <v>16482</v>
      </c>
      <c r="K1798" s="50">
        <v>2</v>
      </c>
      <c r="L1798" s="44">
        <f t="shared" si="147"/>
        <v>16482</v>
      </c>
      <c r="M1798" s="4">
        <f t="shared" si="148"/>
        <v>2</v>
      </c>
    </row>
    <row r="1799" spans="1:13" x14ac:dyDescent="0.3">
      <c r="A1799" s="27" t="str">
        <f t="shared" si="149"/>
        <v>1503 - CAPPUCCINO</v>
      </c>
      <c r="B1799" s="27" t="str">
        <f t="shared" si="150"/>
        <v>CAFE QUINDIO EXPRESS SALENTO</v>
      </c>
      <c r="C1799" s="28" t="s">
        <v>222</v>
      </c>
      <c r="D1799" s="31"/>
      <c r="E1799" s="4"/>
      <c r="F1799" s="31">
        <v>7407</v>
      </c>
      <c r="G1799" s="4">
        <v>1</v>
      </c>
      <c r="H1799" s="31"/>
      <c r="I1799" s="4"/>
      <c r="J1799" s="31">
        <v>7407</v>
      </c>
      <c r="K1799" s="50">
        <v>1</v>
      </c>
      <c r="L1799" s="44">
        <f t="shared" si="147"/>
        <v>7407</v>
      </c>
      <c r="M1799" s="4">
        <f t="shared" si="148"/>
        <v>1</v>
      </c>
    </row>
    <row r="1800" spans="1:13" x14ac:dyDescent="0.3">
      <c r="A1800" s="27" t="str">
        <f t="shared" si="149"/>
        <v>1503 - CAPPUCCINO</v>
      </c>
      <c r="B1800" s="52" t="s">
        <v>316</v>
      </c>
      <c r="C1800" s="53"/>
      <c r="D1800" s="57">
        <v>3121662</v>
      </c>
      <c r="E1800" s="55">
        <v>422</v>
      </c>
      <c r="F1800" s="57">
        <v>3240556</v>
      </c>
      <c r="G1800" s="55">
        <v>436</v>
      </c>
      <c r="H1800" s="57">
        <v>4543379</v>
      </c>
      <c r="I1800" s="55">
        <v>602</v>
      </c>
      <c r="J1800" s="57">
        <v>10905597</v>
      </c>
      <c r="K1800" s="56">
        <v>1460</v>
      </c>
      <c r="L1800" s="59">
        <f t="shared" ref="L1800:L1863" si="151">AVERAGE(D1800,F1800,H1800)</f>
        <v>3635199</v>
      </c>
      <c r="M1800" s="60">
        <f t="shared" ref="M1800:M1863" si="152">AVERAGE(E1800,G1800,I1800)</f>
        <v>486.66666666666669</v>
      </c>
    </row>
    <row r="1801" spans="1:13" x14ac:dyDescent="0.3">
      <c r="A1801" s="27" t="str">
        <f t="shared" si="149"/>
        <v>1503 - CAPPUCCINO</v>
      </c>
      <c r="B1801" s="1" t="s">
        <v>76</v>
      </c>
      <c r="C1801" s="1" t="s">
        <v>162</v>
      </c>
      <c r="D1801" s="30">
        <v>445012</v>
      </c>
      <c r="E1801" s="8">
        <v>54</v>
      </c>
      <c r="F1801" s="30">
        <v>139107</v>
      </c>
      <c r="G1801" s="8">
        <v>17</v>
      </c>
      <c r="H1801" s="30">
        <v>362604</v>
      </c>
      <c r="I1801" s="8">
        <v>44</v>
      </c>
      <c r="J1801" s="30">
        <v>946723</v>
      </c>
      <c r="K1801" s="49">
        <v>115</v>
      </c>
      <c r="L1801" s="44">
        <f t="shared" si="151"/>
        <v>315574.33333333331</v>
      </c>
      <c r="M1801" s="4">
        <f t="shared" si="152"/>
        <v>38.333333333333336</v>
      </c>
    </row>
    <row r="1802" spans="1:13" x14ac:dyDescent="0.3">
      <c r="A1802" s="27" t="str">
        <f t="shared" si="149"/>
        <v>1503 - CAPPUCCINO</v>
      </c>
      <c r="B1802" s="27" t="str">
        <f t="shared" ref="B1802:B1839" si="153">B1801</f>
        <v>CAFE QUINDIO EXPRESS TAMBO EL EDEN</v>
      </c>
      <c r="C1802" s="28" t="s">
        <v>163</v>
      </c>
      <c r="D1802" s="31">
        <v>137776</v>
      </c>
      <c r="E1802" s="4">
        <v>16</v>
      </c>
      <c r="F1802" s="31">
        <v>51666</v>
      </c>
      <c r="G1802" s="4">
        <v>6</v>
      </c>
      <c r="H1802" s="31">
        <v>120554</v>
      </c>
      <c r="I1802" s="4">
        <v>14</v>
      </c>
      <c r="J1802" s="31">
        <v>309996</v>
      </c>
      <c r="K1802" s="50">
        <v>36</v>
      </c>
      <c r="L1802" s="44">
        <f t="shared" si="151"/>
        <v>103332</v>
      </c>
      <c r="M1802" s="4">
        <f t="shared" si="152"/>
        <v>12</v>
      </c>
    </row>
    <row r="1803" spans="1:13" x14ac:dyDescent="0.3">
      <c r="A1803" s="27" t="str">
        <f t="shared" si="149"/>
        <v>1503 - CAPPUCCINO</v>
      </c>
      <c r="B1803" s="27" t="str">
        <f t="shared" si="153"/>
        <v>CAFE QUINDIO EXPRESS TAMBO EL EDEN</v>
      </c>
      <c r="C1803" s="28" t="s">
        <v>164</v>
      </c>
      <c r="D1803" s="31">
        <v>131510</v>
      </c>
      <c r="E1803" s="4">
        <v>22</v>
      </c>
      <c r="F1803" s="31">
        <v>85554</v>
      </c>
      <c r="G1803" s="4">
        <v>14</v>
      </c>
      <c r="H1803" s="31">
        <v>250552</v>
      </c>
      <c r="I1803" s="4">
        <v>41</v>
      </c>
      <c r="J1803" s="31">
        <v>467616</v>
      </c>
      <c r="K1803" s="50">
        <v>77</v>
      </c>
      <c r="L1803" s="44">
        <f t="shared" si="151"/>
        <v>155872</v>
      </c>
      <c r="M1803" s="4">
        <f t="shared" si="152"/>
        <v>25.666666666666668</v>
      </c>
    </row>
    <row r="1804" spans="1:13" x14ac:dyDescent="0.3">
      <c r="A1804" s="27" t="str">
        <f t="shared" si="149"/>
        <v>1503 - CAPPUCCINO</v>
      </c>
      <c r="B1804" s="27" t="str">
        <f t="shared" si="153"/>
        <v>CAFE QUINDIO EXPRESS TAMBO EL EDEN</v>
      </c>
      <c r="C1804" s="28" t="s">
        <v>165</v>
      </c>
      <c r="D1804" s="31">
        <v>848046</v>
      </c>
      <c r="E1804" s="4">
        <v>129</v>
      </c>
      <c r="F1804" s="31">
        <v>235875</v>
      </c>
      <c r="G1804" s="4">
        <v>36</v>
      </c>
      <c r="H1804" s="31">
        <v>631104</v>
      </c>
      <c r="I1804" s="4">
        <v>96</v>
      </c>
      <c r="J1804" s="31">
        <v>1715025</v>
      </c>
      <c r="K1804" s="50">
        <v>261</v>
      </c>
      <c r="L1804" s="44">
        <f t="shared" si="151"/>
        <v>571675</v>
      </c>
      <c r="M1804" s="4">
        <f t="shared" si="152"/>
        <v>87</v>
      </c>
    </row>
    <row r="1805" spans="1:13" x14ac:dyDescent="0.3">
      <c r="A1805" s="27" t="str">
        <f t="shared" si="149"/>
        <v>1503 - CAPPUCCINO</v>
      </c>
      <c r="B1805" s="27" t="str">
        <f t="shared" si="153"/>
        <v>CAFE QUINDIO EXPRESS TAMBO EL EDEN</v>
      </c>
      <c r="C1805" s="28" t="s">
        <v>166</v>
      </c>
      <c r="D1805" s="31">
        <v>61668</v>
      </c>
      <c r="E1805" s="4">
        <v>6</v>
      </c>
      <c r="F1805" s="31"/>
      <c r="G1805" s="4"/>
      <c r="H1805" s="31">
        <v>71946</v>
      </c>
      <c r="I1805" s="4">
        <v>7</v>
      </c>
      <c r="J1805" s="31">
        <v>133614</v>
      </c>
      <c r="K1805" s="50">
        <v>13</v>
      </c>
      <c r="L1805" s="44">
        <f t="shared" si="151"/>
        <v>66807</v>
      </c>
      <c r="M1805" s="4">
        <f t="shared" si="152"/>
        <v>6.5</v>
      </c>
    </row>
    <row r="1806" spans="1:13" x14ac:dyDescent="0.3">
      <c r="A1806" s="27" t="str">
        <f t="shared" ref="A1806:A1869" si="154">A1805</f>
        <v>1503 - CAPPUCCINO</v>
      </c>
      <c r="B1806" s="27" t="str">
        <f t="shared" si="153"/>
        <v>CAFE QUINDIO EXPRESS TAMBO EL EDEN</v>
      </c>
      <c r="C1806" s="28" t="s">
        <v>167</v>
      </c>
      <c r="D1806" s="31">
        <v>11389</v>
      </c>
      <c r="E1806" s="4">
        <v>1</v>
      </c>
      <c r="F1806" s="31">
        <v>11389</v>
      </c>
      <c r="G1806" s="4">
        <v>1</v>
      </c>
      <c r="H1806" s="31">
        <v>34167</v>
      </c>
      <c r="I1806" s="4">
        <v>3</v>
      </c>
      <c r="J1806" s="31">
        <v>56945</v>
      </c>
      <c r="K1806" s="50">
        <v>5</v>
      </c>
      <c r="L1806" s="44">
        <f t="shared" si="151"/>
        <v>18981.666666666668</v>
      </c>
      <c r="M1806" s="4">
        <f t="shared" si="152"/>
        <v>1.6666666666666667</v>
      </c>
    </row>
    <row r="1807" spans="1:13" x14ac:dyDescent="0.3">
      <c r="A1807" s="27" t="str">
        <f t="shared" si="154"/>
        <v>1503 - CAPPUCCINO</v>
      </c>
      <c r="B1807" s="27" t="str">
        <f t="shared" si="153"/>
        <v>CAFE QUINDIO EXPRESS TAMBO EL EDEN</v>
      </c>
      <c r="C1807" s="28" t="s">
        <v>168</v>
      </c>
      <c r="D1807" s="31">
        <v>112224</v>
      </c>
      <c r="E1807" s="4">
        <v>12</v>
      </c>
      <c r="F1807" s="31"/>
      <c r="G1807" s="4"/>
      <c r="H1807" s="31">
        <v>65464</v>
      </c>
      <c r="I1807" s="4">
        <v>7</v>
      </c>
      <c r="J1807" s="31">
        <v>177688</v>
      </c>
      <c r="K1807" s="50">
        <v>19</v>
      </c>
      <c r="L1807" s="44">
        <f t="shared" si="151"/>
        <v>88844</v>
      </c>
      <c r="M1807" s="4">
        <f t="shared" si="152"/>
        <v>9.5</v>
      </c>
    </row>
    <row r="1808" spans="1:13" x14ac:dyDescent="0.3">
      <c r="A1808" s="27" t="str">
        <f t="shared" si="154"/>
        <v>1503 - CAPPUCCINO</v>
      </c>
      <c r="B1808" s="27" t="str">
        <f t="shared" si="153"/>
        <v>CAFE QUINDIO EXPRESS TAMBO EL EDEN</v>
      </c>
      <c r="C1808" s="28" t="s">
        <v>170</v>
      </c>
      <c r="D1808" s="31">
        <v>22778</v>
      </c>
      <c r="E1808" s="4">
        <v>2</v>
      </c>
      <c r="F1808" s="31"/>
      <c r="G1808" s="4"/>
      <c r="H1808" s="31"/>
      <c r="I1808" s="4"/>
      <c r="J1808" s="31">
        <v>22778</v>
      </c>
      <c r="K1808" s="50">
        <v>2</v>
      </c>
      <c r="L1808" s="44">
        <f t="shared" si="151"/>
        <v>22778</v>
      </c>
      <c r="M1808" s="4">
        <f t="shared" si="152"/>
        <v>2</v>
      </c>
    </row>
    <row r="1809" spans="1:13" x14ac:dyDescent="0.3">
      <c r="A1809" s="27" t="str">
        <f t="shared" si="154"/>
        <v>1503 - CAPPUCCINO</v>
      </c>
      <c r="B1809" s="27" t="str">
        <f t="shared" si="153"/>
        <v>CAFE QUINDIO EXPRESS TAMBO EL EDEN</v>
      </c>
      <c r="C1809" s="28" t="s">
        <v>171</v>
      </c>
      <c r="D1809" s="31"/>
      <c r="E1809" s="4"/>
      <c r="F1809" s="31">
        <v>18704</v>
      </c>
      <c r="G1809" s="4">
        <v>2</v>
      </c>
      <c r="H1809" s="31">
        <v>28056</v>
      </c>
      <c r="I1809" s="4">
        <v>3</v>
      </c>
      <c r="J1809" s="31">
        <v>46760</v>
      </c>
      <c r="K1809" s="50">
        <v>5</v>
      </c>
      <c r="L1809" s="44">
        <f t="shared" si="151"/>
        <v>23380</v>
      </c>
      <c r="M1809" s="4">
        <f t="shared" si="152"/>
        <v>2.5</v>
      </c>
    </row>
    <row r="1810" spans="1:13" x14ac:dyDescent="0.3">
      <c r="A1810" s="27" t="str">
        <f t="shared" si="154"/>
        <v>1503 - CAPPUCCINO</v>
      </c>
      <c r="B1810" s="27" t="str">
        <f t="shared" si="153"/>
        <v>CAFE QUINDIO EXPRESS TAMBO EL EDEN</v>
      </c>
      <c r="C1810" s="28" t="s">
        <v>172</v>
      </c>
      <c r="D1810" s="31">
        <v>90651</v>
      </c>
      <c r="E1810" s="4">
        <v>11</v>
      </c>
      <c r="F1810" s="31">
        <v>24723</v>
      </c>
      <c r="G1810" s="4">
        <v>3</v>
      </c>
      <c r="H1810" s="31">
        <v>57687</v>
      </c>
      <c r="I1810" s="4">
        <v>7</v>
      </c>
      <c r="J1810" s="31">
        <v>173061</v>
      </c>
      <c r="K1810" s="50">
        <v>21</v>
      </c>
      <c r="L1810" s="44">
        <f t="shared" si="151"/>
        <v>57687</v>
      </c>
      <c r="M1810" s="4">
        <f t="shared" si="152"/>
        <v>7</v>
      </c>
    </row>
    <row r="1811" spans="1:13" x14ac:dyDescent="0.3">
      <c r="A1811" s="27" t="str">
        <f t="shared" si="154"/>
        <v>1503 - CAPPUCCINO</v>
      </c>
      <c r="B1811" s="27" t="str">
        <f t="shared" si="153"/>
        <v>CAFE QUINDIO EXPRESS TAMBO EL EDEN</v>
      </c>
      <c r="C1811" s="28" t="s">
        <v>173</v>
      </c>
      <c r="D1811" s="31"/>
      <c r="E1811" s="4"/>
      <c r="F1811" s="31">
        <v>41852</v>
      </c>
      <c r="G1811" s="4">
        <v>4</v>
      </c>
      <c r="H1811" s="31">
        <v>20926</v>
      </c>
      <c r="I1811" s="4">
        <v>2</v>
      </c>
      <c r="J1811" s="31">
        <v>62778</v>
      </c>
      <c r="K1811" s="50">
        <v>6</v>
      </c>
      <c r="L1811" s="44">
        <f t="shared" si="151"/>
        <v>31389</v>
      </c>
      <c r="M1811" s="4">
        <f t="shared" si="152"/>
        <v>3</v>
      </c>
    </row>
    <row r="1812" spans="1:13" x14ac:dyDescent="0.3">
      <c r="A1812" s="27" t="str">
        <f t="shared" si="154"/>
        <v>1503 - CAPPUCCINO</v>
      </c>
      <c r="B1812" s="27" t="str">
        <f t="shared" si="153"/>
        <v>CAFE QUINDIO EXPRESS TAMBO EL EDEN</v>
      </c>
      <c r="C1812" s="28" t="s">
        <v>174</v>
      </c>
      <c r="D1812" s="31">
        <v>92220</v>
      </c>
      <c r="E1812" s="4">
        <v>12</v>
      </c>
      <c r="F1812" s="31">
        <v>15370</v>
      </c>
      <c r="G1812" s="4">
        <v>2</v>
      </c>
      <c r="H1812" s="31">
        <v>69165</v>
      </c>
      <c r="I1812" s="4">
        <v>9</v>
      </c>
      <c r="J1812" s="31">
        <v>176755</v>
      </c>
      <c r="K1812" s="50">
        <v>23</v>
      </c>
      <c r="L1812" s="44">
        <f t="shared" si="151"/>
        <v>58918.333333333336</v>
      </c>
      <c r="M1812" s="4">
        <f t="shared" si="152"/>
        <v>7.666666666666667</v>
      </c>
    </row>
    <row r="1813" spans="1:13" x14ac:dyDescent="0.3">
      <c r="A1813" s="27" t="str">
        <f t="shared" si="154"/>
        <v>1503 - CAPPUCCINO</v>
      </c>
      <c r="B1813" s="27" t="str">
        <f t="shared" si="153"/>
        <v>CAFE QUINDIO EXPRESS TAMBO EL EDEN</v>
      </c>
      <c r="C1813" s="28" t="s">
        <v>175</v>
      </c>
      <c r="D1813" s="31">
        <v>8241</v>
      </c>
      <c r="E1813" s="4">
        <v>1</v>
      </c>
      <c r="F1813" s="31"/>
      <c r="G1813" s="4"/>
      <c r="H1813" s="31"/>
      <c r="I1813" s="4"/>
      <c r="J1813" s="31">
        <v>8241</v>
      </c>
      <c r="K1813" s="50">
        <v>1</v>
      </c>
      <c r="L1813" s="44">
        <f t="shared" si="151"/>
        <v>8241</v>
      </c>
      <c r="M1813" s="4">
        <f t="shared" si="152"/>
        <v>1</v>
      </c>
    </row>
    <row r="1814" spans="1:13" x14ac:dyDescent="0.3">
      <c r="A1814" s="27" t="str">
        <f t="shared" si="154"/>
        <v>1503 - CAPPUCCINO</v>
      </c>
      <c r="B1814" s="27" t="str">
        <f t="shared" si="153"/>
        <v>CAFE QUINDIO EXPRESS TAMBO EL EDEN</v>
      </c>
      <c r="C1814" s="28" t="s">
        <v>177</v>
      </c>
      <c r="D1814" s="31"/>
      <c r="E1814" s="4"/>
      <c r="F1814" s="31"/>
      <c r="G1814" s="4"/>
      <c r="H1814" s="31">
        <v>15370</v>
      </c>
      <c r="I1814" s="4">
        <v>2</v>
      </c>
      <c r="J1814" s="31">
        <v>15370</v>
      </c>
      <c r="K1814" s="50">
        <v>2</v>
      </c>
      <c r="L1814" s="44">
        <f t="shared" si="151"/>
        <v>15370</v>
      </c>
      <c r="M1814" s="4">
        <f t="shared" si="152"/>
        <v>2</v>
      </c>
    </row>
    <row r="1815" spans="1:13" x14ac:dyDescent="0.3">
      <c r="A1815" s="27" t="str">
        <f t="shared" si="154"/>
        <v>1503 - CAPPUCCINO</v>
      </c>
      <c r="B1815" s="27" t="str">
        <f t="shared" si="153"/>
        <v>CAFE QUINDIO EXPRESS TAMBO EL EDEN</v>
      </c>
      <c r="C1815" s="28" t="s">
        <v>178</v>
      </c>
      <c r="D1815" s="31">
        <v>9352</v>
      </c>
      <c r="E1815" s="4">
        <v>1</v>
      </c>
      <c r="F1815" s="31"/>
      <c r="G1815" s="4"/>
      <c r="H1815" s="31">
        <v>18704</v>
      </c>
      <c r="I1815" s="4">
        <v>2</v>
      </c>
      <c r="J1815" s="31">
        <v>28056</v>
      </c>
      <c r="K1815" s="50">
        <v>3</v>
      </c>
      <c r="L1815" s="44">
        <f t="shared" si="151"/>
        <v>14028</v>
      </c>
      <c r="M1815" s="4">
        <f t="shared" si="152"/>
        <v>1.5</v>
      </c>
    </row>
    <row r="1816" spans="1:13" x14ac:dyDescent="0.3">
      <c r="A1816" s="27" t="str">
        <f t="shared" si="154"/>
        <v>1503 - CAPPUCCINO</v>
      </c>
      <c r="B1816" s="27" t="str">
        <f t="shared" si="153"/>
        <v>CAFE QUINDIO EXPRESS TAMBO EL EDEN</v>
      </c>
      <c r="C1816" s="28" t="s">
        <v>180</v>
      </c>
      <c r="D1816" s="31">
        <v>8241</v>
      </c>
      <c r="E1816" s="4">
        <v>1</v>
      </c>
      <c r="F1816" s="31"/>
      <c r="G1816" s="4"/>
      <c r="H1816" s="31"/>
      <c r="I1816" s="4"/>
      <c r="J1816" s="31">
        <v>8241</v>
      </c>
      <c r="K1816" s="50">
        <v>1</v>
      </c>
      <c r="L1816" s="44">
        <f t="shared" si="151"/>
        <v>8241</v>
      </c>
      <c r="M1816" s="4">
        <f t="shared" si="152"/>
        <v>1</v>
      </c>
    </row>
    <row r="1817" spans="1:13" x14ac:dyDescent="0.3">
      <c r="A1817" s="27" t="str">
        <f t="shared" si="154"/>
        <v>1503 - CAPPUCCINO</v>
      </c>
      <c r="B1817" s="27" t="str">
        <f t="shared" si="153"/>
        <v>CAFE QUINDIO EXPRESS TAMBO EL EDEN</v>
      </c>
      <c r="C1817" s="28" t="s">
        <v>185</v>
      </c>
      <c r="D1817" s="31"/>
      <c r="E1817" s="4"/>
      <c r="F1817" s="31"/>
      <c r="G1817" s="4"/>
      <c r="H1817" s="31">
        <v>6482</v>
      </c>
      <c r="I1817" s="4">
        <v>1</v>
      </c>
      <c r="J1817" s="31">
        <v>6482</v>
      </c>
      <c r="K1817" s="50">
        <v>1</v>
      </c>
      <c r="L1817" s="44">
        <f t="shared" si="151"/>
        <v>6482</v>
      </c>
      <c r="M1817" s="4">
        <f t="shared" si="152"/>
        <v>1</v>
      </c>
    </row>
    <row r="1818" spans="1:13" x14ac:dyDescent="0.3">
      <c r="A1818" s="27" t="str">
        <f t="shared" si="154"/>
        <v>1503 - CAPPUCCINO</v>
      </c>
      <c r="B1818" s="27" t="str">
        <f t="shared" si="153"/>
        <v>CAFE QUINDIO EXPRESS TAMBO EL EDEN</v>
      </c>
      <c r="C1818" s="28" t="s">
        <v>187</v>
      </c>
      <c r="D1818" s="31">
        <v>230747</v>
      </c>
      <c r="E1818" s="4">
        <v>28</v>
      </c>
      <c r="F1818" s="31">
        <v>74169</v>
      </c>
      <c r="G1818" s="4">
        <v>9</v>
      </c>
      <c r="H1818" s="31">
        <v>49446</v>
      </c>
      <c r="I1818" s="4">
        <v>6</v>
      </c>
      <c r="J1818" s="31">
        <v>354362</v>
      </c>
      <c r="K1818" s="50">
        <v>43</v>
      </c>
      <c r="L1818" s="44">
        <f t="shared" si="151"/>
        <v>118120.66666666667</v>
      </c>
      <c r="M1818" s="4">
        <f t="shared" si="152"/>
        <v>14.333333333333334</v>
      </c>
    </row>
    <row r="1819" spans="1:13" x14ac:dyDescent="0.3">
      <c r="A1819" s="27" t="str">
        <f t="shared" si="154"/>
        <v>1503 - CAPPUCCINO</v>
      </c>
      <c r="B1819" s="27" t="str">
        <f t="shared" si="153"/>
        <v>CAFE QUINDIO EXPRESS TAMBO EL EDEN</v>
      </c>
      <c r="C1819" s="28" t="s">
        <v>188</v>
      </c>
      <c r="D1819" s="31">
        <v>25833</v>
      </c>
      <c r="E1819" s="4">
        <v>3</v>
      </c>
      <c r="F1819" s="31">
        <v>8611</v>
      </c>
      <c r="G1819" s="4">
        <v>1</v>
      </c>
      <c r="H1819" s="31">
        <v>34444</v>
      </c>
      <c r="I1819" s="4">
        <v>4</v>
      </c>
      <c r="J1819" s="31">
        <v>68888</v>
      </c>
      <c r="K1819" s="50">
        <v>8</v>
      </c>
      <c r="L1819" s="44">
        <f t="shared" si="151"/>
        <v>22962.666666666668</v>
      </c>
      <c r="M1819" s="4">
        <f t="shared" si="152"/>
        <v>2.6666666666666665</v>
      </c>
    </row>
    <row r="1820" spans="1:13" x14ac:dyDescent="0.3">
      <c r="A1820" s="27" t="str">
        <f t="shared" si="154"/>
        <v>1503 - CAPPUCCINO</v>
      </c>
      <c r="B1820" s="27" t="str">
        <f t="shared" si="153"/>
        <v>CAFE QUINDIO EXPRESS TAMBO EL EDEN</v>
      </c>
      <c r="C1820" s="28" t="s">
        <v>189</v>
      </c>
      <c r="D1820" s="31">
        <v>36666</v>
      </c>
      <c r="E1820" s="4">
        <v>6</v>
      </c>
      <c r="F1820" s="31">
        <v>24444</v>
      </c>
      <c r="G1820" s="4">
        <v>4</v>
      </c>
      <c r="H1820" s="31">
        <v>103887</v>
      </c>
      <c r="I1820" s="4">
        <v>17</v>
      </c>
      <c r="J1820" s="31">
        <v>164997</v>
      </c>
      <c r="K1820" s="50">
        <v>27</v>
      </c>
      <c r="L1820" s="44">
        <f t="shared" si="151"/>
        <v>54999</v>
      </c>
      <c r="M1820" s="4">
        <f t="shared" si="152"/>
        <v>9</v>
      </c>
    </row>
    <row r="1821" spans="1:13" x14ac:dyDescent="0.3">
      <c r="A1821" s="27" t="str">
        <f t="shared" si="154"/>
        <v>1503 - CAPPUCCINO</v>
      </c>
      <c r="B1821" s="27" t="str">
        <f t="shared" si="153"/>
        <v>CAFE QUINDIO EXPRESS TAMBO EL EDEN</v>
      </c>
      <c r="C1821" s="28" t="s">
        <v>190</v>
      </c>
      <c r="D1821" s="31">
        <v>282682</v>
      </c>
      <c r="E1821" s="4">
        <v>43</v>
      </c>
      <c r="F1821" s="31">
        <v>98610</v>
      </c>
      <c r="G1821" s="4">
        <v>15</v>
      </c>
      <c r="H1821" s="31">
        <v>138054</v>
      </c>
      <c r="I1821" s="4">
        <v>21</v>
      </c>
      <c r="J1821" s="31">
        <v>519346</v>
      </c>
      <c r="K1821" s="50">
        <v>79</v>
      </c>
      <c r="L1821" s="44">
        <f t="shared" si="151"/>
        <v>173115.33333333334</v>
      </c>
      <c r="M1821" s="4">
        <f t="shared" si="152"/>
        <v>26.333333333333332</v>
      </c>
    </row>
    <row r="1822" spans="1:13" x14ac:dyDescent="0.3">
      <c r="A1822" s="27" t="str">
        <f t="shared" si="154"/>
        <v>1503 - CAPPUCCINO</v>
      </c>
      <c r="B1822" s="27" t="str">
        <f t="shared" si="153"/>
        <v>CAFE QUINDIO EXPRESS TAMBO EL EDEN</v>
      </c>
      <c r="C1822" s="28" t="s">
        <v>191</v>
      </c>
      <c r="D1822" s="31">
        <v>80743</v>
      </c>
      <c r="E1822" s="4">
        <v>8</v>
      </c>
      <c r="F1822" s="31">
        <v>50465</v>
      </c>
      <c r="G1822" s="4">
        <v>5</v>
      </c>
      <c r="H1822" s="31">
        <v>10093</v>
      </c>
      <c r="I1822" s="4">
        <v>1</v>
      </c>
      <c r="J1822" s="31">
        <v>141301</v>
      </c>
      <c r="K1822" s="50">
        <v>14</v>
      </c>
      <c r="L1822" s="44">
        <f t="shared" si="151"/>
        <v>47100.333333333336</v>
      </c>
      <c r="M1822" s="4">
        <f t="shared" si="152"/>
        <v>4.666666666666667</v>
      </c>
    </row>
    <row r="1823" spans="1:13" x14ac:dyDescent="0.3">
      <c r="A1823" s="27" t="str">
        <f t="shared" si="154"/>
        <v>1503 - CAPPUCCINO</v>
      </c>
      <c r="B1823" s="27" t="str">
        <f t="shared" si="153"/>
        <v>CAFE QUINDIO EXPRESS TAMBO EL EDEN</v>
      </c>
      <c r="C1823" s="28" t="s">
        <v>192</v>
      </c>
      <c r="D1823" s="31">
        <v>22222</v>
      </c>
      <c r="E1823" s="4">
        <v>2</v>
      </c>
      <c r="F1823" s="31">
        <v>11111</v>
      </c>
      <c r="G1823" s="4">
        <v>1</v>
      </c>
      <c r="H1823" s="31">
        <v>22222</v>
      </c>
      <c r="I1823" s="4">
        <v>2</v>
      </c>
      <c r="J1823" s="31">
        <v>55555</v>
      </c>
      <c r="K1823" s="50">
        <v>5</v>
      </c>
      <c r="L1823" s="44">
        <f t="shared" si="151"/>
        <v>18518.333333333332</v>
      </c>
      <c r="M1823" s="4">
        <f t="shared" si="152"/>
        <v>1.6666666666666667</v>
      </c>
    </row>
    <row r="1824" spans="1:13" x14ac:dyDescent="0.3">
      <c r="A1824" s="27" t="str">
        <f t="shared" si="154"/>
        <v>1503 - CAPPUCCINO</v>
      </c>
      <c r="B1824" s="27" t="str">
        <f t="shared" si="153"/>
        <v>CAFE QUINDIO EXPRESS TAMBO EL EDEN</v>
      </c>
      <c r="C1824" s="28" t="s">
        <v>193</v>
      </c>
      <c r="D1824" s="31"/>
      <c r="E1824" s="4"/>
      <c r="F1824" s="31">
        <v>8241</v>
      </c>
      <c r="G1824" s="4">
        <v>1</v>
      </c>
      <c r="H1824" s="31">
        <v>57687</v>
      </c>
      <c r="I1824" s="4">
        <v>7</v>
      </c>
      <c r="J1824" s="31">
        <v>65928</v>
      </c>
      <c r="K1824" s="50">
        <v>8</v>
      </c>
      <c r="L1824" s="44">
        <f t="shared" si="151"/>
        <v>32964</v>
      </c>
      <c r="M1824" s="4">
        <f t="shared" si="152"/>
        <v>4</v>
      </c>
    </row>
    <row r="1825" spans="1:13" x14ac:dyDescent="0.3">
      <c r="A1825" s="27" t="str">
        <f t="shared" si="154"/>
        <v>1503 - CAPPUCCINO</v>
      </c>
      <c r="B1825" s="27" t="str">
        <f t="shared" si="153"/>
        <v>CAFE QUINDIO EXPRESS TAMBO EL EDEN</v>
      </c>
      <c r="C1825" s="28" t="s">
        <v>194</v>
      </c>
      <c r="D1825" s="31">
        <v>141662</v>
      </c>
      <c r="E1825" s="4">
        <v>15</v>
      </c>
      <c r="F1825" s="31">
        <v>37777</v>
      </c>
      <c r="G1825" s="4">
        <v>4</v>
      </c>
      <c r="H1825" s="31">
        <v>47220</v>
      </c>
      <c r="I1825" s="4">
        <v>5</v>
      </c>
      <c r="J1825" s="31">
        <v>226659</v>
      </c>
      <c r="K1825" s="50">
        <v>24</v>
      </c>
      <c r="L1825" s="44">
        <f t="shared" si="151"/>
        <v>75553</v>
      </c>
      <c r="M1825" s="4">
        <f t="shared" si="152"/>
        <v>8</v>
      </c>
    </row>
    <row r="1826" spans="1:13" x14ac:dyDescent="0.3">
      <c r="A1826" s="27" t="str">
        <f t="shared" si="154"/>
        <v>1503 - CAPPUCCINO</v>
      </c>
      <c r="B1826" s="27" t="str">
        <f t="shared" si="153"/>
        <v>CAFE QUINDIO EXPRESS TAMBO EL EDEN</v>
      </c>
      <c r="C1826" s="28" t="s">
        <v>196</v>
      </c>
      <c r="D1826" s="31">
        <v>10556</v>
      </c>
      <c r="E1826" s="4">
        <v>1</v>
      </c>
      <c r="F1826" s="31"/>
      <c r="G1826" s="4"/>
      <c r="H1826" s="31"/>
      <c r="I1826" s="4"/>
      <c r="J1826" s="31">
        <v>10556</v>
      </c>
      <c r="K1826" s="50">
        <v>1</v>
      </c>
      <c r="L1826" s="44">
        <f t="shared" si="151"/>
        <v>10556</v>
      </c>
      <c r="M1826" s="4">
        <f t="shared" si="152"/>
        <v>1</v>
      </c>
    </row>
    <row r="1827" spans="1:13" x14ac:dyDescent="0.3">
      <c r="A1827" s="27" t="str">
        <f t="shared" si="154"/>
        <v>1503 - CAPPUCCINO</v>
      </c>
      <c r="B1827" s="27" t="str">
        <f t="shared" si="153"/>
        <v>CAFE QUINDIO EXPRESS TAMBO EL EDEN</v>
      </c>
      <c r="C1827" s="28" t="s">
        <v>197</v>
      </c>
      <c r="D1827" s="31"/>
      <c r="E1827" s="4"/>
      <c r="F1827" s="31"/>
      <c r="G1827" s="4"/>
      <c r="H1827" s="31">
        <v>8241</v>
      </c>
      <c r="I1827" s="4">
        <v>1</v>
      </c>
      <c r="J1827" s="31">
        <v>8241</v>
      </c>
      <c r="K1827" s="50">
        <v>1</v>
      </c>
      <c r="L1827" s="44">
        <f t="shared" si="151"/>
        <v>8241</v>
      </c>
      <c r="M1827" s="4">
        <f t="shared" si="152"/>
        <v>1</v>
      </c>
    </row>
    <row r="1828" spans="1:13" x14ac:dyDescent="0.3">
      <c r="A1828" s="27" t="str">
        <f t="shared" si="154"/>
        <v>1503 - CAPPUCCINO</v>
      </c>
      <c r="B1828" s="27" t="str">
        <f t="shared" si="153"/>
        <v>CAFE QUINDIO EXPRESS TAMBO EL EDEN</v>
      </c>
      <c r="C1828" s="28" t="s">
        <v>198</v>
      </c>
      <c r="D1828" s="31">
        <v>8241</v>
      </c>
      <c r="E1828" s="4">
        <v>1</v>
      </c>
      <c r="F1828" s="31"/>
      <c r="G1828" s="4"/>
      <c r="H1828" s="31">
        <v>32964</v>
      </c>
      <c r="I1828" s="4">
        <v>4</v>
      </c>
      <c r="J1828" s="31">
        <v>41205</v>
      </c>
      <c r="K1828" s="50">
        <v>5</v>
      </c>
      <c r="L1828" s="44">
        <f t="shared" si="151"/>
        <v>20602.5</v>
      </c>
      <c r="M1828" s="4">
        <f t="shared" si="152"/>
        <v>2.5</v>
      </c>
    </row>
    <row r="1829" spans="1:13" x14ac:dyDescent="0.3">
      <c r="A1829" s="27" t="str">
        <f t="shared" si="154"/>
        <v>1503 - CAPPUCCINO</v>
      </c>
      <c r="B1829" s="27" t="str">
        <f t="shared" si="153"/>
        <v>CAFE QUINDIO EXPRESS TAMBO EL EDEN</v>
      </c>
      <c r="C1829" s="28" t="s">
        <v>200</v>
      </c>
      <c r="D1829" s="31">
        <v>7685</v>
      </c>
      <c r="E1829" s="4">
        <v>1</v>
      </c>
      <c r="F1829" s="31">
        <v>15370</v>
      </c>
      <c r="G1829" s="4">
        <v>2</v>
      </c>
      <c r="H1829" s="31">
        <v>15370</v>
      </c>
      <c r="I1829" s="4">
        <v>2</v>
      </c>
      <c r="J1829" s="31">
        <v>38425</v>
      </c>
      <c r="K1829" s="50">
        <v>5</v>
      </c>
      <c r="L1829" s="44">
        <f t="shared" si="151"/>
        <v>12808.333333333334</v>
      </c>
      <c r="M1829" s="4">
        <f t="shared" si="152"/>
        <v>1.6666666666666667</v>
      </c>
    </row>
    <row r="1830" spans="1:13" x14ac:dyDescent="0.3">
      <c r="A1830" s="27" t="str">
        <f t="shared" si="154"/>
        <v>1503 - CAPPUCCINO</v>
      </c>
      <c r="B1830" s="27" t="str">
        <f t="shared" si="153"/>
        <v>CAFE QUINDIO EXPRESS TAMBO EL EDEN</v>
      </c>
      <c r="C1830" s="28" t="s">
        <v>203</v>
      </c>
      <c r="D1830" s="31"/>
      <c r="E1830" s="4"/>
      <c r="F1830" s="31"/>
      <c r="G1830" s="4"/>
      <c r="H1830" s="31">
        <v>15370</v>
      </c>
      <c r="I1830" s="4">
        <v>2</v>
      </c>
      <c r="J1830" s="31">
        <v>15370</v>
      </c>
      <c r="K1830" s="50">
        <v>2</v>
      </c>
      <c r="L1830" s="44">
        <f t="shared" si="151"/>
        <v>15370</v>
      </c>
      <c r="M1830" s="4">
        <f t="shared" si="152"/>
        <v>2</v>
      </c>
    </row>
    <row r="1831" spans="1:13" x14ac:dyDescent="0.3">
      <c r="A1831" s="27" t="str">
        <f t="shared" si="154"/>
        <v>1503 - CAPPUCCINO</v>
      </c>
      <c r="B1831" s="27" t="str">
        <f t="shared" si="153"/>
        <v>CAFE QUINDIO EXPRESS TAMBO EL EDEN</v>
      </c>
      <c r="C1831" s="28" t="s">
        <v>204</v>
      </c>
      <c r="D1831" s="31">
        <v>49446</v>
      </c>
      <c r="E1831" s="4">
        <v>6</v>
      </c>
      <c r="F1831" s="31">
        <v>41205</v>
      </c>
      <c r="G1831" s="4">
        <v>5</v>
      </c>
      <c r="H1831" s="31">
        <v>32964</v>
      </c>
      <c r="I1831" s="4">
        <v>4</v>
      </c>
      <c r="J1831" s="31">
        <v>123615</v>
      </c>
      <c r="K1831" s="50">
        <v>15</v>
      </c>
      <c r="L1831" s="44">
        <f t="shared" si="151"/>
        <v>41205</v>
      </c>
      <c r="M1831" s="4">
        <f t="shared" si="152"/>
        <v>5</v>
      </c>
    </row>
    <row r="1832" spans="1:13" x14ac:dyDescent="0.3">
      <c r="A1832" s="27" t="str">
        <f t="shared" si="154"/>
        <v>1503 - CAPPUCCINO</v>
      </c>
      <c r="B1832" s="27" t="str">
        <f t="shared" si="153"/>
        <v>CAFE QUINDIO EXPRESS TAMBO EL EDEN</v>
      </c>
      <c r="C1832" s="28" t="s">
        <v>205</v>
      </c>
      <c r="D1832" s="31">
        <v>20926</v>
      </c>
      <c r="E1832" s="4">
        <v>2</v>
      </c>
      <c r="F1832" s="31"/>
      <c r="G1832" s="4"/>
      <c r="H1832" s="31">
        <v>10463</v>
      </c>
      <c r="I1832" s="4">
        <v>1</v>
      </c>
      <c r="J1832" s="31">
        <v>31389</v>
      </c>
      <c r="K1832" s="50">
        <v>3</v>
      </c>
      <c r="L1832" s="44">
        <f t="shared" si="151"/>
        <v>15694.5</v>
      </c>
      <c r="M1832" s="4">
        <f t="shared" si="152"/>
        <v>1.5</v>
      </c>
    </row>
    <row r="1833" spans="1:13" x14ac:dyDescent="0.3">
      <c r="A1833" s="27" t="str">
        <f t="shared" si="154"/>
        <v>1503 - CAPPUCCINO</v>
      </c>
      <c r="B1833" s="27" t="str">
        <f t="shared" si="153"/>
        <v>CAFE QUINDIO EXPRESS TAMBO EL EDEN</v>
      </c>
      <c r="C1833" s="28" t="s">
        <v>206</v>
      </c>
      <c r="D1833" s="31">
        <v>76850</v>
      </c>
      <c r="E1833" s="4">
        <v>10</v>
      </c>
      <c r="F1833" s="31">
        <v>15370</v>
      </c>
      <c r="G1833" s="4">
        <v>2</v>
      </c>
      <c r="H1833" s="31">
        <v>61480</v>
      </c>
      <c r="I1833" s="4">
        <v>8</v>
      </c>
      <c r="J1833" s="31">
        <v>153700</v>
      </c>
      <c r="K1833" s="50">
        <v>20</v>
      </c>
      <c r="L1833" s="44">
        <f t="shared" si="151"/>
        <v>51233.333333333336</v>
      </c>
      <c r="M1833" s="4">
        <f t="shared" si="152"/>
        <v>6.666666666666667</v>
      </c>
    </row>
    <row r="1834" spans="1:13" x14ac:dyDescent="0.3">
      <c r="A1834" s="27" t="str">
        <f t="shared" si="154"/>
        <v>1503 - CAPPUCCINO</v>
      </c>
      <c r="B1834" s="27" t="str">
        <f t="shared" si="153"/>
        <v>CAFE QUINDIO EXPRESS TAMBO EL EDEN</v>
      </c>
      <c r="C1834" s="28" t="s">
        <v>207</v>
      </c>
      <c r="D1834" s="31"/>
      <c r="E1834" s="4"/>
      <c r="F1834" s="31"/>
      <c r="G1834" s="4"/>
      <c r="H1834" s="31">
        <v>8241</v>
      </c>
      <c r="I1834" s="4">
        <v>1</v>
      </c>
      <c r="J1834" s="31">
        <v>8241</v>
      </c>
      <c r="K1834" s="50">
        <v>1</v>
      </c>
      <c r="L1834" s="44">
        <f t="shared" si="151"/>
        <v>8241</v>
      </c>
      <c r="M1834" s="4">
        <f t="shared" si="152"/>
        <v>1</v>
      </c>
    </row>
    <row r="1835" spans="1:13" x14ac:dyDescent="0.3">
      <c r="A1835" s="27" t="str">
        <f t="shared" si="154"/>
        <v>1503 - CAPPUCCINO</v>
      </c>
      <c r="B1835" s="27" t="str">
        <f t="shared" si="153"/>
        <v>CAFE QUINDIO EXPRESS TAMBO EL EDEN</v>
      </c>
      <c r="C1835" s="28" t="s">
        <v>208</v>
      </c>
      <c r="D1835" s="31">
        <v>10463</v>
      </c>
      <c r="E1835" s="4">
        <v>1</v>
      </c>
      <c r="F1835" s="31">
        <v>10463</v>
      </c>
      <c r="G1835" s="4">
        <v>1</v>
      </c>
      <c r="H1835" s="31"/>
      <c r="I1835" s="4"/>
      <c r="J1835" s="31">
        <v>20926</v>
      </c>
      <c r="K1835" s="50">
        <v>2</v>
      </c>
      <c r="L1835" s="44">
        <f t="shared" si="151"/>
        <v>10463</v>
      </c>
      <c r="M1835" s="4">
        <f t="shared" si="152"/>
        <v>1</v>
      </c>
    </row>
    <row r="1836" spans="1:13" x14ac:dyDescent="0.3">
      <c r="A1836" s="27" t="str">
        <f t="shared" si="154"/>
        <v>1503 - CAPPUCCINO</v>
      </c>
      <c r="B1836" s="27" t="str">
        <f t="shared" si="153"/>
        <v>CAFE QUINDIO EXPRESS TAMBO EL EDEN</v>
      </c>
      <c r="C1836" s="28" t="s">
        <v>209</v>
      </c>
      <c r="D1836" s="31">
        <v>15370</v>
      </c>
      <c r="E1836" s="4">
        <v>2</v>
      </c>
      <c r="F1836" s="31">
        <v>7685</v>
      </c>
      <c r="G1836" s="4">
        <v>1</v>
      </c>
      <c r="H1836" s="31">
        <v>7685</v>
      </c>
      <c r="I1836" s="4">
        <v>1</v>
      </c>
      <c r="J1836" s="31">
        <v>30740</v>
      </c>
      <c r="K1836" s="50">
        <v>4</v>
      </c>
      <c r="L1836" s="44">
        <f t="shared" si="151"/>
        <v>10246.666666666666</v>
      </c>
      <c r="M1836" s="4">
        <f t="shared" si="152"/>
        <v>1.3333333333333333</v>
      </c>
    </row>
    <row r="1837" spans="1:13" x14ac:dyDescent="0.3">
      <c r="A1837" s="27" t="str">
        <f t="shared" si="154"/>
        <v>1503 - CAPPUCCINO</v>
      </c>
      <c r="B1837" s="27" t="str">
        <f t="shared" si="153"/>
        <v>CAFE QUINDIO EXPRESS TAMBO EL EDEN</v>
      </c>
      <c r="C1837" s="28" t="s">
        <v>217</v>
      </c>
      <c r="D1837" s="31"/>
      <c r="E1837" s="4"/>
      <c r="F1837" s="31"/>
      <c r="G1837" s="4"/>
      <c r="H1837" s="31">
        <v>8241</v>
      </c>
      <c r="I1837" s="4">
        <v>1</v>
      </c>
      <c r="J1837" s="31">
        <v>8241</v>
      </c>
      <c r="K1837" s="50">
        <v>1</v>
      </c>
      <c r="L1837" s="44">
        <f t="shared" si="151"/>
        <v>8241</v>
      </c>
      <c r="M1837" s="4">
        <f t="shared" si="152"/>
        <v>1</v>
      </c>
    </row>
    <row r="1838" spans="1:13" x14ac:dyDescent="0.3">
      <c r="A1838" s="27" t="str">
        <f t="shared" si="154"/>
        <v>1503 - CAPPUCCINO</v>
      </c>
      <c r="B1838" s="27" t="str">
        <f t="shared" si="153"/>
        <v>CAFE QUINDIO EXPRESS TAMBO EL EDEN</v>
      </c>
      <c r="C1838" s="28" t="s">
        <v>219</v>
      </c>
      <c r="D1838" s="31">
        <v>8241</v>
      </c>
      <c r="E1838" s="4">
        <v>1</v>
      </c>
      <c r="F1838" s="31">
        <v>16482</v>
      </c>
      <c r="G1838" s="4">
        <v>2</v>
      </c>
      <c r="H1838" s="31">
        <v>8241</v>
      </c>
      <c r="I1838" s="4">
        <v>1</v>
      </c>
      <c r="J1838" s="31">
        <v>32964</v>
      </c>
      <c r="K1838" s="50">
        <v>4</v>
      </c>
      <c r="L1838" s="44">
        <f t="shared" si="151"/>
        <v>10988</v>
      </c>
      <c r="M1838" s="4">
        <f t="shared" si="152"/>
        <v>1.3333333333333333</v>
      </c>
    </row>
    <row r="1839" spans="1:13" x14ac:dyDescent="0.3">
      <c r="A1839" s="27" t="str">
        <f t="shared" si="154"/>
        <v>1503 - CAPPUCCINO</v>
      </c>
      <c r="B1839" s="27" t="str">
        <f t="shared" si="153"/>
        <v>CAFE QUINDIO EXPRESS TAMBO EL EDEN</v>
      </c>
      <c r="C1839" s="28" t="s">
        <v>222</v>
      </c>
      <c r="D1839" s="31">
        <v>7407</v>
      </c>
      <c r="E1839" s="4">
        <v>1</v>
      </c>
      <c r="F1839" s="31"/>
      <c r="G1839" s="4"/>
      <c r="H1839" s="31"/>
      <c r="I1839" s="4"/>
      <c r="J1839" s="31">
        <v>7407</v>
      </c>
      <c r="K1839" s="50">
        <v>1</v>
      </c>
      <c r="L1839" s="44">
        <f t="shared" si="151"/>
        <v>7407</v>
      </c>
      <c r="M1839" s="4">
        <f t="shared" si="152"/>
        <v>1</v>
      </c>
    </row>
    <row r="1840" spans="1:13" x14ac:dyDescent="0.3">
      <c r="A1840" s="27" t="str">
        <f t="shared" si="154"/>
        <v>1503 - CAPPUCCINO</v>
      </c>
      <c r="B1840" s="52" t="s">
        <v>317</v>
      </c>
      <c r="C1840" s="53"/>
      <c r="D1840" s="57">
        <v>3014848</v>
      </c>
      <c r="E1840" s="55">
        <v>399</v>
      </c>
      <c r="F1840" s="57">
        <v>1044243</v>
      </c>
      <c r="G1840" s="55">
        <v>138</v>
      </c>
      <c r="H1840" s="57">
        <v>2425094</v>
      </c>
      <c r="I1840" s="55">
        <v>327</v>
      </c>
      <c r="J1840" s="57">
        <v>6484185</v>
      </c>
      <c r="K1840" s="56">
        <v>864</v>
      </c>
      <c r="L1840" s="59">
        <f t="shared" si="151"/>
        <v>2161395</v>
      </c>
      <c r="M1840" s="60">
        <f t="shared" si="152"/>
        <v>288</v>
      </c>
    </row>
    <row r="1841" spans="1:13" x14ac:dyDescent="0.3">
      <c r="A1841" s="27" t="str">
        <f t="shared" si="154"/>
        <v>1503 - CAPPUCCINO</v>
      </c>
      <c r="B1841" s="1" t="s">
        <v>77</v>
      </c>
      <c r="C1841" s="1" t="s">
        <v>162</v>
      </c>
      <c r="D1841" s="30">
        <v>494459</v>
      </c>
      <c r="E1841" s="8">
        <v>60</v>
      </c>
      <c r="F1841" s="30">
        <v>329637</v>
      </c>
      <c r="G1841" s="8">
        <v>40</v>
      </c>
      <c r="H1841" s="30">
        <v>379085</v>
      </c>
      <c r="I1841" s="8">
        <v>46</v>
      </c>
      <c r="J1841" s="30">
        <v>1203181</v>
      </c>
      <c r="K1841" s="49">
        <v>146</v>
      </c>
      <c r="L1841" s="44">
        <f t="shared" si="151"/>
        <v>401060.33333333331</v>
      </c>
      <c r="M1841" s="4">
        <f t="shared" si="152"/>
        <v>48.666666666666664</v>
      </c>
    </row>
    <row r="1842" spans="1:13" x14ac:dyDescent="0.3">
      <c r="A1842" s="27" t="str">
        <f t="shared" si="154"/>
        <v>1503 - CAPPUCCINO</v>
      </c>
      <c r="B1842" s="27" t="str">
        <f t="shared" ref="B1842:B1885" si="155">B1841</f>
        <v>CAFE QUINDIO EXPRESS UNICENTRO 2 ARMENIA</v>
      </c>
      <c r="C1842" s="28" t="s">
        <v>163</v>
      </c>
      <c r="D1842" s="31">
        <v>77499</v>
      </c>
      <c r="E1842" s="4">
        <v>9</v>
      </c>
      <c r="F1842" s="31">
        <v>60277</v>
      </c>
      <c r="G1842" s="4">
        <v>7</v>
      </c>
      <c r="H1842" s="31">
        <v>103332</v>
      </c>
      <c r="I1842" s="4">
        <v>12</v>
      </c>
      <c r="J1842" s="31">
        <v>241108</v>
      </c>
      <c r="K1842" s="50">
        <v>28</v>
      </c>
      <c r="L1842" s="44">
        <f t="shared" si="151"/>
        <v>80369.333333333328</v>
      </c>
      <c r="M1842" s="4">
        <f t="shared" si="152"/>
        <v>9.3333333333333339</v>
      </c>
    </row>
    <row r="1843" spans="1:13" x14ac:dyDescent="0.3">
      <c r="A1843" s="27" t="str">
        <f t="shared" si="154"/>
        <v>1503 - CAPPUCCINO</v>
      </c>
      <c r="B1843" s="27" t="str">
        <f t="shared" si="155"/>
        <v>CAFE QUINDIO EXPRESS UNICENTRO 2 ARMENIA</v>
      </c>
      <c r="C1843" s="28" t="s">
        <v>164</v>
      </c>
      <c r="D1843" s="31">
        <v>1063314</v>
      </c>
      <c r="E1843" s="4">
        <v>174</v>
      </c>
      <c r="F1843" s="31">
        <v>702765</v>
      </c>
      <c r="G1843" s="4">
        <v>115</v>
      </c>
      <c r="H1843" s="31">
        <v>586656</v>
      </c>
      <c r="I1843" s="4">
        <v>96</v>
      </c>
      <c r="J1843" s="31">
        <v>2352735</v>
      </c>
      <c r="K1843" s="50">
        <v>385</v>
      </c>
      <c r="L1843" s="44">
        <f t="shared" si="151"/>
        <v>784245</v>
      </c>
      <c r="M1843" s="4">
        <f t="shared" si="152"/>
        <v>128.33333333333334</v>
      </c>
    </row>
    <row r="1844" spans="1:13" x14ac:dyDescent="0.3">
      <c r="A1844" s="27" t="str">
        <f t="shared" si="154"/>
        <v>1503 - CAPPUCCINO</v>
      </c>
      <c r="B1844" s="27" t="str">
        <f t="shared" si="155"/>
        <v>CAFE QUINDIO EXPRESS UNICENTRO 2 ARMENIA</v>
      </c>
      <c r="C1844" s="28" t="s">
        <v>165</v>
      </c>
      <c r="D1844" s="31">
        <v>1249060</v>
      </c>
      <c r="E1844" s="4">
        <v>190</v>
      </c>
      <c r="F1844" s="31">
        <v>986100</v>
      </c>
      <c r="G1844" s="4">
        <v>150</v>
      </c>
      <c r="H1844" s="31">
        <v>972163</v>
      </c>
      <c r="I1844" s="4">
        <v>148</v>
      </c>
      <c r="J1844" s="31">
        <v>3207323</v>
      </c>
      <c r="K1844" s="50">
        <v>488</v>
      </c>
      <c r="L1844" s="44">
        <f t="shared" si="151"/>
        <v>1069107.6666666667</v>
      </c>
      <c r="M1844" s="4">
        <f t="shared" si="152"/>
        <v>162.66666666666666</v>
      </c>
    </row>
    <row r="1845" spans="1:13" x14ac:dyDescent="0.3">
      <c r="A1845" s="27" t="str">
        <f t="shared" si="154"/>
        <v>1503 - CAPPUCCINO</v>
      </c>
      <c r="B1845" s="27" t="str">
        <f t="shared" si="155"/>
        <v>CAFE QUINDIO EXPRESS UNICENTRO 2 ARMENIA</v>
      </c>
      <c r="C1845" s="28" t="s">
        <v>166</v>
      </c>
      <c r="D1845" s="31">
        <v>102780</v>
      </c>
      <c r="E1845" s="4">
        <v>10</v>
      </c>
      <c r="F1845" s="31">
        <v>102780</v>
      </c>
      <c r="G1845" s="4">
        <v>10</v>
      </c>
      <c r="H1845" s="31">
        <v>61668</v>
      </c>
      <c r="I1845" s="4">
        <v>6</v>
      </c>
      <c r="J1845" s="31">
        <v>267228</v>
      </c>
      <c r="K1845" s="50">
        <v>26</v>
      </c>
      <c r="L1845" s="44">
        <f t="shared" si="151"/>
        <v>89076</v>
      </c>
      <c r="M1845" s="4">
        <f t="shared" si="152"/>
        <v>8.6666666666666661</v>
      </c>
    </row>
    <row r="1846" spans="1:13" x14ac:dyDescent="0.3">
      <c r="A1846" s="27" t="str">
        <f t="shared" si="154"/>
        <v>1503 - CAPPUCCINO</v>
      </c>
      <c r="B1846" s="27" t="str">
        <f t="shared" si="155"/>
        <v>CAFE QUINDIO EXPRESS UNICENTRO 2 ARMENIA</v>
      </c>
      <c r="C1846" s="28" t="s">
        <v>167</v>
      </c>
      <c r="D1846" s="31">
        <v>68334</v>
      </c>
      <c r="E1846" s="4">
        <v>6</v>
      </c>
      <c r="F1846" s="31">
        <v>11389</v>
      </c>
      <c r="G1846" s="4">
        <v>1</v>
      </c>
      <c r="H1846" s="31"/>
      <c r="I1846" s="4"/>
      <c r="J1846" s="31">
        <v>79723</v>
      </c>
      <c r="K1846" s="50">
        <v>7</v>
      </c>
      <c r="L1846" s="44">
        <f t="shared" si="151"/>
        <v>39861.5</v>
      </c>
      <c r="M1846" s="4">
        <f t="shared" si="152"/>
        <v>3.5</v>
      </c>
    </row>
    <row r="1847" spans="1:13" x14ac:dyDescent="0.3">
      <c r="A1847" s="27" t="str">
        <f t="shared" si="154"/>
        <v>1503 - CAPPUCCINO</v>
      </c>
      <c r="B1847" s="27" t="str">
        <f t="shared" si="155"/>
        <v>CAFE QUINDIO EXPRESS UNICENTRO 2 ARMENIA</v>
      </c>
      <c r="C1847" s="28" t="s">
        <v>168</v>
      </c>
      <c r="D1847" s="31">
        <v>168336</v>
      </c>
      <c r="E1847" s="4">
        <v>18</v>
      </c>
      <c r="F1847" s="31">
        <v>158984</v>
      </c>
      <c r="G1847" s="4">
        <v>17</v>
      </c>
      <c r="H1847" s="31">
        <v>121576</v>
      </c>
      <c r="I1847" s="4">
        <v>13</v>
      </c>
      <c r="J1847" s="31">
        <v>448896</v>
      </c>
      <c r="K1847" s="50">
        <v>48</v>
      </c>
      <c r="L1847" s="44">
        <f t="shared" si="151"/>
        <v>149632</v>
      </c>
      <c r="M1847" s="4">
        <f t="shared" si="152"/>
        <v>16</v>
      </c>
    </row>
    <row r="1848" spans="1:13" x14ac:dyDescent="0.3">
      <c r="A1848" s="27" t="str">
        <f t="shared" si="154"/>
        <v>1503 - CAPPUCCINO</v>
      </c>
      <c r="B1848" s="27" t="str">
        <f t="shared" si="155"/>
        <v>CAFE QUINDIO EXPRESS UNICENTRO 2 ARMENIA</v>
      </c>
      <c r="C1848" s="28" t="s">
        <v>169</v>
      </c>
      <c r="D1848" s="31">
        <v>71946</v>
      </c>
      <c r="E1848" s="4">
        <v>7</v>
      </c>
      <c r="F1848" s="31">
        <v>51390</v>
      </c>
      <c r="G1848" s="4">
        <v>5</v>
      </c>
      <c r="H1848" s="31">
        <v>71946</v>
      </c>
      <c r="I1848" s="4">
        <v>7</v>
      </c>
      <c r="J1848" s="31">
        <v>195282</v>
      </c>
      <c r="K1848" s="50">
        <v>19</v>
      </c>
      <c r="L1848" s="44">
        <f t="shared" si="151"/>
        <v>65094</v>
      </c>
      <c r="M1848" s="4">
        <f t="shared" si="152"/>
        <v>6.333333333333333</v>
      </c>
    </row>
    <row r="1849" spans="1:13" x14ac:dyDescent="0.3">
      <c r="A1849" s="27" t="str">
        <f t="shared" si="154"/>
        <v>1503 - CAPPUCCINO</v>
      </c>
      <c r="B1849" s="27" t="str">
        <f t="shared" si="155"/>
        <v>CAFE QUINDIO EXPRESS UNICENTRO 2 ARMENIA</v>
      </c>
      <c r="C1849" s="28" t="s">
        <v>170</v>
      </c>
      <c r="D1849" s="31">
        <v>11389</v>
      </c>
      <c r="E1849" s="4">
        <v>1</v>
      </c>
      <c r="F1849" s="31">
        <v>22778</v>
      </c>
      <c r="G1849" s="4">
        <v>2</v>
      </c>
      <c r="H1849" s="31">
        <v>11389</v>
      </c>
      <c r="I1849" s="4">
        <v>1</v>
      </c>
      <c r="J1849" s="31">
        <v>45556</v>
      </c>
      <c r="K1849" s="50">
        <v>4</v>
      </c>
      <c r="L1849" s="44">
        <f t="shared" si="151"/>
        <v>15185.333333333334</v>
      </c>
      <c r="M1849" s="4">
        <f t="shared" si="152"/>
        <v>1.3333333333333333</v>
      </c>
    </row>
    <row r="1850" spans="1:13" x14ac:dyDescent="0.3">
      <c r="A1850" s="27" t="str">
        <f t="shared" si="154"/>
        <v>1503 - CAPPUCCINO</v>
      </c>
      <c r="B1850" s="27" t="str">
        <f t="shared" si="155"/>
        <v>CAFE QUINDIO EXPRESS UNICENTRO 2 ARMENIA</v>
      </c>
      <c r="C1850" s="28" t="s">
        <v>171</v>
      </c>
      <c r="D1850" s="31">
        <v>121576</v>
      </c>
      <c r="E1850" s="4">
        <v>13</v>
      </c>
      <c r="F1850" s="31">
        <v>130928</v>
      </c>
      <c r="G1850" s="4">
        <v>14</v>
      </c>
      <c r="H1850" s="31">
        <v>112224</v>
      </c>
      <c r="I1850" s="4">
        <v>12</v>
      </c>
      <c r="J1850" s="31">
        <v>364728</v>
      </c>
      <c r="K1850" s="50">
        <v>39</v>
      </c>
      <c r="L1850" s="44">
        <f t="shared" si="151"/>
        <v>121576</v>
      </c>
      <c r="M1850" s="4">
        <f t="shared" si="152"/>
        <v>13</v>
      </c>
    </row>
    <row r="1851" spans="1:13" x14ac:dyDescent="0.3">
      <c r="A1851" s="27" t="str">
        <f t="shared" si="154"/>
        <v>1503 - CAPPUCCINO</v>
      </c>
      <c r="B1851" s="27" t="str">
        <f t="shared" si="155"/>
        <v>CAFE QUINDIO EXPRESS UNICENTRO 2 ARMENIA</v>
      </c>
      <c r="C1851" s="28" t="s">
        <v>172</v>
      </c>
      <c r="D1851" s="31">
        <v>98892</v>
      </c>
      <c r="E1851" s="4">
        <v>12</v>
      </c>
      <c r="F1851" s="31">
        <v>32964</v>
      </c>
      <c r="G1851" s="4">
        <v>4</v>
      </c>
      <c r="H1851" s="31">
        <v>81421</v>
      </c>
      <c r="I1851" s="4">
        <v>10</v>
      </c>
      <c r="J1851" s="31">
        <v>213277</v>
      </c>
      <c r="K1851" s="50">
        <v>26</v>
      </c>
      <c r="L1851" s="44">
        <f t="shared" si="151"/>
        <v>71092.333333333328</v>
      </c>
      <c r="M1851" s="4">
        <f t="shared" si="152"/>
        <v>8.6666666666666661</v>
      </c>
    </row>
    <row r="1852" spans="1:13" x14ac:dyDescent="0.3">
      <c r="A1852" s="27" t="str">
        <f t="shared" si="154"/>
        <v>1503 - CAPPUCCINO</v>
      </c>
      <c r="B1852" s="27" t="str">
        <f t="shared" si="155"/>
        <v>CAFE QUINDIO EXPRESS UNICENTRO 2 ARMENIA</v>
      </c>
      <c r="C1852" s="28" t="s">
        <v>173</v>
      </c>
      <c r="D1852" s="31"/>
      <c r="E1852" s="4"/>
      <c r="F1852" s="31"/>
      <c r="G1852" s="4"/>
      <c r="H1852" s="31">
        <v>10463</v>
      </c>
      <c r="I1852" s="4">
        <v>1</v>
      </c>
      <c r="J1852" s="31">
        <v>10463</v>
      </c>
      <c r="K1852" s="50">
        <v>1</v>
      </c>
      <c r="L1852" s="44">
        <f t="shared" si="151"/>
        <v>10463</v>
      </c>
      <c r="M1852" s="4">
        <f t="shared" si="152"/>
        <v>1</v>
      </c>
    </row>
    <row r="1853" spans="1:13" x14ac:dyDescent="0.3">
      <c r="A1853" s="27" t="str">
        <f t="shared" si="154"/>
        <v>1503 - CAPPUCCINO</v>
      </c>
      <c r="B1853" s="27" t="str">
        <f t="shared" si="155"/>
        <v>CAFE QUINDIO EXPRESS UNICENTRO 2 ARMENIA</v>
      </c>
      <c r="C1853" s="28" t="s">
        <v>174</v>
      </c>
      <c r="D1853" s="31">
        <v>169070</v>
      </c>
      <c r="E1853" s="4">
        <v>22</v>
      </c>
      <c r="F1853" s="31">
        <v>84535</v>
      </c>
      <c r="G1853" s="4">
        <v>11</v>
      </c>
      <c r="H1853" s="31">
        <v>169070</v>
      </c>
      <c r="I1853" s="4">
        <v>22</v>
      </c>
      <c r="J1853" s="31">
        <v>422675</v>
      </c>
      <c r="K1853" s="50">
        <v>55</v>
      </c>
      <c r="L1853" s="44">
        <f t="shared" si="151"/>
        <v>140891.66666666666</v>
      </c>
      <c r="M1853" s="4">
        <f t="shared" si="152"/>
        <v>18.333333333333332</v>
      </c>
    </row>
    <row r="1854" spans="1:13" x14ac:dyDescent="0.3">
      <c r="A1854" s="27" t="str">
        <f t="shared" si="154"/>
        <v>1503 - CAPPUCCINO</v>
      </c>
      <c r="B1854" s="27" t="str">
        <f t="shared" si="155"/>
        <v>CAFE QUINDIO EXPRESS UNICENTRO 2 ARMENIA</v>
      </c>
      <c r="C1854" s="28" t="s">
        <v>175</v>
      </c>
      <c r="D1854" s="31">
        <v>24723</v>
      </c>
      <c r="E1854" s="4">
        <v>3</v>
      </c>
      <c r="F1854" s="31">
        <v>16482</v>
      </c>
      <c r="G1854" s="4">
        <v>2</v>
      </c>
      <c r="H1854" s="31">
        <v>32964</v>
      </c>
      <c r="I1854" s="4">
        <v>4</v>
      </c>
      <c r="J1854" s="31">
        <v>74169</v>
      </c>
      <c r="K1854" s="50">
        <v>9</v>
      </c>
      <c r="L1854" s="44">
        <f t="shared" si="151"/>
        <v>24723</v>
      </c>
      <c r="M1854" s="4">
        <f t="shared" si="152"/>
        <v>3</v>
      </c>
    </row>
    <row r="1855" spans="1:13" x14ac:dyDescent="0.3">
      <c r="A1855" s="27" t="str">
        <f t="shared" si="154"/>
        <v>1503 - CAPPUCCINO</v>
      </c>
      <c r="B1855" s="27" t="str">
        <f t="shared" si="155"/>
        <v>CAFE QUINDIO EXPRESS UNICENTRO 2 ARMENIA</v>
      </c>
      <c r="C1855" s="28" t="s">
        <v>176</v>
      </c>
      <c r="D1855" s="31"/>
      <c r="E1855" s="4"/>
      <c r="F1855" s="31">
        <v>10463</v>
      </c>
      <c r="G1855" s="4">
        <v>1</v>
      </c>
      <c r="H1855" s="31"/>
      <c r="I1855" s="4"/>
      <c r="J1855" s="31">
        <v>10463</v>
      </c>
      <c r="K1855" s="50">
        <v>1</v>
      </c>
      <c r="L1855" s="44">
        <f t="shared" si="151"/>
        <v>10463</v>
      </c>
      <c r="M1855" s="4">
        <f t="shared" si="152"/>
        <v>1</v>
      </c>
    </row>
    <row r="1856" spans="1:13" x14ac:dyDescent="0.3">
      <c r="A1856" s="27" t="str">
        <f t="shared" si="154"/>
        <v>1503 - CAPPUCCINO</v>
      </c>
      <c r="B1856" s="27" t="str">
        <f t="shared" si="155"/>
        <v>CAFE QUINDIO EXPRESS UNICENTRO 2 ARMENIA</v>
      </c>
      <c r="C1856" s="28" t="s">
        <v>177</v>
      </c>
      <c r="D1856" s="31">
        <v>38425</v>
      </c>
      <c r="E1856" s="4">
        <v>5</v>
      </c>
      <c r="F1856" s="31">
        <v>69165</v>
      </c>
      <c r="G1856" s="4">
        <v>9</v>
      </c>
      <c r="H1856" s="31">
        <v>69165</v>
      </c>
      <c r="I1856" s="4">
        <v>9</v>
      </c>
      <c r="J1856" s="31">
        <v>176755</v>
      </c>
      <c r="K1856" s="50">
        <v>23</v>
      </c>
      <c r="L1856" s="44">
        <f t="shared" si="151"/>
        <v>58918.333333333336</v>
      </c>
      <c r="M1856" s="4">
        <f t="shared" si="152"/>
        <v>7.666666666666667</v>
      </c>
    </row>
    <row r="1857" spans="1:13" x14ac:dyDescent="0.3">
      <c r="A1857" s="27" t="str">
        <f t="shared" si="154"/>
        <v>1503 - CAPPUCCINO</v>
      </c>
      <c r="B1857" s="27" t="str">
        <f t="shared" si="155"/>
        <v>CAFE QUINDIO EXPRESS UNICENTRO 2 ARMENIA</v>
      </c>
      <c r="C1857" s="28" t="s">
        <v>178</v>
      </c>
      <c r="D1857" s="31"/>
      <c r="E1857" s="4"/>
      <c r="F1857" s="31">
        <v>18704</v>
      </c>
      <c r="G1857" s="4">
        <v>2</v>
      </c>
      <c r="H1857" s="31">
        <v>28056</v>
      </c>
      <c r="I1857" s="4">
        <v>3</v>
      </c>
      <c r="J1857" s="31">
        <v>46760</v>
      </c>
      <c r="K1857" s="50">
        <v>5</v>
      </c>
      <c r="L1857" s="44">
        <f t="shared" si="151"/>
        <v>23380</v>
      </c>
      <c r="M1857" s="4">
        <f t="shared" si="152"/>
        <v>2.5</v>
      </c>
    </row>
    <row r="1858" spans="1:13" x14ac:dyDescent="0.3">
      <c r="A1858" s="27" t="str">
        <f t="shared" si="154"/>
        <v>1503 - CAPPUCCINO</v>
      </c>
      <c r="B1858" s="27" t="str">
        <f t="shared" si="155"/>
        <v>CAFE QUINDIO EXPRESS UNICENTRO 2 ARMENIA</v>
      </c>
      <c r="C1858" s="28" t="s">
        <v>179</v>
      </c>
      <c r="D1858" s="31"/>
      <c r="E1858" s="4"/>
      <c r="F1858" s="31"/>
      <c r="G1858" s="4"/>
      <c r="H1858" s="31">
        <v>10556</v>
      </c>
      <c r="I1858" s="4">
        <v>1</v>
      </c>
      <c r="J1858" s="31">
        <v>10556</v>
      </c>
      <c r="K1858" s="50">
        <v>1</v>
      </c>
      <c r="L1858" s="44">
        <f t="shared" si="151"/>
        <v>10556</v>
      </c>
      <c r="M1858" s="4">
        <f t="shared" si="152"/>
        <v>1</v>
      </c>
    </row>
    <row r="1859" spans="1:13" x14ac:dyDescent="0.3">
      <c r="A1859" s="27" t="str">
        <f t="shared" si="154"/>
        <v>1503 - CAPPUCCINO</v>
      </c>
      <c r="B1859" s="27" t="str">
        <f t="shared" si="155"/>
        <v>CAFE QUINDIO EXPRESS UNICENTRO 2 ARMENIA</v>
      </c>
      <c r="C1859" s="28" t="s">
        <v>180</v>
      </c>
      <c r="D1859" s="31">
        <v>16482</v>
      </c>
      <c r="E1859" s="4">
        <v>2</v>
      </c>
      <c r="F1859" s="31">
        <v>24723</v>
      </c>
      <c r="G1859" s="4">
        <v>3</v>
      </c>
      <c r="H1859" s="31">
        <v>24723</v>
      </c>
      <c r="I1859" s="4">
        <v>3</v>
      </c>
      <c r="J1859" s="31">
        <v>65928</v>
      </c>
      <c r="K1859" s="50">
        <v>8</v>
      </c>
      <c r="L1859" s="44">
        <f t="shared" si="151"/>
        <v>21976</v>
      </c>
      <c r="M1859" s="4">
        <f t="shared" si="152"/>
        <v>2.6666666666666665</v>
      </c>
    </row>
    <row r="1860" spans="1:13" x14ac:dyDescent="0.3">
      <c r="A1860" s="27" t="str">
        <f t="shared" si="154"/>
        <v>1503 - CAPPUCCINO</v>
      </c>
      <c r="B1860" s="27" t="str">
        <f t="shared" si="155"/>
        <v>CAFE QUINDIO EXPRESS UNICENTRO 2 ARMENIA</v>
      </c>
      <c r="C1860" s="28" t="s">
        <v>181</v>
      </c>
      <c r="D1860" s="31">
        <v>8148</v>
      </c>
      <c r="E1860" s="4">
        <v>1</v>
      </c>
      <c r="F1860" s="31">
        <v>24444</v>
      </c>
      <c r="G1860" s="4">
        <v>3</v>
      </c>
      <c r="H1860" s="31"/>
      <c r="I1860" s="4"/>
      <c r="J1860" s="31">
        <v>32592</v>
      </c>
      <c r="K1860" s="50">
        <v>4</v>
      </c>
      <c r="L1860" s="44">
        <f t="shared" si="151"/>
        <v>16296</v>
      </c>
      <c r="M1860" s="4">
        <f t="shared" si="152"/>
        <v>2</v>
      </c>
    </row>
    <row r="1861" spans="1:13" x14ac:dyDescent="0.3">
      <c r="A1861" s="27" t="str">
        <f t="shared" si="154"/>
        <v>1503 - CAPPUCCINO</v>
      </c>
      <c r="B1861" s="27" t="str">
        <f t="shared" si="155"/>
        <v>CAFE QUINDIO EXPRESS UNICENTRO 2 ARMENIA</v>
      </c>
      <c r="C1861" s="28" t="s">
        <v>183</v>
      </c>
      <c r="D1861" s="31"/>
      <c r="E1861" s="4"/>
      <c r="F1861" s="31">
        <v>6482</v>
      </c>
      <c r="G1861" s="4">
        <v>1</v>
      </c>
      <c r="H1861" s="31"/>
      <c r="I1861" s="4"/>
      <c r="J1861" s="31">
        <v>6482</v>
      </c>
      <c r="K1861" s="50">
        <v>1</v>
      </c>
      <c r="L1861" s="44">
        <f t="shared" si="151"/>
        <v>6482</v>
      </c>
      <c r="M1861" s="4">
        <f t="shared" si="152"/>
        <v>1</v>
      </c>
    </row>
    <row r="1862" spans="1:13" x14ac:dyDescent="0.3">
      <c r="A1862" s="27" t="str">
        <f t="shared" si="154"/>
        <v>1503 - CAPPUCCINO</v>
      </c>
      <c r="B1862" s="27" t="str">
        <f t="shared" si="155"/>
        <v>CAFE QUINDIO EXPRESS UNICENTRO 2 ARMENIA</v>
      </c>
      <c r="C1862" s="28" t="s">
        <v>184</v>
      </c>
      <c r="D1862" s="31"/>
      <c r="E1862" s="4"/>
      <c r="F1862" s="31">
        <v>14074</v>
      </c>
      <c r="G1862" s="4">
        <v>2</v>
      </c>
      <c r="H1862" s="31"/>
      <c r="I1862" s="4"/>
      <c r="J1862" s="31">
        <v>14074</v>
      </c>
      <c r="K1862" s="50">
        <v>2</v>
      </c>
      <c r="L1862" s="44">
        <f t="shared" si="151"/>
        <v>14074</v>
      </c>
      <c r="M1862" s="4">
        <f t="shared" si="152"/>
        <v>2</v>
      </c>
    </row>
    <row r="1863" spans="1:13" x14ac:dyDescent="0.3">
      <c r="A1863" s="27" t="str">
        <f t="shared" si="154"/>
        <v>1503 - CAPPUCCINO</v>
      </c>
      <c r="B1863" s="27" t="str">
        <f t="shared" si="155"/>
        <v>CAFE QUINDIO EXPRESS UNICENTRO 2 ARMENIA</v>
      </c>
      <c r="C1863" s="28" t="s">
        <v>185</v>
      </c>
      <c r="D1863" s="31">
        <v>6482</v>
      </c>
      <c r="E1863" s="4">
        <v>1</v>
      </c>
      <c r="F1863" s="31">
        <v>19446</v>
      </c>
      <c r="G1863" s="4">
        <v>3</v>
      </c>
      <c r="H1863" s="31"/>
      <c r="I1863" s="4"/>
      <c r="J1863" s="31">
        <v>25928</v>
      </c>
      <c r="K1863" s="50">
        <v>4</v>
      </c>
      <c r="L1863" s="44">
        <f t="shared" si="151"/>
        <v>12964</v>
      </c>
      <c r="M1863" s="4">
        <f t="shared" si="152"/>
        <v>2</v>
      </c>
    </row>
    <row r="1864" spans="1:13" x14ac:dyDescent="0.3">
      <c r="A1864" s="27" t="str">
        <f t="shared" si="154"/>
        <v>1503 - CAPPUCCINO</v>
      </c>
      <c r="B1864" s="27" t="str">
        <f t="shared" si="155"/>
        <v>CAFE QUINDIO EXPRESS UNICENTRO 2 ARMENIA</v>
      </c>
      <c r="C1864" s="28" t="s">
        <v>186</v>
      </c>
      <c r="D1864" s="31">
        <v>21111</v>
      </c>
      <c r="E1864" s="4">
        <v>3</v>
      </c>
      <c r="F1864" s="31">
        <v>7037</v>
      </c>
      <c r="G1864" s="4">
        <v>1</v>
      </c>
      <c r="H1864" s="31">
        <v>7037</v>
      </c>
      <c r="I1864" s="4">
        <v>1</v>
      </c>
      <c r="J1864" s="31">
        <v>35185</v>
      </c>
      <c r="K1864" s="50">
        <v>5</v>
      </c>
      <c r="L1864" s="44">
        <f t="shared" ref="L1864:L1927" si="156">AVERAGE(D1864,F1864,H1864)</f>
        <v>11728.333333333334</v>
      </c>
      <c r="M1864" s="4">
        <f t="shared" ref="M1864:M1927" si="157">AVERAGE(E1864,G1864,I1864)</f>
        <v>1.6666666666666667</v>
      </c>
    </row>
    <row r="1865" spans="1:13" x14ac:dyDescent="0.3">
      <c r="A1865" s="27" t="str">
        <f t="shared" si="154"/>
        <v>1503 - CAPPUCCINO</v>
      </c>
      <c r="B1865" s="27" t="str">
        <f t="shared" si="155"/>
        <v>CAFE QUINDIO EXPRESS UNICENTRO 2 ARMENIA</v>
      </c>
      <c r="C1865" s="28" t="s">
        <v>187</v>
      </c>
      <c r="D1865" s="31">
        <v>453254</v>
      </c>
      <c r="E1865" s="4">
        <v>55</v>
      </c>
      <c r="F1865" s="31">
        <v>576868</v>
      </c>
      <c r="G1865" s="4">
        <v>70</v>
      </c>
      <c r="H1865" s="31">
        <v>626314</v>
      </c>
      <c r="I1865" s="4">
        <v>76</v>
      </c>
      <c r="J1865" s="31">
        <v>1656436</v>
      </c>
      <c r="K1865" s="50">
        <v>201</v>
      </c>
      <c r="L1865" s="44">
        <f t="shared" si="156"/>
        <v>552145.33333333337</v>
      </c>
      <c r="M1865" s="4">
        <f t="shared" si="157"/>
        <v>67</v>
      </c>
    </row>
    <row r="1866" spans="1:13" x14ac:dyDescent="0.3">
      <c r="A1866" s="27" t="str">
        <f t="shared" si="154"/>
        <v>1503 - CAPPUCCINO</v>
      </c>
      <c r="B1866" s="27" t="str">
        <f t="shared" si="155"/>
        <v>CAFE QUINDIO EXPRESS UNICENTRO 2 ARMENIA</v>
      </c>
      <c r="C1866" s="28" t="s">
        <v>188</v>
      </c>
      <c r="D1866" s="31">
        <v>68888</v>
      </c>
      <c r="E1866" s="4">
        <v>8</v>
      </c>
      <c r="F1866" s="31">
        <v>25833</v>
      </c>
      <c r="G1866" s="4">
        <v>3</v>
      </c>
      <c r="H1866" s="31">
        <v>94721</v>
      </c>
      <c r="I1866" s="4">
        <v>11</v>
      </c>
      <c r="J1866" s="31">
        <v>189442</v>
      </c>
      <c r="K1866" s="50">
        <v>22</v>
      </c>
      <c r="L1866" s="44">
        <f t="shared" si="156"/>
        <v>63147.333333333336</v>
      </c>
      <c r="M1866" s="4">
        <f t="shared" si="157"/>
        <v>7.333333333333333</v>
      </c>
    </row>
    <row r="1867" spans="1:13" x14ac:dyDescent="0.3">
      <c r="A1867" s="27" t="str">
        <f t="shared" si="154"/>
        <v>1503 - CAPPUCCINO</v>
      </c>
      <c r="B1867" s="27" t="str">
        <f t="shared" si="155"/>
        <v>CAFE QUINDIO EXPRESS UNICENTRO 2 ARMENIA</v>
      </c>
      <c r="C1867" s="28" t="s">
        <v>189</v>
      </c>
      <c r="D1867" s="31">
        <v>751653</v>
      </c>
      <c r="E1867" s="4">
        <v>123</v>
      </c>
      <c r="F1867" s="31">
        <v>635544</v>
      </c>
      <c r="G1867" s="4">
        <v>104</v>
      </c>
      <c r="H1867" s="31">
        <v>751653</v>
      </c>
      <c r="I1867" s="4">
        <v>123</v>
      </c>
      <c r="J1867" s="31">
        <v>2138850</v>
      </c>
      <c r="K1867" s="50">
        <v>350</v>
      </c>
      <c r="L1867" s="44">
        <f t="shared" si="156"/>
        <v>712950</v>
      </c>
      <c r="M1867" s="4">
        <f t="shared" si="157"/>
        <v>116.66666666666667</v>
      </c>
    </row>
    <row r="1868" spans="1:13" x14ac:dyDescent="0.3">
      <c r="A1868" s="27" t="str">
        <f t="shared" si="154"/>
        <v>1503 - CAPPUCCINO</v>
      </c>
      <c r="B1868" s="27" t="str">
        <f t="shared" si="155"/>
        <v>CAFE QUINDIO EXPRESS UNICENTRO 2 ARMENIA</v>
      </c>
      <c r="C1868" s="28" t="s">
        <v>190</v>
      </c>
      <c r="D1868" s="31">
        <v>1176746</v>
      </c>
      <c r="E1868" s="4">
        <v>179</v>
      </c>
      <c r="F1868" s="31">
        <v>696844</v>
      </c>
      <c r="G1868" s="4">
        <v>106</v>
      </c>
      <c r="H1868" s="31">
        <v>945078</v>
      </c>
      <c r="I1868" s="4">
        <v>144</v>
      </c>
      <c r="J1868" s="31">
        <v>2818668</v>
      </c>
      <c r="K1868" s="50">
        <v>429</v>
      </c>
      <c r="L1868" s="44">
        <f t="shared" si="156"/>
        <v>939556</v>
      </c>
      <c r="M1868" s="4">
        <f t="shared" si="157"/>
        <v>143</v>
      </c>
    </row>
    <row r="1869" spans="1:13" x14ac:dyDescent="0.3">
      <c r="A1869" s="27" t="str">
        <f t="shared" si="154"/>
        <v>1503 - CAPPUCCINO</v>
      </c>
      <c r="B1869" s="27" t="str">
        <f t="shared" si="155"/>
        <v>CAFE QUINDIO EXPRESS UNICENTRO 2 ARMENIA</v>
      </c>
      <c r="C1869" s="28" t="s">
        <v>191</v>
      </c>
      <c r="D1869" s="31">
        <v>10093</v>
      </c>
      <c r="E1869" s="4">
        <v>1</v>
      </c>
      <c r="F1869" s="31">
        <v>20186</v>
      </c>
      <c r="G1869" s="4">
        <v>2</v>
      </c>
      <c r="H1869" s="31"/>
      <c r="I1869" s="4"/>
      <c r="J1869" s="31">
        <v>30279</v>
      </c>
      <c r="K1869" s="50">
        <v>3</v>
      </c>
      <c r="L1869" s="44">
        <f t="shared" si="156"/>
        <v>15139.5</v>
      </c>
      <c r="M1869" s="4">
        <f t="shared" si="157"/>
        <v>1.5</v>
      </c>
    </row>
    <row r="1870" spans="1:13" x14ac:dyDescent="0.3">
      <c r="A1870" s="27" t="str">
        <f t="shared" ref="A1870:A1933" si="158">A1869</f>
        <v>1503 - CAPPUCCINO</v>
      </c>
      <c r="B1870" s="27" t="str">
        <f t="shared" si="155"/>
        <v>CAFE QUINDIO EXPRESS UNICENTRO 2 ARMENIA</v>
      </c>
      <c r="C1870" s="28" t="s">
        <v>192</v>
      </c>
      <c r="D1870" s="31"/>
      <c r="E1870" s="4"/>
      <c r="F1870" s="31"/>
      <c r="G1870" s="4"/>
      <c r="H1870" s="31">
        <v>11111</v>
      </c>
      <c r="I1870" s="4">
        <v>1</v>
      </c>
      <c r="J1870" s="31">
        <v>11111</v>
      </c>
      <c r="K1870" s="50">
        <v>1</v>
      </c>
      <c r="L1870" s="44">
        <f t="shared" si="156"/>
        <v>11111</v>
      </c>
      <c r="M1870" s="4">
        <f t="shared" si="157"/>
        <v>1</v>
      </c>
    </row>
    <row r="1871" spans="1:13" x14ac:dyDescent="0.3">
      <c r="A1871" s="27" t="str">
        <f t="shared" si="158"/>
        <v>1503 - CAPPUCCINO</v>
      </c>
      <c r="B1871" s="27" t="str">
        <f t="shared" si="155"/>
        <v>CAFE QUINDIO EXPRESS UNICENTRO 2 ARMENIA</v>
      </c>
      <c r="C1871" s="28" t="s">
        <v>193</v>
      </c>
      <c r="D1871" s="31">
        <v>16482</v>
      </c>
      <c r="E1871" s="4">
        <v>2</v>
      </c>
      <c r="F1871" s="31">
        <v>82410</v>
      </c>
      <c r="G1871" s="4">
        <v>10</v>
      </c>
      <c r="H1871" s="31">
        <v>123615</v>
      </c>
      <c r="I1871" s="4">
        <v>15</v>
      </c>
      <c r="J1871" s="31">
        <v>222507</v>
      </c>
      <c r="K1871" s="50">
        <v>27</v>
      </c>
      <c r="L1871" s="44">
        <f t="shared" si="156"/>
        <v>74169</v>
      </c>
      <c r="M1871" s="4">
        <f t="shared" si="157"/>
        <v>9</v>
      </c>
    </row>
    <row r="1872" spans="1:13" x14ac:dyDescent="0.3">
      <c r="A1872" s="27" t="str">
        <f t="shared" si="158"/>
        <v>1503 - CAPPUCCINO</v>
      </c>
      <c r="B1872" s="27" t="str">
        <f t="shared" si="155"/>
        <v>CAFE QUINDIO EXPRESS UNICENTRO 2 ARMENIA</v>
      </c>
      <c r="C1872" s="28" t="s">
        <v>194</v>
      </c>
      <c r="D1872" s="31">
        <v>18888</v>
      </c>
      <c r="E1872" s="4">
        <v>2</v>
      </c>
      <c r="F1872" s="31">
        <v>75555</v>
      </c>
      <c r="G1872" s="4">
        <v>8</v>
      </c>
      <c r="H1872" s="31">
        <v>56665</v>
      </c>
      <c r="I1872" s="4">
        <v>6</v>
      </c>
      <c r="J1872" s="31">
        <v>151108</v>
      </c>
      <c r="K1872" s="50">
        <v>16</v>
      </c>
      <c r="L1872" s="44">
        <f t="shared" si="156"/>
        <v>50369.333333333336</v>
      </c>
      <c r="M1872" s="4">
        <f t="shared" si="157"/>
        <v>5.333333333333333</v>
      </c>
    </row>
    <row r="1873" spans="1:13" x14ac:dyDescent="0.3">
      <c r="A1873" s="27" t="str">
        <f t="shared" si="158"/>
        <v>1503 - CAPPUCCINO</v>
      </c>
      <c r="B1873" s="27" t="str">
        <f t="shared" si="155"/>
        <v>CAFE QUINDIO EXPRESS UNICENTRO 2 ARMENIA</v>
      </c>
      <c r="C1873" s="28" t="s">
        <v>197</v>
      </c>
      <c r="D1873" s="31">
        <v>8241</v>
      </c>
      <c r="E1873" s="4">
        <v>1</v>
      </c>
      <c r="F1873" s="31"/>
      <c r="G1873" s="4"/>
      <c r="H1873" s="31"/>
      <c r="I1873" s="4"/>
      <c r="J1873" s="31">
        <v>8241</v>
      </c>
      <c r="K1873" s="50">
        <v>1</v>
      </c>
      <c r="L1873" s="44">
        <f t="shared" si="156"/>
        <v>8241</v>
      </c>
      <c r="M1873" s="4">
        <f t="shared" si="157"/>
        <v>1</v>
      </c>
    </row>
    <row r="1874" spans="1:13" x14ac:dyDescent="0.3">
      <c r="A1874" s="27" t="str">
        <f t="shared" si="158"/>
        <v>1503 - CAPPUCCINO</v>
      </c>
      <c r="B1874" s="27" t="str">
        <f t="shared" si="155"/>
        <v>CAFE QUINDIO EXPRESS UNICENTRO 2 ARMENIA</v>
      </c>
      <c r="C1874" s="28" t="s">
        <v>198</v>
      </c>
      <c r="D1874" s="31">
        <v>8241</v>
      </c>
      <c r="E1874" s="4">
        <v>1</v>
      </c>
      <c r="F1874" s="31"/>
      <c r="G1874" s="4"/>
      <c r="H1874" s="31">
        <v>16482</v>
      </c>
      <c r="I1874" s="4">
        <v>2</v>
      </c>
      <c r="J1874" s="31">
        <v>24723</v>
      </c>
      <c r="K1874" s="50">
        <v>3</v>
      </c>
      <c r="L1874" s="44">
        <f t="shared" si="156"/>
        <v>12361.5</v>
      </c>
      <c r="M1874" s="4">
        <f t="shared" si="157"/>
        <v>1.5</v>
      </c>
    </row>
    <row r="1875" spans="1:13" x14ac:dyDescent="0.3">
      <c r="A1875" s="27" t="str">
        <f t="shared" si="158"/>
        <v>1503 - CAPPUCCINO</v>
      </c>
      <c r="B1875" s="27" t="str">
        <f t="shared" si="155"/>
        <v>CAFE QUINDIO EXPRESS UNICENTRO 2 ARMENIA</v>
      </c>
      <c r="C1875" s="28" t="s">
        <v>200</v>
      </c>
      <c r="D1875" s="31">
        <v>53795</v>
      </c>
      <c r="E1875" s="4">
        <v>7</v>
      </c>
      <c r="F1875" s="31">
        <v>7685</v>
      </c>
      <c r="G1875" s="4">
        <v>1</v>
      </c>
      <c r="H1875" s="31">
        <v>15370</v>
      </c>
      <c r="I1875" s="4">
        <v>2</v>
      </c>
      <c r="J1875" s="31">
        <v>76850</v>
      </c>
      <c r="K1875" s="50">
        <v>10</v>
      </c>
      <c r="L1875" s="44">
        <f t="shared" si="156"/>
        <v>25616.666666666668</v>
      </c>
      <c r="M1875" s="4">
        <f t="shared" si="157"/>
        <v>3.3333333333333335</v>
      </c>
    </row>
    <row r="1876" spans="1:13" x14ac:dyDescent="0.3">
      <c r="A1876" s="27" t="str">
        <f t="shared" si="158"/>
        <v>1503 - CAPPUCCINO</v>
      </c>
      <c r="B1876" s="27" t="str">
        <f t="shared" si="155"/>
        <v>CAFE QUINDIO EXPRESS UNICENTRO 2 ARMENIA</v>
      </c>
      <c r="C1876" s="28" t="s">
        <v>201</v>
      </c>
      <c r="D1876" s="31"/>
      <c r="E1876" s="4"/>
      <c r="F1876" s="31"/>
      <c r="G1876" s="4"/>
      <c r="H1876" s="31">
        <v>8241</v>
      </c>
      <c r="I1876" s="4">
        <v>1</v>
      </c>
      <c r="J1876" s="31">
        <v>8241</v>
      </c>
      <c r="K1876" s="50">
        <v>1</v>
      </c>
      <c r="L1876" s="44">
        <f t="shared" si="156"/>
        <v>8241</v>
      </c>
      <c r="M1876" s="4">
        <f t="shared" si="157"/>
        <v>1</v>
      </c>
    </row>
    <row r="1877" spans="1:13" x14ac:dyDescent="0.3">
      <c r="A1877" s="27" t="str">
        <f t="shared" si="158"/>
        <v>1503 - CAPPUCCINO</v>
      </c>
      <c r="B1877" s="27" t="str">
        <f t="shared" si="155"/>
        <v>CAFE QUINDIO EXPRESS UNICENTRO 2 ARMENIA</v>
      </c>
      <c r="C1877" s="28" t="s">
        <v>203</v>
      </c>
      <c r="D1877" s="31">
        <v>15370</v>
      </c>
      <c r="E1877" s="4">
        <v>2</v>
      </c>
      <c r="F1877" s="31">
        <v>7685</v>
      </c>
      <c r="G1877" s="4">
        <v>1</v>
      </c>
      <c r="H1877" s="31">
        <v>15370</v>
      </c>
      <c r="I1877" s="4">
        <v>2</v>
      </c>
      <c r="J1877" s="31">
        <v>38425</v>
      </c>
      <c r="K1877" s="50">
        <v>5</v>
      </c>
      <c r="L1877" s="44">
        <f t="shared" si="156"/>
        <v>12808.333333333334</v>
      </c>
      <c r="M1877" s="4">
        <f t="shared" si="157"/>
        <v>1.6666666666666667</v>
      </c>
    </row>
    <row r="1878" spans="1:13" x14ac:dyDescent="0.3">
      <c r="A1878" s="27" t="str">
        <f t="shared" si="158"/>
        <v>1503 - CAPPUCCINO</v>
      </c>
      <c r="B1878" s="27" t="str">
        <f t="shared" si="155"/>
        <v>CAFE QUINDIO EXPRESS UNICENTRO 2 ARMENIA</v>
      </c>
      <c r="C1878" s="28" t="s">
        <v>204</v>
      </c>
      <c r="D1878" s="31">
        <v>41205</v>
      </c>
      <c r="E1878" s="4">
        <v>5</v>
      </c>
      <c r="F1878" s="31">
        <v>8241</v>
      </c>
      <c r="G1878" s="4">
        <v>1</v>
      </c>
      <c r="H1878" s="31">
        <v>65928</v>
      </c>
      <c r="I1878" s="4">
        <v>8</v>
      </c>
      <c r="J1878" s="31">
        <v>115374</v>
      </c>
      <c r="K1878" s="50">
        <v>14</v>
      </c>
      <c r="L1878" s="44">
        <f t="shared" si="156"/>
        <v>38458</v>
      </c>
      <c r="M1878" s="4">
        <f t="shared" si="157"/>
        <v>4.666666666666667</v>
      </c>
    </row>
    <row r="1879" spans="1:13" x14ac:dyDescent="0.3">
      <c r="A1879" s="27" t="str">
        <f t="shared" si="158"/>
        <v>1503 - CAPPUCCINO</v>
      </c>
      <c r="B1879" s="27" t="str">
        <f t="shared" si="155"/>
        <v>CAFE QUINDIO EXPRESS UNICENTRO 2 ARMENIA</v>
      </c>
      <c r="C1879" s="28" t="s">
        <v>206</v>
      </c>
      <c r="D1879" s="31">
        <v>84535</v>
      </c>
      <c r="E1879" s="4">
        <v>11</v>
      </c>
      <c r="F1879" s="31">
        <v>99905</v>
      </c>
      <c r="G1879" s="4">
        <v>13</v>
      </c>
      <c r="H1879" s="31">
        <v>115275</v>
      </c>
      <c r="I1879" s="4">
        <v>15</v>
      </c>
      <c r="J1879" s="31">
        <v>299715</v>
      </c>
      <c r="K1879" s="50">
        <v>39</v>
      </c>
      <c r="L1879" s="44">
        <f t="shared" si="156"/>
        <v>99905</v>
      </c>
      <c r="M1879" s="4">
        <f t="shared" si="157"/>
        <v>13</v>
      </c>
    </row>
    <row r="1880" spans="1:13" x14ac:dyDescent="0.3">
      <c r="A1880" s="27" t="str">
        <f t="shared" si="158"/>
        <v>1503 - CAPPUCCINO</v>
      </c>
      <c r="B1880" s="27" t="str">
        <f t="shared" si="155"/>
        <v>CAFE QUINDIO EXPRESS UNICENTRO 2 ARMENIA</v>
      </c>
      <c r="C1880" s="28" t="s">
        <v>207</v>
      </c>
      <c r="D1880" s="31">
        <v>16482</v>
      </c>
      <c r="E1880" s="4">
        <v>2</v>
      </c>
      <c r="F1880" s="31">
        <v>49446</v>
      </c>
      <c r="G1880" s="4">
        <v>6</v>
      </c>
      <c r="H1880" s="31">
        <v>8241</v>
      </c>
      <c r="I1880" s="4">
        <v>1</v>
      </c>
      <c r="J1880" s="31">
        <v>74169</v>
      </c>
      <c r="K1880" s="50">
        <v>9</v>
      </c>
      <c r="L1880" s="44">
        <f t="shared" si="156"/>
        <v>24723</v>
      </c>
      <c r="M1880" s="4">
        <f t="shared" si="157"/>
        <v>3</v>
      </c>
    </row>
    <row r="1881" spans="1:13" x14ac:dyDescent="0.3">
      <c r="A1881" s="27" t="str">
        <f t="shared" si="158"/>
        <v>1503 - CAPPUCCINO</v>
      </c>
      <c r="B1881" s="27" t="str">
        <f t="shared" si="155"/>
        <v>CAFE QUINDIO EXPRESS UNICENTRO 2 ARMENIA</v>
      </c>
      <c r="C1881" s="28" t="s">
        <v>208</v>
      </c>
      <c r="D1881" s="31"/>
      <c r="E1881" s="4"/>
      <c r="F1881" s="31">
        <v>10463</v>
      </c>
      <c r="G1881" s="4">
        <v>1</v>
      </c>
      <c r="H1881" s="31"/>
      <c r="I1881" s="4"/>
      <c r="J1881" s="31">
        <v>10463</v>
      </c>
      <c r="K1881" s="50">
        <v>1</v>
      </c>
      <c r="L1881" s="44">
        <f t="shared" si="156"/>
        <v>10463</v>
      </c>
      <c r="M1881" s="4">
        <f t="shared" si="157"/>
        <v>1</v>
      </c>
    </row>
    <row r="1882" spans="1:13" x14ac:dyDescent="0.3">
      <c r="A1882" s="27" t="str">
        <f t="shared" si="158"/>
        <v>1503 - CAPPUCCINO</v>
      </c>
      <c r="B1882" s="27" t="str">
        <f t="shared" si="155"/>
        <v>CAFE QUINDIO EXPRESS UNICENTRO 2 ARMENIA</v>
      </c>
      <c r="C1882" s="28" t="s">
        <v>209</v>
      </c>
      <c r="D1882" s="31">
        <v>84535</v>
      </c>
      <c r="E1882" s="4">
        <v>11</v>
      </c>
      <c r="F1882" s="31">
        <v>38425</v>
      </c>
      <c r="G1882" s="4">
        <v>5</v>
      </c>
      <c r="H1882" s="31">
        <v>99906</v>
      </c>
      <c r="I1882" s="4">
        <v>13</v>
      </c>
      <c r="J1882" s="31">
        <v>222866</v>
      </c>
      <c r="K1882" s="50">
        <v>29</v>
      </c>
      <c r="L1882" s="44">
        <f t="shared" si="156"/>
        <v>74288.666666666672</v>
      </c>
      <c r="M1882" s="4">
        <f t="shared" si="157"/>
        <v>9.6666666666666661</v>
      </c>
    </row>
    <row r="1883" spans="1:13" x14ac:dyDescent="0.3">
      <c r="A1883" s="27" t="str">
        <f t="shared" si="158"/>
        <v>1503 - CAPPUCCINO</v>
      </c>
      <c r="B1883" s="27" t="str">
        <f t="shared" si="155"/>
        <v>CAFE QUINDIO EXPRESS UNICENTRO 2 ARMENIA</v>
      </c>
      <c r="C1883" s="28" t="s">
        <v>219</v>
      </c>
      <c r="D1883" s="31">
        <v>24723</v>
      </c>
      <c r="E1883" s="4">
        <v>3</v>
      </c>
      <c r="F1883" s="31">
        <v>49446</v>
      </c>
      <c r="G1883" s="4">
        <v>6</v>
      </c>
      <c r="H1883" s="31">
        <v>32964</v>
      </c>
      <c r="I1883" s="4">
        <v>4</v>
      </c>
      <c r="J1883" s="31">
        <v>107133</v>
      </c>
      <c r="K1883" s="50">
        <v>13</v>
      </c>
      <c r="L1883" s="44">
        <f t="shared" si="156"/>
        <v>35711</v>
      </c>
      <c r="M1883" s="4">
        <f t="shared" si="157"/>
        <v>4.333333333333333</v>
      </c>
    </row>
    <row r="1884" spans="1:13" x14ac:dyDescent="0.3">
      <c r="A1884" s="27" t="str">
        <f t="shared" si="158"/>
        <v>1503 - CAPPUCCINO</v>
      </c>
      <c r="B1884" s="27" t="str">
        <f t="shared" si="155"/>
        <v>CAFE QUINDIO EXPRESS UNICENTRO 2 ARMENIA</v>
      </c>
      <c r="C1884" s="28" t="s">
        <v>220</v>
      </c>
      <c r="D1884" s="31">
        <v>8241</v>
      </c>
      <c r="E1884" s="4">
        <v>1</v>
      </c>
      <c r="F1884" s="31"/>
      <c r="G1884" s="4"/>
      <c r="H1884" s="31">
        <v>16482</v>
      </c>
      <c r="I1884" s="4">
        <v>2</v>
      </c>
      <c r="J1884" s="31">
        <v>24723</v>
      </c>
      <c r="K1884" s="50">
        <v>3</v>
      </c>
      <c r="L1884" s="44">
        <f t="shared" si="156"/>
        <v>12361.5</v>
      </c>
      <c r="M1884" s="4">
        <f t="shared" si="157"/>
        <v>1.5</v>
      </c>
    </row>
    <row r="1885" spans="1:13" x14ac:dyDescent="0.3">
      <c r="A1885" s="27" t="str">
        <f t="shared" si="158"/>
        <v>1503 - CAPPUCCINO</v>
      </c>
      <c r="B1885" s="27" t="str">
        <f t="shared" si="155"/>
        <v>CAFE QUINDIO EXPRESS UNICENTRO 2 ARMENIA</v>
      </c>
      <c r="C1885" s="28" t="s">
        <v>222</v>
      </c>
      <c r="D1885" s="31">
        <v>14814</v>
      </c>
      <c r="E1885" s="4">
        <v>2</v>
      </c>
      <c r="F1885" s="31">
        <v>14814</v>
      </c>
      <c r="G1885" s="4">
        <v>2</v>
      </c>
      <c r="H1885" s="31">
        <v>14814</v>
      </c>
      <c r="I1885" s="4">
        <v>2</v>
      </c>
      <c r="J1885" s="31">
        <v>44442</v>
      </c>
      <c r="K1885" s="50">
        <v>6</v>
      </c>
      <c r="L1885" s="44">
        <f t="shared" si="156"/>
        <v>14814</v>
      </c>
      <c r="M1885" s="4">
        <f t="shared" si="157"/>
        <v>2</v>
      </c>
    </row>
    <row r="1886" spans="1:13" x14ac:dyDescent="0.3">
      <c r="A1886" s="27" t="str">
        <f t="shared" si="158"/>
        <v>1503 - CAPPUCCINO</v>
      </c>
      <c r="B1886" s="52" t="s">
        <v>318</v>
      </c>
      <c r="C1886" s="53"/>
      <c r="D1886" s="57">
        <v>6668212</v>
      </c>
      <c r="E1886" s="55">
        <v>953</v>
      </c>
      <c r="F1886" s="57">
        <v>5284897</v>
      </c>
      <c r="G1886" s="55">
        <v>742</v>
      </c>
      <c r="H1886" s="57">
        <v>5871724</v>
      </c>
      <c r="I1886" s="55">
        <v>823</v>
      </c>
      <c r="J1886" s="57">
        <v>17824833</v>
      </c>
      <c r="K1886" s="56">
        <v>2518</v>
      </c>
      <c r="L1886" s="59">
        <f t="shared" si="156"/>
        <v>5941611</v>
      </c>
      <c r="M1886" s="60">
        <f t="shared" si="157"/>
        <v>839.33333333333337</v>
      </c>
    </row>
    <row r="1887" spans="1:13" x14ac:dyDescent="0.3">
      <c r="A1887" s="27" t="str">
        <f t="shared" si="158"/>
        <v>1503 - CAPPUCCINO</v>
      </c>
      <c r="B1887" s="1" t="s">
        <v>78</v>
      </c>
      <c r="C1887" s="1" t="s">
        <v>162</v>
      </c>
      <c r="D1887" s="30">
        <v>642794</v>
      </c>
      <c r="E1887" s="8">
        <v>78</v>
      </c>
      <c r="F1887" s="30">
        <v>362604</v>
      </c>
      <c r="G1887" s="8">
        <v>44</v>
      </c>
      <c r="H1887" s="30">
        <v>445012</v>
      </c>
      <c r="I1887" s="8">
        <v>54</v>
      </c>
      <c r="J1887" s="30">
        <v>1450410</v>
      </c>
      <c r="K1887" s="49">
        <v>176</v>
      </c>
      <c r="L1887" s="44">
        <f t="shared" si="156"/>
        <v>483470</v>
      </c>
      <c r="M1887" s="4">
        <f t="shared" si="157"/>
        <v>58.666666666666664</v>
      </c>
    </row>
    <row r="1888" spans="1:13" x14ac:dyDescent="0.3">
      <c r="A1888" s="27" t="str">
        <f t="shared" si="158"/>
        <v>1503 - CAPPUCCINO</v>
      </c>
      <c r="B1888" s="27" t="str">
        <f t="shared" ref="B1888:B1934" si="159">B1887</f>
        <v>CAFE QUINDIO EXPRESS UNICENTRO ARMENIA</v>
      </c>
      <c r="C1888" s="28" t="s">
        <v>163</v>
      </c>
      <c r="D1888" s="31">
        <v>215275</v>
      </c>
      <c r="E1888" s="4">
        <v>25</v>
      </c>
      <c r="F1888" s="31">
        <v>111943</v>
      </c>
      <c r="G1888" s="4">
        <v>13</v>
      </c>
      <c r="H1888" s="31">
        <v>77499</v>
      </c>
      <c r="I1888" s="4">
        <v>9</v>
      </c>
      <c r="J1888" s="31">
        <v>404717</v>
      </c>
      <c r="K1888" s="50">
        <v>47</v>
      </c>
      <c r="L1888" s="44">
        <f t="shared" si="156"/>
        <v>134905.66666666666</v>
      </c>
      <c r="M1888" s="4">
        <f t="shared" si="157"/>
        <v>15.666666666666666</v>
      </c>
    </row>
    <row r="1889" spans="1:13" x14ac:dyDescent="0.3">
      <c r="A1889" s="27" t="str">
        <f t="shared" si="158"/>
        <v>1503 - CAPPUCCINO</v>
      </c>
      <c r="B1889" s="27" t="str">
        <f t="shared" si="159"/>
        <v>CAFE QUINDIO EXPRESS UNICENTRO ARMENIA</v>
      </c>
      <c r="C1889" s="28" t="s">
        <v>164</v>
      </c>
      <c r="D1889" s="31">
        <v>1122958</v>
      </c>
      <c r="E1889" s="4">
        <v>184</v>
      </c>
      <c r="F1889" s="31">
        <v>782208</v>
      </c>
      <c r="G1889" s="4">
        <v>128</v>
      </c>
      <c r="H1889" s="31">
        <v>897584</v>
      </c>
      <c r="I1889" s="4">
        <v>147</v>
      </c>
      <c r="J1889" s="31">
        <v>2802750</v>
      </c>
      <c r="K1889" s="50">
        <v>459</v>
      </c>
      <c r="L1889" s="44">
        <f t="shared" si="156"/>
        <v>934250</v>
      </c>
      <c r="M1889" s="4">
        <f t="shared" si="157"/>
        <v>153</v>
      </c>
    </row>
    <row r="1890" spans="1:13" x14ac:dyDescent="0.3">
      <c r="A1890" s="27" t="str">
        <f t="shared" si="158"/>
        <v>1503 - CAPPUCCINO</v>
      </c>
      <c r="B1890" s="27" t="str">
        <f t="shared" si="159"/>
        <v>CAFE QUINDIO EXPRESS UNICENTRO ARMENIA</v>
      </c>
      <c r="C1890" s="28" t="s">
        <v>165</v>
      </c>
      <c r="D1890" s="31">
        <v>1301652</v>
      </c>
      <c r="E1890" s="4">
        <v>198</v>
      </c>
      <c r="F1890" s="31">
        <v>1049473</v>
      </c>
      <c r="G1890" s="4">
        <v>160</v>
      </c>
      <c r="H1890" s="31">
        <v>1064988</v>
      </c>
      <c r="I1890" s="4">
        <v>162</v>
      </c>
      <c r="J1890" s="31">
        <v>3416113</v>
      </c>
      <c r="K1890" s="50">
        <v>520</v>
      </c>
      <c r="L1890" s="44">
        <f t="shared" si="156"/>
        <v>1138704.3333333333</v>
      </c>
      <c r="M1890" s="4">
        <f t="shared" si="157"/>
        <v>173.33333333333334</v>
      </c>
    </row>
    <row r="1891" spans="1:13" x14ac:dyDescent="0.3">
      <c r="A1891" s="27" t="str">
        <f t="shared" si="158"/>
        <v>1503 - CAPPUCCINO</v>
      </c>
      <c r="B1891" s="27" t="str">
        <f t="shared" si="159"/>
        <v>CAFE QUINDIO EXPRESS UNICENTRO ARMENIA</v>
      </c>
      <c r="C1891" s="28" t="s">
        <v>166</v>
      </c>
      <c r="D1891" s="31">
        <v>92502</v>
      </c>
      <c r="E1891" s="4">
        <v>9</v>
      </c>
      <c r="F1891" s="31">
        <v>61668</v>
      </c>
      <c r="G1891" s="4">
        <v>6</v>
      </c>
      <c r="H1891" s="31">
        <v>71946</v>
      </c>
      <c r="I1891" s="4">
        <v>7</v>
      </c>
      <c r="J1891" s="31">
        <v>226116</v>
      </c>
      <c r="K1891" s="50">
        <v>22</v>
      </c>
      <c r="L1891" s="44">
        <f t="shared" si="156"/>
        <v>75372</v>
      </c>
      <c r="M1891" s="4">
        <f t="shared" si="157"/>
        <v>7.333333333333333</v>
      </c>
    </row>
    <row r="1892" spans="1:13" x14ac:dyDescent="0.3">
      <c r="A1892" s="27" t="str">
        <f t="shared" si="158"/>
        <v>1503 - CAPPUCCINO</v>
      </c>
      <c r="B1892" s="27" t="str">
        <f t="shared" si="159"/>
        <v>CAFE QUINDIO EXPRESS UNICENTRO ARMENIA</v>
      </c>
      <c r="C1892" s="28" t="s">
        <v>167</v>
      </c>
      <c r="D1892" s="31">
        <v>34167</v>
      </c>
      <c r="E1892" s="4">
        <v>3</v>
      </c>
      <c r="F1892" s="31">
        <v>68334</v>
      </c>
      <c r="G1892" s="4">
        <v>6</v>
      </c>
      <c r="H1892" s="31">
        <v>22778</v>
      </c>
      <c r="I1892" s="4">
        <v>2</v>
      </c>
      <c r="J1892" s="31">
        <v>125279</v>
      </c>
      <c r="K1892" s="50">
        <v>11</v>
      </c>
      <c r="L1892" s="44">
        <f t="shared" si="156"/>
        <v>41759.666666666664</v>
      </c>
      <c r="M1892" s="4">
        <f t="shared" si="157"/>
        <v>3.6666666666666665</v>
      </c>
    </row>
    <row r="1893" spans="1:13" x14ac:dyDescent="0.3">
      <c r="A1893" s="27" t="str">
        <f t="shared" si="158"/>
        <v>1503 - CAPPUCCINO</v>
      </c>
      <c r="B1893" s="27" t="str">
        <f t="shared" si="159"/>
        <v>CAFE QUINDIO EXPRESS UNICENTRO ARMENIA</v>
      </c>
      <c r="C1893" s="28" t="s">
        <v>168</v>
      </c>
      <c r="D1893" s="31">
        <v>196392</v>
      </c>
      <c r="E1893" s="4">
        <v>21</v>
      </c>
      <c r="F1893" s="31">
        <v>112224</v>
      </c>
      <c r="G1893" s="4">
        <v>12</v>
      </c>
      <c r="H1893" s="31">
        <v>121576</v>
      </c>
      <c r="I1893" s="4">
        <v>13</v>
      </c>
      <c r="J1893" s="31">
        <v>430192</v>
      </c>
      <c r="K1893" s="50">
        <v>46</v>
      </c>
      <c r="L1893" s="44">
        <f t="shared" si="156"/>
        <v>143397.33333333334</v>
      </c>
      <c r="M1893" s="4">
        <f t="shared" si="157"/>
        <v>15.333333333333334</v>
      </c>
    </row>
    <row r="1894" spans="1:13" x14ac:dyDescent="0.3">
      <c r="A1894" s="27" t="str">
        <f t="shared" si="158"/>
        <v>1503 - CAPPUCCINO</v>
      </c>
      <c r="B1894" s="27" t="str">
        <f t="shared" si="159"/>
        <v>CAFE QUINDIO EXPRESS UNICENTRO ARMENIA</v>
      </c>
      <c r="C1894" s="28" t="s">
        <v>169</v>
      </c>
      <c r="D1894" s="31">
        <v>61667</v>
      </c>
      <c r="E1894" s="4">
        <v>6</v>
      </c>
      <c r="F1894" s="31">
        <v>10278</v>
      </c>
      <c r="G1894" s="4">
        <v>1</v>
      </c>
      <c r="H1894" s="31">
        <v>41112</v>
      </c>
      <c r="I1894" s="4">
        <v>4</v>
      </c>
      <c r="J1894" s="31">
        <v>113057</v>
      </c>
      <c r="K1894" s="50">
        <v>11</v>
      </c>
      <c r="L1894" s="44">
        <f t="shared" si="156"/>
        <v>37685.666666666664</v>
      </c>
      <c r="M1894" s="4">
        <f t="shared" si="157"/>
        <v>3.6666666666666665</v>
      </c>
    </row>
    <row r="1895" spans="1:13" x14ac:dyDescent="0.3">
      <c r="A1895" s="27" t="str">
        <f t="shared" si="158"/>
        <v>1503 - CAPPUCCINO</v>
      </c>
      <c r="B1895" s="27" t="str">
        <f t="shared" si="159"/>
        <v>CAFE QUINDIO EXPRESS UNICENTRO ARMENIA</v>
      </c>
      <c r="C1895" s="28" t="s">
        <v>170</v>
      </c>
      <c r="D1895" s="31">
        <v>11389</v>
      </c>
      <c r="E1895" s="4">
        <v>1</v>
      </c>
      <c r="F1895" s="31"/>
      <c r="G1895" s="4"/>
      <c r="H1895" s="31"/>
      <c r="I1895" s="4"/>
      <c r="J1895" s="31">
        <v>11389</v>
      </c>
      <c r="K1895" s="50">
        <v>1</v>
      </c>
      <c r="L1895" s="44">
        <f t="shared" si="156"/>
        <v>11389</v>
      </c>
      <c r="M1895" s="4">
        <f t="shared" si="157"/>
        <v>1</v>
      </c>
    </row>
    <row r="1896" spans="1:13" x14ac:dyDescent="0.3">
      <c r="A1896" s="27" t="str">
        <f t="shared" si="158"/>
        <v>1503 - CAPPUCCINO</v>
      </c>
      <c r="B1896" s="27" t="str">
        <f t="shared" si="159"/>
        <v>CAFE QUINDIO EXPRESS UNICENTRO ARMENIA</v>
      </c>
      <c r="C1896" s="28" t="s">
        <v>171</v>
      </c>
      <c r="D1896" s="31">
        <v>74816</v>
      </c>
      <c r="E1896" s="4">
        <v>8</v>
      </c>
      <c r="F1896" s="31">
        <v>65464</v>
      </c>
      <c r="G1896" s="4">
        <v>7</v>
      </c>
      <c r="H1896" s="31">
        <v>93520</v>
      </c>
      <c r="I1896" s="4">
        <v>10</v>
      </c>
      <c r="J1896" s="31">
        <v>233800</v>
      </c>
      <c r="K1896" s="50">
        <v>25</v>
      </c>
      <c r="L1896" s="44">
        <f t="shared" si="156"/>
        <v>77933.333333333328</v>
      </c>
      <c r="M1896" s="4">
        <f t="shared" si="157"/>
        <v>8.3333333333333339</v>
      </c>
    </row>
    <row r="1897" spans="1:13" x14ac:dyDescent="0.3">
      <c r="A1897" s="27" t="str">
        <f t="shared" si="158"/>
        <v>1503 - CAPPUCCINO</v>
      </c>
      <c r="B1897" s="27" t="str">
        <f t="shared" si="159"/>
        <v>CAFE QUINDIO EXPRESS UNICENTRO ARMENIA</v>
      </c>
      <c r="C1897" s="28" t="s">
        <v>172</v>
      </c>
      <c r="D1897" s="31">
        <v>49446</v>
      </c>
      <c r="E1897" s="4">
        <v>6</v>
      </c>
      <c r="F1897" s="31">
        <v>82410</v>
      </c>
      <c r="G1897" s="4">
        <v>10</v>
      </c>
      <c r="H1897" s="31">
        <v>49446</v>
      </c>
      <c r="I1897" s="4">
        <v>6</v>
      </c>
      <c r="J1897" s="31">
        <v>181302</v>
      </c>
      <c r="K1897" s="50">
        <v>22</v>
      </c>
      <c r="L1897" s="44">
        <f t="shared" si="156"/>
        <v>60434</v>
      </c>
      <c r="M1897" s="4">
        <f t="shared" si="157"/>
        <v>7.333333333333333</v>
      </c>
    </row>
    <row r="1898" spans="1:13" x14ac:dyDescent="0.3">
      <c r="A1898" s="27" t="str">
        <f t="shared" si="158"/>
        <v>1503 - CAPPUCCINO</v>
      </c>
      <c r="B1898" s="27" t="str">
        <f t="shared" si="159"/>
        <v>CAFE QUINDIO EXPRESS UNICENTRO ARMENIA</v>
      </c>
      <c r="C1898" s="28" t="s">
        <v>173</v>
      </c>
      <c r="D1898" s="31">
        <v>20926</v>
      </c>
      <c r="E1898" s="4">
        <v>2</v>
      </c>
      <c r="F1898" s="31">
        <v>10463</v>
      </c>
      <c r="G1898" s="4">
        <v>1</v>
      </c>
      <c r="H1898" s="31">
        <v>20926</v>
      </c>
      <c r="I1898" s="4">
        <v>2</v>
      </c>
      <c r="J1898" s="31">
        <v>52315</v>
      </c>
      <c r="K1898" s="50">
        <v>5</v>
      </c>
      <c r="L1898" s="44">
        <f t="shared" si="156"/>
        <v>17438.333333333332</v>
      </c>
      <c r="M1898" s="4">
        <f t="shared" si="157"/>
        <v>1.6666666666666667</v>
      </c>
    </row>
    <row r="1899" spans="1:13" x14ac:dyDescent="0.3">
      <c r="A1899" s="27" t="str">
        <f t="shared" si="158"/>
        <v>1503 - CAPPUCCINO</v>
      </c>
      <c r="B1899" s="27" t="str">
        <f t="shared" si="159"/>
        <v>CAFE QUINDIO EXPRESS UNICENTRO ARMENIA</v>
      </c>
      <c r="C1899" s="28" t="s">
        <v>174</v>
      </c>
      <c r="D1899" s="31">
        <v>146015</v>
      </c>
      <c r="E1899" s="4">
        <v>19</v>
      </c>
      <c r="F1899" s="31">
        <v>107590</v>
      </c>
      <c r="G1899" s="4">
        <v>14</v>
      </c>
      <c r="H1899" s="31">
        <v>53795</v>
      </c>
      <c r="I1899" s="4">
        <v>7</v>
      </c>
      <c r="J1899" s="31">
        <v>307400</v>
      </c>
      <c r="K1899" s="50">
        <v>40</v>
      </c>
      <c r="L1899" s="44">
        <f t="shared" si="156"/>
        <v>102466.66666666667</v>
      </c>
      <c r="M1899" s="4">
        <f t="shared" si="157"/>
        <v>13.333333333333334</v>
      </c>
    </row>
    <row r="1900" spans="1:13" x14ac:dyDescent="0.3">
      <c r="A1900" s="27" t="str">
        <f t="shared" si="158"/>
        <v>1503 - CAPPUCCINO</v>
      </c>
      <c r="B1900" s="27" t="str">
        <f t="shared" si="159"/>
        <v>CAFE QUINDIO EXPRESS UNICENTRO ARMENIA</v>
      </c>
      <c r="C1900" s="28" t="s">
        <v>175</v>
      </c>
      <c r="D1900" s="31">
        <v>8241</v>
      </c>
      <c r="E1900" s="4">
        <v>1</v>
      </c>
      <c r="F1900" s="31">
        <v>16482</v>
      </c>
      <c r="G1900" s="4">
        <v>2</v>
      </c>
      <c r="H1900" s="31">
        <v>49446</v>
      </c>
      <c r="I1900" s="4">
        <v>6</v>
      </c>
      <c r="J1900" s="31">
        <v>74169</v>
      </c>
      <c r="K1900" s="50">
        <v>9</v>
      </c>
      <c r="L1900" s="44">
        <f t="shared" si="156"/>
        <v>24723</v>
      </c>
      <c r="M1900" s="4">
        <f t="shared" si="157"/>
        <v>3</v>
      </c>
    </row>
    <row r="1901" spans="1:13" x14ac:dyDescent="0.3">
      <c r="A1901" s="27" t="str">
        <f t="shared" si="158"/>
        <v>1503 - CAPPUCCINO</v>
      </c>
      <c r="B1901" s="27" t="str">
        <f t="shared" si="159"/>
        <v>CAFE QUINDIO EXPRESS UNICENTRO ARMENIA</v>
      </c>
      <c r="C1901" s="28" t="s">
        <v>176</v>
      </c>
      <c r="D1901" s="31"/>
      <c r="E1901" s="4"/>
      <c r="F1901" s="31"/>
      <c r="G1901" s="4"/>
      <c r="H1901" s="31">
        <v>20926</v>
      </c>
      <c r="I1901" s="4">
        <v>2</v>
      </c>
      <c r="J1901" s="31">
        <v>20926</v>
      </c>
      <c r="K1901" s="50">
        <v>2</v>
      </c>
      <c r="L1901" s="44">
        <f t="shared" si="156"/>
        <v>20926</v>
      </c>
      <c r="M1901" s="4">
        <f t="shared" si="157"/>
        <v>2</v>
      </c>
    </row>
    <row r="1902" spans="1:13" x14ac:dyDescent="0.3">
      <c r="A1902" s="27" t="str">
        <f t="shared" si="158"/>
        <v>1503 - CAPPUCCINO</v>
      </c>
      <c r="B1902" s="27" t="str">
        <f t="shared" si="159"/>
        <v>CAFE QUINDIO EXPRESS UNICENTRO ARMENIA</v>
      </c>
      <c r="C1902" s="28" t="s">
        <v>177</v>
      </c>
      <c r="D1902" s="31">
        <v>15370</v>
      </c>
      <c r="E1902" s="4">
        <v>2</v>
      </c>
      <c r="F1902" s="31">
        <v>23055</v>
      </c>
      <c r="G1902" s="4">
        <v>3</v>
      </c>
      <c r="H1902" s="31">
        <v>30740</v>
      </c>
      <c r="I1902" s="4">
        <v>4</v>
      </c>
      <c r="J1902" s="31">
        <v>69165</v>
      </c>
      <c r="K1902" s="50">
        <v>9</v>
      </c>
      <c r="L1902" s="44">
        <f t="shared" si="156"/>
        <v>23055</v>
      </c>
      <c r="M1902" s="4">
        <f t="shared" si="157"/>
        <v>3</v>
      </c>
    </row>
    <row r="1903" spans="1:13" x14ac:dyDescent="0.3">
      <c r="A1903" s="27" t="str">
        <f t="shared" si="158"/>
        <v>1503 - CAPPUCCINO</v>
      </c>
      <c r="B1903" s="27" t="str">
        <f t="shared" si="159"/>
        <v>CAFE QUINDIO EXPRESS UNICENTRO ARMENIA</v>
      </c>
      <c r="C1903" s="28" t="s">
        <v>178</v>
      </c>
      <c r="D1903" s="31">
        <v>18704</v>
      </c>
      <c r="E1903" s="4">
        <v>2</v>
      </c>
      <c r="F1903" s="31">
        <v>9352</v>
      </c>
      <c r="G1903" s="4">
        <v>1</v>
      </c>
      <c r="H1903" s="31"/>
      <c r="I1903" s="4"/>
      <c r="J1903" s="31">
        <v>28056</v>
      </c>
      <c r="K1903" s="50">
        <v>3</v>
      </c>
      <c r="L1903" s="44">
        <f t="shared" si="156"/>
        <v>14028</v>
      </c>
      <c r="M1903" s="4">
        <f t="shared" si="157"/>
        <v>1.5</v>
      </c>
    </row>
    <row r="1904" spans="1:13" x14ac:dyDescent="0.3">
      <c r="A1904" s="27" t="str">
        <f t="shared" si="158"/>
        <v>1503 - CAPPUCCINO</v>
      </c>
      <c r="B1904" s="27" t="str">
        <f t="shared" si="159"/>
        <v>CAFE QUINDIO EXPRESS UNICENTRO ARMENIA</v>
      </c>
      <c r="C1904" s="28" t="s">
        <v>180</v>
      </c>
      <c r="D1904" s="31">
        <v>65927</v>
      </c>
      <c r="E1904" s="4">
        <v>8</v>
      </c>
      <c r="F1904" s="31"/>
      <c r="G1904" s="4"/>
      <c r="H1904" s="31">
        <v>49446</v>
      </c>
      <c r="I1904" s="4">
        <v>6</v>
      </c>
      <c r="J1904" s="31">
        <v>115373</v>
      </c>
      <c r="K1904" s="50">
        <v>14</v>
      </c>
      <c r="L1904" s="44">
        <f t="shared" si="156"/>
        <v>57686.5</v>
      </c>
      <c r="M1904" s="4">
        <f t="shared" si="157"/>
        <v>7</v>
      </c>
    </row>
    <row r="1905" spans="1:13" x14ac:dyDescent="0.3">
      <c r="A1905" s="27" t="str">
        <f t="shared" si="158"/>
        <v>1503 - CAPPUCCINO</v>
      </c>
      <c r="B1905" s="27" t="str">
        <f t="shared" si="159"/>
        <v>CAFE QUINDIO EXPRESS UNICENTRO ARMENIA</v>
      </c>
      <c r="C1905" s="28" t="s">
        <v>181</v>
      </c>
      <c r="D1905" s="31">
        <v>8148</v>
      </c>
      <c r="E1905" s="4">
        <v>1</v>
      </c>
      <c r="F1905" s="31">
        <v>16296</v>
      </c>
      <c r="G1905" s="4">
        <v>2</v>
      </c>
      <c r="H1905" s="31"/>
      <c r="I1905" s="4"/>
      <c r="J1905" s="31">
        <v>24444</v>
      </c>
      <c r="K1905" s="50">
        <v>3</v>
      </c>
      <c r="L1905" s="44">
        <f t="shared" si="156"/>
        <v>12222</v>
      </c>
      <c r="M1905" s="4">
        <f t="shared" si="157"/>
        <v>1.5</v>
      </c>
    </row>
    <row r="1906" spans="1:13" x14ac:dyDescent="0.3">
      <c r="A1906" s="27" t="str">
        <f t="shared" si="158"/>
        <v>1503 - CAPPUCCINO</v>
      </c>
      <c r="B1906" s="27" t="str">
        <f t="shared" si="159"/>
        <v>CAFE QUINDIO EXPRESS UNICENTRO ARMENIA</v>
      </c>
      <c r="C1906" s="28" t="s">
        <v>183</v>
      </c>
      <c r="D1906" s="31">
        <v>6482</v>
      </c>
      <c r="E1906" s="4">
        <v>1</v>
      </c>
      <c r="F1906" s="31"/>
      <c r="G1906" s="4"/>
      <c r="H1906" s="31">
        <v>12964</v>
      </c>
      <c r="I1906" s="4">
        <v>2</v>
      </c>
      <c r="J1906" s="31">
        <v>19446</v>
      </c>
      <c r="K1906" s="50">
        <v>3</v>
      </c>
      <c r="L1906" s="44">
        <f t="shared" si="156"/>
        <v>9723</v>
      </c>
      <c r="M1906" s="4">
        <f t="shared" si="157"/>
        <v>1.5</v>
      </c>
    </row>
    <row r="1907" spans="1:13" x14ac:dyDescent="0.3">
      <c r="A1907" s="27" t="str">
        <f t="shared" si="158"/>
        <v>1503 - CAPPUCCINO</v>
      </c>
      <c r="B1907" s="27" t="str">
        <f t="shared" si="159"/>
        <v>CAFE QUINDIO EXPRESS UNICENTRO ARMENIA</v>
      </c>
      <c r="C1907" s="28" t="s">
        <v>184</v>
      </c>
      <c r="D1907" s="31">
        <v>7037</v>
      </c>
      <c r="E1907" s="4">
        <v>1</v>
      </c>
      <c r="F1907" s="31"/>
      <c r="G1907" s="4"/>
      <c r="H1907" s="31">
        <v>21111</v>
      </c>
      <c r="I1907" s="4">
        <v>3</v>
      </c>
      <c r="J1907" s="31">
        <v>28148</v>
      </c>
      <c r="K1907" s="50">
        <v>4</v>
      </c>
      <c r="L1907" s="44">
        <f t="shared" si="156"/>
        <v>14074</v>
      </c>
      <c r="M1907" s="4">
        <f t="shared" si="157"/>
        <v>2</v>
      </c>
    </row>
    <row r="1908" spans="1:13" x14ac:dyDescent="0.3">
      <c r="A1908" s="27" t="str">
        <f t="shared" si="158"/>
        <v>1503 - CAPPUCCINO</v>
      </c>
      <c r="B1908" s="27" t="str">
        <f t="shared" si="159"/>
        <v>CAFE QUINDIO EXPRESS UNICENTRO ARMENIA</v>
      </c>
      <c r="C1908" s="28" t="s">
        <v>185</v>
      </c>
      <c r="D1908" s="31">
        <v>32408</v>
      </c>
      <c r="E1908" s="4">
        <v>5</v>
      </c>
      <c r="F1908" s="31">
        <v>25928</v>
      </c>
      <c r="G1908" s="4">
        <v>4</v>
      </c>
      <c r="H1908" s="31">
        <v>32408</v>
      </c>
      <c r="I1908" s="4">
        <v>5</v>
      </c>
      <c r="J1908" s="31">
        <v>90744</v>
      </c>
      <c r="K1908" s="50">
        <v>14</v>
      </c>
      <c r="L1908" s="44">
        <f t="shared" si="156"/>
        <v>30248</v>
      </c>
      <c r="M1908" s="4">
        <f t="shared" si="157"/>
        <v>4.666666666666667</v>
      </c>
    </row>
    <row r="1909" spans="1:13" x14ac:dyDescent="0.3">
      <c r="A1909" s="27" t="str">
        <f t="shared" si="158"/>
        <v>1503 - CAPPUCCINO</v>
      </c>
      <c r="B1909" s="27" t="str">
        <f t="shared" si="159"/>
        <v>CAFE QUINDIO EXPRESS UNICENTRO ARMENIA</v>
      </c>
      <c r="C1909" s="28" t="s">
        <v>186</v>
      </c>
      <c r="D1909" s="31"/>
      <c r="E1909" s="4"/>
      <c r="F1909" s="31">
        <v>7037</v>
      </c>
      <c r="G1909" s="4">
        <v>1</v>
      </c>
      <c r="H1909" s="31">
        <v>42222</v>
      </c>
      <c r="I1909" s="4">
        <v>6</v>
      </c>
      <c r="J1909" s="31">
        <v>49259</v>
      </c>
      <c r="K1909" s="50">
        <v>7</v>
      </c>
      <c r="L1909" s="44">
        <f t="shared" si="156"/>
        <v>24629.5</v>
      </c>
      <c r="M1909" s="4">
        <f t="shared" si="157"/>
        <v>3.5</v>
      </c>
    </row>
    <row r="1910" spans="1:13" x14ac:dyDescent="0.3">
      <c r="A1910" s="27" t="str">
        <f t="shared" si="158"/>
        <v>1503 - CAPPUCCINO</v>
      </c>
      <c r="B1910" s="27" t="str">
        <f t="shared" si="159"/>
        <v>CAFE QUINDIO EXPRESS UNICENTRO ARMENIA</v>
      </c>
      <c r="C1910" s="28" t="s">
        <v>187</v>
      </c>
      <c r="D1910" s="31">
        <v>287441</v>
      </c>
      <c r="E1910" s="4">
        <v>35</v>
      </c>
      <c r="F1910" s="31">
        <v>123615</v>
      </c>
      <c r="G1910" s="4">
        <v>15</v>
      </c>
      <c r="H1910" s="31">
        <v>156579</v>
      </c>
      <c r="I1910" s="4">
        <v>19</v>
      </c>
      <c r="J1910" s="31">
        <v>567635</v>
      </c>
      <c r="K1910" s="50">
        <v>69</v>
      </c>
      <c r="L1910" s="44">
        <f t="shared" si="156"/>
        <v>189211.66666666666</v>
      </c>
      <c r="M1910" s="4">
        <f t="shared" si="157"/>
        <v>23</v>
      </c>
    </row>
    <row r="1911" spans="1:13" x14ac:dyDescent="0.3">
      <c r="A1911" s="27" t="str">
        <f t="shared" si="158"/>
        <v>1503 - CAPPUCCINO</v>
      </c>
      <c r="B1911" s="27" t="str">
        <f t="shared" si="159"/>
        <v>CAFE QUINDIO EXPRESS UNICENTRO ARMENIA</v>
      </c>
      <c r="C1911" s="28" t="s">
        <v>188</v>
      </c>
      <c r="D1911" s="31">
        <v>25833</v>
      </c>
      <c r="E1911" s="4">
        <v>3</v>
      </c>
      <c r="F1911" s="31">
        <v>25833</v>
      </c>
      <c r="G1911" s="4">
        <v>3</v>
      </c>
      <c r="H1911" s="31">
        <v>60277</v>
      </c>
      <c r="I1911" s="4">
        <v>7</v>
      </c>
      <c r="J1911" s="31">
        <v>111943</v>
      </c>
      <c r="K1911" s="50">
        <v>13</v>
      </c>
      <c r="L1911" s="44">
        <f t="shared" si="156"/>
        <v>37314.333333333336</v>
      </c>
      <c r="M1911" s="4">
        <f t="shared" si="157"/>
        <v>4.333333333333333</v>
      </c>
    </row>
    <row r="1912" spans="1:13" x14ac:dyDescent="0.3">
      <c r="A1912" s="27" t="str">
        <f t="shared" si="158"/>
        <v>1503 - CAPPUCCINO</v>
      </c>
      <c r="B1912" s="27" t="str">
        <f t="shared" si="159"/>
        <v>CAFE QUINDIO EXPRESS UNICENTRO ARMENIA</v>
      </c>
      <c r="C1912" s="28" t="s">
        <v>189</v>
      </c>
      <c r="D1912" s="31">
        <v>372038</v>
      </c>
      <c r="E1912" s="4">
        <v>61</v>
      </c>
      <c r="F1912" s="31">
        <v>409437</v>
      </c>
      <c r="G1912" s="4">
        <v>67</v>
      </c>
      <c r="H1912" s="31">
        <v>403326</v>
      </c>
      <c r="I1912" s="4">
        <v>66</v>
      </c>
      <c r="J1912" s="31">
        <v>1184801</v>
      </c>
      <c r="K1912" s="50">
        <v>194</v>
      </c>
      <c r="L1912" s="44">
        <f t="shared" si="156"/>
        <v>394933.66666666669</v>
      </c>
      <c r="M1912" s="4">
        <f t="shared" si="157"/>
        <v>64.666666666666671</v>
      </c>
    </row>
    <row r="1913" spans="1:13" x14ac:dyDescent="0.3">
      <c r="A1913" s="27" t="str">
        <f t="shared" si="158"/>
        <v>1503 - CAPPUCCINO</v>
      </c>
      <c r="B1913" s="27" t="str">
        <f t="shared" si="159"/>
        <v>CAFE QUINDIO EXPRESS UNICENTRO ARMENIA</v>
      </c>
      <c r="C1913" s="28" t="s">
        <v>190</v>
      </c>
      <c r="D1913" s="31">
        <v>453606</v>
      </c>
      <c r="E1913" s="4">
        <v>69</v>
      </c>
      <c r="F1913" s="31">
        <v>453606</v>
      </c>
      <c r="G1913" s="4">
        <v>69</v>
      </c>
      <c r="H1913" s="31">
        <v>460180</v>
      </c>
      <c r="I1913" s="4">
        <v>70</v>
      </c>
      <c r="J1913" s="31">
        <v>1367392</v>
      </c>
      <c r="K1913" s="50">
        <v>208</v>
      </c>
      <c r="L1913" s="44">
        <f t="shared" si="156"/>
        <v>455797.33333333331</v>
      </c>
      <c r="M1913" s="4">
        <f t="shared" si="157"/>
        <v>69.333333333333329</v>
      </c>
    </row>
    <row r="1914" spans="1:13" x14ac:dyDescent="0.3">
      <c r="A1914" s="27" t="str">
        <f t="shared" si="158"/>
        <v>1503 - CAPPUCCINO</v>
      </c>
      <c r="B1914" s="27" t="str">
        <f t="shared" si="159"/>
        <v>CAFE QUINDIO EXPRESS UNICENTRO ARMENIA</v>
      </c>
      <c r="C1914" s="28" t="s">
        <v>191</v>
      </c>
      <c r="D1914" s="31">
        <v>20186</v>
      </c>
      <c r="E1914" s="4">
        <v>2</v>
      </c>
      <c r="F1914" s="31">
        <v>20186</v>
      </c>
      <c r="G1914" s="4">
        <v>2</v>
      </c>
      <c r="H1914" s="31"/>
      <c r="I1914" s="4"/>
      <c r="J1914" s="31">
        <v>40372</v>
      </c>
      <c r="K1914" s="50">
        <v>4</v>
      </c>
      <c r="L1914" s="44">
        <f t="shared" si="156"/>
        <v>20186</v>
      </c>
      <c r="M1914" s="4">
        <f t="shared" si="157"/>
        <v>2</v>
      </c>
    </row>
    <row r="1915" spans="1:13" x14ac:dyDescent="0.3">
      <c r="A1915" s="27" t="str">
        <f t="shared" si="158"/>
        <v>1503 - CAPPUCCINO</v>
      </c>
      <c r="B1915" s="27" t="str">
        <f t="shared" si="159"/>
        <v>CAFE QUINDIO EXPRESS UNICENTRO ARMENIA</v>
      </c>
      <c r="C1915" s="28" t="s">
        <v>193</v>
      </c>
      <c r="D1915" s="31">
        <v>49446</v>
      </c>
      <c r="E1915" s="4">
        <v>6</v>
      </c>
      <c r="F1915" s="31">
        <v>57687</v>
      </c>
      <c r="G1915" s="4">
        <v>7</v>
      </c>
      <c r="H1915" s="31">
        <v>82410</v>
      </c>
      <c r="I1915" s="4">
        <v>10</v>
      </c>
      <c r="J1915" s="31">
        <v>189543</v>
      </c>
      <c r="K1915" s="50">
        <v>23</v>
      </c>
      <c r="L1915" s="44">
        <f t="shared" si="156"/>
        <v>63181</v>
      </c>
      <c r="M1915" s="4">
        <f t="shared" si="157"/>
        <v>7.666666666666667</v>
      </c>
    </row>
    <row r="1916" spans="1:13" x14ac:dyDescent="0.3">
      <c r="A1916" s="27" t="str">
        <f t="shared" si="158"/>
        <v>1503 - CAPPUCCINO</v>
      </c>
      <c r="B1916" s="27" t="str">
        <f t="shared" si="159"/>
        <v>CAFE QUINDIO EXPRESS UNICENTRO ARMENIA</v>
      </c>
      <c r="C1916" s="28" t="s">
        <v>194</v>
      </c>
      <c r="D1916" s="31">
        <v>66109</v>
      </c>
      <c r="E1916" s="4">
        <v>7</v>
      </c>
      <c r="F1916" s="31">
        <v>94442</v>
      </c>
      <c r="G1916" s="4">
        <v>10</v>
      </c>
      <c r="H1916" s="31">
        <v>56665</v>
      </c>
      <c r="I1916" s="4">
        <v>6</v>
      </c>
      <c r="J1916" s="31">
        <v>217216</v>
      </c>
      <c r="K1916" s="50">
        <v>23</v>
      </c>
      <c r="L1916" s="44">
        <f t="shared" si="156"/>
        <v>72405.333333333328</v>
      </c>
      <c r="M1916" s="4">
        <f t="shared" si="157"/>
        <v>7.666666666666667</v>
      </c>
    </row>
    <row r="1917" spans="1:13" x14ac:dyDescent="0.3">
      <c r="A1917" s="27" t="str">
        <f t="shared" si="158"/>
        <v>1503 - CAPPUCCINO</v>
      </c>
      <c r="B1917" s="27" t="str">
        <f t="shared" si="159"/>
        <v>CAFE QUINDIO EXPRESS UNICENTRO ARMENIA</v>
      </c>
      <c r="C1917" s="28" t="s">
        <v>195</v>
      </c>
      <c r="D1917" s="31"/>
      <c r="E1917" s="4"/>
      <c r="F1917" s="31">
        <v>9352</v>
      </c>
      <c r="G1917" s="4">
        <v>1</v>
      </c>
      <c r="H1917" s="31">
        <v>9352</v>
      </c>
      <c r="I1917" s="4">
        <v>1</v>
      </c>
      <c r="J1917" s="31">
        <v>18704</v>
      </c>
      <c r="K1917" s="50">
        <v>2</v>
      </c>
      <c r="L1917" s="44">
        <f t="shared" si="156"/>
        <v>9352</v>
      </c>
      <c r="M1917" s="4">
        <f t="shared" si="157"/>
        <v>1</v>
      </c>
    </row>
    <row r="1918" spans="1:13" x14ac:dyDescent="0.3">
      <c r="A1918" s="27" t="str">
        <f t="shared" si="158"/>
        <v>1503 - CAPPUCCINO</v>
      </c>
      <c r="B1918" s="27" t="str">
        <f t="shared" si="159"/>
        <v>CAFE QUINDIO EXPRESS UNICENTRO ARMENIA</v>
      </c>
      <c r="C1918" s="28" t="s">
        <v>197</v>
      </c>
      <c r="D1918" s="31"/>
      <c r="E1918" s="4"/>
      <c r="F1918" s="31"/>
      <c r="G1918" s="4"/>
      <c r="H1918" s="31">
        <v>16482</v>
      </c>
      <c r="I1918" s="4">
        <v>2</v>
      </c>
      <c r="J1918" s="31">
        <v>16482</v>
      </c>
      <c r="K1918" s="50">
        <v>2</v>
      </c>
      <c r="L1918" s="44">
        <f t="shared" si="156"/>
        <v>16482</v>
      </c>
      <c r="M1918" s="4">
        <f t="shared" si="157"/>
        <v>2</v>
      </c>
    </row>
    <row r="1919" spans="1:13" x14ac:dyDescent="0.3">
      <c r="A1919" s="27" t="str">
        <f t="shared" si="158"/>
        <v>1503 - CAPPUCCINO</v>
      </c>
      <c r="B1919" s="27" t="str">
        <f t="shared" si="159"/>
        <v>CAFE QUINDIO EXPRESS UNICENTRO ARMENIA</v>
      </c>
      <c r="C1919" s="28" t="s">
        <v>198</v>
      </c>
      <c r="D1919" s="31">
        <v>41205</v>
      </c>
      <c r="E1919" s="4">
        <v>5</v>
      </c>
      <c r="F1919" s="31"/>
      <c r="G1919" s="4"/>
      <c r="H1919" s="31">
        <v>16482</v>
      </c>
      <c r="I1919" s="4">
        <v>2</v>
      </c>
      <c r="J1919" s="31">
        <v>57687</v>
      </c>
      <c r="K1919" s="50">
        <v>7</v>
      </c>
      <c r="L1919" s="44">
        <f t="shared" si="156"/>
        <v>28843.5</v>
      </c>
      <c r="M1919" s="4">
        <f t="shared" si="157"/>
        <v>3.5</v>
      </c>
    </row>
    <row r="1920" spans="1:13" x14ac:dyDescent="0.3">
      <c r="A1920" s="27" t="str">
        <f t="shared" si="158"/>
        <v>1503 - CAPPUCCINO</v>
      </c>
      <c r="B1920" s="27" t="str">
        <f t="shared" si="159"/>
        <v>CAFE QUINDIO EXPRESS UNICENTRO ARMENIA</v>
      </c>
      <c r="C1920" s="28" t="s">
        <v>199</v>
      </c>
      <c r="D1920" s="31"/>
      <c r="E1920" s="4"/>
      <c r="F1920" s="31">
        <v>10463</v>
      </c>
      <c r="G1920" s="4">
        <v>1</v>
      </c>
      <c r="H1920" s="31"/>
      <c r="I1920" s="4"/>
      <c r="J1920" s="31">
        <v>10463</v>
      </c>
      <c r="K1920" s="50">
        <v>1</v>
      </c>
      <c r="L1920" s="44">
        <f t="shared" si="156"/>
        <v>10463</v>
      </c>
      <c r="M1920" s="4">
        <f t="shared" si="157"/>
        <v>1</v>
      </c>
    </row>
    <row r="1921" spans="1:13" x14ac:dyDescent="0.3">
      <c r="A1921" s="27" t="str">
        <f t="shared" si="158"/>
        <v>1503 - CAPPUCCINO</v>
      </c>
      <c r="B1921" s="27" t="str">
        <f t="shared" si="159"/>
        <v>CAFE QUINDIO EXPRESS UNICENTRO ARMENIA</v>
      </c>
      <c r="C1921" s="28" t="s">
        <v>200</v>
      </c>
      <c r="D1921" s="31">
        <v>15370</v>
      </c>
      <c r="E1921" s="4">
        <v>2</v>
      </c>
      <c r="F1921" s="31">
        <v>23055</v>
      </c>
      <c r="G1921" s="4">
        <v>3</v>
      </c>
      <c r="H1921" s="31">
        <v>23055</v>
      </c>
      <c r="I1921" s="4">
        <v>3</v>
      </c>
      <c r="J1921" s="31">
        <v>61480</v>
      </c>
      <c r="K1921" s="50">
        <v>8</v>
      </c>
      <c r="L1921" s="44">
        <f t="shared" si="156"/>
        <v>20493.333333333332</v>
      </c>
      <c r="M1921" s="4">
        <f t="shared" si="157"/>
        <v>2.6666666666666665</v>
      </c>
    </row>
    <row r="1922" spans="1:13" x14ac:dyDescent="0.3">
      <c r="A1922" s="27" t="str">
        <f t="shared" si="158"/>
        <v>1503 - CAPPUCCINO</v>
      </c>
      <c r="B1922" s="27" t="str">
        <f t="shared" si="159"/>
        <v>CAFE QUINDIO EXPRESS UNICENTRO ARMENIA</v>
      </c>
      <c r="C1922" s="28" t="s">
        <v>201</v>
      </c>
      <c r="D1922" s="31"/>
      <c r="E1922" s="4"/>
      <c r="F1922" s="31"/>
      <c r="G1922" s="4"/>
      <c r="H1922" s="31">
        <v>16482</v>
      </c>
      <c r="I1922" s="4">
        <v>2</v>
      </c>
      <c r="J1922" s="31">
        <v>16482</v>
      </c>
      <c r="K1922" s="50">
        <v>2</v>
      </c>
      <c r="L1922" s="44">
        <f t="shared" si="156"/>
        <v>16482</v>
      </c>
      <c r="M1922" s="4">
        <f t="shared" si="157"/>
        <v>2</v>
      </c>
    </row>
    <row r="1923" spans="1:13" x14ac:dyDescent="0.3">
      <c r="A1923" s="27" t="str">
        <f t="shared" si="158"/>
        <v>1503 - CAPPUCCINO</v>
      </c>
      <c r="B1923" s="27" t="str">
        <f t="shared" si="159"/>
        <v>CAFE QUINDIO EXPRESS UNICENTRO ARMENIA</v>
      </c>
      <c r="C1923" s="28" t="s">
        <v>202</v>
      </c>
      <c r="D1923" s="31">
        <v>10463</v>
      </c>
      <c r="E1923" s="4">
        <v>1</v>
      </c>
      <c r="F1923" s="31"/>
      <c r="G1923" s="4"/>
      <c r="H1923" s="31"/>
      <c r="I1923" s="4"/>
      <c r="J1923" s="31">
        <v>10463</v>
      </c>
      <c r="K1923" s="50">
        <v>1</v>
      </c>
      <c r="L1923" s="44">
        <f t="shared" si="156"/>
        <v>10463</v>
      </c>
      <c r="M1923" s="4">
        <f t="shared" si="157"/>
        <v>1</v>
      </c>
    </row>
    <row r="1924" spans="1:13" x14ac:dyDescent="0.3">
      <c r="A1924" s="27" t="str">
        <f t="shared" si="158"/>
        <v>1503 - CAPPUCCINO</v>
      </c>
      <c r="B1924" s="27" t="str">
        <f t="shared" si="159"/>
        <v>CAFE QUINDIO EXPRESS UNICENTRO ARMENIA</v>
      </c>
      <c r="C1924" s="28" t="s">
        <v>203</v>
      </c>
      <c r="D1924" s="31">
        <v>7685</v>
      </c>
      <c r="E1924" s="4">
        <v>1</v>
      </c>
      <c r="F1924" s="31"/>
      <c r="G1924" s="4"/>
      <c r="H1924" s="31">
        <v>7685</v>
      </c>
      <c r="I1924" s="4">
        <v>1</v>
      </c>
      <c r="J1924" s="31">
        <v>15370</v>
      </c>
      <c r="K1924" s="50">
        <v>2</v>
      </c>
      <c r="L1924" s="44">
        <f t="shared" si="156"/>
        <v>7685</v>
      </c>
      <c r="M1924" s="4">
        <f t="shared" si="157"/>
        <v>1</v>
      </c>
    </row>
    <row r="1925" spans="1:13" x14ac:dyDescent="0.3">
      <c r="A1925" s="27" t="str">
        <f t="shared" si="158"/>
        <v>1503 - CAPPUCCINO</v>
      </c>
      <c r="B1925" s="27" t="str">
        <f t="shared" si="159"/>
        <v>CAFE QUINDIO EXPRESS UNICENTRO ARMENIA</v>
      </c>
      <c r="C1925" s="28" t="s">
        <v>204</v>
      </c>
      <c r="D1925" s="31">
        <v>57686</v>
      </c>
      <c r="E1925" s="4">
        <v>7</v>
      </c>
      <c r="F1925" s="31">
        <v>24723</v>
      </c>
      <c r="G1925" s="4">
        <v>3</v>
      </c>
      <c r="H1925" s="31">
        <v>49446</v>
      </c>
      <c r="I1925" s="4">
        <v>6</v>
      </c>
      <c r="J1925" s="31">
        <v>131855</v>
      </c>
      <c r="K1925" s="50">
        <v>16</v>
      </c>
      <c r="L1925" s="44">
        <f t="shared" si="156"/>
        <v>43951.666666666664</v>
      </c>
      <c r="M1925" s="4">
        <f t="shared" si="157"/>
        <v>5.333333333333333</v>
      </c>
    </row>
    <row r="1926" spans="1:13" x14ac:dyDescent="0.3">
      <c r="A1926" s="27" t="str">
        <f t="shared" si="158"/>
        <v>1503 - CAPPUCCINO</v>
      </c>
      <c r="B1926" s="27" t="str">
        <f t="shared" si="159"/>
        <v>CAFE QUINDIO EXPRESS UNICENTRO ARMENIA</v>
      </c>
      <c r="C1926" s="28" t="s">
        <v>205</v>
      </c>
      <c r="D1926" s="31">
        <v>10463</v>
      </c>
      <c r="E1926" s="4">
        <v>1</v>
      </c>
      <c r="F1926" s="31">
        <v>10463</v>
      </c>
      <c r="G1926" s="4">
        <v>1</v>
      </c>
      <c r="H1926" s="31">
        <v>10463</v>
      </c>
      <c r="I1926" s="4">
        <v>1</v>
      </c>
      <c r="J1926" s="31">
        <v>31389</v>
      </c>
      <c r="K1926" s="50">
        <v>3</v>
      </c>
      <c r="L1926" s="44">
        <f t="shared" si="156"/>
        <v>10463</v>
      </c>
      <c r="M1926" s="4">
        <f t="shared" si="157"/>
        <v>1</v>
      </c>
    </row>
    <row r="1927" spans="1:13" x14ac:dyDescent="0.3">
      <c r="A1927" s="27" t="str">
        <f t="shared" si="158"/>
        <v>1503 - CAPPUCCINO</v>
      </c>
      <c r="B1927" s="27" t="str">
        <f t="shared" si="159"/>
        <v>CAFE QUINDIO EXPRESS UNICENTRO ARMENIA</v>
      </c>
      <c r="C1927" s="28" t="s">
        <v>206</v>
      </c>
      <c r="D1927" s="31">
        <v>115275</v>
      </c>
      <c r="E1927" s="4">
        <v>15</v>
      </c>
      <c r="F1927" s="31">
        <v>69165</v>
      </c>
      <c r="G1927" s="4">
        <v>9</v>
      </c>
      <c r="H1927" s="31">
        <v>115275</v>
      </c>
      <c r="I1927" s="4">
        <v>15</v>
      </c>
      <c r="J1927" s="31">
        <v>299715</v>
      </c>
      <c r="K1927" s="50">
        <v>39</v>
      </c>
      <c r="L1927" s="44">
        <f t="shared" si="156"/>
        <v>99905</v>
      </c>
      <c r="M1927" s="4">
        <f t="shared" si="157"/>
        <v>13</v>
      </c>
    </row>
    <row r="1928" spans="1:13" x14ac:dyDescent="0.3">
      <c r="A1928" s="27" t="str">
        <f t="shared" si="158"/>
        <v>1503 - CAPPUCCINO</v>
      </c>
      <c r="B1928" s="27" t="str">
        <f t="shared" si="159"/>
        <v>CAFE QUINDIO EXPRESS UNICENTRO ARMENIA</v>
      </c>
      <c r="C1928" s="28" t="s">
        <v>207</v>
      </c>
      <c r="D1928" s="31">
        <v>16482</v>
      </c>
      <c r="E1928" s="4">
        <v>2</v>
      </c>
      <c r="F1928" s="31"/>
      <c r="G1928" s="4"/>
      <c r="H1928" s="31">
        <v>8241</v>
      </c>
      <c r="I1928" s="4">
        <v>1</v>
      </c>
      <c r="J1928" s="31">
        <v>24723</v>
      </c>
      <c r="K1928" s="50">
        <v>3</v>
      </c>
      <c r="L1928" s="44">
        <f t="shared" ref="L1928:L1991" si="160">AVERAGE(D1928,F1928,H1928)</f>
        <v>12361.5</v>
      </c>
      <c r="M1928" s="4">
        <f t="shared" ref="M1928:M1991" si="161">AVERAGE(E1928,G1928,I1928)</f>
        <v>1.5</v>
      </c>
    </row>
    <row r="1929" spans="1:13" x14ac:dyDescent="0.3">
      <c r="A1929" s="27" t="str">
        <f t="shared" si="158"/>
        <v>1503 - CAPPUCCINO</v>
      </c>
      <c r="B1929" s="27" t="str">
        <f t="shared" si="159"/>
        <v>CAFE QUINDIO EXPRESS UNICENTRO ARMENIA</v>
      </c>
      <c r="C1929" s="28" t="s">
        <v>208</v>
      </c>
      <c r="D1929" s="31"/>
      <c r="E1929" s="4"/>
      <c r="F1929" s="31"/>
      <c r="G1929" s="4"/>
      <c r="H1929" s="31">
        <v>10463</v>
      </c>
      <c r="I1929" s="4">
        <v>1</v>
      </c>
      <c r="J1929" s="31">
        <v>10463</v>
      </c>
      <c r="K1929" s="50">
        <v>1</v>
      </c>
      <c r="L1929" s="44">
        <f t="shared" si="160"/>
        <v>10463</v>
      </c>
      <c r="M1929" s="4">
        <f t="shared" si="161"/>
        <v>1</v>
      </c>
    </row>
    <row r="1930" spans="1:13" x14ac:dyDescent="0.3">
      <c r="A1930" s="27" t="str">
        <f t="shared" si="158"/>
        <v>1503 - CAPPUCCINO</v>
      </c>
      <c r="B1930" s="27" t="str">
        <f t="shared" si="159"/>
        <v>CAFE QUINDIO EXPRESS UNICENTRO ARMENIA</v>
      </c>
      <c r="C1930" s="28" t="s">
        <v>209</v>
      </c>
      <c r="D1930" s="31">
        <v>30740</v>
      </c>
      <c r="E1930" s="4">
        <v>4</v>
      </c>
      <c r="F1930" s="31">
        <v>30740</v>
      </c>
      <c r="G1930" s="4">
        <v>4</v>
      </c>
      <c r="H1930" s="31">
        <v>7685</v>
      </c>
      <c r="I1930" s="4">
        <v>1</v>
      </c>
      <c r="J1930" s="31">
        <v>69165</v>
      </c>
      <c r="K1930" s="50">
        <v>9</v>
      </c>
      <c r="L1930" s="44">
        <f t="shared" si="160"/>
        <v>23055</v>
      </c>
      <c r="M1930" s="4">
        <f t="shared" si="161"/>
        <v>3</v>
      </c>
    </row>
    <row r="1931" spans="1:13" x14ac:dyDescent="0.3">
      <c r="A1931" s="27" t="str">
        <f t="shared" si="158"/>
        <v>1503 - CAPPUCCINO</v>
      </c>
      <c r="B1931" s="27" t="str">
        <f t="shared" si="159"/>
        <v>CAFE QUINDIO EXPRESS UNICENTRO ARMENIA</v>
      </c>
      <c r="C1931" s="28" t="s">
        <v>217</v>
      </c>
      <c r="D1931" s="31">
        <v>16482</v>
      </c>
      <c r="E1931" s="4">
        <v>2</v>
      </c>
      <c r="F1931" s="31">
        <v>8241</v>
      </c>
      <c r="G1931" s="4">
        <v>1</v>
      </c>
      <c r="H1931" s="31">
        <v>8241</v>
      </c>
      <c r="I1931" s="4">
        <v>1</v>
      </c>
      <c r="J1931" s="31">
        <v>32964</v>
      </c>
      <c r="K1931" s="50">
        <v>4</v>
      </c>
      <c r="L1931" s="44">
        <f t="shared" si="160"/>
        <v>10988</v>
      </c>
      <c r="M1931" s="4">
        <f t="shared" si="161"/>
        <v>1.3333333333333333</v>
      </c>
    </row>
    <row r="1932" spans="1:13" x14ac:dyDescent="0.3">
      <c r="A1932" s="27" t="str">
        <f t="shared" si="158"/>
        <v>1503 - CAPPUCCINO</v>
      </c>
      <c r="B1932" s="27" t="str">
        <f t="shared" si="159"/>
        <v>CAFE QUINDIO EXPRESS UNICENTRO ARMENIA</v>
      </c>
      <c r="C1932" s="28" t="s">
        <v>218</v>
      </c>
      <c r="D1932" s="31"/>
      <c r="E1932" s="4"/>
      <c r="F1932" s="31">
        <v>10463</v>
      </c>
      <c r="G1932" s="4">
        <v>1</v>
      </c>
      <c r="H1932" s="31"/>
      <c r="I1932" s="4"/>
      <c r="J1932" s="31">
        <v>10463</v>
      </c>
      <c r="K1932" s="50">
        <v>1</v>
      </c>
      <c r="L1932" s="44">
        <f t="shared" si="160"/>
        <v>10463</v>
      </c>
      <c r="M1932" s="4">
        <f t="shared" si="161"/>
        <v>1</v>
      </c>
    </row>
    <row r="1933" spans="1:13" x14ac:dyDescent="0.3">
      <c r="A1933" s="27" t="str">
        <f t="shared" si="158"/>
        <v>1503 - CAPPUCCINO</v>
      </c>
      <c r="B1933" s="27" t="str">
        <f t="shared" si="159"/>
        <v>CAFE QUINDIO EXPRESS UNICENTRO ARMENIA</v>
      </c>
      <c r="C1933" s="28" t="s">
        <v>219</v>
      </c>
      <c r="D1933" s="31"/>
      <c r="E1933" s="4"/>
      <c r="F1933" s="31">
        <v>16482</v>
      </c>
      <c r="G1933" s="4">
        <v>2</v>
      </c>
      <c r="H1933" s="31">
        <v>24723</v>
      </c>
      <c r="I1933" s="4">
        <v>3</v>
      </c>
      <c r="J1933" s="31">
        <v>41205</v>
      </c>
      <c r="K1933" s="50">
        <v>5</v>
      </c>
      <c r="L1933" s="44">
        <f t="shared" si="160"/>
        <v>20602.5</v>
      </c>
      <c r="M1933" s="4">
        <f t="shared" si="161"/>
        <v>2.5</v>
      </c>
    </row>
    <row r="1934" spans="1:13" x14ac:dyDescent="0.3">
      <c r="A1934" s="27" t="str">
        <f t="shared" ref="A1934:A1997" si="162">A1933</f>
        <v>1503 - CAPPUCCINO</v>
      </c>
      <c r="B1934" s="27" t="str">
        <f t="shared" si="159"/>
        <v>CAFE QUINDIO EXPRESS UNICENTRO ARMENIA</v>
      </c>
      <c r="C1934" s="28" t="s">
        <v>221</v>
      </c>
      <c r="D1934" s="31"/>
      <c r="E1934" s="4"/>
      <c r="F1934" s="31">
        <v>10463</v>
      </c>
      <c r="G1934" s="4">
        <v>1</v>
      </c>
      <c r="H1934" s="31"/>
      <c r="I1934" s="4"/>
      <c r="J1934" s="31">
        <v>10463</v>
      </c>
      <c r="K1934" s="50">
        <v>1</v>
      </c>
      <c r="L1934" s="44">
        <f t="shared" si="160"/>
        <v>10463</v>
      </c>
      <c r="M1934" s="4">
        <f t="shared" si="161"/>
        <v>1</v>
      </c>
    </row>
    <row r="1935" spans="1:13" x14ac:dyDescent="0.3">
      <c r="A1935" s="27" t="str">
        <f t="shared" si="162"/>
        <v>1503 - CAPPUCCINO</v>
      </c>
      <c r="B1935" s="52" t="s">
        <v>319</v>
      </c>
      <c r="C1935" s="53"/>
      <c r="D1935" s="57">
        <v>5728826</v>
      </c>
      <c r="E1935" s="55">
        <v>804</v>
      </c>
      <c r="F1935" s="57">
        <v>4331225</v>
      </c>
      <c r="G1935" s="55">
        <v>615</v>
      </c>
      <c r="H1935" s="57">
        <v>4762957</v>
      </c>
      <c r="I1935" s="55">
        <v>675</v>
      </c>
      <c r="J1935" s="57">
        <v>14823008</v>
      </c>
      <c r="K1935" s="56">
        <v>2094</v>
      </c>
      <c r="L1935" s="59">
        <f t="shared" si="160"/>
        <v>4941002.666666667</v>
      </c>
      <c r="M1935" s="60">
        <f t="shared" si="161"/>
        <v>698</v>
      </c>
    </row>
    <row r="1936" spans="1:13" x14ac:dyDescent="0.3">
      <c r="A1936" s="27" t="str">
        <f t="shared" si="162"/>
        <v>1503 - CAPPUCCINO</v>
      </c>
      <c r="B1936" s="1" t="s">
        <v>79</v>
      </c>
      <c r="C1936" s="1" t="s">
        <v>162</v>
      </c>
      <c r="D1936" s="30">
        <v>3964480</v>
      </c>
      <c r="E1936" s="8">
        <v>437</v>
      </c>
      <c r="F1936" s="30">
        <v>3774784</v>
      </c>
      <c r="G1936" s="8">
        <v>416</v>
      </c>
      <c r="H1936" s="30">
        <v>3491312</v>
      </c>
      <c r="I1936" s="8">
        <v>385</v>
      </c>
      <c r="J1936" s="30">
        <v>11230576</v>
      </c>
      <c r="K1936" s="49">
        <v>1238</v>
      </c>
      <c r="L1936" s="44">
        <f t="shared" si="160"/>
        <v>3743525.3333333335</v>
      </c>
      <c r="M1936" s="4">
        <f t="shared" si="161"/>
        <v>412.66666666666669</v>
      </c>
    </row>
    <row r="1937" spans="1:13" x14ac:dyDescent="0.3">
      <c r="A1937" s="27" t="str">
        <f t="shared" si="162"/>
        <v>1503 - CAPPUCCINO</v>
      </c>
      <c r="B1937" s="27" t="str">
        <f t="shared" ref="B1937:B1968" si="163">B1936</f>
        <v>CAFE QUINDIO EXPRESS USAQUEN</v>
      </c>
      <c r="C1937" s="28" t="s">
        <v>163</v>
      </c>
      <c r="D1937" s="31">
        <v>848787</v>
      </c>
      <c r="E1937" s="4">
        <v>91</v>
      </c>
      <c r="F1937" s="31">
        <v>1197056</v>
      </c>
      <c r="G1937" s="4">
        <v>128</v>
      </c>
      <c r="H1937" s="31">
        <v>1327984</v>
      </c>
      <c r="I1937" s="4">
        <v>142</v>
      </c>
      <c r="J1937" s="31">
        <v>3373827</v>
      </c>
      <c r="K1937" s="50">
        <v>361</v>
      </c>
      <c r="L1937" s="44">
        <f t="shared" si="160"/>
        <v>1124609</v>
      </c>
      <c r="M1937" s="4">
        <f t="shared" si="161"/>
        <v>120.33333333333333</v>
      </c>
    </row>
    <row r="1938" spans="1:13" x14ac:dyDescent="0.3">
      <c r="A1938" s="27" t="str">
        <f t="shared" si="162"/>
        <v>1503 - CAPPUCCINO</v>
      </c>
      <c r="B1938" s="27" t="str">
        <f t="shared" si="163"/>
        <v>CAFE QUINDIO EXPRESS USAQUEN</v>
      </c>
      <c r="C1938" s="28" t="s">
        <v>164</v>
      </c>
      <c r="D1938" s="31">
        <v>6667</v>
      </c>
      <c r="E1938" s="4">
        <v>1</v>
      </c>
      <c r="F1938" s="31"/>
      <c r="G1938" s="4"/>
      <c r="H1938" s="31">
        <v>6667</v>
      </c>
      <c r="I1938" s="4">
        <v>1</v>
      </c>
      <c r="J1938" s="31">
        <v>13334</v>
      </c>
      <c r="K1938" s="50">
        <v>2</v>
      </c>
      <c r="L1938" s="44">
        <f t="shared" si="160"/>
        <v>6667</v>
      </c>
      <c r="M1938" s="4">
        <f t="shared" si="161"/>
        <v>1</v>
      </c>
    </row>
    <row r="1939" spans="1:13" x14ac:dyDescent="0.3">
      <c r="A1939" s="27" t="str">
        <f t="shared" si="162"/>
        <v>1503 - CAPPUCCINO</v>
      </c>
      <c r="B1939" s="27" t="str">
        <f t="shared" si="163"/>
        <v>CAFE QUINDIO EXPRESS USAQUEN</v>
      </c>
      <c r="C1939" s="28" t="s">
        <v>165</v>
      </c>
      <c r="D1939" s="31">
        <v>6459700</v>
      </c>
      <c r="E1939" s="4">
        <v>918</v>
      </c>
      <c r="F1939" s="31">
        <v>5875052</v>
      </c>
      <c r="G1939" s="4">
        <v>835</v>
      </c>
      <c r="H1939" s="31">
        <v>5825792</v>
      </c>
      <c r="I1939" s="4">
        <v>828</v>
      </c>
      <c r="J1939" s="31">
        <v>18160544</v>
      </c>
      <c r="K1939" s="50">
        <v>2581</v>
      </c>
      <c r="L1939" s="44">
        <f t="shared" si="160"/>
        <v>6053514.666666667</v>
      </c>
      <c r="M1939" s="4">
        <f t="shared" si="161"/>
        <v>860.33333333333337</v>
      </c>
    </row>
    <row r="1940" spans="1:13" x14ac:dyDescent="0.3">
      <c r="A1940" s="27" t="str">
        <f t="shared" si="162"/>
        <v>1503 - CAPPUCCINO</v>
      </c>
      <c r="B1940" s="27" t="str">
        <f t="shared" si="163"/>
        <v>CAFE QUINDIO EXPRESS USAQUEN</v>
      </c>
      <c r="C1940" s="28" t="s">
        <v>166</v>
      </c>
      <c r="D1940" s="31">
        <v>381942</v>
      </c>
      <c r="E1940" s="4">
        <v>33</v>
      </c>
      <c r="F1940" s="31">
        <v>243054</v>
      </c>
      <c r="G1940" s="4">
        <v>21</v>
      </c>
      <c r="H1940" s="31">
        <v>358794</v>
      </c>
      <c r="I1940" s="4">
        <v>31</v>
      </c>
      <c r="J1940" s="31">
        <v>983790</v>
      </c>
      <c r="K1940" s="50">
        <v>85</v>
      </c>
      <c r="L1940" s="44">
        <f t="shared" si="160"/>
        <v>327930</v>
      </c>
      <c r="M1940" s="4">
        <f t="shared" si="161"/>
        <v>28.333333333333332</v>
      </c>
    </row>
    <row r="1941" spans="1:13" x14ac:dyDescent="0.3">
      <c r="A1941" s="27" t="str">
        <f t="shared" si="162"/>
        <v>1503 - CAPPUCCINO</v>
      </c>
      <c r="B1941" s="27" t="str">
        <f t="shared" si="163"/>
        <v>CAFE QUINDIO EXPRESS USAQUEN</v>
      </c>
      <c r="C1941" s="28" t="s">
        <v>167</v>
      </c>
      <c r="D1941" s="31">
        <v>154441</v>
      </c>
      <c r="E1941" s="4">
        <v>12</v>
      </c>
      <c r="F1941" s="31">
        <v>218791</v>
      </c>
      <c r="G1941" s="4">
        <v>17</v>
      </c>
      <c r="H1941" s="31">
        <v>115830</v>
      </c>
      <c r="I1941" s="4">
        <v>9</v>
      </c>
      <c r="J1941" s="31">
        <v>489062</v>
      </c>
      <c r="K1941" s="50">
        <v>38</v>
      </c>
      <c r="L1941" s="44">
        <f t="shared" si="160"/>
        <v>163020.66666666666</v>
      </c>
      <c r="M1941" s="4">
        <f t="shared" si="161"/>
        <v>12.666666666666666</v>
      </c>
    </row>
    <row r="1942" spans="1:13" x14ac:dyDescent="0.3">
      <c r="A1942" s="27" t="str">
        <f t="shared" si="162"/>
        <v>1503 - CAPPUCCINO</v>
      </c>
      <c r="B1942" s="27" t="str">
        <f t="shared" si="163"/>
        <v>CAFE QUINDIO EXPRESS USAQUEN</v>
      </c>
      <c r="C1942" s="28" t="s">
        <v>168</v>
      </c>
      <c r="D1942" s="31">
        <v>484795</v>
      </c>
      <c r="E1942" s="4">
        <v>44</v>
      </c>
      <c r="F1942" s="31">
        <v>297489</v>
      </c>
      <c r="G1942" s="4">
        <v>27</v>
      </c>
      <c r="H1942" s="31">
        <v>363601</v>
      </c>
      <c r="I1942" s="4">
        <v>33</v>
      </c>
      <c r="J1942" s="31">
        <v>1145885</v>
      </c>
      <c r="K1942" s="50">
        <v>104</v>
      </c>
      <c r="L1942" s="44">
        <f t="shared" si="160"/>
        <v>381961.66666666669</v>
      </c>
      <c r="M1942" s="4">
        <f t="shared" si="161"/>
        <v>34.666666666666664</v>
      </c>
    </row>
    <row r="1943" spans="1:13" x14ac:dyDescent="0.3">
      <c r="A1943" s="27" t="str">
        <f t="shared" si="162"/>
        <v>1503 - CAPPUCCINO</v>
      </c>
      <c r="B1943" s="27" t="str">
        <f t="shared" si="163"/>
        <v>CAFE QUINDIO EXPRESS USAQUEN</v>
      </c>
      <c r="C1943" s="28" t="s">
        <v>169</v>
      </c>
      <c r="D1943" s="31">
        <v>46296</v>
      </c>
      <c r="E1943" s="4">
        <v>4</v>
      </c>
      <c r="F1943" s="31">
        <v>115740</v>
      </c>
      <c r="G1943" s="4">
        <v>10</v>
      </c>
      <c r="H1943" s="31">
        <v>57870</v>
      </c>
      <c r="I1943" s="4">
        <v>5</v>
      </c>
      <c r="J1943" s="31">
        <v>219906</v>
      </c>
      <c r="K1943" s="50">
        <v>19</v>
      </c>
      <c r="L1943" s="44">
        <f t="shared" si="160"/>
        <v>73302</v>
      </c>
      <c r="M1943" s="4">
        <f t="shared" si="161"/>
        <v>6.333333333333333</v>
      </c>
    </row>
    <row r="1944" spans="1:13" x14ac:dyDescent="0.3">
      <c r="A1944" s="27" t="str">
        <f t="shared" si="162"/>
        <v>1503 - CAPPUCCINO</v>
      </c>
      <c r="B1944" s="27" t="str">
        <f t="shared" si="163"/>
        <v>CAFE QUINDIO EXPRESS USAQUEN</v>
      </c>
      <c r="C1944" s="28" t="s">
        <v>170</v>
      </c>
      <c r="D1944" s="31">
        <v>25740</v>
      </c>
      <c r="E1944" s="4">
        <v>2</v>
      </c>
      <c r="F1944" s="31">
        <v>12870</v>
      </c>
      <c r="G1944" s="4">
        <v>1</v>
      </c>
      <c r="H1944" s="31">
        <v>51480</v>
      </c>
      <c r="I1944" s="4">
        <v>4</v>
      </c>
      <c r="J1944" s="31">
        <v>90090</v>
      </c>
      <c r="K1944" s="50">
        <v>7</v>
      </c>
      <c r="L1944" s="44">
        <f t="shared" si="160"/>
        <v>30030</v>
      </c>
      <c r="M1944" s="4">
        <f t="shared" si="161"/>
        <v>2.3333333333333335</v>
      </c>
    </row>
    <row r="1945" spans="1:13" x14ac:dyDescent="0.3">
      <c r="A1945" s="27" t="str">
        <f t="shared" si="162"/>
        <v>1503 - CAPPUCCINO</v>
      </c>
      <c r="B1945" s="27" t="str">
        <f t="shared" si="163"/>
        <v>CAFE QUINDIO EXPRESS USAQUEN</v>
      </c>
      <c r="C1945" s="28" t="s">
        <v>171</v>
      </c>
      <c r="D1945" s="31">
        <v>33054</v>
      </c>
      <c r="E1945" s="4">
        <v>3</v>
      </c>
      <c r="F1945" s="31">
        <v>22036</v>
      </c>
      <c r="G1945" s="4">
        <v>2</v>
      </c>
      <c r="H1945" s="31">
        <v>55090</v>
      </c>
      <c r="I1945" s="4">
        <v>5</v>
      </c>
      <c r="J1945" s="31">
        <v>110180</v>
      </c>
      <c r="K1945" s="50">
        <v>10</v>
      </c>
      <c r="L1945" s="44">
        <f t="shared" si="160"/>
        <v>36726.666666666664</v>
      </c>
      <c r="M1945" s="4">
        <f t="shared" si="161"/>
        <v>3.3333333333333335</v>
      </c>
    </row>
    <row r="1946" spans="1:13" x14ac:dyDescent="0.3">
      <c r="A1946" s="27" t="str">
        <f t="shared" si="162"/>
        <v>1503 - CAPPUCCINO</v>
      </c>
      <c r="B1946" s="27" t="str">
        <f t="shared" si="163"/>
        <v>CAFE QUINDIO EXPRESS USAQUEN</v>
      </c>
      <c r="C1946" s="28" t="s">
        <v>326</v>
      </c>
      <c r="D1946" s="31"/>
      <c r="E1946" s="4"/>
      <c r="F1946" s="31">
        <v>12037</v>
      </c>
      <c r="G1946" s="4">
        <v>1</v>
      </c>
      <c r="H1946" s="31"/>
      <c r="I1946" s="4"/>
      <c r="J1946" s="31">
        <v>12037</v>
      </c>
      <c r="K1946" s="50">
        <v>1</v>
      </c>
      <c r="L1946" s="44">
        <f t="shared" si="160"/>
        <v>12037</v>
      </c>
      <c r="M1946" s="4">
        <f t="shared" si="161"/>
        <v>1</v>
      </c>
    </row>
    <row r="1947" spans="1:13" x14ac:dyDescent="0.3">
      <c r="A1947" s="27" t="str">
        <f t="shared" si="162"/>
        <v>1503 - CAPPUCCINO</v>
      </c>
      <c r="B1947" s="27" t="str">
        <f t="shared" si="163"/>
        <v>CAFE QUINDIO EXPRESS USAQUEN</v>
      </c>
      <c r="C1947" s="28" t="s">
        <v>327</v>
      </c>
      <c r="D1947" s="31"/>
      <c r="E1947" s="4"/>
      <c r="F1947" s="31">
        <v>12037</v>
      </c>
      <c r="G1947" s="4">
        <v>1</v>
      </c>
      <c r="H1947" s="31"/>
      <c r="I1947" s="4"/>
      <c r="J1947" s="31">
        <v>12037</v>
      </c>
      <c r="K1947" s="50">
        <v>1</v>
      </c>
      <c r="L1947" s="44">
        <f t="shared" si="160"/>
        <v>12037</v>
      </c>
      <c r="M1947" s="4">
        <f t="shared" si="161"/>
        <v>1</v>
      </c>
    </row>
    <row r="1948" spans="1:13" x14ac:dyDescent="0.3">
      <c r="A1948" s="27" t="str">
        <f t="shared" si="162"/>
        <v>1503 - CAPPUCCINO</v>
      </c>
      <c r="B1948" s="27" t="str">
        <f t="shared" si="163"/>
        <v>CAFE QUINDIO EXPRESS USAQUEN</v>
      </c>
      <c r="C1948" s="28" t="s">
        <v>172</v>
      </c>
      <c r="D1948" s="31">
        <v>472210</v>
      </c>
      <c r="E1948" s="4">
        <v>51</v>
      </c>
      <c r="F1948" s="31">
        <v>555540</v>
      </c>
      <c r="G1948" s="4">
        <v>60</v>
      </c>
      <c r="H1948" s="31">
        <v>379619</v>
      </c>
      <c r="I1948" s="4">
        <v>41</v>
      </c>
      <c r="J1948" s="31">
        <v>1407369</v>
      </c>
      <c r="K1948" s="50">
        <v>152</v>
      </c>
      <c r="L1948" s="44">
        <f t="shared" si="160"/>
        <v>469123</v>
      </c>
      <c r="M1948" s="4">
        <f t="shared" si="161"/>
        <v>50.666666666666664</v>
      </c>
    </row>
    <row r="1949" spans="1:13" x14ac:dyDescent="0.3">
      <c r="A1949" s="27" t="str">
        <f t="shared" si="162"/>
        <v>1503 - CAPPUCCINO</v>
      </c>
      <c r="B1949" s="27" t="str">
        <f t="shared" si="163"/>
        <v>CAFE QUINDIO EXPRESS USAQUEN</v>
      </c>
      <c r="C1949" s="28" t="s">
        <v>173</v>
      </c>
      <c r="D1949" s="31">
        <v>144443</v>
      </c>
      <c r="E1949" s="4">
        <v>13</v>
      </c>
      <c r="F1949" s="31">
        <v>155554</v>
      </c>
      <c r="G1949" s="4">
        <v>14</v>
      </c>
      <c r="H1949" s="31">
        <v>155554</v>
      </c>
      <c r="I1949" s="4">
        <v>14</v>
      </c>
      <c r="J1949" s="31">
        <v>455551</v>
      </c>
      <c r="K1949" s="50">
        <v>41</v>
      </c>
      <c r="L1949" s="44">
        <f t="shared" si="160"/>
        <v>151850.33333333334</v>
      </c>
      <c r="M1949" s="4">
        <f t="shared" si="161"/>
        <v>13.666666666666666</v>
      </c>
    </row>
    <row r="1950" spans="1:13" x14ac:dyDescent="0.3">
      <c r="A1950" s="27" t="str">
        <f t="shared" si="162"/>
        <v>1503 - CAPPUCCINO</v>
      </c>
      <c r="B1950" s="27" t="str">
        <f t="shared" si="163"/>
        <v>CAFE QUINDIO EXPRESS USAQUEN</v>
      </c>
      <c r="C1950" s="28" t="s">
        <v>174</v>
      </c>
      <c r="D1950" s="31">
        <v>403809</v>
      </c>
      <c r="E1950" s="4">
        <v>49</v>
      </c>
      <c r="F1950" s="31">
        <v>403809</v>
      </c>
      <c r="G1950" s="4">
        <v>49</v>
      </c>
      <c r="H1950" s="31">
        <v>461496</v>
      </c>
      <c r="I1950" s="4">
        <v>56</v>
      </c>
      <c r="J1950" s="31">
        <v>1269114</v>
      </c>
      <c r="K1950" s="50">
        <v>154</v>
      </c>
      <c r="L1950" s="44">
        <f t="shared" si="160"/>
        <v>423038</v>
      </c>
      <c r="M1950" s="4">
        <f t="shared" si="161"/>
        <v>51.333333333333336</v>
      </c>
    </row>
    <row r="1951" spans="1:13" x14ac:dyDescent="0.3">
      <c r="A1951" s="27" t="str">
        <f t="shared" si="162"/>
        <v>1503 - CAPPUCCINO</v>
      </c>
      <c r="B1951" s="27" t="str">
        <f t="shared" si="163"/>
        <v>CAFE QUINDIO EXPRESS USAQUEN</v>
      </c>
      <c r="C1951" s="28" t="s">
        <v>175</v>
      </c>
      <c r="D1951" s="31">
        <v>55554</v>
      </c>
      <c r="E1951" s="4">
        <v>6</v>
      </c>
      <c r="F1951" s="31">
        <v>55554</v>
      </c>
      <c r="G1951" s="4">
        <v>6</v>
      </c>
      <c r="H1951" s="31">
        <v>9259</v>
      </c>
      <c r="I1951" s="4">
        <v>1</v>
      </c>
      <c r="J1951" s="31">
        <v>120367</v>
      </c>
      <c r="K1951" s="50">
        <v>13</v>
      </c>
      <c r="L1951" s="44">
        <f t="shared" si="160"/>
        <v>40122.333333333336</v>
      </c>
      <c r="M1951" s="4">
        <f t="shared" si="161"/>
        <v>4.333333333333333</v>
      </c>
    </row>
    <row r="1952" spans="1:13" x14ac:dyDescent="0.3">
      <c r="A1952" s="27" t="str">
        <f t="shared" si="162"/>
        <v>1503 - CAPPUCCINO</v>
      </c>
      <c r="B1952" s="27" t="str">
        <f t="shared" si="163"/>
        <v>CAFE QUINDIO EXPRESS USAQUEN</v>
      </c>
      <c r="C1952" s="28" t="s">
        <v>176</v>
      </c>
      <c r="D1952" s="31">
        <v>11111</v>
      </c>
      <c r="E1952" s="4">
        <v>1</v>
      </c>
      <c r="F1952" s="31"/>
      <c r="G1952" s="4"/>
      <c r="H1952" s="31">
        <v>22222</v>
      </c>
      <c r="I1952" s="4">
        <v>2</v>
      </c>
      <c r="J1952" s="31">
        <v>33333</v>
      </c>
      <c r="K1952" s="50">
        <v>3</v>
      </c>
      <c r="L1952" s="44">
        <f t="shared" si="160"/>
        <v>16666.5</v>
      </c>
      <c r="M1952" s="4">
        <f t="shared" si="161"/>
        <v>1.5</v>
      </c>
    </row>
    <row r="1953" spans="1:13" x14ac:dyDescent="0.3">
      <c r="A1953" s="27" t="str">
        <f t="shared" si="162"/>
        <v>1503 - CAPPUCCINO</v>
      </c>
      <c r="B1953" s="27" t="str">
        <f t="shared" si="163"/>
        <v>CAFE QUINDIO EXPRESS USAQUEN</v>
      </c>
      <c r="C1953" s="28" t="s">
        <v>177</v>
      </c>
      <c r="D1953" s="31">
        <v>16482</v>
      </c>
      <c r="E1953" s="4">
        <v>2</v>
      </c>
      <c r="F1953" s="31">
        <v>49446</v>
      </c>
      <c r="G1953" s="4">
        <v>6</v>
      </c>
      <c r="H1953" s="31">
        <v>65928</v>
      </c>
      <c r="I1953" s="4">
        <v>8</v>
      </c>
      <c r="J1953" s="31">
        <v>131856</v>
      </c>
      <c r="K1953" s="50">
        <v>16</v>
      </c>
      <c r="L1953" s="44">
        <f t="shared" si="160"/>
        <v>43952</v>
      </c>
      <c r="M1953" s="4">
        <f t="shared" si="161"/>
        <v>5.333333333333333</v>
      </c>
    </row>
    <row r="1954" spans="1:13" x14ac:dyDescent="0.3">
      <c r="A1954" s="27" t="str">
        <f t="shared" si="162"/>
        <v>1503 - CAPPUCCINO</v>
      </c>
      <c r="B1954" s="27" t="str">
        <f t="shared" si="163"/>
        <v>CAFE QUINDIO EXPRESS USAQUEN</v>
      </c>
      <c r="C1954" s="28" t="s">
        <v>328</v>
      </c>
      <c r="D1954" s="31">
        <v>9722</v>
      </c>
      <c r="E1954" s="4">
        <v>1</v>
      </c>
      <c r="F1954" s="31">
        <v>9722</v>
      </c>
      <c r="G1954" s="4">
        <v>1</v>
      </c>
      <c r="H1954" s="31"/>
      <c r="I1954" s="4"/>
      <c r="J1954" s="31">
        <v>19444</v>
      </c>
      <c r="K1954" s="50">
        <v>2</v>
      </c>
      <c r="L1954" s="44">
        <f t="shared" si="160"/>
        <v>9722</v>
      </c>
      <c r="M1954" s="4">
        <f t="shared" si="161"/>
        <v>1</v>
      </c>
    </row>
    <row r="1955" spans="1:13" x14ac:dyDescent="0.3">
      <c r="A1955" s="27" t="str">
        <f t="shared" si="162"/>
        <v>1503 - CAPPUCCINO</v>
      </c>
      <c r="B1955" s="27" t="str">
        <f t="shared" si="163"/>
        <v>CAFE QUINDIO EXPRESS USAQUEN</v>
      </c>
      <c r="C1955" s="28" t="s">
        <v>178</v>
      </c>
      <c r="D1955" s="31">
        <v>78520</v>
      </c>
      <c r="E1955" s="4">
        <v>8</v>
      </c>
      <c r="F1955" s="31">
        <v>117780</v>
      </c>
      <c r="G1955" s="4">
        <v>12</v>
      </c>
      <c r="H1955" s="31">
        <v>137410</v>
      </c>
      <c r="I1955" s="4">
        <v>14</v>
      </c>
      <c r="J1955" s="31">
        <v>333710</v>
      </c>
      <c r="K1955" s="50">
        <v>34</v>
      </c>
      <c r="L1955" s="44">
        <f t="shared" si="160"/>
        <v>111236.66666666667</v>
      </c>
      <c r="M1955" s="4">
        <f t="shared" si="161"/>
        <v>11.333333333333334</v>
      </c>
    </row>
    <row r="1956" spans="1:13" x14ac:dyDescent="0.3">
      <c r="A1956" s="27" t="str">
        <f t="shared" si="162"/>
        <v>1503 - CAPPUCCINO</v>
      </c>
      <c r="B1956" s="27" t="str">
        <f t="shared" si="163"/>
        <v>CAFE QUINDIO EXPRESS USAQUEN</v>
      </c>
      <c r="C1956" s="28" t="s">
        <v>179</v>
      </c>
      <c r="D1956" s="31"/>
      <c r="E1956" s="4"/>
      <c r="F1956" s="31">
        <v>22408</v>
      </c>
      <c r="G1956" s="4">
        <v>2</v>
      </c>
      <c r="H1956" s="31">
        <v>22408</v>
      </c>
      <c r="I1956" s="4">
        <v>2</v>
      </c>
      <c r="J1956" s="31">
        <v>44816</v>
      </c>
      <c r="K1956" s="50">
        <v>4</v>
      </c>
      <c r="L1956" s="44">
        <f t="shared" si="160"/>
        <v>22408</v>
      </c>
      <c r="M1956" s="4">
        <f t="shared" si="161"/>
        <v>2</v>
      </c>
    </row>
    <row r="1957" spans="1:13" x14ac:dyDescent="0.3">
      <c r="A1957" s="27" t="str">
        <f t="shared" si="162"/>
        <v>1503 - CAPPUCCINO</v>
      </c>
      <c r="B1957" s="27" t="str">
        <f t="shared" si="163"/>
        <v>CAFE QUINDIO EXPRESS USAQUEN</v>
      </c>
      <c r="C1957" s="28" t="s">
        <v>180</v>
      </c>
      <c r="D1957" s="31">
        <v>86110</v>
      </c>
      <c r="E1957" s="4">
        <v>10</v>
      </c>
      <c r="F1957" s="31">
        <v>111943</v>
      </c>
      <c r="G1957" s="4">
        <v>13</v>
      </c>
      <c r="H1957" s="31">
        <v>77499</v>
      </c>
      <c r="I1957" s="4">
        <v>9</v>
      </c>
      <c r="J1957" s="31">
        <v>275552</v>
      </c>
      <c r="K1957" s="50">
        <v>32</v>
      </c>
      <c r="L1957" s="44">
        <f t="shared" si="160"/>
        <v>91850.666666666672</v>
      </c>
      <c r="M1957" s="4">
        <f t="shared" si="161"/>
        <v>10.666666666666666</v>
      </c>
    </row>
    <row r="1958" spans="1:13" x14ac:dyDescent="0.3">
      <c r="A1958" s="27" t="str">
        <f t="shared" si="162"/>
        <v>1503 - CAPPUCCINO</v>
      </c>
      <c r="B1958" s="27" t="str">
        <f t="shared" si="163"/>
        <v>CAFE QUINDIO EXPRESS USAQUEN</v>
      </c>
      <c r="C1958" s="28" t="s">
        <v>181</v>
      </c>
      <c r="D1958" s="31">
        <v>34816</v>
      </c>
      <c r="E1958" s="4">
        <v>4</v>
      </c>
      <c r="F1958" s="31">
        <v>8704</v>
      </c>
      <c r="G1958" s="4">
        <v>1</v>
      </c>
      <c r="H1958" s="31">
        <v>34816</v>
      </c>
      <c r="I1958" s="4">
        <v>4</v>
      </c>
      <c r="J1958" s="31">
        <v>78336</v>
      </c>
      <c r="K1958" s="50">
        <v>9</v>
      </c>
      <c r="L1958" s="44">
        <f t="shared" si="160"/>
        <v>26112</v>
      </c>
      <c r="M1958" s="4">
        <f t="shared" si="161"/>
        <v>3</v>
      </c>
    </row>
    <row r="1959" spans="1:13" x14ac:dyDescent="0.3">
      <c r="A1959" s="27" t="str">
        <f t="shared" si="162"/>
        <v>1503 - CAPPUCCINO</v>
      </c>
      <c r="B1959" s="27" t="str">
        <f t="shared" si="163"/>
        <v>CAFE QUINDIO EXPRESS USAQUEN</v>
      </c>
      <c r="C1959" s="28" t="s">
        <v>182</v>
      </c>
      <c r="D1959" s="31">
        <v>34815</v>
      </c>
      <c r="E1959" s="4">
        <v>4</v>
      </c>
      <c r="F1959" s="31">
        <v>26112</v>
      </c>
      <c r="G1959" s="4">
        <v>3</v>
      </c>
      <c r="H1959" s="31">
        <v>87037</v>
      </c>
      <c r="I1959" s="4">
        <v>10</v>
      </c>
      <c r="J1959" s="31">
        <v>147964</v>
      </c>
      <c r="K1959" s="50">
        <v>17</v>
      </c>
      <c r="L1959" s="44">
        <f t="shared" si="160"/>
        <v>49321.333333333336</v>
      </c>
      <c r="M1959" s="4">
        <f t="shared" si="161"/>
        <v>5.666666666666667</v>
      </c>
    </row>
    <row r="1960" spans="1:13" x14ac:dyDescent="0.3">
      <c r="A1960" s="27" t="str">
        <f t="shared" si="162"/>
        <v>1503 - CAPPUCCINO</v>
      </c>
      <c r="B1960" s="27" t="str">
        <f t="shared" si="163"/>
        <v>CAFE QUINDIO EXPRESS USAQUEN</v>
      </c>
      <c r="C1960" s="28" t="s">
        <v>184</v>
      </c>
      <c r="D1960" s="31">
        <v>87780</v>
      </c>
      <c r="E1960" s="4">
        <v>12</v>
      </c>
      <c r="F1960" s="31">
        <v>124355</v>
      </c>
      <c r="G1960" s="4">
        <v>17</v>
      </c>
      <c r="H1960" s="31">
        <v>109725</v>
      </c>
      <c r="I1960" s="4">
        <v>15</v>
      </c>
      <c r="J1960" s="31">
        <v>321860</v>
      </c>
      <c r="K1960" s="50">
        <v>44</v>
      </c>
      <c r="L1960" s="44">
        <f t="shared" si="160"/>
        <v>107286.66666666667</v>
      </c>
      <c r="M1960" s="4">
        <f t="shared" si="161"/>
        <v>14.666666666666666</v>
      </c>
    </row>
    <row r="1961" spans="1:13" x14ac:dyDescent="0.3">
      <c r="A1961" s="27" t="str">
        <f t="shared" si="162"/>
        <v>1503 - CAPPUCCINO</v>
      </c>
      <c r="B1961" s="27" t="str">
        <f t="shared" si="163"/>
        <v>CAFE QUINDIO EXPRESS USAQUEN</v>
      </c>
      <c r="C1961" s="28" t="s">
        <v>186</v>
      </c>
      <c r="D1961" s="31">
        <v>117040</v>
      </c>
      <c r="E1961" s="4">
        <v>16</v>
      </c>
      <c r="F1961" s="31">
        <v>58520</v>
      </c>
      <c r="G1961" s="4">
        <v>8</v>
      </c>
      <c r="H1961" s="31">
        <v>138984</v>
      </c>
      <c r="I1961" s="4">
        <v>19</v>
      </c>
      <c r="J1961" s="31">
        <v>314544</v>
      </c>
      <c r="K1961" s="50">
        <v>43</v>
      </c>
      <c r="L1961" s="44">
        <f t="shared" si="160"/>
        <v>104848</v>
      </c>
      <c r="M1961" s="4">
        <f t="shared" si="161"/>
        <v>14.333333333333334</v>
      </c>
    </row>
    <row r="1962" spans="1:13" x14ac:dyDescent="0.3">
      <c r="A1962" s="27" t="str">
        <f t="shared" si="162"/>
        <v>1503 - CAPPUCCINO</v>
      </c>
      <c r="B1962" s="27" t="str">
        <f t="shared" si="163"/>
        <v>CAFE QUINDIO EXPRESS USAQUEN</v>
      </c>
      <c r="C1962" s="28" t="s">
        <v>187</v>
      </c>
      <c r="D1962" s="31">
        <v>898326</v>
      </c>
      <c r="E1962" s="4">
        <v>99</v>
      </c>
      <c r="F1962" s="31">
        <v>825734</v>
      </c>
      <c r="G1962" s="4">
        <v>91</v>
      </c>
      <c r="H1962" s="31">
        <v>1125176</v>
      </c>
      <c r="I1962" s="4">
        <v>124</v>
      </c>
      <c r="J1962" s="31">
        <v>2849236</v>
      </c>
      <c r="K1962" s="50">
        <v>314</v>
      </c>
      <c r="L1962" s="44">
        <f t="shared" si="160"/>
        <v>949745.33333333337</v>
      </c>
      <c r="M1962" s="4">
        <f t="shared" si="161"/>
        <v>104.66666666666667</v>
      </c>
    </row>
    <row r="1963" spans="1:13" x14ac:dyDescent="0.3">
      <c r="A1963" s="27" t="str">
        <f t="shared" si="162"/>
        <v>1503 - CAPPUCCINO</v>
      </c>
      <c r="B1963" s="27" t="str">
        <f t="shared" si="163"/>
        <v>CAFE QUINDIO EXPRESS USAQUEN</v>
      </c>
      <c r="C1963" s="28" t="s">
        <v>188</v>
      </c>
      <c r="D1963" s="31">
        <v>205744</v>
      </c>
      <c r="E1963" s="4">
        <v>22</v>
      </c>
      <c r="F1963" s="31">
        <v>280560</v>
      </c>
      <c r="G1963" s="4">
        <v>30</v>
      </c>
      <c r="H1963" s="31">
        <v>364728</v>
      </c>
      <c r="I1963" s="4">
        <v>39</v>
      </c>
      <c r="J1963" s="31">
        <v>851032</v>
      </c>
      <c r="K1963" s="50">
        <v>91</v>
      </c>
      <c r="L1963" s="44">
        <f t="shared" si="160"/>
        <v>283677.33333333331</v>
      </c>
      <c r="M1963" s="4">
        <f t="shared" si="161"/>
        <v>30.333333333333332</v>
      </c>
    </row>
    <row r="1964" spans="1:13" x14ac:dyDescent="0.3">
      <c r="A1964" s="27" t="str">
        <f t="shared" si="162"/>
        <v>1503 - CAPPUCCINO</v>
      </c>
      <c r="B1964" s="27" t="str">
        <f t="shared" si="163"/>
        <v>CAFE QUINDIO EXPRESS USAQUEN</v>
      </c>
      <c r="C1964" s="28" t="s">
        <v>190</v>
      </c>
      <c r="D1964" s="31">
        <v>1252586</v>
      </c>
      <c r="E1964" s="4">
        <v>178</v>
      </c>
      <c r="F1964" s="31">
        <v>1280362</v>
      </c>
      <c r="G1964" s="4">
        <v>182</v>
      </c>
      <c r="H1964" s="31">
        <v>1168142</v>
      </c>
      <c r="I1964" s="4">
        <v>166</v>
      </c>
      <c r="J1964" s="31">
        <v>3701090</v>
      </c>
      <c r="K1964" s="50">
        <v>526</v>
      </c>
      <c r="L1964" s="44">
        <f t="shared" si="160"/>
        <v>1233696.6666666667</v>
      </c>
      <c r="M1964" s="4">
        <f t="shared" si="161"/>
        <v>175.33333333333334</v>
      </c>
    </row>
    <row r="1965" spans="1:13" x14ac:dyDescent="0.3">
      <c r="A1965" s="27" t="str">
        <f t="shared" si="162"/>
        <v>1503 - CAPPUCCINO</v>
      </c>
      <c r="B1965" s="27" t="str">
        <f t="shared" si="163"/>
        <v>CAFE QUINDIO EXPRESS USAQUEN</v>
      </c>
      <c r="C1965" s="28" t="s">
        <v>191</v>
      </c>
      <c r="D1965" s="31">
        <v>694139</v>
      </c>
      <c r="E1965" s="4">
        <v>63</v>
      </c>
      <c r="F1965" s="31">
        <v>661084</v>
      </c>
      <c r="G1965" s="4">
        <v>60</v>
      </c>
      <c r="H1965" s="31">
        <v>1101807</v>
      </c>
      <c r="I1965" s="4">
        <v>100</v>
      </c>
      <c r="J1965" s="31">
        <v>2457030</v>
      </c>
      <c r="K1965" s="50">
        <v>223</v>
      </c>
      <c r="L1965" s="44">
        <f t="shared" si="160"/>
        <v>819010</v>
      </c>
      <c r="M1965" s="4">
        <f t="shared" si="161"/>
        <v>74.333333333333329</v>
      </c>
    </row>
    <row r="1966" spans="1:13" x14ac:dyDescent="0.3">
      <c r="A1966" s="27" t="str">
        <f t="shared" si="162"/>
        <v>1503 - CAPPUCCINO</v>
      </c>
      <c r="B1966" s="27" t="str">
        <f t="shared" si="163"/>
        <v>CAFE QUINDIO EXPRESS USAQUEN</v>
      </c>
      <c r="C1966" s="28" t="s">
        <v>192</v>
      </c>
      <c r="D1966" s="31">
        <v>130372</v>
      </c>
      <c r="E1966" s="4">
        <v>11</v>
      </c>
      <c r="F1966" s="31">
        <v>296300</v>
      </c>
      <c r="G1966" s="4">
        <v>25</v>
      </c>
      <c r="H1966" s="31">
        <v>177780</v>
      </c>
      <c r="I1966" s="4">
        <v>15</v>
      </c>
      <c r="J1966" s="31">
        <v>604452</v>
      </c>
      <c r="K1966" s="50">
        <v>51</v>
      </c>
      <c r="L1966" s="44">
        <f t="shared" si="160"/>
        <v>201484</v>
      </c>
      <c r="M1966" s="4">
        <f t="shared" si="161"/>
        <v>17</v>
      </c>
    </row>
    <row r="1967" spans="1:13" x14ac:dyDescent="0.3">
      <c r="A1967" s="27" t="str">
        <f t="shared" si="162"/>
        <v>1503 - CAPPUCCINO</v>
      </c>
      <c r="B1967" s="27" t="str">
        <f t="shared" si="163"/>
        <v>CAFE QUINDIO EXPRESS USAQUEN</v>
      </c>
      <c r="C1967" s="28" t="s">
        <v>194</v>
      </c>
      <c r="D1967" s="31">
        <v>1147177</v>
      </c>
      <c r="E1967" s="4">
        <v>117</v>
      </c>
      <c r="F1967" s="31">
        <v>1089464</v>
      </c>
      <c r="G1967" s="4">
        <v>111</v>
      </c>
      <c r="H1967" s="31">
        <v>912794</v>
      </c>
      <c r="I1967" s="4">
        <v>93</v>
      </c>
      <c r="J1967" s="31">
        <v>3149435</v>
      </c>
      <c r="K1967" s="50">
        <v>321</v>
      </c>
      <c r="L1967" s="44">
        <f t="shared" si="160"/>
        <v>1049811.6666666667</v>
      </c>
      <c r="M1967" s="4">
        <f t="shared" si="161"/>
        <v>107</v>
      </c>
    </row>
    <row r="1968" spans="1:13" x14ac:dyDescent="0.3">
      <c r="A1968" s="27" t="str">
        <f t="shared" si="162"/>
        <v>1503 - CAPPUCCINO</v>
      </c>
      <c r="B1968" s="27" t="str">
        <f t="shared" si="163"/>
        <v>CAFE QUINDIO EXPRESS USAQUEN</v>
      </c>
      <c r="C1968" s="28" t="s">
        <v>195</v>
      </c>
      <c r="D1968" s="31"/>
      <c r="E1968" s="4"/>
      <c r="F1968" s="31"/>
      <c r="G1968" s="4"/>
      <c r="H1968" s="31">
        <v>9815</v>
      </c>
      <c r="I1968" s="4">
        <v>1</v>
      </c>
      <c r="J1968" s="31">
        <v>9815</v>
      </c>
      <c r="K1968" s="50">
        <v>1</v>
      </c>
      <c r="L1968" s="44">
        <f t="shared" si="160"/>
        <v>9815</v>
      </c>
      <c r="M1968" s="4">
        <f t="shared" si="161"/>
        <v>1</v>
      </c>
    </row>
    <row r="1969" spans="1:13" x14ac:dyDescent="0.3">
      <c r="A1969" s="27" t="str">
        <f t="shared" si="162"/>
        <v>1503 - CAPPUCCINO</v>
      </c>
      <c r="B1969" s="27" t="str">
        <f t="shared" ref="B1969:B1993" si="164">B1968</f>
        <v>CAFE QUINDIO EXPRESS USAQUEN</v>
      </c>
      <c r="C1969" s="28" t="s">
        <v>197</v>
      </c>
      <c r="D1969" s="31"/>
      <c r="E1969" s="4"/>
      <c r="F1969" s="31"/>
      <c r="G1969" s="4"/>
      <c r="H1969" s="31">
        <v>8611</v>
      </c>
      <c r="I1969" s="4">
        <v>1</v>
      </c>
      <c r="J1969" s="31">
        <v>8611</v>
      </c>
      <c r="K1969" s="50">
        <v>1</v>
      </c>
      <c r="L1969" s="44">
        <f t="shared" si="160"/>
        <v>8611</v>
      </c>
      <c r="M1969" s="4">
        <f t="shared" si="161"/>
        <v>1</v>
      </c>
    </row>
    <row r="1970" spans="1:13" x14ac:dyDescent="0.3">
      <c r="A1970" s="27" t="str">
        <f t="shared" si="162"/>
        <v>1503 - CAPPUCCINO</v>
      </c>
      <c r="B1970" s="27" t="str">
        <f t="shared" si="164"/>
        <v>CAFE QUINDIO EXPRESS USAQUEN</v>
      </c>
      <c r="C1970" s="28" t="s">
        <v>198</v>
      </c>
      <c r="D1970" s="31">
        <v>120367</v>
      </c>
      <c r="E1970" s="4">
        <v>13</v>
      </c>
      <c r="F1970" s="31">
        <v>46295</v>
      </c>
      <c r="G1970" s="4">
        <v>5</v>
      </c>
      <c r="H1970" s="31">
        <v>64813</v>
      </c>
      <c r="I1970" s="4">
        <v>7</v>
      </c>
      <c r="J1970" s="31">
        <v>231475</v>
      </c>
      <c r="K1970" s="50">
        <v>25</v>
      </c>
      <c r="L1970" s="44">
        <f t="shared" si="160"/>
        <v>77158.333333333328</v>
      </c>
      <c r="M1970" s="4">
        <f t="shared" si="161"/>
        <v>8.3333333333333339</v>
      </c>
    </row>
    <row r="1971" spans="1:13" x14ac:dyDescent="0.3">
      <c r="A1971" s="27" t="str">
        <f t="shared" si="162"/>
        <v>1503 - CAPPUCCINO</v>
      </c>
      <c r="B1971" s="27" t="str">
        <f t="shared" si="164"/>
        <v>CAFE QUINDIO EXPRESS USAQUEN</v>
      </c>
      <c r="C1971" s="28" t="s">
        <v>199</v>
      </c>
      <c r="D1971" s="31">
        <v>66666</v>
      </c>
      <c r="E1971" s="4">
        <v>6</v>
      </c>
      <c r="F1971" s="31">
        <v>44444</v>
      </c>
      <c r="G1971" s="4">
        <v>4</v>
      </c>
      <c r="H1971" s="31">
        <v>11111</v>
      </c>
      <c r="I1971" s="4">
        <v>1</v>
      </c>
      <c r="J1971" s="31">
        <v>122221</v>
      </c>
      <c r="K1971" s="50">
        <v>11</v>
      </c>
      <c r="L1971" s="44">
        <f t="shared" si="160"/>
        <v>40740.333333333336</v>
      </c>
      <c r="M1971" s="4">
        <f t="shared" si="161"/>
        <v>3.6666666666666665</v>
      </c>
    </row>
    <row r="1972" spans="1:13" x14ac:dyDescent="0.3">
      <c r="A1972" s="27" t="str">
        <f t="shared" si="162"/>
        <v>1503 - CAPPUCCINO</v>
      </c>
      <c r="B1972" s="27" t="str">
        <f t="shared" si="164"/>
        <v>CAFE QUINDIO EXPRESS USAQUEN</v>
      </c>
      <c r="C1972" s="28" t="s">
        <v>200</v>
      </c>
      <c r="D1972" s="31">
        <v>115374</v>
      </c>
      <c r="E1972" s="4">
        <v>14</v>
      </c>
      <c r="F1972" s="31">
        <v>148338</v>
      </c>
      <c r="G1972" s="4">
        <v>18</v>
      </c>
      <c r="H1972" s="31">
        <v>140096</v>
      </c>
      <c r="I1972" s="4">
        <v>17</v>
      </c>
      <c r="J1972" s="31">
        <v>403808</v>
      </c>
      <c r="K1972" s="50">
        <v>49</v>
      </c>
      <c r="L1972" s="44">
        <f t="shared" si="160"/>
        <v>134602.66666666666</v>
      </c>
      <c r="M1972" s="4">
        <f t="shared" si="161"/>
        <v>16.333333333333332</v>
      </c>
    </row>
    <row r="1973" spans="1:13" x14ac:dyDescent="0.3">
      <c r="A1973" s="27" t="str">
        <f t="shared" si="162"/>
        <v>1503 - CAPPUCCINO</v>
      </c>
      <c r="B1973" s="27" t="str">
        <f t="shared" si="164"/>
        <v>CAFE QUINDIO EXPRESS USAQUEN</v>
      </c>
      <c r="C1973" s="28" t="s">
        <v>201</v>
      </c>
      <c r="D1973" s="31"/>
      <c r="E1973" s="4"/>
      <c r="F1973" s="31">
        <v>9259</v>
      </c>
      <c r="G1973" s="4">
        <v>1</v>
      </c>
      <c r="H1973" s="31">
        <v>9259</v>
      </c>
      <c r="I1973" s="4">
        <v>1</v>
      </c>
      <c r="J1973" s="31">
        <v>18518</v>
      </c>
      <c r="K1973" s="50">
        <v>2</v>
      </c>
      <c r="L1973" s="44">
        <f t="shared" si="160"/>
        <v>9259</v>
      </c>
      <c r="M1973" s="4">
        <f t="shared" si="161"/>
        <v>1</v>
      </c>
    </row>
    <row r="1974" spans="1:13" x14ac:dyDescent="0.3">
      <c r="A1974" s="27" t="str">
        <f t="shared" si="162"/>
        <v>1503 - CAPPUCCINO</v>
      </c>
      <c r="B1974" s="27" t="str">
        <f t="shared" si="164"/>
        <v>CAFE QUINDIO EXPRESS USAQUEN</v>
      </c>
      <c r="C1974" s="28" t="s">
        <v>202</v>
      </c>
      <c r="D1974" s="31"/>
      <c r="E1974" s="4"/>
      <c r="F1974" s="31">
        <v>11111</v>
      </c>
      <c r="G1974" s="4">
        <v>1</v>
      </c>
      <c r="H1974" s="31"/>
      <c r="I1974" s="4"/>
      <c r="J1974" s="31">
        <v>11111</v>
      </c>
      <c r="K1974" s="50">
        <v>1</v>
      </c>
      <c r="L1974" s="44">
        <f t="shared" si="160"/>
        <v>11111</v>
      </c>
      <c r="M1974" s="4">
        <f t="shared" si="161"/>
        <v>1</v>
      </c>
    </row>
    <row r="1975" spans="1:13" x14ac:dyDescent="0.3">
      <c r="A1975" s="27" t="str">
        <f t="shared" si="162"/>
        <v>1503 - CAPPUCCINO</v>
      </c>
      <c r="B1975" s="27" t="str">
        <f t="shared" si="164"/>
        <v>CAFE QUINDIO EXPRESS USAQUEN</v>
      </c>
      <c r="C1975" s="28" t="s">
        <v>203</v>
      </c>
      <c r="D1975" s="31">
        <v>32964</v>
      </c>
      <c r="E1975" s="4">
        <v>4</v>
      </c>
      <c r="F1975" s="31"/>
      <c r="G1975" s="4"/>
      <c r="H1975" s="31"/>
      <c r="I1975" s="4"/>
      <c r="J1975" s="31">
        <v>32964</v>
      </c>
      <c r="K1975" s="50">
        <v>4</v>
      </c>
      <c r="L1975" s="44">
        <f t="shared" si="160"/>
        <v>32964</v>
      </c>
      <c r="M1975" s="4">
        <f t="shared" si="161"/>
        <v>4</v>
      </c>
    </row>
    <row r="1976" spans="1:13" x14ac:dyDescent="0.3">
      <c r="A1976" s="27" t="str">
        <f t="shared" si="162"/>
        <v>1503 - CAPPUCCINO</v>
      </c>
      <c r="B1976" s="27" t="str">
        <f t="shared" si="164"/>
        <v>CAFE QUINDIO EXPRESS USAQUEN</v>
      </c>
      <c r="C1976" s="28" t="s">
        <v>329</v>
      </c>
      <c r="D1976" s="31">
        <v>10741</v>
      </c>
      <c r="E1976" s="4">
        <v>1</v>
      </c>
      <c r="F1976" s="31"/>
      <c r="G1976" s="4"/>
      <c r="H1976" s="31"/>
      <c r="I1976" s="4"/>
      <c r="J1976" s="31">
        <v>10741</v>
      </c>
      <c r="K1976" s="50">
        <v>1</v>
      </c>
      <c r="L1976" s="44">
        <f t="shared" si="160"/>
        <v>10741</v>
      </c>
      <c r="M1976" s="4">
        <f t="shared" si="161"/>
        <v>1</v>
      </c>
    </row>
    <row r="1977" spans="1:13" x14ac:dyDescent="0.3">
      <c r="A1977" s="27" t="str">
        <f t="shared" si="162"/>
        <v>1503 - CAPPUCCINO</v>
      </c>
      <c r="B1977" s="27" t="str">
        <f t="shared" si="164"/>
        <v>CAFE QUINDIO EXPRESS USAQUEN</v>
      </c>
      <c r="C1977" s="28" t="s">
        <v>204</v>
      </c>
      <c r="D1977" s="31">
        <v>470881</v>
      </c>
      <c r="E1977" s="4">
        <v>51</v>
      </c>
      <c r="F1977" s="31">
        <v>388878</v>
      </c>
      <c r="G1977" s="4">
        <v>42</v>
      </c>
      <c r="H1977" s="31">
        <v>268511</v>
      </c>
      <c r="I1977" s="4">
        <v>29</v>
      </c>
      <c r="J1977" s="31">
        <v>1128270</v>
      </c>
      <c r="K1977" s="50">
        <v>122</v>
      </c>
      <c r="L1977" s="44">
        <f t="shared" si="160"/>
        <v>376090</v>
      </c>
      <c r="M1977" s="4">
        <f t="shared" si="161"/>
        <v>40.666666666666664</v>
      </c>
    </row>
    <row r="1978" spans="1:13" x14ac:dyDescent="0.3">
      <c r="A1978" s="27" t="str">
        <f t="shared" si="162"/>
        <v>1503 - CAPPUCCINO</v>
      </c>
      <c r="B1978" s="27" t="str">
        <f t="shared" si="164"/>
        <v>CAFE QUINDIO EXPRESS USAQUEN</v>
      </c>
      <c r="C1978" s="28" t="s">
        <v>205</v>
      </c>
      <c r="D1978" s="31">
        <v>88888</v>
      </c>
      <c r="E1978" s="4">
        <v>8</v>
      </c>
      <c r="F1978" s="31">
        <v>88888</v>
      </c>
      <c r="G1978" s="4">
        <v>8</v>
      </c>
      <c r="H1978" s="31">
        <v>88888</v>
      </c>
      <c r="I1978" s="4">
        <v>8</v>
      </c>
      <c r="J1978" s="31">
        <v>266664</v>
      </c>
      <c r="K1978" s="50">
        <v>24</v>
      </c>
      <c r="L1978" s="44">
        <f t="shared" si="160"/>
        <v>88888</v>
      </c>
      <c r="M1978" s="4">
        <f t="shared" si="161"/>
        <v>8</v>
      </c>
    </row>
    <row r="1979" spans="1:13" x14ac:dyDescent="0.3">
      <c r="A1979" s="27" t="str">
        <f t="shared" si="162"/>
        <v>1503 - CAPPUCCINO</v>
      </c>
      <c r="B1979" s="27" t="str">
        <f t="shared" si="164"/>
        <v>CAFE QUINDIO EXPRESS USAQUEN</v>
      </c>
      <c r="C1979" s="28" t="s">
        <v>206</v>
      </c>
      <c r="D1979" s="31">
        <v>510942</v>
      </c>
      <c r="E1979" s="4">
        <v>62</v>
      </c>
      <c r="F1979" s="31">
        <v>370845</v>
      </c>
      <c r="G1979" s="4">
        <v>45</v>
      </c>
      <c r="H1979" s="31">
        <v>494459</v>
      </c>
      <c r="I1979" s="4">
        <v>60</v>
      </c>
      <c r="J1979" s="31">
        <v>1376246</v>
      </c>
      <c r="K1979" s="50">
        <v>167</v>
      </c>
      <c r="L1979" s="44">
        <f t="shared" si="160"/>
        <v>458748.66666666669</v>
      </c>
      <c r="M1979" s="4">
        <f t="shared" si="161"/>
        <v>55.666666666666664</v>
      </c>
    </row>
    <row r="1980" spans="1:13" x14ac:dyDescent="0.3">
      <c r="A1980" s="27" t="str">
        <f t="shared" si="162"/>
        <v>1503 - CAPPUCCINO</v>
      </c>
      <c r="B1980" s="27" t="str">
        <f t="shared" si="164"/>
        <v>CAFE QUINDIO EXPRESS USAQUEN</v>
      </c>
      <c r="C1980" s="28" t="s">
        <v>207</v>
      </c>
      <c r="D1980" s="31">
        <v>46295</v>
      </c>
      <c r="E1980" s="4">
        <v>5</v>
      </c>
      <c r="F1980" s="31">
        <v>37036</v>
      </c>
      <c r="G1980" s="4">
        <v>4</v>
      </c>
      <c r="H1980" s="31">
        <v>27777</v>
      </c>
      <c r="I1980" s="4">
        <v>3</v>
      </c>
      <c r="J1980" s="31">
        <v>111108</v>
      </c>
      <c r="K1980" s="50">
        <v>12</v>
      </c>
      <c r="L1980" s="44">
        <f t="shared" si="160"/>
        <v>37036</v>
      </c>
      <c r="M1980" s="4">
        <f t="shared" si="161"/>
        <v>4</v>
      </c>
    </row>
    <row r="1981" spans="1:13" x14ac:dyDescent="0.3">
      <c r="A1981" s="27" t="str">
        <f t="shared" si="162"/>
        <v>1503 - CAPPUCCINO</v>
      </c>
      <c r="B1981" s="27" t="str">
        <f t="shared" si="164"/>
        <v>CAFE QUINDIO EXPRESS USAQUEN</v>
      </c>
      <c r="C1981" s="28" t="s">
        <v>208</v>
      </c>
      <c r="D1981" s="31"/>
      <c r="E1981" s="4"/>
      <c r="F1981" s="31">
        <v>11111</v>
      </c>
      <c r="G1981" s="4">
        <v>1</v>
      </c>
      <c r="H1981" s="31">
        <v>11111</v>
      </c>
      <c r="I1981" s="4">
        <v>1</v>
      </c>
      <c r="J1981" s="31">
        <v>22222</v>
      </c>
      <c r="K1981" s="50">
        <v>2</v>
      </c>
      <c r="L1981" s="44">
        <f t="shared" si="160"/>
        <v>11111</v>
      </c>
      <c r="M1981" s="4">
        <f t="shared" si="161"/>
        <v>1</v>
      </c>
    </row>
    <row r="1982" spans="1:13" x14ac:dyDescent="0.3">
      <c r="A1982" s="27" t="str">
        <f t="shared" si="162"/>
        <v>1503 - CAPPUCCINO</v>
      </c>
      <c r="B1982" s="27" t="str">
        <f t="shared" si="164"/>
        <v>CAFE QUINDIO EXPRESS USAQUEN</v>
      </c>
      <c r="C1982" s="28" t="s">
        <v>209</v>
      </c>
      <c r="D1982" s="31">
        <v>41205</v>
      </c>
      <c r="E1982" s="4">
        <v>5</v>
      </c>
      <c r="F1982" s="31">
        <v>49446</v>
      </c>
      <c r="G1982" s="4">
        <v>6</v>
      </c>
      <c r="H1982" s="31">
        <v>49446</v>
      </c>
      <c r="I1982" s="4">
        <v>6</v>
      </c>
      <c r="J1982" s="31">
        <v>140097</v>
      </c>
      <c r="K1982" s="50">
        <v>17</v>
      </c>
      <c r="L1982" s="44">
        <f t="shared" si="160"/>
        <v>46699</v>
      </c>
      <c r="M1982" s="4">
        <f t="shared" si="161"/>
        <v>5.666666666666667</v>
      </c>
    </row>
    <row r="1983" spans="1:13" x14ac:dyDescent="0.3">
      <c r="A1983" s="27" t="str">
        <f t="shared" si="162"/>
        <v>1503 - CAPPUCCINO</v>
      </c>
      <c r="B1983" s="27" t="str">
        <f t="shared" si="164"/>
        <v>CAFE QUINDIO EXPRESS USAQUEN</v>
      </c>
      <c r="C1983" s="28" t="s">
        <v>330</v>
      </c>
      <c r="D1983" s="31"/>
      <c r="E1983" s="4"/>
      <c r="F1983" s="31">
        <v>9722</v>
      </c>
      <c r="G1983" s="4">
        <v>1</v>
      </c>
      <c r="H1983" s="31"/>
      <c r="I1983" s="4"/>
      <c r="J1983" s="31">
        <v>9722</v>
      </c>
      <c r="K1983" s="50">
        <v>1</v>
      </c>
      <c r="L1983" s="44">
        <f t="shared" si="160"/>
        <v>9722</v>
      </c>
      <c r="M1983" s="4">
        <f t="shared" si="161"/>
        <v>1</v>
      </c>
    </row>
    <row r="1984" spans="1:13" x14ac:dyDescent="0.3">
      <c r="A1984" s="27" t="str">
        <f t="shared" si="162"/>
        <v>1503 - CAPPUCCINO</v>
      </c>
      <c r="B1984" s="27" t="str">
        <f t="shared" si="164"/>
        <v>CAFE QUINDIO EXPRESS USAQUEN</v>
      </c>
      <c r="C1984" s="28" t="s">
        <v>210</v>
      </c>
      <c r="D1984" s="31"/>
      <c r="E1984" s="4"/>
      <c r="F1984" s="31">
        <v>17222</v>
      </c>
      <c r="G1984" s="4">
        <v>2</v>
      </c>
      <c r="H1984" s="31"/>
      <c r="I1984" s="4"/>
      <c r="J1984" s="31">
        <v>17222</v>
      </c>
      <c r="K1984" s="50">
        <v>2</v>
      </c>
      <c r="L1984" s="44">
        <f t="shared" si="160"/>
        <v>17222</v>
      </c>
      <c r="M1984" s="4">
        <f t="shared" si="161"/>
        <v>2</v>
      </c>
    </row>
    <row r="1985" spans="1:13" x14ac:dyDescent="0.3">
      <c r="A1985" s="27" t="str">
        <f t="shared" si="162"/>
        <v>1503 - CAPPUCCINO</v>
      </c>
      <c r="B1985" s="27" t="str">
        <f t="shared" si="164"/>
        <v>CAFE QUINDIO EXPRESS USAQUEN</v>
      </c>
      <c r="C1985" s="28" t="s">
        <v>212</v>
      </c>
      <c r="D1985" s="31"/>
      <c r="E1985" s="4"/>
      <c r="F1985" s="31">
        <v>35185</v>
      </c>
      <c r="G1985" s="4">
        <v>4</v>
      </c>
      <c r="H1985" s="31"/>
      <c r="I1985" s="4"/>
      <c r="J1985" s="31">
        <v>35185</v>
      </c>
      <c r="K1985" s="50">
        <v>4</v>
      </c>
      <c r="L1985" s="44">
        <f t="shared" si="160"/>
        <v>35185</v>
      </c>
      <c r="M1985" s="4">
        <f t="shared" si="161"/>
        <v>4</v>
      </c>
    </row>
    <row r="1986" spans="1:13" x14ac:dyDescent="0.3">
      <c r="A1986" s="27" t="str">
        <f t="shared" si="162"/>
        <v>1503 - CAPPUCCINO</v>
      </c>
      <c r="B1986" s="27" t="str">
        <f t="shared" si="164"/>
        <v>CAFE QUINDIO EXPRESS USAQUEN</v>
      </c>
      <c r="C1986" s="28" t="s">
        <v>213</v>
      </c>
      <c r="D1986" s="31"/>
      <c r="E1986" s="4"/>
      <c r="F1986" s="31">
        <v>19814</v>
      </c>
      <c r="G1986" s="4">
        <v>2</v>
      </c>
      <c r="H1986" s="31"/>
      <c r="I1986" s="4"/>
      <c r="J1986" s="31">
        <v>19814</v>
      </c>
      <c r="K1986" s="50">
        <v>2</v>
      </c>
      <c r="L1986" s="44">
        <f t="shared" si="160"/>
        <v>19814</v>
      </c>
      <c r="M1986" s="4">
        <f t="shared" si="161"/>
        <v>2</v>
      </c>
    </row>
    <row r="1987" spans="1:13" x14ac:dyDescent="0.3">
      <c r="A1987" s="27" t="str">
        <f t="shared" si="162"/>
        <v>1503 - CAPPUCCINO</v>
      </c>
      <c r="B1987" s="27" t="str">
        <f t="shared" si="164"/>
        <v>CAFE QUINDIO EXPRESS USAQUEN</v>
      </c>
      <c r="C1987" s="28" t="s">
        <v>214</v>
      </c>
      <c r="D1987" s="31"/>
      <c r="E1987" s="4"/>
      <c r="F1987" s="31">
        <v>51205</v>
      </c>
      <c r="G1987" s="4">
        <v>7</v>
      </c>
      <c r="H1987" s="31"/>
      <c r="I1987" s="4"/>
      <c r="J1987" s="31">
        <v>51205</v>
      </c>
      <c r="K1987" s="50">
        <v>7</v>
      </c>
      <c r="L1987" s="44">
        <f t="shared" si="160"/>
        <v>51205</v>
      </c>
      <c r="M1987" s="4">
        <f t="shared" si="161"/>
        <v>7</v>
      </c>
    </row>
    <row r="1988" spans="1:13" x14ac:dyDescent="0.3">
      <c r="A1988" s="27" t="str">
        <f t="shared" si="162"/>
        <v>1503 - CAPPUCCINO</v>
      </c>
      <c r="B1988" s="27" t="str">
        <f t="shared" si="164"/>
        <v>CAFE QUINDIO EXPRESS USAQUEN</v>
      </c>
      <c r="C1988" s="28" t="s">
        <v>215</v>
      </c>
      <c r="D1988" s="31"/>
      <c r="E1988" s="4"/>
      <c r="F1988" s="31">
        <v>7315</v>
      </c>
      <c r="G1988" s="4">
        <v>1</v>
      </c>
      <c r="H1988" s="31"/>
      <c r="I1988" s="4"/>
      <c r="J1988" s="31">
        <v>7315</v>
      </c>
      <c r="K1988" s="50">
        <v>1</v>
      </c>
      <c r="L1988" s="44">
        <f t="shared" si="160"/>
        <v>7315</v>
      </c>
      <c r="M1988" s="4">
        <f t="shared" si="161"/>
        <v>1</v>
      </c>
    </row>
    <row r="1989" spans="1:13" x14ac:dyDescent="0.3">
      <c r="A1989" s="27" t="str">
        <f t="shared" si="162"/>
        <v>1503 - CAPPUCCINO</v>
      </c>
      <c r="B1989" s="27" t="str">
        <f t="shared" si="164"/>
        <v>CAFE QUINDIO EXPRESS USAQUEN</v>
      </c>
      <c r="C1989" s="28" t="s">
        <v>216</v>
      </c>
      <c r="D1989" s="31">
        <v>9722</v>
      </c>
      <c r="E1989" s="4">
        <v>1</v>
      </c>
      <c r="F1989" s="31"/>
      <c r="G1989" s="4"/>
      <c r="H1989" s="31"/>
      <c r="I1989" s="4"/>
      <c r="J1989" s="31">
        <v>9722</v>
      </c>
      <c r="K1989" s="50">
        <v>1</v>
      </c>
      <c r="L1989" s="44">
        <f t="shared" si="160"/>
        <v>9722</v>
      </c>
      <c r="M1989" s="4">
        <f t="shared" si="161"/>
        <v>1</v>
      </c>
    </row>
    <row r="1990" spans="1:13" x14ac:dyDescent="0.3">
      <c r="A1990" s="27" t="str">
        <f t="shared" si="162"/>
        <v>1503 - CAPPUCCINO</v>
      </c>
      <c r="B1990" s="27" t="str">
        <f t="shared" si="164"/>
        <v>CAFE QUINDIO EXPRESS USAQUEN</v>
      </c>
      <c r="C1990" s="28" t="s">
        <v>217</v>
      </c>
      <c r="D1990" s="31">
        <v>46295</v>
      </c>
      <c r="E1990" s="4">
        <v>5</v>
      </c>
      <c r="F1990" s="31">
        <v>55554</v>
      </c>
      <c r="G1990" s="4">
        <v>6</v>
      </c>
      <c r="H1990" s="31">
        <v>46295</v>
      </c>
      <c r="I1990" s="4">
        <v>5</v>
      </c>
      <c r="J1990" s="31">
        <v>148144</v>
      </c>
      <c r="K1990" s="50">
        <v>16</v>
      </c>
      <c r="L1990" s="44">
        <f t="shared" si="160"/>
        <v>49381.333333333336</v>
      </c>
      <c r="M1990" s="4">
        <f t="shared" si="161"/>
        <v>5.333333333333333</v>
      </c>
    </row>
    <row r="1991" spans="1:13" x14ac:dyDescent="0.3">
      <c r="A1991" s="27" t="str">
        <f t="shared" si="162"/>
        <v>1503 - CAPPUCCINO</v>
      </c>
      <c r="B1991" s="27" t="str">
        <f t="shared" si="164"/>
        <v>CAFE QUINDIO EXPRESS USAQUEN</v>
      </c>
      <c r="C1991" s="28" t="s">
        <v>218</v>
      </c>
      <c r="D1991" s="31"/>
      <c r="E1991" s="4"/>
      <c r="F1991" s="31"/>
      <c r="G1991" s="4"/>
      <c r="H1991" s="31">
        <v>22222</v>
      </c>
      <c r="I1991" s="4">
        <v>2</v>
      </c>
      <c r="J1991" s="31">
        <v>22222</v>
      </c>
      <c r="K1991" s="50">
        <v>2</v>
      </c>
      <c r="L1991" s="44">
        <f t="shared" si="160"/>
        <v>22222</v>
      </c>
      <c r="M1991" s="4">
        <f t="shared" si="161"/>
        <v>2</v>
      </c>
    </row>
    <row r="1992" spans="1:13" x14ac:dyDescent="0.3">
      <c r="A1992" s="27" t="str">
        <f t="shared" si="162"/>
        <v>1503 - CAPPUCCINO</v>
      </c>
      <c r="B1992" s="27" t="str">
        <f t="shared" si="164"/>
        <v>CAFE QUINDIO EXPRESS USAQUEN</v>
      </c>
      <c r="C1992" s="28" t="s">
        <v>219</v>
      </c>
      <c r="D1992" s="31">
        <v>26388</v>
      </c>
      <c r="E1992" s="4">
        <v>3</v>
      </c>
      <c r="F1992" s="31">
        <v>79164</v>
      </c>
      <c r="G1992" s="4">
        <v>9</v>
      </c>
      <c r="H1992" s="31">
        <v>17592</v>
      </c>
      <c r="I1992" s="4">
        <v>2</v>
      </c>
      <c r="J1992" s="31">
        <v>123144</v>
      </c>
      <c r="K1992" s="50">
        <v>14</v>
      </c>
      <c r="L1992" s="44">
        <f t="shared" ref="L1992:L2055" si="165">AVERAGE(D1992,F1992,H1992)</f>
        <v>41048</v>
      </c>
      <c r="M1992" s="4">
        <f t="shared" ref="M1992:M2055" si="166">AVERAGE(E1992,G1992,I1992)</f>
        <v>4.666666666666667</v>
      </c>
    </row>
    <row r="1993" spans="1:13" x14ac:dyDescent="0.3">
      <c r="A1993" s="27" t="str">
        <f t="shared" si="162"/>
        <v>1503 - CAPPUCCINO</v>
      </c>
      <c r="B1993" s="27" t="str">
        <f t="shared" si="164"/>
        <v>CAFE QUINDIO EXPRESS USAQUEN</v>
      </c>
      <c r="C1993" s="28" t="s">
        <v>220</v>
      </c>
      <c r="D1993" s="31"/>
      <c r="E1993" s="4"/>
      <c r="F1993" s="31"/>
      <c r="G1993" s="4"/>
      <c r="H1993" s="31">
        <v>9259</v>
      </c>
      <c r="I1993" s="4">
        <v>1</v>
      </c>
      <c r="J1993" s="31">
        <v>9259</v>
      </c>
      <c r="K1993" s="50">
        <v>1</v>
      </c>
      <c r="L1993" s="44">
        <f t="shared" si="165"/>
        <v>9259</v>
      </c>
      <c r="M1993" s="4">
        <f t="shared" si="166"/>
        <v>1</v>
      </c>
    </row>
    <row r="1994" spans="1:13" x14ac:dyDescent="0.3">
      <c r="A1994" s="27" t="str">
        <f t="shared" si="162"/>
        <v>1503 - CAPPUCCINO</v>
      </c>
      <c r="B1994" s="52" t="s">
        <v>320</v>
      </c>
      <c r="C1994" s="53"/>
      <c r="D1994" s="57">
        <v>19873386</v>
      </c>
      <c r="E1994" s="55">
        <v>2390</v>
      </c>
      <c r="F1994" s="57">
        <v>19394729</v>
      </c>
      <c r="G1994" s="55">
        <v>2317</v>
      </c>
      <c r="H1994" s="57">
        <v>19486069</v>
      </c>
      <c r="I1994" s="55">
        <v>2320</v>
      </c>
      <c r="J1994" s="57">
        <v>58754184</v>
      </c>
      <c r="K1994" s="56">
        <v>7027</v>
      </c>
      <c r="L1994" s="59">
        <f t="shared" si="165"/>
        <v>19584728</v>
      </c>
      <c r="M1994" s="60">
        <f t="shared" si="166"/>
        <v>2342.3333333333335</v>
      </c>
    </row>
    <row r="1995" spans="1:13" x14ac:dyDescent="0.3">
      <c r="A1995" s="27" t="str">
        <f t="shared" si="162"/>
        <v>1503 - CAPPUCCINO</v>
      </c>
      <c r="B1995" s="1" t="s">
        <v>80</v>
      </c>
      <c r="C1995" s="1" t="s">
        <v>191</v>
      </c>
      <c r="D1995" s="30">
        <v>25554</v>
      </c>
      <c r="E1995" s="8">
        <v>3</v>
      </c>
      <c r="F1995" s="30"/>
      <c r="G1995" s="8"/>
      <c r="H1995" s="30"/>
      <c r="I1995" s="8"/>
      <c r="J1995" s="30">
        <v>25554</v>
      </c>
      <c r="K1995" s="49">
        <v>3</v>
      </c>
      <c r="L1995" s="44">
        <f t="shared" si="165"/>
        <v>25554</v>
      </c>
      <c r="M1995" s="4">
        <f t="shared" si="166"/>
        <v>3</v>
      </c>
    </row>
    <row r="1996" spans="1:13" x14ac:dyDescent="0.3">
      <c r="A1996" s="27" t="str">
        <f t="shared" si="162"/>
        <v>1503 - CAPPUCCINO</v>
      </c>
      <c r="B1996" s="27" t="str">
        <f>B1995</f>
        <v>RESTAURANTE CAFE QUINDIO GOURMET</v>
      </c>
      <c r="C1996" s="28" t="s">
        <v>194</v>
      </c>
      <c r="D1996" s="31">
        <v>87593</v>
      </c>
      <c r="E1996" s="4">
        <v>11</v>
      </c>
      <c r="F1996" s="31"/>
      <c r="G1996" s="4"/>
      <c r="H1996" s="31">
        <v>9444</v>
      </c>
      <c r="I1996" s="4">
        <v>1</v>
      </c>
      <c r="J1996" s="31">
        <v>97037</v>
      </c>
      <c r="K1996" s="50">
        <v>12</v>
      </c>
      <c r="L1996" s="44">
        <f t="shared" si="165"/>
        <v>48518.5</v>
      </c>
      <c r="M1996" s="4">
        <f t="shared" si="166"/>
        <v>6</v>
      </c>
    </row>
    <row r="1997" spans="1:13" x14ac:dyDescent="0.3">
      <c r="A1997" s="27" t="str">
        <f t="shared" si="162"/>
        <v>1503 - CAPPUCCINO</v>
      </c>
      <c r="B1997" s="52" t="s">
        <v>321</v>
      </c>
      <c r="C1997" s="53"/>
      <c r="D1997" s="57">
        <v>113147</v>
      </c>
      <c r="E1997" s="55">
        <v>14</v>
      </c>
      <c r="F1997" s="57"/>
      <c r="G1997" s="55"/>
      <c r="H1997" s="57">
        <v>9444</v>
      </c>
      <c r="I1997" s="55">
        <v>1</v>
      </c>
      <c r="J1997" s="57">
        <v>122591</v>
      </c>
      <c r="K1997" s="56">
        <v>15</v>
      </c>
      <c r="L1997" s="59">
        <f t="shared" si="165"/>
        <v>61295.5</v>
      </c>
      <c r="M1997" s="60">
        <f t="shared" si="166"/>
        <v>7.5</v>
      </c>
    </row>
    <row r="1998" spans="1:13" x14ac:dyDescent="0.3">
      <c r="A1998" s="1" t="s">
        <v>128</v>
      </c>
      <c r="B1998" s="2" t="str">
        <f>B1997</f>
        <v>Total RESTAURANTE CAFE QUINDIO GOURMET</v>
      </c>
      <c r="C1998" s="2"/>
      <c r="D1998" s="30">
        <v>264715462</v>
      </c>
      <c r="E1998" s="8">
        <v>33783</v>
      </c>
      <c r="F1998" s="30">
        <v>234750082</v>
      </c>
      <c r="G1998" s="8">
        <v>29758</v>
      </c>
      <c r="H1998" s="30">
        <v>263789898</v>
      </c>
      <c r="I1998" s="8">
        <v>33450</v>
      </c>
      <c r="J1998" s="30">
        <v>763255442</v>
      </c>
      <c r="K1998" s="49">
        <v>96991</v>
      </c>
      <c r="L1998" s="44">
        <f t="shared" si="165"/>
        <v>254418480.66666666</v>
      </c>
      <c r="M1998" s="4">
        <f t="shared" si="166"/>
        <v>32330.333333333332</v>
      </c>
    </row>
    <row r="1999" spans="1:13" x14ac:dyDescent="0.3">
      <c r="A1999" s="1" t="s">
        <v>129</v>
      </c>
      <c r="B1999" s="1" t="s">
        <v>47</v>
      </c>
      <c r="C1999" s="1" t="s">
        <v>223</v>
      </c>
      <c r="D1999" s="30">
        <v>36666</v>
      </c>
      <c r="E1999" s="8">
        <v>6</v>
      </c>
      <c r="F1999" s="30">
        <v>73332</v>
      </c>
      <c r="G1999" s="8">
        <v>12</v>
      </c>
      <c r="H1999" s="30">
        <v>72599</v>
      </c>
      <c r="I1999" s="8">
        <v>12</v>
      </c>
      <c r="J1999" s="30">
        <v>182597</v>
      </c>
      <c r="K1999" s="49">
        <v>30</v>
      </c>
      <c r="L1999" s="44">
        <f t="shared" si="165"/>
        <v>60865.666666666664</v>
      </c>
      <c r="M1999" s="4">
        <f t="shared" si="166"/>
        <v>10</v>
      </c>
    </row>
    <row r="2000" spans="1:13" x14ac:dyDescent="0.3">
      <c r="A2000" s="27" t="str">
        <f t="shared" ref="A2000:A2063" si="167">A1999</f>
        <v>1504 - LATTE</v>
      </c>
      <c r="B2000" s="27" t="str">
        <f t="shared" ref="B2000:B2044" si="168">B1999</f>
        <v>CAFE QUINDIO ARBOLEDA2</v>
      </c>
      <c r="C2000" s="28" t="s">
        <v>224</v>
      </c>
      <c r="D2000" s="31">
        <v>4529486</v>
      </c>
      <c r="E2000" s="4">
        <v>689</v>
      </c>
      <c r="F2000" s="31">
        <v>2859690</v>
      </c>
      <c r="G2000" s="4">
        <v>435</v>
      </c>
      <c r="H2000" s="31">
        <v>3667503</v>
      </c>
      <c r="I2000" s="4">
        <v>558</v>
      </c>
      <c r="J2000" s="31">
        <v>11056679</v>
      </c>
      <c r="K2000" s="50">
        <v>1682</v>
      </c>
      <c r="L2000" s="44">
        <f t="shared" si="165"/>
        <v>3685559.6666666665</v>
      </c>
      <c r="M2000" s="4">
        <f t="shared" si="166"/>
        <v>560.66666666666663</v>
      </c>
    </row>
    <row r="2001" spans="1:13" x14ac:dyDescent="0.3">
      <c r="A2001" s="27" t="str">
        <f t="shared" si="167"/>
        <v>1504 - LATTE</v>
      </c>
      <c r="B2001" s="27" t="str">
        <f t="shared" si="168"/>
        <v>CAFE QUINDIO ARBOLEDA2</v>
      </c>
      <c r="C2001" s="28" t="s">
        <v>225</v>
      </c>
      <c r="D2001" s="31">
        <v>708725</v>
      </c>
      <c r="E2001" s="4">
        <v>86</v>
      </c>
      <c r="F2001" s="31">
        <v>436773</v>
      </c>
      <c r="G2001" s="4">
        <v>53</v>
      </c>
      <c r="H2001" s="31">
        <v>642797</v>
      </c>
      <c r="I2001" s="4">
        <v>78</v>
      </c>
      <c r="J2001" s="31">
        <v>1788295</v>
      </c>
      <c r="K2001" s="50">
        <v>217</v>
      </c>
      <c r="L2001" s="44">
        <f t="shared" si="165"/>
        <v>596098.33333333337</v>
      </c>
      <c r="M2001" s="4">
        <f t="shared" si="166"/>
        <v>72.333333333333329</v>
      </c>
    </row>
    <row r="2002" spans="1:13" x14ac:dyDescent="0.3">
      <c r="A2002" s="27" t="str">
        <f t="shared" si="167"/>
        <v>1504 - LATTE</v>
      </c>
      <c r="B2002" s="27" t="str">
        <f t="shared" si="168"/>
        <v>CAFE QUINDIO ARBOLEDA2</v>
      </c>
      <c r="C2002" s="28" t="s">
        <v>226</v>
      </c>
      <c r="D2002" s="31">
        <v>198053</v>
      </c>
      <c r="E2002" s="4">
        <v>23</v>
      </c>
      <c r="F2002" s="31">
        <v>60277</v>
      </c>
      <c r="G2002" s="4">
        <v>7</v>
      </c>
      <c r="H2002" s="31">
        <v>189442</v>
      </c>
      <c r="I2002" s="4">
        <v>22</v>
      </c>
      <c r="J2002" s="31">
        <v>447772</v>
      </c>
      <c r="K2002" s="50">
        <v>52</v>
      </c>
      <c r="L2002" s="44">
        <f t="shared" si="165"/>
        <v>149257.33333333334</v>
      </c>
      <c r="M2002" s="4">
        <f t="shared" si="166"/>
        <v>17.333333333333332</v>
      </c>
    </row>
    <row r="2003" spans="1:13" x14ac:dyDescent="0.3">
      <c r="A2003" s="27" t="str">
        <f t="shared" si="167"/>
        <v>1504 - LATTE</v>
      </c>
      <c r="B2003" s="27" t="str">
        <f t="shared" si="168"/>
        <v>CAFE QUINDIO ARBOLEDA2</v>
      </c>
      <c r="C2003" s="28" t="s">
        <v>227</v>
      </c>
      <c r="D2003" s="31">
        <v>65464</v>
      </c>
      <c r="E2003" s="4">
        <v>7</v>
      </c>
      <c r="F2003" s="31">
        <v>37408</v>
      </c>
      <c r="G2003" s="4">
        <v>4</v>
      </c>
      <c r="H2003" s="31">
        <v>9352</v>
      </c>
      <c r="I2003" s="4">
        <v>1</v>
      </c>
      <c r="J2003" s="31">
        <v>112224</v>
      </c>
      <c r="K2003" s="50">
        <v>12</v>
      </c>
      <c r="L2003" s="44">
        <f t="shared" si="165"/>
        <v>37408</v>
      </c>
      <c r="M2003" s="4">
        <f t="shared" si="166"/>
        <v>4</v>
      </c>
    </row>
    <row r="2004" spans="1:13" x14ac:dyDescent="0.3">
      <c r="A2004" s="27" t="str">
        <f t="shared" si="167"/>
        <v>1504 - LATTE</v>
      </c>
      <c r="B2004" s="27" t="str">
        <f t="shared" si="168"/>
        <v>CAFE QUINDIO ARBOLEDA2</v>
      </c>
      <c r="C2004" s="28" t="s">
        <v>228</v>
      </c>
      <c r="D2004" s="31">
        <v>9352</v>
      </c>
      <c r="E2004" s="4">
        <v>1</v>
      </c>
      <c r="F2004" s="31">
        <v>28056</v>
      </c>
      <c r="G2004" s="4">
        <v>3</v>
      </c>
      <c r="H2004" s="31">
        <v>28056</v>
      </c>
      <c r="I2004" s="4">
        <v>3</v>
      </c>
      <c r="J2004" s="31">
        <v>65464</v>
      </c>
      <c r="K2004" s="50">
        <v>7</v>
      </c>
      <c r="L2004" s="44">
        <f t="shared" si="165"/>
        <v>21821.333333333332</v>
      </c>
      <c r="M2004" s="4">
        <f t="shared" si="166"/>
        <v>2.3333333333333335</v>
      </c>
    </row>
    <row r="2005" spans="1:13" x14ac:dyDescent="0.3">
      <c r="A2005" s="27" t="str">
        <f t="shared" si="167"/>
        <v>1504 - LATTE</v>
      </c>
      <c r="B2005" s="27" t="str">
        <f t="shared" si="168"/>
        <v>CAFE QUINDIO ARBOLEDA2</v>
      </c>
      <c r="C2005" s="28" t="s">
        <v>229</v>
      </c>
      <c r="D2005" s="31">
        <v>21852</v>
      </c>
      <c r="E2005" s="4">
        <v>2</v>
      </c>
      <c r="F2005" s="31"/>
      <c r="G2005" s="4"/>
      <c r="H2005" s="31">
        <v>32778</v>
      </c>
      <c r="I2005" s="4">
        <v>3</v>
      </c>
      <c r="J2005" s="31">
        <v>54630</v>
      </c>
      <c r="K2005" s="50">
        <v>5</v>
      </c>
      <c r="L2005" s="44">
        <f t="shared" si="165"/>
        <v>27315</v>
      </c>
      <c r="M2005" s="4">
        <f t="shared" si="166"/>
        <v>2.5</v>
      </c>
    </row>
    <row r="2006" spans="1:13" x14ac:dyDescent="0.3">
      <c r="A2006" s="27" t="str">
        <f t="shared" si="167"/>
        <v>1504 - LATTE</v>
      </c>
      <c r="B2006" s="27" t="str">
        <f t="shared" si="168"/>
        <v>CAFE QUINDIO ARBOLEDA2</v>
      </c>
      <c r="C2006" s="28" t="s">
        <v>230</v>
      </c>
      <c r="D2006" s="31">
        <v>124996</v>
      </c>
      <c r="E2006" s="4">
        <v>15</v>
      </c>
      <c r="F2006" s="31">
        <v>108330</v>
      </c>
      <c r="G2006" s="4">
        <v>13</v>
      </c>
      <c r="H2006" s="31">
        <v>116662</v>
      </c>
      <c r="I2006" s="4">
        <v>14</v>
      </c>
      <c r="J2006" s="31">
        <v>349988</v>
      </c>
      <c r="K2006" s="50">
        <v>42</v>
      </c>
      <c r="L2006" s="44">
        <f t="shared" si="165"/>
        <v>116662.66666666667</v>
      </c>
      <c r="M2006" s="4">
        <f t="shared" si="166"/>
        <v>14</v>
      </c>
    </row>
    <row r="2007" spans="1:13" x14ac:dyDescent="0.3">
      <c r="A2007" s="27" t="str">
        <f t="shared" si="167"/>
        <v>1504 - LATTE</v>
      </c>
      <c r="B2007" s="27" t="str">
        <f t="shared" si="168"/>
        <v>CAFE QUINDIO ARBOLEDA2</v>
      </c>
      <c r="C2007" s="28" t="s">
        <v>231</v>
      </c>
      <c r="D2007" s="31">
        <v>24999</v>
      </c>
      <c r="E2007" s="4">
        <v>3</v>
      </c>
      <c r="F2007" s="31">
        <v>41665</v>
      </c>
      <c r="G2007" s="4">
        <v>5</v>
      </c>
      <c r="H2007" s="31">
        <v>49998</v>
      </c>
      <c r="I2007" s="4">
        <v>6</v>
      </c>
      <c r="J2007" s="31">
        <v>116662</v>
      </c>
      <c r="K2007" s="50">
        <v>14</v>
      </c>
      <c r="L2007" s="44">
        <f t="shared" si="165"/>
        <v>38887.333333333336</v>
      </c>
      <c r="M2007" s="4">
        <f t="shared" si="166"/>
        <v>4.666666666666667</v>
      </c>
    </row>
    <row r="2008" spans="1:13" x14ac:dyDescent="0.3">
      <c r="A2008" s="27" t="str">
        <f t="shared" si="167"/>
        <v>1504 - LATTE</v>
      </c>
      <c r="B2008" s="27" t="str">
        <f t="shared" si="168"/>
        <v>CAFE QUINDIO ARBOLEDA2</v>
      </c>
      <c r="C2008" s="28" t="s">
        <v>232</v>
      </c>
      <c r="D2008" s="31">
        <v>79256</v>
      </c>
      <c r="E2008" s="4">
        <v>8</v>
      </c>
      <c r="F2008" s="31">
        <v>59442</v>
      </c>
      <c r="G2008" s="4">
        <v>6</v>
      </c>
      <c r="H2008" s="31">
        <v>79256</v>
      </c>
      <c r="I2008" s="4">
        <v>8</v>
      </c>
      <c r="J2008" s="31">
        <v>217954</v>
      </c>
      <c r="K2008" s="50">
        <v>22</v>
      </c>
      <c r="L2008" s="44">
        <f t="shared" si="165"/>
        <v>72651.333333333328</v>
      </c>
      <c r="M2008" s="4">
        <f t="shared" si="166"/>
        <v>7.333333333333333</v>
      </c>
    </row>
    <row r="2009" spans="1:13" x14ac:dyDescent="0.3">
      <c r="A2009" s="27" t="str">
        <f t="shared" si="167"/>
        <v>1504 - LATTE</v>
      </c>
      <c r="B2009" s="27" t="str">
        <f t="shared" si="168"/>
        <v>CAFE QUINDIO ARBOLEDA2</v>
      </c>
      <c r="C2009" s="28" t="s">
        <v>233</v>
      </c>
      <c r="D2009" s="31">
        <v>107133</v>
      </c>
      <c r="E2009" s="4">
        <v>13</v>
      </c>
      <c r="F2009" s="31">
        <v>65928</v>
      </c>
      <c r="G2009" s="4">
        <v>8</v>
      </c>
      <c r="H2009" s="31">
        <v>49446</v>
      </c>
      <c r="I2009" s="4">
        <v>6</v>
      </c>
      <c r="J2009" s="31">
        <v>222507</v>
      </c>
      <c r="K2009" s="50">
        <v>27</v>
      </c>
      <c r="L2009" s="44">
        <f t="shared" si="165"/>
        <v>74169</v>
      </c>
      <c r="M2009" s="4">
        <f t="shared" si="166"/>
        <v>9</v>
      </c>
    </row>
    <row r="2010" spans="1:13" x14ac:dyDescent="0.3">
      <c r="A2010" s="27" t="str">
        <f t="shared" si="167"/>
        <v>1504 - LATTE</v>
      </c>
      <c r="B2010" s="27" t="str">
        <f t="shared" si="168"/>
        <v>CAFE QUINDIO ARBOLEDA2</v>
      </c>
      <c r="C2010" s="28" t="s">
        <v>234</v>
      </c>
      <c r="D2010" s="31">
        <v>10463</v>
      </c>
      <c r="E2010" s="4">
        <v>1</v>
      </c>
      <c r="F2010" s="31">
        <v>20926</v>
      </c>
      <c r="G2010" s="4">
        <v>2</v>
      </c>
      <c r="H2010" s="31">
        <v>10463</v>
      </c>
      <c r="I2010" s="4">
        <v>1</v>
      </c>
      <c r="J2010" s="31">
        <v>41852</v>
      </c>
      <c r="K2010" s="50">
        <v>4</v>
      </c>
      <c r="L2010" s="44">
        <f t="shared" si="165"/>
        <v>13950.666666666666</v>
      </c>
      <c r="M2010" s="4">
        <f t="shared" si="166"/>
        <v>1.3333333333333333</v>
      </c>
    </row>
    <row r="2011" spans="1:13" x14ac:dyDescent="0.3">
      <c r="A2011" s="27" t="str">
        <f t="shared" si="167"/>
        <v>1504 - LATTE</v>
      </c>
      <c r="B2011" s="27" t="str">
        <f t="shared" si="168"/>
        <v>CAFE QUINDIO ARBOLEDA2</v>
      </c>
      <c r="C2011" s="28" t="s">
        <v>235</v>
      </c>
      <c r="D2011" s="31">
        <v>161385</v>
      </c>
      <c r="E2011" s="4">
        <v>21</v>
      </c>
      <c r="F2011" s="31">
        <v>61480</v>
      </c>
      <c r="G2011" s="4">
        <v>8</v>
      </c>
      <c r="H2011" s="31">
        <v>130645</v>
      </c>
      <c r="I2011" s="4">
        <v>17</v>
      </c>
      <c r="J2011" s="31">
        <v>353510</v>
      </c>
      <c r="K2011" s="50">
        <v>46</v>
      </c>
      <c r="L2011" s="44">
        <f t="shared" si="165"/>
        <v>117836.66666666667</v>
      </c>
      <c r="M2011" s="4">
        <f t="shared" si="166"/>
        <v>15.333333333333334</v>
      </c>
    </row>
    <row r="2012" spans="1:13" x14ac:dyDescent="0.3">
      <c r="A2012" s="27" t="str">
        <f t="shared" si="167"/>
        <v>1504 - LATTE</v>
      </c>
      <c r="B2012" s="27" t="str">
        <f t="shared" si="168"/>
        <v>CAFE QUINDIO ARBOLEDA2</v>
      </c>
      <c r="C2012" s="28" t="s">
        <v>236</v>
      </c>
      <c r="D2012" s="31">
        <v>8241</v>
      </c>
      <c r="E2012" s="4">
        <v>1</v>
      </c>
      <c r="F2012" s="31">
        <v>8241</v>
      </c>
      <c r="G2012" s="4">
        <v>1</v>
      </c>
      <c r="H2012" s="31">
        <v>16482</v>
      </c>
      <c r="I2012" s="4">
        <v>2</v>
      </c>
      <c r="J2012" s="31">
        <v>32964</v>
      </c>
      <c r="K2012" s="50">
        <v>4</v>
      </c>
      <c r="L2012" s="44">
        <f t="shared" si="165"/>
        <v>10988</v>
      </c>
      <c r="M2012" s="4">
        <f t="shared" si="166"/>
        <v>1.3333333333333333</v>
      </c>
    </row>
    <row r="2013" spans="1:13" x14ac:dyDescent="0.3">
      <c r="A2013" s="27" t="str">
        <f t="shared" si="167"/>
        <v>1504 - LATTE</v>
      </c>
      <c r="B2013" s="27" t="str">
        <f t="shared" si="168"/>
        <v>CAFE QUINDIO ARBOLEDA2</v>
      </c>
      <c r="C2013" s="28" t="s">
        <v>237</v>
      </c>
      <c r="D2013" s="31"/>
      <c r="E2013" s="4"/>
      <c r="F2013" s="31">
        <v>31389</v>
      </c>
      <c r="G2013" s="4">
        <v>3</v>
      </c>
      <c r="H2013" s="31">
        <v>20926</v>
      </c>
      <c r="I2013" s="4">
        <v>2</v>
      </c>
      <c r="J2013" s="31">
        <v>52315</v>
      </c>
      <c r="K2013" s="50">
        <v>5</v>
      </c>
      <c r="L2013" s="44">
        <f t="shared" si="165"/>
        <v>26157.5</v>
      </c>
      <c r="M2013" s="4">
        <f t="shared" si="166"/>
        <v>2.5</v>
      </c>
    </row>
    <row r="2014" spans="1:13" x14ac:dyDescent="0.3">
      <c r="A2014" s="27" t="str">
        <f t="shared" si="167"/>
        <v>1504 - LATTE</v>
      </c>
      <c r="B2014" s="27" t="str">
        <f t="shared" si="168"/>
        <v>CAFE QUINDIO ARBOLEDA2</v>
      </c>
      <c r="C2014" s="28" t="s">
        <v>238</v>
      </c>
      <c r="D2014" s="31">
        <v>7685</v>
      </c>
      <c r="E2014" s="4">
        <v>1</v>
      </c>
      <c r="F2014" s="31">
        <v>23055</v>
      </c>
      <c r="G2014" s="4">
        <v>3</v>
      </c>
      <c r="H2014" s="31">
        <v>53795</v>
      </c>
      <c r="I2014" s="4">
        <v>7</v>
      </c>
      <c r="J2014" s="31">
        <v>84535</v>
      </c>
      <c r="K2014" s="50">
        <v>11</v>
      </c>
      <c r="L2014" s="44">
        <f t="shared" si="165"/>
        <v>28178.333333333332</v>
      </c>
      <c r="M2014" s="4">
        <f t="shared" si="166"/>
        <v>3.6666666666666665</v>
      </c>
    </row>
    <row r="2015" spans="1:13" x14ac:dyDescent="0.3">
      <c r="A2015" s="27" t="str">
        <f t="shared" si="167"/>
        <v>1504 - LATTE</v>
      </c>
      <c r="B2015" s="27" t="str">
        <f t="shared" si="168"/>
        <v>CAFE QUINDIO ARBOLEDA2</v>
      </c>
      <c r="C2015" s="28" t="s">
        <v>239</v>
      </c>
      <c r="D2015" s="31">
        <v>16296</v>
      </c>
      <c r="E2015" s="4">
        <v>2</v>
      </c>
      <c r="F2015" s="31"/>
      <c r="G2015" s="4"/>
      <c r="H2015" s="31">
        <v>8148</v>
      </c>
      <c r="I2015" s="4">
        <v>1</v>
      </c>
      <c r="J2015" s="31">
        <v>24444</v>
      </c>
      <c r="K2015" s="50">
        <v>3</v>
      </c>
      <c r="L2015" s="44">
        <f t="shared" si="165"/>
        <v>12222</v>
      </c>
      <c r="M2015" s="4">
        <f t="shared" si="166"/>
        <v>1.5</v>
      </c>
    </row>
    <row r="2016" spans="1:13" x14ac:dyDescent="0.3">
      <c r="A2016" s="27" t="str">
        <f t="shared" si="167"/>
        <v>1504 - LATTE</v>
      </c>
      <c r="B2016" s="27" t="str">
        <f t="shared" si="168"/>
        <v>CAFE QUINDIO ARBOLEDA2</v>
      </c>
      <c r="C2016" s="28" t="s">
        <v>240</v>
      </c>
      <c r="D2016" s="31"/>
      <c r="E2016" s="4"/>
      <c r="F2016" s="31">
        <v>8148</v>
      </c>
      <c r="G2016" s="4">
        <v>1</v>
      </c>
      <c r="H2016" s="31">
        <v>16296</v>
      </c>
      <c r="I2016" s="4">
        <v>2</v>
      </c>
      <c r="J2016" s="31">
        <v>24444</v>
      </c>
      <c r="K2016" s="50">
        <v>3</v>
      </c>
      <c r="L2016" s="44">
        <f t="shared" si="165"/>
        <v>12222</v>
      </c>
      <c r="M2016" s="4">
        <f t="shared" si="166"/>
        <v>1.5</v>
      </c>
    </row>
    <row r="2017" spans="1:13" x14ac:dyDescent="0.3">
      <c r="A2017" s="27" t="str">
        <f t="shared" si="167"/>
        <v>1504 - LATTE</v>
      </c>
      <c r="B2017" s="27" t="str">
        <f t="shared" si="168"/>
        <v>CAFE QUINDIO ARBOLEDA2</v>
      </c>
      <c r="C2017" s="28" t="s">
        <v>241</v>
      </c>
      <c r="D2017" s="31">
        <v>238988</v>
      </c>
      <c r="E2017" s="4">
        <v>29</v>
      </c>
      <c r="F2017" s="31">
        <v>247230</v>
      </c>
      <c r="G2017" s="4">
        <v>30</v>
      </c>
      <c r="H2017" s="31">
        <v>247230</v>
      </c>
      <c r="I2017" s="4">
        <v>30</v>
      </c>
      <c r="J2017" s="31">
        <v>733448</v>
      </c>
      <c r="K2017" s="50">
        <v>89</v>
      </c>
      <c r="L2017" s="44">
        <f t="shared" si="165"/>
        <v>244482.66666666666</v>
      </c>
      <c r="M2017" s="4">
        <f t="shared" si="166"/>
        <v>29.666666666666668</v>
      </c>
    </row>
    <row r="2018" spans="1:13" x14ac:dyDescent="0.3">
      <c r="A2018" s="27" t="str">
        <f t="shared" si="167"/>
        <v>1504 - LATTE</v>
      </c>
      <c r="B2018" s="27" t="str">
        <f t="shared" si="168"/>
        <v>CAFE QUINDIO ARBOLEDA2</v>
      </c>
      <c r="C2018" s="28" t="s">
        <v>242</v>
      </c>
      <c r="D2018" s="31">
        <v>77499</v>
      </c>
      <c r="E2018" s="4">
        <v>9</v>
      </c>
      <c r="F2018" s="31">
        <v>51666</v>
      </c>
      <c r="G2018" s="4">
        <v>6</v>
      </c>
      <c r="H2018" s="31">
        <v>120554</v>
      </c>
      <c r="I2018" s="4">
        <v>14</v>
      </c>
      <c r="J2018" s="31">
        <v>249719</v>
      </c>
      <c r="K2018" s="50">
        <v>29</v>
      </c>
      <c r="L2018" s="44">
        <f t="shared" si="165"/>
        <v>83239.666666666672</v>
      </c>
      <c r="M2018" s="4">
        <f t="shared" si="166"/>
        <v>9.6666666666666661</v>
      </c>
    </row>
    <row r="2019" spans="1:13" x14ac:dyDescent="0.3">
      <c r="A2019" s="27" t="str">
        <f t="shared" si="167"/>
        <v>1504 - LATTE</v>
      </c>
      <c r="B2019" s="27" t="str">
        <f t="shared" si="168"/>
        <v>CAFE QUINDIO ARBOLEDA2</v>
      </c>
      <c r="C2019" s="28" t="s">
        <v>243</v>
      </c>
      <c r="D2019" s="31">
        <v>6111</v>
      </c>
      <c r="E2019" s="4">
        <v>1</v>
      </c>
      <c r="F2019" s="31">
        <v>24444</v>
      </c>
      <c r="G2019" s="4">
        <v>4</v>
      </c>
      <c r="H2019" s="31">
        <v>6111</v>
      </c>
      <c r="I2019" s="4">
        <v>1</v>
      </c>
      <c r="J2019" s="31">
        <v>36666</v>
      </c>
      <c r="K2019" s="50">
        <v>6</v>
      </c>
      <c r="L2019" s="44">
        <f t="shared" si="165"/>
        <v>12222</v>
      </c>
      <c r="M2019" s="4">
        <f t="shared" si="166"/>
        <v>2</v>
      </c>
    </row>
    <row r="2020" spans="1:13" x14ac:dyDescent="0.3">
      <c r="A2020" s="27" t="str">
        <f t="shared" si="167"/>
        <v>1504 - LATTE</v>
      </c>
      <c r="B2020" s="27" t="str">
        <f t="shared" si="168"/>
        <v>CAFE QUINDIO ARBOLEDA2</v>
      </c>
      <c r="C2020" s="28" t="s">
        <v>244</v>
      </c>
      <c r="D2020" s="31">
        <v>1229338</v>
      </c>
      <c r="E2020" s="4">
        <v>187</v>
      </c>
      <c r="F2020" s="31">
        <v>1840720</v>
      </c>
      <c r="G2020" s="4">
        <v>280</v>
      </c>
      <c r="H2020" s="31">
        <v>1774980</v>
      </c>
      <c r="I2020" s="4">
        <v>270</v>
      </c>
      <c r="J2020" s="31">
        <v>4845038</v>
      </c>
      <c r="K2020" s="50">
        <v>737</v>
      </c>
      <c r="L2020" s="44">
        <f t="shared" si="165"/>
        <v>1615012.6666666667</v>
      </c>
      <c r="M2020" s="4">
        <f t="shared" si="166"/>
        <v>245.66666666666666</v>
      </c>
    </row>
    <row r="2021" spans="1:13" x14ac:dyDescent="0.3">
      <c r="A2021" s="27" t="str">
        <f t="shared" si="167"/>
        <v>1504 - LATTE</v>
      </c>
      <c r="B2021" s="27" t="str">
        <f t="shared" si="168"/>
        <v>CAFE QUINDIO ARBOLEDA2</v>
      </c>
      <c r="C2021" s="28" t="s">
        <v>245</v>
      </c>
      <c r="D2021" s="31">
        <v>40372</v>
      </c>
      <c r="E2021" s="4">
        <v>4</v>
      </c>
      <c r="F2021" s="31">
        <v>50464</v>
      </c>
      <c r="G2021" s="4">
        <v>5</v>
      </c>
      <c r="H2021" s="31">
        <v>90837</v>
      </c>
      <c r="I2021" s="4">
        <v>9</v>
      </c>
      <c r="J2021" s="31">
        <v>181673</v>
      </c>
      <c r="K2021" s="50">
        <v>18</v>
      </c>
      <c r="L2021" s="44">
        <f t="shared" si="165"/>
        <v>60557.666666666664</v>
      </c>
      <c r="M2021" s="4">
        <f t="shared" si="166"/>
        <v>6</v>
      </c>
    </row>
    <row r="2022" spans="1:13" x14ac:dyDescent="0.3">
      <c r="A2022" s="27" t="str">
        <f t="shared" si="167"/>
        <v>1504 - LATTE</v>
      </c>
      <c r="B2022" s="27" t="str">
        <f t="shared" si="168"/>
        <v>CAFE QUINDIO ARBOLEDA2</v>
      </c>
      <c r="C2022" s="28" t="s">
        <v>246</v>
      </c>
      <c r="D2022" s="31">
        <v>11111</v>
      </c>
      <c r="E2022" s="4">
        <v>1</v>
      </c>
      <c r="F2022" s="31"/>
      <c r="G2022" s="4"/>
      <c r="H2022" s="31">
        <v>11111</v>
      </c>
      <c r="I2022" s="4">
        <v>1</v>
      </c>
      <c r="J2022" s="31">
        <v>22222</v>
      </c>
      <c r="K2022" s="50">
        <v>2</v>
      </c>
      <c r="L2022" s="44">
        <f t="shared" si="165"/>
        <v>11111</v>
      </c>
      <c r="M2022" s="4">
        <f t="shared" si="166"/>
        <v>1</v>
      </c>
    </row>
    <row r="2023" spans="1:13" x14ac:dyDescent="0.3">
      <c r="A2023" s="27" t="str">
        <f t="shared" si="167"/>
        <v>1504 - LATTE</v>
      </c>
      <c r="B2023" s="27" t="str">
        <f t="shared" si="168"/>
        <v>CAFE QUINDIO ARBOLEDA2</v>
      </c>
      <c r="C2023" s="28" t="s">
        <v>247</v>
      </c>
      <c r="D2023" s="31"/>
      <c r="E2023" s="4"/>
      <c r="F2023" s="31">
        <v>24723</v>
      </c>
      <c r="G2023" s="4">
        <v>3</v>
      </c>
      <c r="H2023" s="31">
        <v>8241</v>
      </c>
      <c r="I2023" s="4">
        <v>1</v>
      </c>
      <c r="J2023" s="31">
        <v>32964</v>
      </c>
      <c r="K2023" s="50">
        <v>4</v>
      </c>
      <c r="L2023" s="44">
        <f t="shared" si="165"/>
        <v>16482</v>
      </c>
      <c r="M2023" s="4">
        <f t="shared" si="166"/>
        <v>2</v>
      </c>
    </row>
    <row r="2024" spans="1:13" x14ac:dyDescent="0.3">
      <c r="A2024" s="27" t="str">
        <f t="shared" si="167"/>
        <v>1504 - LATTE</v>
      </c>
      <c r="B2024" s="27" t="str">
        <f t="shared" si="168"/>
        <v>CAFE QUINDIO ARBOLEDA2</v>
      </c>
      <c r="C2024" s="28" t="s">
        <v>248</v>
      </c>
      <c r="D2024" s="31">
        <v>236102</v>
      </c>
      <c r="E2024" s="4">
        <v>25</v>
      </c>
      <c r="F2024" s="31">
        <v>151107</v>
      </c>
      <c r="G2024" s="4">
        <v>16</v>
      </c>
      <c r="H2024" s="31">
        <v>264434</v>
      </c>
      <c r="I2024" s="4">
        <v>28</v>
      </c>
      <c r="J2024" s="31">
        <v>651643</v>
      </c>
      <c r="K2024" s="50">
        <v>69</v>
      </c>
      <c r="L2024" s="44">
        <f t="shared" si="165"/>
        <v>217214.33333333334</v>
      </c>
      <c r="M2024" s="4">
        <f t="shared" si="166"/>
        <v>23</v>
      </c>
    </row>
    <row r="2025" spans="1:13" x14ac:dyDescent="0.3">
      <c r="A2025" s="27" t="str">
        <f t="shared" si="167"/>
        <v>1504 - LATTE</v>
      </c>
      <c r="B2025" s="27" t="str">
        <f t="shared" si="168"/>
        <v>CAFE QUINDIO ARBOLEDA2</v>
      </c>
      <c r="C2025" s="28" t="s">
        <v>249</v>
      </c>
      <c r="D2025" s="31">
        <v>41205</v>
      </c>
      <c r="E2025" s="4">
        <v>5</v>
      </c>
      <c r="F2025" s="31">
        <v>8241</v>
      </c>
      <c r="G2025" s="4">
        <v>1</v>
      </c>
      <c r="H2025" s="31">
        <v>32964</v>
      </c>
      <c r="I2025" s="4">
        <v>4</v>
      </c>
      <c r="J2025" s="31">
        <v>82410</v>
      </c>
      <c r="K2025" s="50">
        <v>10</v>
      </c>
      <c r="L2025" s="44">
        <f t="shared" si="165"/>
        <v>27470</v>
      </c>
      <c r="M2025" s="4">
        <f t="shared" si="166"/>
        <v>3.3333333333333335</v>
      </c>
    </row>
    <row r="2026" spans="1:13" x14ac:dyDescent="0.3">
      <c r="A2026" s="27" t="str">
        <f t="shared" si="167"/>
        <v>1504 - LATTE</v>
      </c>
      <c r="B2026" s="27" t="str">
        <f t="shared" si="168"/>
        <v>CAFE QUINDIO ARBOLEDA2</v>
      </c>
      <c r="C2026" s="28" t="s">
        <v>250</v>
      </c>
      <c r="D2026" s="31">
        <v>10463</v>
      </c>
      <c r="E2026" s="4">
        <v>1</v>
      </c>
      <c r="F2026" s="31">
        <v>10463</v>
      </c>
      <c r="G2026" s="4">
        <v>1</v>
      </c>
      <c r="H2026" s="31"/>
      <c r="I2026" s="4"/>
      <c r="J2026" s="31">
        <v>20926</v>
      </c>
      <c r="K2026" s="50">
        <v>2</v>
      </c>
      <c r="L2026" s="44">
        <f t="shared" si="165"/>
        <v>10463</v>
      </c>
      <c r="M2026" s="4">
        <f t="shared" si="166"/>
        <v>1</v>
      </c>
    </row>
    <row r="2027" spans="1:13" x14ac:dyDescent="0.3">
      <c r="A2027" s="27" t="str">
        <f t="shared" si="167"/>
        <v>1504 - LATTE</v>
      </c>
      <c r="B2027" s="27" t="str">
        <f t="shared" si="168"/>
        <v>CAFE QUINDIO ARBOLEDA2</v>
      </c>
      <c r="C2027" s="28" t="s">
        <v>251</v>
      </c>
      <c r="D2027" s="31">
        <v>53795</v>
      </c>
      <c r="E2027" s="4">
        <v>7</v>
      </c>
      <c r="F2027" s="31">
        <v>38425</v>
      </c>
      <c r="G2027" s="4">
        <v>5</v>
      </c>
      <c r="H2027" s="31">
        <v>99905</v>
      </c>
      <c r="I2027" s="4">
        <v>13</v>
      </c>
      <c r="J2027" s="31">
        <v>192125</v>
      </c>
      <c r="K2027" s="50">
        <v>25</v>
      </c>
      <c r="L2027" s="44">
        <f t="shared" si="165"/>
        <v>64041.666666666664</v>
      </c>
      <c r="M2027" s="4">
        <f t="shared" si="166"/>
        <v>8.3333333333333339</v>
      </c>
    </row>
    <row r="2028" spans="1:13" x14ac:dyDescent="0.3">
      <c r="A2028" s="27" t="str">
        <f t="shared" si="167"/>
        <v>1504 - LATTE</v>
      </c>
      <c r="B2028" s="27" t="str">
        <f t="shared" si="168"/>
        <v>CAFE QUINDIO ARBOLEDA2</v>
      </c>
      <c r="C2028" s="28" t="s">
        <v>253</v>
      </c>
      <c r="D2028" s="31"/>
      <c r="E2028" s="4"/>
      <c r="F2028" s="31"/>
      <c r="G2028" s="4"/>
      <c r="H2028" s="31">
        <v>8241</v>
      </c>
      <c r="I2028" s="4">
        <v>1</v>
      </c>
      <c r="J2028" s="31">
        <v>8241</v>
      </c>
      <c r="K2028" s="50">
        <v>1</v>
      </c>
      <c r="L2028" s="44">
        <f t="shared" si="165"/>
        <v>8241</v>
      </c>
      <c r="M2028" s="4">
        <f t="shared" si="166"/>
        <v>1</v>
      </c>
    </row>
    <row r="2029" spans="1:13" x14ac:dyDescent="0.3">
      <c r="A2029" s="27" t="str">
        <f t="shared" si="167"/>
        <v>1504 - LATTE</v>
      </c>
      <c r="B2029" s="27" t="str">
        <f t="shared" si="168"/>
        <v>CAFE QUINDIO ARBOLEDA2</v>
      </c>
      <c r="C2029" s="28" t="s">
        <v>254</v>
      </c>
      <c r="D2029" s="31">
        <v>7685</v>
      </c>
      <c r="E2029" s="4">
        <v>1</v>
      </c>
      <c r="F2029" s="31"/>
      <c r="G2029" s="4"/>
      <c r="H2029" s="31">
        <v>15370</v>
      </c>
      <c r="I2029" s="4">
        <v>2</v>
      </c>
      <c r="J2029" s="31">
        <v>23055</v>
      </c>
      <c r="K2029" s="50">
        <v>3</v>
      </c>
      <c r="L2029" s="44">
        <f t="shared" si="165"/>
        <v>11527.5</v>
      </c>
      <c r="M2029" s="4">
        <f t="shared" si="166"/>
        <v>1.5</v>
      </c>
    </row>
    <row r="2030" spans="1:13" x14ac:dyDescent="0.3">
      <c r="A2030" s="27" t="str">
        <f t="shared" si="167"/>
        <v>1504 - LATTE</v>
      </c>
      <c r="B2030" s="27" t="str">
        <f t="shared" si="168"/>
        <v>CAFE QUINDIO ARBOLEDA2</v>
      </c>
      <c r="C2030" s="28" t="s">
        <v>258</v>
      </c>
      <c r="D2030" s="31">
        <v>131855</v>
      </c>
      <c r="E2030" s="4">
        <v>16</v>
      </c>
      <c r="F2030" s="31">
        <v>49446</v>
      </c>
      <c r="G2030" s="4">
        <v>6</v>
      </c>
      <c r="H2030" s="31">
        <v>148338</v>
      </c>
      <c r="I2030" s="4">
        <v>18</v>
      </c>
      <c r="J2030" s="31">
        <v>329639</v>
      </c>
      <c r="K2030" s="50">
        <v>40</v>
      </c>
      <c r="L2030" s="44">
        <f t="shared" si="165"/>
        <v>109879.66666666667</v>
      </c>
      <c r="M2030" s="4">
        <f t="shared" si="166"/>
        <v>13.333333333333334</v>
      </c>
    </row>
    <row r="2031" spans="1:13" x14ac:dyDescent="0.3">
      <c r="A2031" s="27" t="str">
        <f t="shared" si="167"/>
        <v>1504 - LATTE</v>
      </c>
      <c r="B2031" s="27" t="str">
        <f t="shared" si="168"/>
        <v>CAFE QUINDIO ARBOLEDA2</v>
      </c>
      <c r="C2031" s="28" t="s">
        <v>259</v>
      </c>
      <c r="D2031" s="31"/>
      <c r="E2031" s="4"/>
      <c r="F2031" s="31">
        <v>16482</v>
      </c>
      <c r="G2031" s="4">
        <v>2</v>
      </c>
      <c r="H2031" s="31">
        <v>16482</v>
      </c>
      <c r="I2031" s="4">
        <v>2</v>
      </c>
      <c r="J2031" s="31">
        <v>32964</v>
      </c>
      <c r="K2031" s="50">
        <v>4</v>
      </c>
      <c r="L2031" s="44">
        <f t="shared" si="165"/>
        <v>16482</v>
      </c>
      <c r="M2031" s="4">
        <f t="shared" si="166"/>
        <v>2</v>
      </c>
    </row>
    <row r="2032" spans="1:13" x14ac:dyDescent="0.3">
      <c r="A2032" s="27" t="str">
        <f t="shared" si="167"/>
        <v>1504 - LATTE</v>
      </c>
      <c r="B2032" s="27" t="str">
        <f t="shared" si="168"/>
        <v>CAFE QUINDIO ARBOLEDA2</v>
      </c>
      <c r="C2032" s="28" t="s">
        <v>260</v>
      </c>
      <c r="D2032" s="31">
        <v>20926</v>
      </c>
      <c r="E2032" s="4">
        <v>2</v>
      </c>
      <c r="F2032" s="31"/>
      <c r="G2032" s="4"/>
      <c r="H2032" s="31">
        <v>10463</v>
      </c>
      <c r="I2032" s="4">
        <v>1</v>
      </c>
      <c r="J2032" s="31">
        <v>31389</v>
      </c>
      <c r="K2032" s="50">
        <v>3</v>
      </c>
      <c r="L2032" s="44">
        <f t="shared" si="165"/>
        <v>15694.5</v>
      </c>
      <c r="M2032" s="4">
        <f t="shared" si="166"/>
        <v>1.5</v>
      </c>
    </row>
    <row r="2033" spans="1:13" x14ac:dyDescent="0.3">
      <c r="A2033" s="27" t="str">
        <f t="shared" si="167"/>
        <v>1504 - LATTE</v>
      </c>
      <c r="B2033" s="27" t="str">
        <f t="shared" si="168"/>
        <v>CAFE QUINDIO ARBOLEDA2</v>
      </c>
      <c r="C2033" s="28" t="s">
        <v>261</v>
      </c>
      <c r="D2033" s="31">
        <v>461103</v>
      </c>
      <c r="E2033" s="4">
        <v>60</v>
      </c>
      <c r="F2033" s="31">
        <v>229628</v>
      </c>
      <c r="G2033" s="4">
        <v>30</v>
      </c>
      <c r="H2033" s="31">
        <v>215180</v>
      </c>
      <c r="I2033" s="4">
        <v>28</v>
      </c>
      <c r="J2033" s="31">
        <v>905911</v>
      </c>
      <c r="K2033" s="50">
        <v>118</v>
      </c>
      <c r="L2033" s="44">
        <f t="shared" si="165"/>
        <v>301970.33333333331</v>
      </c>
      <c r="M2033" s="4">
        <f t="shared" si="166"/>
        <v>39.333333333333336</v>
      </c>
    </row>
    <row r="2034" spans="1:13" x14ac:dyDescent="0.3">
      <c r="A2034" s="27" t="str">
        <f t="shared" si="167"/>
        <v>1504 - LATTE</v>
      </c>
      <c r="B2034" s="27" t="str">
        <f t="shared" si="168"/>
        <v>CAFE QUINDIO ARBOLEDA2</v>
      </c>
      <c r="C2034" s="28" t="s">
        <v>262</v>
      </c>
      <c r="D2034" s="31">
        <v>23055</v>
      </c>
      <c r="E2034" s="4">
        <v>3</v>
      </c>
      <c r="F2034" s="31">
        <v>38425</v>
      </c>
      <c r="G2034" s="4">
        <v>5</v>
      </c>
      <c r="H2034" s="31">
        <v>92220</v>
      </c>
      <c r="I2034" s="4">
        <v>12</v>
      </c>
      <c r="J2034" s="31">
        <v>153700</v>
      </c>
      <c r="K2034" s="50">
        <v>20</v>
      </c>
      <c r="L2034" s="44">
        <f t="shared" si="165"/>
        <v>51233.333333333336</v>
      </c>
      <c r="M2034" s="4">
        <f t="shared" si="166"/>
        <v>6.666666666666667</v>
      </c>
    </row>
    <row r="2035" spans="1:13" x14ac:dyDescent="0.3">
      <c r="A2035" s="27" t="str">
        <f t="shared" si="167"/>
        <v>1504 - LATTE</v>
      </c>
      <c r="B2035" s="27" t="str">
        <f t="shared" si="168"/>
        <v>CAFE QUINDIO ARBOLEDA2</v>
      </c>
      <c r="C2035" s="28" t="s">
        <v>263</v>
      </c>
      <c r="D2035" s="31"/>
      <c r="E2035" s="4"/>
      <c r="F2035" s="31">
        <v>10463</v>
      </c>
      <c r="G2035" s="4">
        <v>1</v>
      </c>
      <c r="H2035" s="31">
        <v>20926</v>
      </c>
      <c r="I2035" s="4">
        <v>2</v>
      </c>
      <c r="J2035" s="31">
        <v>31389</v>
      </c>
      <c r="K2035" s="50">
        <v>3</v>
      </c>
      <c r="L2035" s="44">
        <f t="shared" si="165"/>
        <v>15694.5</v>
      </c>
      <c r="M2035" s="4">
        <f t="shared" si="166"/>
        <v>1.5</v>
      </c>
    </row>
    <row r="2036" spans="1:13" x14ac:dyDescent="0.3">
      <c r="A2036" s="27" t="str">
        <f t="shared" si="167"/>
        <v>1504 - LATTE</v>
      </c>
      <c r="B2036" s="27" t="str">
        <f t="shared" si="168"/>
        <v>CAFE QUINDIO ARBOLEDA2</v>
      </c>
      <c r="C2036" s="28" t="s">
        <v>264</v>
      </c>
      <c r="D2036" s="31">
        <v>71946</v>
      </c>
      <c r="E2036" s="4">
        <v>7</v>
      </c>
      <c r="F2036" s="31">
        <v>113058</v>
      </c>
      <c r="G2036" s="4">
        <v>11</v>
      </c>
      <c r="H2036" s="31">
        <v>92502</v>
      </c>
      <c r="I2036" s="4">
        <v>9</v>
      </c>
      <c r="J2036" s="31">
        <v>277506</v>
      </c>
      <c r="K2036" s="50">
        <v>27</v>
      </c>
      <c r="L2036" s="44">
        <f t="shared" si="165"/>
        <v>92502</v>
      </c>
      <c r="M2036" s="4">
        <f t="shared" si="166"/>
        <v>9</v>
      </c>
    </row>
    <row r="2037" spans="1:13" x14ac:dyDescent="0.3">
      <c r="A2037" s="27" t="str">
        <f t="shared" si="167"/>
        <v>1504 - LATTE</v>
      </c>
      <c r="B2037" s="27" t="str">
        <f t="shared" si="168"/>
        <v>CAFE QUINDIO ARBOLEDA2</v>
      </c>
      <c r="C2037" s="28" t="s">
        <v>265</v>
      </c>
      <c r="D2037" s="31">
        <v>43055</v>
      </c>
      <c r="E2037" s="4">
        <v>5</v>
      </c>
      <c r="F2037" s="31">
        <v>154998</v>
      </c>
      <c r="G2037" s="4">
        <v>18</v>
      </c>
      <c r="H2037" s="31">
        <v>111943</v>
      </c>
      <c r="I2037" s="4">
        <v>13</v>
      </c>
      <c r="J2037" s="31">
        <v>309996</v>
      </c>
      <c r="K2037" s="50">
        <v>36</v>
      </c>
      <c r="L2037" s="44">
        <f t="shared" si="165"/>
        <v>103332</v>
      </c>
      <c r="M2037" s="4">
        <f t="shared" si="166"/>
        <v>12</v>
      </c>
    </row>
    <row r="2038" spans="1:13" x14ac:dyDescent="0.3">
      <c r="A2038" s="27" t="str">
        <f t="shared" si="167"/>
        <v>1504 - LATTE</v>
      </c>
      <c r="B2038" s="27" t="str">
        <f t="shared" si="168"/>
        <v>CAFE QUINDIO ARBOLEDA2</v>
      </c>
      <c r="C2038" s="28" t="s">
        <v>266</v>
      </c>
      <c r="D2038" s="31">
        <v>258330</v>
      </c>
      <c r="E2038" s="4">
        <v>30</v>
      </c>
      <c r="F2038" s="31">
        <v>198053</v>
      </c>
      <c r="G2038" s="4">
        <v>23</v>
      </c>
      <c r="H2038" s="31">
        <v>284163</v>
      </c>
      <c r="I2038" s="4">
        <v>33</v>
      </c>
      <c r="J2038" s="31">
        <v>740546</v>
      </c>
      <c r="K2038" s="50">
        <v>86</v>
      </c>
      <c r="L2038" s="44">
        <f t="shared" si="165"/>
        <v>246848.66666666666</v>
      </c>
      <c r="M2038" s="4">
        <f t="shared" si="166"/>
        <v>28.666666666666668</v>
      </c>
    </row>
    <row r="2039" spans="1:13" x14ac:dyDescent="0.3">
      <c r="A2039" s="27" t="str">
        <f t="shared" si="167"/>
        <v>1504 - LATTE</v>
      </c>
      <c r="B2039" s="27" t="str">
        <f t="shared" si="168"/>
        <v>CAFE QUINDIO ARBOLEDA2</v>
      </c>
      <c r="C2039" s="28" t="s">
        <v>267</v>
      </c>
      <c r="D2039" s="31">
        <v>901289</v>
      </c>
      <c r="E2039" s="4">
        <v>112</v>
      </c>
      <c r="F2039" s="31">
        <v>692804</v>
      </c>
      <c r="G2039" s="4">
        <v>86</v>
      </c>
      <c r="H2039" s="31">
        <v>781422</v>
      </c>
      <c r="I2039" s="4">
        <v>97</v>
      </c>
      <c r="J2039" s="31">
        <v>2375515</v>
      </c>
      <c r="K2039" s="50">
        <v>295</v>
      </c>
      <c r="L2039" s="44">
        <f t="shared" si="165"/>
        <v>791838.33333333337</v>
      </c>
      <c r="M2039" s="4">
        <f t="shared" si="166"/>
        <v>98.333333333333329</v>
      </c>
    </row>
    <row r="2040" spans="1:13" x14ac:dyDescent="0.3">
      <c r="A2040" s="27" t="str">
        <f t="shared" si="167"/>
        <v>1504 - LATTE</v>
      </c>
      <c r="B2040" s="27" t="str">
        <f t="shared" si="168"/>
        <v>CAFE QUINDIO ARBOLEDA2</v>
      </c>
      <c r="C2040" s="28" t="s">
        <v>268</v>
      </c>
      <c r="D2040" s="31">
        <v>173340</v>
      </c>
      <c r="E2040" s="4">
        <v>18</v>
      </c>
      <c r="F2040" s="31">
        <v>134818</v>
      </c>
      <c r="G2040" s="4">
        <v>14</v>
      </c>
      <c r="H2040" s="31">
        <v>327416</v>
      </c>
      <c r="I2040" s="4">
        <v>34</v>
      </c>
      <c r="J2040" s="31">
        <v>635574</v>
      </c>
      <c r="K2040" s="50">
        <v>66</v>
      </c>
      <c r="L2040" s="44">
        <f t="shared" si="165"/>
        <v>211858</v>
      </c>
      <c r="M2040" s="4">
        <f t="shared" si="166"/>
        <v>22</v>
      </c>
    </row>
    <row r="2041" spans="1:13" x14ac:dyDescent="0.3">
      <c r="A2041" s="27" t="str">
        <f t="shared" si="167"/>
        <v>1504 - LATTE</v>
      </c>
      <c r="B2041" s="27" t="str">
        <f t="shared" si="168"/>
        <v>CAFE QUINDIO ARBOLEDA2</v>
      </c>
      <c r="C2041" s="28" t="s">
        <v>269</v>
      </c>
      <c r="D2041" s="31">
        <v>193342</v>
      </c>
      <c r="E2041" s="4">
        <v>24</v>
      </c>
      <c r="F2041" s="31">
        <v>451126</v>
      </c>
      <c r="G2041" s="4">
        <v>56</v>
      </c>
      <c r="H2041" s="31">
        <v>346403</v>
      </c>
      <c r="I2041" s="4">
        <v>43</v>
      </c>
      <c r="J2041" s="31">
        <v>990871</v>
      </c>
      <c r="K2041" s="50">
        <v>123</v>
      </c>
      <c r="L2041" s="44">
        <f t="shared" si="165"/>
        <v>330290.33333333331</v>
      </c>
      <c r="M2041" s="4">
        <f t="shared" si="166"/>
        <v>41</v>
      </c>
    </row>
    <row r="2042" spans="1:13" x14ac:dyDescent="0.3">
      <c r="A2042" s="27" t="str">
        <f t="shared" si="167"/>
        <v>1504 - LATTE</v>
      </c>
      <c r="B2042" s="27" t="str">
        <f t="shared" si="168"/>
        <v>CAFE QUINDIO ARBOLEDA2</v>
      </c>
      <c r="C2042" s="28" t="s">
        <v>270</v>
      </c>
      <c r="D2042" s="31">
        <v>205744</v>
      </c>
      <c r="E2042" s="4">
        <v>22</v>
      </c>
      <c r="F2042" s="31">
        <v>374080</v>
      </c>
      <c r="G2042" s="4">
        <v>40</v>
      </c>
      <c r="H2042" s="31">
        <v>401014</v>
      </c>
      <c r="I2042" s="4">
        <v>43</v>
      </c>
      <c r="J2042" s="31">
        <v>980838</v>
      </c>
      <c r="K2042" s="50">
        <v>105</v>
      </c>
      <c r="L2042" s="44">
        <f t="shared" si="165"/>
        <v>326946</v>
      </c>
      <c r="M2042" s="4">
        <f t="shared" si="166"/>
        <v>35</v>
      </c>
    </row>
    <row r="2043" spans="1:13" x14ac:dyDescent="0.3">
      <c r="A2043" s="27" t="str">
        <f t="shared" si="167"/>
        <v>1504 - LATTE</v>
      </c>
      <c r="B2043" s="27" t="str">
        <f t="shared" si="168"/>
        <v>CAFE QUINDIO ARBOLEDA2</v>
      </c>
      <c r="C2043" s="28" t="s">
        <v>271</v>
      </c>
      <c r="D2043" s="31">
        <v>1159648</v>
      </c>
      <c r="E2043" s="4">
        <v>124</v>
      </c>
      <c r="F2043" s="31">
        <v>570472</v>
      </c>
      <c r="G2043" s="4">
        <v>61</v>
      </c>
      <c r="H2043" s="31">
        <v>785568</v>
      </c>
      <c r="I2043" s="4">
        <v>84</v>
      </c>
      <c r="J2043" s="31">
        <v>2515688</v>
      </c>
      <c r="K2043" s="50">
        <v>269</v>
      </c>
      <c r="L2043" s="44">
        <f t="shared" si="165"/>
        <v>838562.66666666663</v>
      </c>
      <c r="M2043" s="4">
        <f t="shared" si="166"/>
        <v>89.666666666666671</v>
      </c>
    </row>
    <row r="2044" spans="1:13" x14ac:dyDescent="0.3">
      <c r="A2044" s="27" t="str">
        <f t="shared" si="167"/>
        <v>1504 - LATTE</v>
      </c>
      <c r="B2044" s="27" t="str">
        <f t="shared" si="168"/>
        <v>CAFE QUINDIO ARBOLEDA2</v>
      </c>
      <c r="C2044" s="28" t="s">
        <v>272</v>
      </c>
      <c r="D2044" s="31">
        <v>87408</v>
      </c>
      <c r="E2044" s="4">
        <v>8</v>
      </c>
      <c r="F2044" s="31">
        <v>163890</v>
      </c>
      <c r="G2044" s="4">
        <v>15</v>
      </c>
      <c r="H2044" s="31">
        <v>207594</v>
      </c>
      <c r="I2044" s="4">
        <v>19</v>
      </c>
      <c r="J2044" s="31">
        <v>458892</v>
      </c>
      <c r="K2044" s="50">
        <v>42</v>
      </c>
      <c r="L2044" s="44">
        <f t="shared" si="165"/>
        <v>152964</v>
      </c>
      <c r="M2044" s="4">
        <f t="shared" si="166"/>
        <v>14</v>
      </c>
    </row>
    <row r="2045" spans="1:13" x14ac:dyDescent="0.3">
      <c r="A2045" s="27" t="str">
        <f t="shared" si="167"/>
        <v>1504 - LATTE</v>
      </c>
      <c r="B2045" s="52" t="s">
        <v>286</v>
      </c>
      <c r="C2045" s="53"/>
      <c r="D2045" s="57">
        <v>11793762</v>
      </c>
      <c r="E2045" s="55">
        <v>1580</v>
      </c>
      <c r="F2045" s="57">
        <v>9569366</v>
      </c>
      <c r="G2045" s="55">
        <v>1283</v>
      </c>
      <c r="H2045" s="57">
        <v>11716256</v>
      </c>
      <c r="I2045" s="55">
        <v>1555</v>
      </c>
      <c r="J2045" s="57">
        <v>33079384</v>
      </c>
      <c r="K2045" s="56">
        <v>4418</v>
      </c>
      <c r="L2045" s="59">
        <f t="shared" si="165"/>
        <v>11026461.333333334</v>
      </c>
      <c r="M2045" s="60">
        <f t="shared" si="166"/>
        <v>1472.6666666666667</v>
      </c>
    </row>
    <row r="2046" spans="1:13" x14ac:dyDescent="0.3">
      <c r="A2046" s="27" t="str">
        <f t="shared" si="167"/>
        <v>1504 - LATTE</v>
      </c>
      <c r="B2046" s="1" t="s">
        <v>48</v>
      </c>
      <c r="C2046" s="1" t="s">
        <v>223</v>
      </c>
      <c r="D2046" s="30">
        <v>6667</v>
      </c>
      <c r="E2046" s="8">
        <v>1</v>
      </c>
      <c r="F2046" s="30"/>
      <c r="G2046" s="8"/>
      <c r="H2046" s="30"/>
      <c r="I2046" s="8"/>
      <c r="J2046" s="30">
        <v>6667</v>
      </c>
      <c r="K2046" s="49">
        <v>1</v>
      </c>
      <c r="L2046" s="44">
        <f t="shared" si="165"/>
        <v>6667</v>
      </c>
      <c r="M2046" s="4">
        <f t="shared" si="166"/>
        <v>1</v>
      </c>
    </row>
    <row r="2047" spans="1:13" x14ac:dyDescent="0.3">
      <c r="A2047" s="27" t="str">
        <f t="shared" si="167"/>
        <v>1504 - LATTE</v>
      </c>
      <c r="B2047" s="27" t="str">
        <f t="shared" ref="B2047:B2080" si="169">B2046</f>
        <v>CAFE QUINDIO EXPR. PLAZA BOLIVAR BOGOTA</v>
      </c>
      <c r="C2047" s="28" t="s">
        <v>224</v>
      </c>
      <c r="D2047" s="31">
        <v>35185</v>
      </c>
      <c r="E2047" s="4">
        <v>5</v>
      </c>
      <c r="F2047" s="31">
        <v>112592</v>
      </c>
      <c r="G2047" s="4">
        <v>16</v>
      </c>
      <c r="H2047" s="31">
        <v>35185</v>
      </c>
      <c r="I2047" s="4">
        <v>5</v>
      </c>
      <c r="J2047" s="31">
        <v>182962</v>
      </c>
      <c r="K2047" s="50">
        <v>26</v>
      </c>
      <c r="L2047" s="44">
        <f t="shared" si="165"/>
        <v>60987.333333333336</v>
      </c>
      <c r="M2047" s="4">
        <f t="shared" si="166"/>
        <v>8.6666666666666661</v>
      </c>
    </row>
    <row r="2048" spans="1:13" x14ac:dyDescent="0.3">
      <c r="A2048" s="27" t="str">
        <f t="shared" si="167"/>
        <v>1504 - LATTE</v>
      </c>
      <c r="B2048" s="27" t="str">
        <f t="shared" si="169"/>
        <v>CAFE QUINDIO EXPR. PLAZA BOLIVAR BOGOTA</v>
      </c>
      <c r="C2048" s="28" t="s">
        <v>225</v>
      </c>
      <c r="D2048" s="31"/>
      <c r="E2048" s="4"/>
      <c r="F2048" s="31">
        <v>45370</v>
      </c>
      <c r="G2048" s="4">
        <v>5</v>
      </c>
      <c r="H2048" s="31">
        <v>27222</v>
      </c>
      <c r="I2048" s="4">
        <v>3</v>
      </c>
      <c r="J2048" s="31">
        <v>72592</v>
      </c>
      <c r="K2048" s="50">
        <v>8</v>
      </c>
      <c r="L2048" s="44">
        <f t="shared" si="165"/>
        <v>36296</v>
      </c>
      <c r="M2048" s="4">
        <f t="shared" si="166"/>
        <v>4</v>
      </c>
    </row>
    <row r="2049" spans="1:13" x14ac:dyDescent="0.3">
      <c r="A2049" s="27" t="str">
        <f t="shared" si="167"/>
        <v>1504 - LATTE</v>
      </c>
      <c r="B2049" s="27" t="str">
        <f t="shared" si="169"/>
        <v>CAFE QUINDIO EXPR. PLAZA BOLIVAR BOGOTA</v>
      </c>
      <c r="C2049" s="28" t="s">
        <v>227</v>
      </c>
      <c r="D2049" s="31"/>
      <c r="E2049" s="4"/>
      <c r="F2049" s="31"/>
      <c r="G2049" s="4"/>
      <c r="H2049" s="31">
        <v>20000</v>
      </c>
      <c r="I2049" s="4">
        <v>2</v>
      </c>
      <c r="J2049" s="31">
        <v>20000</v>
      </c>
      <c r="K2049" s="50">
        <v>2</v>
      </c>
      <c r="L2049" s="44">
        <f t="shared" si="165"/>
        <v>20000</v>
      </c>
      <c r="M2049" s="4">
        <f t="shared" si="166"/>
        <v>2</v>
      </c>
    </row>
    <row r="2050" spans="1:13" x14ac:dyDescent="0.3">
      <c r="A2050" s="27" t="str">
        <f t="shared" si="167"/>
        <v>1504 - LATTE</v>
      </c>
      <c r="B2050" s="27" t="str">
        <f t="shared" si="169"/>
        <v>CAFE QUINDIO EXPR. PLAZA BOLIVAR BOGOTA</v>
      </c>
      <c r="C2050" s="28" t="s">
        <v>228</v>
      </c>
      <c r="D2050" s="31">
        <v>190000</v>
      </c>
      <c r="E2050" s="4">
        <v>19</v>
      </c>
      <c r="F2050" s="31">
        <v>230000</v>
      </c>
      <c r="G2050" s="4">
        <v>23</v>
      </c>
      <c r="H2050" s="31">
        <v>250000</v>
      </c>
      <c r="I2050" s="4">
        <v>25</v>
      </c>
      <c r="J2050" s="31">
        <v>670000</v>
      </c>
      <c r="K2050" s="50">
        <v>67</v>
      </c>
      <c r="L2050" s="44">
        <f t="shared" si="165"/>
        <v>223333.33333333334</v>
      </c>
      <c r="M2050" s="4">
        <f t="shared" si="166"/>
        <v>22.333333333333332</v>
      </c>
    </row>
    <row r="2051" spans="1:13" x14ac:dyDescent="0.3">
      <c r="A2051" s="27" t="str">
        <f t="shared" si="167"/>
        <v>1504 - LATTE</v>
      </c>
      <c r="B2051" s="27" t="str">
        <f t="shared" si="169"/>
        <v>CAFE QUINDIO EXPR. PLAZA BOLIVAR BOGOTA</v>
      </c>
      <c r="C2051" s="28" t="s">
        <v>229</v>
      </c>
      <c r="D2051" s="31">
        <v>393516</v>
      </c>
      <c r="E2051" s="4">
        <v>34</v>
      </c>
      <c r="F2051" s="31">
        <v>219906</v>
      </c>
      <c r="G2051" s="4">
        <v>19</v>
      </c>
      <c r="H2051" s="31">
        <v>243054</v>
      </c>
      <c r="I2051" s="4">
        <v>21</v>
      </c>
      <c r="J2051" s="31">
        <v>856476</v>
      </c>
      <c r="K2051" s="50">
        <v>74</v>
      </c>
      <c r="L2051" s="44">
        <f t="shared" si="165"/>
        <v>285492</v>
      </c>
      <c r="M2051" s="4">
        <f t="shared" si="166"/>
        <v>24.666666666666668</v>
      </c>
    </row>
    <row r="2052" spans="1:13" x14ac:dyDescent="0.3">
      <c r="A2052" s="27" t="str">
        <f t="shared" si="167"/>
        <v>1504 - LATTE</v>
      </c>
      <c r="B2052" s="27" t="str">
        <f t="shared" si="169"/>
        <v>CAFE QUINDIO EXPR. PLAZA BOLIVAR BOGOTA</v>
      </c>
      <c r="C2052" s="28" t="s">
        <v>230</v>
      </c>
      <c r="D2052" s="31">
        <v>17778</v>
      </c>
      <c r="E2052" s="4">
        <v>2</v>
      </c>
      <c r="F2052" s="31">
        <v>8889</v>
      </c>
      <c r="G2052" s="4">
        <v>1</v>
      </c>
      <c r="H2052" s="31"/>
      <c r="I2052" s="4"/>
      <c r="J2052" s="31">
        <v>26667</v>
      </c>
      <c r="K2052" s="50">
        <v>3</v>
      </c>
      <c r="L2052" s="44">
        <f t="shared" si="165"/>
        <v>13333.5</v>
      </c>
      <c r="M2052" s="4">
        <f t="shared" si="166"/>
        <v>1.5</v>
      </c>
    </row>
    <row r="2053" spans="1:13" x14ac:dyDescent="0.3">
      <c r="A2053" s="27" t="str">
        <f t="shared" si="167"/>
        <v>1504 - LATTE</v>
      </c>
      <c r="B2053" s="27" t="str">
        <f t="shared" si="169"/>
        <v>CAFE QUINDIO EXPR. PLAZA BOLIVAR BOGOTA</v>
      </c>
      <c r="C2053" s="28" t="s">
        <v>231</v>
      </c>
      <c r="D2053" s="31">
        <v>355560</v>
      </c>
      <c r="E2053" s="4">
        <v>40</v>
      </c>
      <c r="F2053" s="31">
        <v>204447</v>
      </c>
      <c r="G2053" s="4">
        <v>23</v>
      </c>
      <c r="H2053" s="31">
        <v>106668</v>
      </c>
      <c r="I2053" s="4">
        <v>12</v>
      </c>
      <c r="J2053" s="31">
        <v>666675</v>
      </c>
      <c r="K2053" s="50">
        <v>75</v>
      </c>
      <c r="L2053" s="44">
        <f t="shared" si="165"/>
        <v>222225</v>
      </c>
      <c r="M2053" s="4">
        <f t="shared" si="166"/>
        <v>25</v>
      </c>
    </row>
    <row r="2054" spans="1:13" x14ac:dyDescent="0.3">
      <c r="A2054" s="27" t="str">
        <f t="shared" si="167"/>
        <v>1504 - LATTE</v>
      </c>
      <c r="B2054" s="27" t="str">
        <f t="shared" si="169"/>
        <v>CAFE QUINDIO EXPR. PLAZA BOLIVAR BOGOTA</v>
      </c>
      <c r="C2054" s="28" t="s">
        <v>232</v>
      </c>
      <c r="D2054" s="31">
        <v>512687</v>
      </c>
      <c r="E2054" s="4">
        <v>49</v>
      </c>
      <c r="F2054" s="31">
        <v>408057</v>
      </c>
      <c r="G2054" s="4">
        <v>39</v>
      </c>
      <c r="H2054" s="31">
        <v>261575</v>
      </c>
      <c r="I2054" s="4">
        <v>25</v>
      </c>
      <c r="J2054" s="31">
        <v>1182319</v>
      </c>
      <c r="K2054" s="50">
        <v>113</v>
      </c>
      <c r="L2054" s="44">
        <f t="shared" si="165"/>
        <v>394106.33333333331</v>
      </c>
      <c r="M2054" s="4">
        <f t="shared" si="166"/>
        <v>37.666666666666664</v>
      </c>
    </row>
    <row r="2055" spans="1:13" x14ac:dyDescent="0.3">
      <c r="A2055" s="27" t="str">
        <f t="shared" si="167"/>
        <v>1504 - LATTE</v>
      </c>
      <c r="B2055" s="27" t="str">
        <f t="shared" si="169"/>
        <v>CAFE QUINDIO EXPR. PLAZA BOLIVAR BOGOTA</v>
      </c>
      <c r="C2055" s="28" t="s">
        <v>233</v>
      </c>
      <c r="D2055" s="31">
        <v>9259</v>
      </c>
      <c r="E2055" s="4">
        <v>1</v>
      </c>
      <c r="F2055" s="31"/>
      <c r="G2055" s="4"/>
      <c r="H2055" s="31"/>
      <c r="I2055" s="4"/>
      <c r="J2055" s="31">
        <v>9259</v>
      </c>
      <c r="K2055" s="50">
        <v>1</v>
      </c>
      <c r="L2055" s="44">
        <f t="shared" si="165"/>
        <v>9259</v>
      </c>
      <c r="M2055" s="4">
        <f t="shared" si="166"/>
        <v>1</v>
      </c>
    </row>
    <row r="2056" spans="1:13" x14ac:dyDescent="0.3">
      <c r="A2056" s="27" t="str">
        <f t="shared" si="167"/>
        <v>1504 - LATTE</v>
      </c>
      <c r="B2056" s="27" t="str">
        <f t="shared" si="169"/>
        <v>CAFE QUINDIO EXPR. PLAZA BOLIVAR BOGOTA</v>
      </c>
      <c r="C2056" s="28" t="s">
        <v>235</v>
      </c>
      <c r="D2056" s="31"/>
      <c r="E2056" s="4"/>
      <c r="F2056" s="31">
        <v>8241</v>
      </c>
      <c r="G2056" s="4">
        <v>1</v>
      </c>
      <c r="H2056" s="31"/>
      <c r="I2056" s="4"/>
      <c r="J2056" s="31">
        <v>8241</v>
      </c>
      <c r="K2056" s="50">
        <v>1</v>
      </c>
      <c r="L2056" s="44">
        <f t="shared" ref="L2056:L2119" si="170">AVERAGE(D2056,F2056,H2056)</f>
        <v>8241</v>
      </c>
      <c r="M2056" s="4">
        <f t="shared" ref="M2056:M2119" si="171">AVERAGE(E2056,G2056,I2056)</f>
        <v>1</v>
      </c>
    </row>
    <row r="2057" spans="1:13" x14ac:dyDescent="0.3">
      <c r="A2057" s="27" t="str">
        <f t="shared" si="167"/>
        <v>1504 - LATTE</v>
      </c>
      <c r="B2057" s="27" t="str">
        <f t="shared" si="169"/>
        <v>CAFE QUINDIO EXPR. PLAZA BOLIVAR BOGOTA</v>
      </c>
      <c r="C2057" s="28" t="s">
        <v>236</v>
      </c>
      <c r="D2057" s="31">
        <v>55554</v>
      </c>
      <c r="E2057" s="4">
        <v>6</v>
      </c>
      <c r="F2057" s="31">
        <v>55554</v>
      </c>
      <c r="G2057" s="4">
        <v>6</v>
      </c>
      <c r="H2057" s="31">
        <v>92590</v>
      </c>
      <c r="I2057" s="4">
        <v>10</v>
      </c>
      <c r="J2057" s="31">
        <v>203698</v>
      </c>
      <c r="K2057" s="50">
        <v>22</v>
      </c>
      <c r="L2057" s="44">
        <f t="shared" si="170"/>
        <v>67899.333333333328</v>
      </c>
      <c r="M2057" s="4">
        <f t="shared" si="171"/>
        <v>7.333333333333333</v>
      </c>
    </row>
    <row r="2058" spans="1:13" x14ac:dyDescent="0.3">
      <c r="A2058" s="27" t="str">
        <f t="shared" si="167"/>
        <v>1504 - LATTE</v>
      </c>
      <c r="B2058" s="27" t="str">
        <f t="shared" si="169"/>
        <v>CAFE QUINDIO EXPR. PLAZA BOLIVAR BOGOTA</v>
      </c>
      <c r="C2058" s="28" t="s">
        <v>237</v>
      </c>
      <c r="D2058" s="31">
        <v>11111</v>
      </c>
      <c r="E2058" s="4">
        <v>1</v>
      </c>
      <c r="F2058" s="31"/>
      <c r="G2058" s="4"/>
      <c r="H2058" s="31">
        <v>22222</v>
      </c>
      <c r="I2058" s="4">
        <v>2</v>
      </c>
      <c r="J2058" s="31">
        <v>33333</v>
      </c>
      <c r="K2058" s="50">
        <v>3</v>
      </c>
      <c r="L2058" s="44">
        <f t="shared" si="170"/>
        <v>16666.5</v>
      </c>
      <c r="M2058" s="4">
        <f t="shared" si="171"/>
        <v>1.5</v>
      </c>
    </row>
    <row r="2059" spans="1:13" x14ac:dyDescent="0.3">
      <c r="A2059" s="27" t="str">
        <f t="shared" si="167"/>
        <v>1504 - LATTE</v>
      </c>
      <c r="B2059" s="27" t="str">
        <f t="shared" si="169"/>
        <v>CAFE QUINDIO EXPR. PLAZA BOLIVAR BOGOTA</v>
      </c>
      <c r="C2059" s="28" t="s">
        <v>238</v>
      </c>
      <c r="D2059" s="31">
        <v>74169</v>
      </c>
      <c r="E2059" s="4">
        <v>9</v>
      </c>
      <c r="F2059" s="31">
        <v>107133</v>
      </c>
      <c r="G2059" s="4">
        <v>13</v>
      </c>
      <c r="H2059" s="31">
        <v>49446</v>
      </c>
      <c r="I2059" s="4">
        <v>6</v>
      </c>
      <c r="J2059" s="31">
        <v>230748</v>
      </c>
      <c r="K2059" s="50">
        <v>28</v>
      </c>
      <c r="L2059" s="44">
        <f t="shared" si="170"/>
        <v>76916</v>
      </c>
      <c r="M2059" s="4">
        <f t="shared" si="171"/>
        <v>9.3333333333333339</v>
      </c>
    </row>
    <row r="2060" spans="1:13" x14ac:dyDescent="0.3">
      <c r="A2060" s="27" t="str">
        <f t="shared" si="167"/>
        <v>1504 - LATTE</v>
      </c>
      <c r="B2060" s="27" t="str">
        <f t="shared" si="169"/>
        <v>CAFE QUINDIO EXPR. PLAZA BOLIVAR BOGOTA</v>
      </c>
      <c r="C2060" s="28" t="s">
        <v>241</v>
      </c>
      <c r="D2060" s="31">
        <v>789438</v>
      </c>
      <c r="E2060" s="4">
        <v>87</v>
      </c>
      <c r="F2060" s="31">
        <v>889252</v>
      </c>
      <c r="G2060" s="4">
        <v>98</v>
      </c>
      <c r="H2060" s="31">
        <v>871104</v>
      </c>
      <c r="I2060" s="4">
        <v>96</v>
      </c>
      <c r="J2060" s="31">
        <v>2549794</v>
      </c>
      <c r="K2060" s="50">
        <v>281</v>
      </c>
      <c r="L2060" s="44">
        <f t="shared" si="170"/>
        <v>849931.33333333337</v>
      </c>
      <c r="M2060" s="4">
        <f t="shared" si="171"/>
        <v>93.666666666666671</v>
      </c>
    </row>
    <row r="2061" spans="1:13" x14ac:dyDescent="0.3">
      <c r="A2061" s="27" t="str">
        <f t="shared" si="167"/>
        <v>1504 - LATTE</v>
      </c>
      <c r="B2061" s="27" t="str">
        <f t="shared" si="169"/>
        <v>CAFE QUINDIO EXPR. PLAZA BOLIVAR BOGOTA</v>
      </c>
      <c r="C2061" s="28" t="s">
        <v>242</v>
      </c>
      <c r="D2061" s="31">
        <v>177688</v>
      </c>
      <c r="E2061" s="4">
        <v>19</v>
      </c>
      <c r="F2061" s="31">
        <v>243152</v>
      </c>
      <c r="G2061" s="4">
        <v>26</v>
      </c>
      <c r="H2061" s="31">
        <v>177688</v>
      </c>
      <c r="I2061" s="4">
        <v>19</v>
      </c>
      <c r="J2061" s="31">
        <v>598528</v>
      </c>
      <c r="K2061" s="50">
        <v>64</v>
      </c>
      <c r="L2061" s="44">
        <f t="shared" si="170"/>
        <v>199509.33333333334</v>
      </c>
      <c r="M2061" s="4">
        <f t="shared" si="171"/>
        <v>21.333333333333332</v>
      </c>
    </row>
    <row r="2062" spans="1:13" x14ac:dyDescent="0.3">
      <c r="A2062" s="27" t="str">
        <f t="shared" si="167"/>
        <v>1504 - LATTE</v>
      </c>
      <c r="B2062" s="27" t="str">
        <f t="shared" si="169"/>
        <v>CAFE QUINDIO EXPR. PLAZA BOLIVAR BOGOTA</v>
      </c>
      <c r="C2062" s="28" t="s">
        <v>244</v>
      </c>
      <c r="D2062" s="31">
        <v>2441839</v>
      </c>
      <c r="E2062" s="4">
        <v>347</v>
      </c>
      <c r="F2062" s="31">
        <v>2251840</v>
      </c>
      <c r="G2062" s="4">
        <v>320</v>
      </c>
      <c r="H2062" s="31">
        <v>2462951</v>
      </c>
      <c r="I2062" s="4">
        <v>350</v>
      </c>
      <c r="J2062" s="31">
        <v>7156630</v>
      </c>
      <c r="K2062" s="50">
        <v>1017</v>
      </c>
      <c r="L2062" s="44">
        <f t="shared" si="170"/>
        <v>2385543.3333333335</v>
      </c>
      <c r="M2062" s="4">
        <f t="shared" si="171"/>
        <v>339</v>
      </c>
    </row>
    <row r="2063" spans="1:13" x14ac:dyDescent="0.3">
      <c r="A2063" s="27" t="str">
        <f t="shared" si="167"/>
        <v>1504 - LATTE</v>
      </c>
      <c r="B2063" s="27" t="str">
        <f t="shared" si="169"/>
        <v>CAFE QUINDIO EXPR. PLAZA BOLIVAR BOGOTA</v>
      </c>
      <c r="C2063" s="28" t="s">
        <v>245</v>
      </c>
      <c r="D2063" s="31">
        <v>88145</v>
      </c>
      <c r="E2063" s="4">
        <v>8</v>
      </c>
      <c r="F2063" s="31">
        <v>319525</v>
      </c>
      <c r="G2063" s="4">
        <v>29</v>
      </c>
      <c r="H2063" s="31">
        <v>330545</v>
      </c>
      <c r="I2063" s="4">
        <v>30</v>
      </c>
      <c r="J2063" s="31">
        <v>738215</v>
      </c>
      <c r="K2063" s="50">
        <v>67</v>
      </c>
      <c r="L2063" s="44">
        <f t="shared" si="170"/>
        <v>246071.66666666666</v>
      </c>
      <c r="M2063" s="4">
        <f t="shared" si="171"/>
        <v>22.333333333333332</v>
      </c>
    </row>
    <row r="2064" spans="1:13" x14ac:dyDescent="0.3">
      <c r="A2064" s="27" t="str">
        <f t="shared" ref="A2064:A2127" si="172">A2063</f>
        <v>1504 - LATTE</v>
      </c>
      <c r="B2064" s="27" t="str">
        <f t="shared" si="169"/>
        <v>CAFE QUINDIO EXPR. PLAZA BOLIVAR BOGOTA</v>
      </c>
      <c r="C2064" s="28" t="s">
        <v>246</v>
      </c>
      <c r="D2064" s="31">
        <v>154076</v>
      </c>
      <c r="E2064" s="4">
        <v>13</v>
      </c>
      <c r="F2064" s="31">
        <v>154076</v>
      </c>
      <c r="G2064" s="4">
        <v>13</v>
      </c>
      <c r="H2064" s="31">
        <v>130372</v>
      </c>
      <c r="I2064" s="4">
        <v>11</v>
      </c>
      <c r="J2064" s="31">
        <v>438524</v>
      </c>
      <c r="K2064" s="50">
        <v>37</v>
      </c>
      <c r="L2064" s="44">
        <f t="shared" si="170"/>
        <v>146174.66666666666</v>
      </c>
      <c r="M2064" s="4">
        <f t="shared" si="171"/>
        <v>12.333333333333334</v>
      </c>
    </row>
    <row r="2065" spans="1:13" x14ac:dyDescent="0.3">
      <c r="A2065" s="27" t="str">
        <f t="shared" si="172"/>
        <v>1504 - LATTE</v>
      </c>
      <c r="B2065" s="27" t="str">
        <f t="shared" si="169"/>
        <v>CAFE QUINDIO EXPR. PLAZA BOLIVAR BOGOTA</v>
      </c>
      <c r="C2065" s="28" t="s">
        <v>248</v>
      </c>
      <c r="D2065" s="31">
        <v>353340</v>
      </c>
      <c r="E2065" s="4">
        <v>36</v>
      </c>
      <c r="F2065" s="31">
        <v>480935</v>
      </c>
      <c r="G2065" s="4">
        <v>49</v>
      </c>
      <c r="H2065" s="31">
        <v>392600</v>
      </c>
      <c r="I2065" s="4">
        <v>40</v>
      </c>
      <c r="J2065" s="31">
        <v>1226875</v>
      </c>
      <c r="K2065" s="50">
        <v>125</v>
      </c>
      <c r="L2065" s="44">
        <f t="shared" si="170"/>
        <v>408958.33333333331</v>
      </c>
      <c r="M2065" s="4">
        <f t="shared" si="171"/>
        <v>41.666666666666664</v>
      </c>
    </row>
    <row r="2066" spans="1:13" x14ac:dyDescent="0.3">
      <c r="A2066" s="27" t="str">
        <f t="shared" si="172"/>
        <v>1504 - LATTE</v>
      </c>
      <c r="B2066" s="27" t="str">
        <f t="shared" si="169"/>
        <v>CAFE QUINDIO EXPR. PLAZA BOLIVAR BOGOTA</v>
      </c>
      <c r="C2066" s="28" t="s">
        <v>251</v>
      </c>
      <c r="D2066" s="31"/>
      <c r="E2066" s="4"/>
      <c r="F2066" s="31"/>
      <c r="G2066" s="4"/>
      <c r="H2066" s="31">
        <v>8241</v>
      </c>
      <c r="I2066" s="4">
        <v>1</v>
      </c>
      <c r="J2066" s="31">
        <v>8241</v>
      </c>
      <c r="K2066" s="50">
        <v>1</v>
      </c>
      <c r="L2066" s="44">
        <f t="shared" si="170"/>
        <v>8241</v>
      </c>
      <c r="M2066" s="4">
        <f t="shared" si="171"/>
        <v>1</v>
      </c>
    </row>
    <row r="2067" spans="1:13" x14ac:dyDescent="0.3">
      <c r="A2067" s="27" t="str">
        <f t="shared" si="172"/>
        <v>1504 - LATTE</v>
      </c>
      <c r="B2067" s="27" t="str">
        <f t="shared" si="169"/>
        <v>CAFE QUINDIO EXPR. PLAZA BOLIVAR BOGOTA</v>
      </c>
      <c r="C2067" s="28" t="s">
        <v>253</v>
      </c>
      <c r="D2067" s="31">
        <v>18518</v>
      </c>
      <c r="E2067" s="4">
        <v>2</v>
      </c>
      <c r="F2067" s="31">
        <v>27777</v>
      </c>
      <c r="G2067" s="4">
        <v>3</v>
      </c>
      <c r="H2067" s="31">
        <v>55554</v>
      </c>
      <c r="I2067" s="4">
        <v>6</v>
      </c>
      <c r="J2067" s="31">
        <v>101849</v>
      </c>
      <c r="K2067" s="50">
        <v>11</v>
      </c>
      <c r="L2067" s="44">
        <f t="shared" si="170"/>
        <v>33949.666666666664</v>
      </c>
      <c r="M2067" s="4">
        <f t="shared" si="171"/>
        <v>3.6666666666666665</v>
      </c>
    </row>
    <row r="2068" spans="1:13" x14ac:dyDescent="0.3">
      <c r="A2068" s="27" t="str">
        <f t="shared" si="172"/>
        <v>1504 - LATTE</v>
      </c>
      <c r="B2068" s="27" t="str">
        <f t="shared" si="169"/>
        <v>CAFE QUINDIO EXPR. PLAZA BOLIVAR BOGOTA</v>
      </c>
      <c r="C2068" s="28" t="s">
        <v>254</v>
      </c>
      <c r="D2068" s="31">
        <v>49446</v>
      </c>
      <c r="E2068" s="4">
        <v>6</v>
      </c>
      <c r="F2068" s="31">
        <v>41205</v>
      </c>
      <c r="G2068" s="4">
        <v>5</v>
      </c>
      <c r="H2068" s="31">
        <v>65928</v>
      </c>
      <c r="I2068" s="4">
        <v>8</v>
      </c>
      <c r="J2068" s="31">
        <v>156579</v>
      </c>
      <c r="K2068" s="50">
        <v>19</v>
      </c>
      <c r="L2068" s="44">
        <f t="shared" si="170"/>
        <v>52193</v>
      </c>
      <c r="M2068" s="4">
        <f t="shared" si="171"/>
        <v>6.333333333333333</v>
      </c>
    </row>
    <row r="2069" spans="1:13" x14ac:dyDescent="0.3">
      <c r="A2069" s="27" t="str">
        <f t="shared" si="172"/>
        <v>1504 - LATTE</v>
      </c>
      <c r="B2069" s="27" t="str">
        <f t="shared" si="169"/>
        <v>CAFE QUINDIO EXPR. PLAZA BOLIVAR BOGOTA</v>
      </c>
      <c r="C2069" s="28" t="s">
        <v>259</v>
      </c>
      <c r="D2069" s="31">
        <v>148144</v>
      </c>
      <c r="E2069" s="4">
        <v>16</v>
      </c>
      <c r="F2069" s="31">
        <v>101849</v>
      </c>
      <c r="G2069" s="4">
        <v>11</v>
      </c>
      <c r="H2069" s="31">
        <v>148144</v>
      </c>
      <c r="I2069" s="4">
        <v>16</v>
      </c>
      <c r="J2069" s="31">
        <v>398137</v>
      </c>
      <c r="K2069" s="50">
        <v>43</v>
      </c>
      <c r="L2069" s="44">
        <f t="shared" si="170"/>
        <v>132712.33333333334</v>
      </c>
      <c r="M2069" s="4">
        <f t="shared" si="171"/>
        <v>14.333333333333334</v>
      </c>
    </row>
    <row r="2070" spans="1:13" x14ac:dyDescent="0.3">
      <c r="A2070" s="27" t="str">
        <f t="shared" si="172"/>
        <v>1504 - LATTE</v>
      </c>
      <c r="B2070" s="27" t="str">
        <f t="shared" si="169"/>
        <v>CAFE QUINDIO EXPR. PLAZA BOLIVAR BOGOTA</v>
      </c>
      <c r="C2070" s="28" t="s">
        <v>262</v>
      </c>
      <c r="D2070" s="31">
        <v>164820</v>
      </c>
      <c r="E2070" s="4">
        <v>20</v>
      </c>
      <c r="F2070" s="31">
        <v>115373</v>
      </c>
      <c r="G2070" s="4">
        <v>14</v>
      </c>
      <c r="H2070" s="31">
        <v>173061</v>
      </c>
      <c r="I2070" s="4">
        <v>21</v>
      </c>
      <c r="J2070" s="31">
        <v>453254</v>
      </c>
      <c r="K2070" s="50">
        <v>55</v>
      </c>
      <c r="L2070" s="44">
        <f t="shared" si="170"/>
        <v>151084.66666666666</v>
      </c>
      <c r="M2070" s="4">
        <f t="shared" si="171"/>
        <v>18.333333333333332</v>
      </c>
    </row>
    <row r="2071" spans="1:13" x14ac:dyDescent="0.3">
      <c r="A2071" s="27" t="str">
        <f t="shared" si="172"/>
        <v>1504 - LATTE</v>
      </c>
      <c r="B2071" s="27" t="str">
        <f t="shared" si="169"/>
        <v>CAFE QUINDIO EXPR. PLAZA BOLIVAR BOGOTA</v>
      </c>
      <c r="C2071" s="28" t="s">
        <v>263</v>
      </c>
      <c r="D2071" s="31">
        <v>33333</v>
      </c>
      <c r="E2071" s="4">
        <v>3</v>
      </c>
      <c r="F2071" s="31">
        <v>22222</v>
      </c>
      <c r="G2071" s="4">
        <v>2</v>
      </c>
      <c r="H2071" s="31">
        <v>11111</v>
      </c>
      <c r="I2071" s="4">
        <v>1</v>
      </c>
      <c r="J2071" s="31">
        <v>66666</v>
      </c>
      <c r="K2071" s="50">
        <v>6</v>
      </c>
      <c r="L2071" s="44">
        <f t="shared" si="170"/>
        <v>22222</v>
      </c>
      <c r="M2071" s="4">
        <f t="shared" si="171"/>
        <v>2</v>
      </c>
    </row>
    <row r="2072" spans="1:13" x14ac:dyDescent="0.3">
      <c r="A2072" s="27" t="str">
        <f t="shared" si="172"/>
        <v>1504 - LATTE</v>
      </c>
      <c r="B2072" s="27" t="str">
        <f t="shared" si="169"/>
        <v>CAFE QUINDIO EXPR. PLAZA BOLIVAR BOGOTA</v>
      </c>
      <c r="C2072" s="28" t="s">
        <v>264</v>
      </c>
      <c r="D2072" s="31">
        <v>233338</v>
      </c>
      <c r="E2072" s="4">
        <v>20</v>
      </c>
      <c r="F2072" s="31">
        <v>338340</v>
      </c>
      <c r="G2072" s="4">
        <v>29</v>
      </c>
      <c r="H2072" s="31">
        <v>560010</v>
      </c>
      <c r="I2072" s="4">
        <v>48</v>
      </c>
      <c r="J2072" s="31">
        <v>1131688</v>
      </c>
      <c r="K2072" s="50">
        <v>97</v>
      </c>
      <c r="L2072" s="44">
        <f t="shared" si="170"/>
        <v>377229.33333333331</v>
      </c>
      <c r="M2072" s="4">
        <f t="shared" si="171"/>
        <v>32.333333333333336</v>
      </c>
    </row>
    <row r="2073" spans="1:13" x14ac:dyDescent="0.3">
      <c r="A2073" s="27" t="str">
        <f t="shared" si="172"/>
        <v>1504 - LATTE</v>
      </c>
      <c r="B2073" s="27" t="str">
        <f t="shared" si="169"/>
        <v>CAFE QUINDIO EXPR. PLAZA BOLIVAR BOGOTA</v>
      </c>
      <c r="C2073" s="28" t="s">
        <v>265</v>
      </c>
      <c r="D2073" s="31">
        <v>640000</v>
      </c>
      <c r="E2073" s="4">
        <v>64</v>
      </c>
      <c r="F2073" s="31">
        <v>880000</v>
      </c>
      <c r="G2073" s="4">
        <v>88</v>
      </c>
      <c r="H2073" s="31">
        <v>790000</v>
      </c>
      <c r="I2073" s="4">
        <v>79</v>
      </c>
      <c r="J2073" s="31">
        <v>2310000</v>
      </c>
      <c r="K2073" s="50">
        <v>231</v>
      </c>
      <c r="L2073" s="44">
        <f t="shared" si="170"/>
        <v>770000</v>
      </c>
      <c r="M2073" s="4">
        <f t="shared" si="171"/>
        <v>77</v>
      </c>
    </row>
    <row r="2074" spans="1:13" x14ac:dyDescent="0.3">
      <c r="A2074" s="27" t="str">
        <f t="shared" si="172"/>
        <v>1504 - LATTE</v>
      </c>
      <c r="B2074" s="27" t="str">
        <f t="shared" si="169"/>
        <v>CAFE QUINDIO EXPR. PLAZA BOLIVAR BOGOTA</v>
      </c>
      <c r="C2074" s="28" t="s">
        <v>266</v>
      </c>
      <c r="D2074" s="31"/>
      <c r="E2074" s="4"/>
      <c r="F2074" s="31">
        <v>80000</v>
      </c>
      <c r="G2074" s="4">
        <v>8</v>
      </c>
      <c r="H2074" s="31">
        <v>60000</v>
      </c>
      <c r="I2074" s="4">
        <v>6</v>
      </c>
      <c r="J2074" s="31">
        <v>140000</v>
      </c>
      <c r="K2074" s="50">
        <v>14</v>
      </c>
      <c r="L2074" s="44">
        <f t="shared" si="170"/>
        <v>70000</v>
      </c>
      <c r="M2074" s="4">
        <f t="shared" si="171"/>
        <v>7</v>
      </c>
    </row>
    <row r="2075" spans="1:13" x14ac:dyDescent="0.3">
      <c r="A2075" s="27" t="str">
        <f t="shared" si="172"/>
        <v>1504 - LATTE</v>
      </c>
      <c r="B2075" s="27" t="str">
        <f t="shared" si="169"/>
        <v>CAFE QUINDIO EXPR. PLAZA BOLIVAR BOGOTA</v>
      </c>
      <c r="C2075" s="28" t="s">
        <v>267</v>
      </c>
      <c r="D2075" s="31">
        <v>46760</v>
      </c>
      <c r="E2075" s="4">
        <v>5</v>
      </c>
      <c r="F2075" s="31">
        <v>65464</v>
      </c>
      <c r="G2075" s="4">
        <v>7</v>
      </c>
      <c r="H2075" s="31">
        <v>28056</v>
      </c>
      <c r="I2075" s="4">
        <v>3</v>
      </c>
      <c r="J2075" s="31">
        <v>140280</v>
      </c>
      <c r="K2075" s="50">
        <v>15</v>
      </c>
      <c r="L2075" s="44">
        <f t="shared" si="170"/>
        <v>46760</v>
      </c>
      <c r="M2075" s="4">
        <f t="shared" si="171"/>
        <v>5</v>
      </c>
    </row>
    <row r="2076" spans="1:13" x14ac:dyDescent="0.3">
      <c r="A2076" s="27" t="str">
        <f t="shared" si="172"/>
        <v>1504 - LATTE</v>
      </c>
      <c r="B2076" s="27" t="str">
        <f t="shared" si="169"/>
        <v>CAFE QUINDIO EXPR. PLAZA BOLIVAR BOGOTA</v>
      </c>
      <c r="C2076" s="28" t="s">
        <v>268</v>
      </c>
      <c r="D2076" s="31">
        <v>852228</v>
      </c>
      <c r="E2076" s="4">
        <v>78</v>
      </c>
      <c r="F2076" s="31">
        <v>677412</v>
      </c>
      <c r="G2076" s="4">
        <v>62</v>
      </c>
      <c r="H2076" s="31">
        <v>284076</v>
      </c>
      <c r="I2076" s="4">
        <v>26</v>
      </c>
      <c r="J2076" s="31">
        <v>1813716</v>
      </c>
      <c r="K2076" s="50">
        <v>166</v>
      </c>
      <c r="L2076" s="44">
        <f t="shared" si="170"/>
        <v>604572</v>
      </c>
      <c r="M2076" s="4">
        <f t="shared" si="171"/>
        <v>55.333333333333336</v>
      </c>
    </row>
    <row r="2077" spans="1:13" x14ac:dyDescent="0.3">
      <c r="A2077" s="27" t="str">
        <f t="shared" si="172"/>
        <v>1504 - LATTE</v>
      </c>
      <c r="B2077" s="27" t="str">
        <f t="shared" si="169"/>
        <v>CAFE QUINDIO EXPR. PLAZA BOLIVAR BOGOTA</v>
      </c>
      <c r="C2077" s="28" t="s">
        <v>269</v>
      </c>
      <c r="D2077" s="31">
        <v>822976</v>
      </c>
      <c r="E2077" s="4">
        <v>88</v>
      </c>
      <c r="F2077" s="31">
        <v>1075480</v>
      </c>
      <c r="G2077" s="4">
        <v>115</v>
      </c>
      <c r="H2077" s="31">
        <v>813623</v>
      </c>
      <c r="I2077" s="4">
        <v>87</v>
      </c>
      <c r="J2077" s="31">
        <v>2712079</v>
      </c>
      <c r="K2077" s="50">
        <v>290</v>
      </c>
      <c r="L2077" s="44">
        <f t="shared" si="170"/>
        <v>904026.33333333337</v>
      </c>
      <c r="M2077" s="4">
        <f t="shared" si="171"/>
        <v>96.666666666666671</v>
      </c>
    </row>
    <row r="2078" spans="1:13" x14ac:dyDescent="0.3">
      <c r="A2078" s="27" t="str">
        <f t="shared" si="172"/>
        <v>1504 - LATTE</v>
      </c>
      <c r="B2078" s="27" t="str">
        <f t="shared" si="169"/>
        <v>CAFE QUINDIO EXPR. PLAZA BOLIVAR BOGOTA</v>
      </c>
      <c r="C2078" s="28" t="s">
        <v>270</v>
      </c>
      <c r="D2078" s="31">
        <v>404262</v>
      </c>
      <c r="E2078" s="4">
        <v>37</v>
      </c>
      <c r="F2078" s="31">
        <v>360558</v>
      </c>
      <c r="G2078" s="4">
        <v>33</v>
      </c>
      <c r="H2078" s="31">
        <v>295002</v>
      </c>
      <c r="I2078" s="4">
        <v>27</v>
      </c>
      <c r="J2078" s="31">
        <v>1059822</v>
      </c>
      <c r="K2078" s="50">
        <v>97</v>
      </c>
      <c r="L2078" s="44">
        <f t="shared" si="170"/>
        <v>353274</v>
      </c>
      <c r="M2078" s="4">
        <f t="shared" si="171"/>
        <v>32.333333333333336</v>
      </c>
    </row>
    <row r="2079" spans="1:13" x14ac:dyDescent="0.3">
      <c r="A2079" s="27" t="str">
        <f t="shared" si="172"/>
        <v>1504 - LATTE</v>
      </c>
      <c r="B2079" s="27" t="str">
        <f t="shared" si="169"/>
        <v>CAFE QUINDIO EXPR. PLAZA BOLIVAR BOGOTA</v>
      </c>
      <c r="C2079" s="28" t="s">
        <v>271</v>
      </c>
      <c r="D2079" s="31"/>
      <c r="E2079" s="4"/>
      <c r="F2079" s="31">
        <v>54630</v>
      </c>
      <c r="G2079" s="4">
        <v>5</v>
      </c>
      <c r="H2079" s="31"/>
      <c r="I2079" s="4"/>
      <c r="J2079" s="31">
        <v>54630</v>
      </c>
      <c r="K2079" s="50">
        <v>5</v>
      </c>
      <c r="L2079" s="44">
        <f t="shared" si="170"/>
        <v>54630</v>
      </c>
      <c r="M2079" s="4">
        <f t="shared" si="171"/>
        <v>5</v>
      </c>
    </row>
    <row r="2080" spans="1:13" x14ac:dyDescent="0.3">
      <c r="A2080" s="27" t="str">
        <f t="shared" si="172"/>
        <v>1504 - LATTE</v>
      </c>
      <c r="B2080" s="27" t="str">
        <f t="shared" si="169"/>
        <v>CAFE QUINDIO EXPR. PLAZA BOLIVAR BOGOTA</v>
      </c>
      <c r="C2080" s="28" t="s">
        <v>272</v>
      </c>
      <c r="D2080" s="31">
        <v>100742</v>
      </c>
      <c r="E2080" s="4">
        <v>8</v>
      </c>
      <c r="F2080" s="31">
        <v>50372</v>
      </c>
      <c r="G2080" s="4">
        <v>4</v>
      </c>
      <c r="H2080" s="31">
        <v>151116</v>
      </c>
      <c r="I2080" s="4">
        <v>12</v>
      </c>
      <c r="J2080" s="31">
        <v>302230</v>
      </c>
      <c r="K2080" s="50">
        <v>24</v>
      </c>
      <c r="L2080" s="44">
        <f t="shared" si="170"/>
        <v>100743.33333333333</v>
      </c>
      <c r="M2080" s="4">
        <f t="shared" si="171"/>
        <v>8</v>
      </c>
    </row>
    <row r="2081" spans="1:13" x14ac:dyDescent="0.3">
      <c r="A2081" s="27" t="str">
        <f t="shared" si="172"/>
        <v>1504 - LATTE</v>
      </c>
      <c r="B2081" s="52" t="s">
        <v>287</v>
      </c>
      <c r="C2081" s="53"/>
      <c r="D2081" s="57">
        <v>9180579</v>
      </c>
      <c r="E2081" s="55">
        <v>1024</v>
      </c>
      <c r="F2081" s="57">
        <v>9629651</v>
      </c>
      <c r="G2081" s="55">
        <v>1067</v>
      </c>
      <c r="H2081" s="57">
        <v>8917144</v>
      </c>
      <c r="I2081" s="55">
        <v>998</v>
      </c>
      <c r="J2081" s="57">
        <v>27727374</v>
      </c>
      <c r="K2081" s="56">
        <v>3089</v>
      </c>
      <c r="L2081" s="59">
        <f t="shared" si="170"/>
        <v>9242458</v>
      </c>
      <c r="M2081" s="60">
        <f t="shared" si="171"/>
        <v>1029.6666666666667</v>
      </c>
    </row>
    <row r="2082" spans="1:13" x14ac:dyDescent="0.3">
      <c r="A2082" s="27" t="str">
        <f t="shared" si="172"/>
        <v>1504 - LATTE</v>
      </c>
      <c r="B2082" s="1" t="s">
        <v>104</v>
      </c>
      <c r="C2082" s="1" t="s">
        <v>224</v>
      </c>
      <c r="D2082" s="30"/>
      <c r="E2082" s="8"/>
      <c r="F2082" s="30"/>
      <c r="G2082" s="8"/>
      <c r="H2082" s="30">
        <v>661091</v>
      </c>
      <c r="I2082" s="8">
        <v>84</v>
      </c>
      <c r="J2082" s="30">
        <v>661091</v>
      </c>
      <c r="K2082" s="49">
        <v>84</v>
      </c>
      <c r="L2082" s="44">
        <f t="shared" si="170"/>
        <v>661091</v>
      </c>
      <c r="M2082" s="4">
        <f t="shared" si="171"/>
        <v>84</v>
      </c>
    </row>
    <row r="2083" spans="1:13" x14ac:dyDescent="0.3">
      <c r="A2083" s="27" t="str">
        <f t="shared" si="172"/>
        <v>1504 - LATTE</v>
      </c>
      <c r="B2083" s="27" t="str">
        <f t="shared" ref="B2083:B2120" si="173">B2082</f>
        <v>CAFE QUINDIO EXPRES BOCAGRANDE CARTAGENA</v>
      </c>
      <c r="C2083" s="28" t="s">
        <v>225</v>
      </c>
      <c r="D2083" s="31"/>
      <c r="E2083" s="4"/>
      <c r="F2083" s="31"/>
      <c r="G2083" s="4"/>
      <c r="H2083" s="31">
        <v>226660</v>
      </c>
      <c r="I2083" s="4">
        <v>24</v>
      </c>
      <c r="J2083" s="31">
        <v>226660</v>
      </c>
      <c r="K2083" s="50">
        <v>24</v>
      </c>
      <c r="L2083" s="44">
        <f t="shared" si="170"/>
        <v>226660</v>
      </c>
      <c r="M2083" s="4">
        <f t="shared" si="171"/>
        <v>24</v>
      </c>
    </row>
    <row r="2084" spans="1:13" x14ac:dyDescent="0.3">
      <c r="A2084" s="27" t="str">
        <f t="shared" si="172"/>
        <v>1504 - LATTE</v>
      </c>
      <c r="B2084" s="27" t="str">
        <f t="shared" si="173"/>
        <v>CAFE QUINDIO EXPRES BOCAGRANDE CARTAGENA</v>
      </c>
      <c r="C2084" s="28" t="s">
        <v>226</v>
      </c>
      <c r="D2084" s="31"/>
      <c r="E2084" s="4"/>
      <c r="F2084" s="31"/>
      <c r="G2084" s="4"/>
      <c r="H2084" s="31">
        <v>87498</v>
      </c>
      <c r="I2084" s="4">
        <v>9</v>
      </c>
      <c r="J2084" s="31">
        <v>87498</v>
      </c>
      <c r="K2084" s="50">
        <v>9</v>
      </c>
      <c r="L2084" s="44">
        <f t="shared" si="170"/>
        <v>87498</v>
      </c>
      <c r="M2084" s="4">
        <f t="shared" si="171"/>
        <v>9</v>
      </c>
    </row>
    <row r="2085" spans="1:13" x14ac:dyDescent="0.3">
      <c r="A2085" s="27" t="str">
        <f t="shared" si="172"/>
        <v>1504 - LATTE</v>
      </c>
      <c r="B2085" s="27" t="str">
        <f t="shared" si="173"/>
        <v>CAFE QUINDIO EXPRES BOCAGRANDE CARTAGENA</v>
      </c>
      <c r="C2085" s="28" t="s">
        <v>227</v>
      </c>
      <c r="D2085" s="31"/>
      <c r="E2085" s="4"/>
      <c r="F2085" s="31"/>
      <c r="G2085" s="4"/>
      <c r="H2085" s="31">
        <v>54166</v>
      </c>
      <c r="I2085" s="4">
        <v>5</v>
      </c>
      <c r="J2085" s="31">
        <v>54166</v>
      </c>
      <c r="K2085" s="50">
        <v>5</v>
      </c>
      <c r="L2085" s="44">
        <f t="shared" si="170"/>
        <v>54166</v>
      </c>
      <c r="M2085" s="4">
        <f t="shared" si="171"/>
        <v>5</v>
      </c>
    </row>
    <row r="2086" spans="1:13" x14ac:dyDescent="0.3">
      <c r="A2086" s="27" t="str">
        <f t="shared" si="172"/>
        <v>1504 - LATTE</v>
      </c>
      <c r="B2086" s="27" t="str">
        <f t="shared" si="173"/>
        <v>CAFE QUINDIO EXPRES BOCAGRANDE CARTAGENA</v>
      </c>
      <c r="C2086" s="28" t="s">
        <v>228</v>
      </c>
      <c r="D2086" s="31"/>
      <c r="E2086" s="4"/>
      <c r="F2086" s="31"/>
      <c r="G2086" s="4"/>
      <c r="H2086" s="31">
        <v>43332</v>
      </c>
      <c r="I2086" s="4">
        <v>4</v>
      </c>
      <c r="J2086" s="31">
        <v>43332</v>
      </c>
      <c r="K2086" s="50">
        <v>4</v>
      </c>
      <c r="L2086" s="44">
        <f t="shared" si="170"/>
        <v>43332</v>
      </c>
      <c r="M2086" s="4">
        <f t="shared" si="171"/>
        <v>4</v>
      </c>
    </row>
    <row r="2087" spans="1:13" x14ac:dyDescent="0.3">
      <c r="A2087" s="27" t="str">
        <f t="shared" si="172"/>
        <v>1504 - LATTE</v>
      </c>
      <c r="B2087" s="27" t="str">
        <f t="shared" si="173"/>
        <v>CAFE QUINDIO EXPRES BOCAGRANDE CARTAGENA</v>
      </c>
      <c r="C2087" s="28" t="s">
        <v>229</v>
      </c>
      <c r="D2087" s="31"/>
      <c r="E2087" s="4"/>
      <c r="F2087" s="31"/>
      <c r="G2087" s="4"/>
      <c r="H2087" s="31">
        <v>73890</v>
      </c>
      <c r="I2087" s="4">
        <v>6</v>
      </c>
      <c r="J2087" s="31">
        <v>73890</v>
      </c>
      <c r="K2087" s="50">
        <v>6</v>
      </c>
      <c r="L2087" s="44">
        <f t="shared" si="170"/>
        <v>73890</v>
      </c>
      <c r="M2087" s="4">
        <f t="shared" si="171"/>
        <v>6</v>
      </c>
    </row>
    <row r="2088" spans="1:13" x14ac:dyDescent="0.3">
      <c r="A2088" s="27" t="str">
        <f t="shared" si="172"/>
        <v>1504 - LATTE</v>
      </c>
      <c r="B2088" s="27" t="str">
        <f t="shared" si="173"/>
        <v>CAFE QUINDIO EXPRES BOCAGRANDE CARTAGENA</v>
      </c>
      <c r="C2088" s="28" t="s">
        <v>230</v>
      </c>
      <c r="D2088" s="31"/>
      <c r="E2088" s="4"/>
      <c r="F2088" s="31"/>
      <c r="G2088" s="4"/>
      <c r="H2088" s="31">
        <v>9630</v>
      </c>
      <c r="I2088" s="4">
        <v>1</v>
      </c>
      <c r="J2088" s="31">
        <v>9630</v>
      </c>
      <c r="K2088" s="50">
        <v>1</v>
      </c>
      <c r="L2088" s="44">
        <f t="shared" si="170"/>
        <v>9630</v>
      </c>
      <c r="M2088" s="4">
        <f t="shared" si="171"/>
        <v>1</v>
      </c>
    </row>
    <row r="2089" spans="1:13" x14ac:dyDescent="0.3">
      <c r="A2089" s="27" t="str">
        <f t="shared" si="172"/>
        <v>1504 - LATTE</v>
      </c>
      <c r="B2089" s="27" t="str">
        <f t="shared" si="173"/>
        <v>CAFE QUINDIO EXPRES BOCAGRANDE CARTAGENA</v>
      </c>
      <c r="C2089" s="28" t="s">
        <v>231</v>
      </c>
      <c r="D2089" s="31"/>
      <c r="E2089" s="4"/>
      <c r="F2089" s="31"/>
      <c r="G2089" s="4"/>
      <c r="H2089" s="31">
        <v>48150</v>
      </c>
      <c r="I2089" s="4">
        <v>5</v>
      </c>
      <c r="J2089" s="31">
        <v>48150</v>
      </c>
      <c r="K2089" s="50">
        <v>5</v>
      </c>
      <c r="L2089" s="44">
        <f t="shared" si="170"/>
        <v>48150</v>
      </c>
      <c r="M2089" s="4">
        <f t="shared" si="171"/>
        <v>5</v>
      </c>
    </row>
    <row r="2090" spans="1:13" x14ac:dyDescent="0.3">
      <c r="A2090" s="27" t="str">
        <f t="shared" si="172"/>
        <v>1504 - LATTE</v>
      </c>
      <c r="B2090" s="27" t="str">
        <f t="shared" si="173"/>
        <v>CAFE QUINDIO EXPRES BOCAGRANDE CARTAGENA</v>
      </c>
      <c r="C2090" s="28" t="s">
        <v>232</v>
      </c>
      <c r="D2090" s="31"/>
      <c r="E2090" s="4"/>
      <c r="F2090" s="31"/>
      <c r="G2090" s="4"/>
      <c r="H2090" s="31">
        <v>78428</v>
      </c>
      <c r="I2090" s="4">
        <v>7</v>
      </c>
      <c r="J2090" s="31">
        <v>78428</v>
      </c>
      <c r="K2090" s="50">
        <v>7</v>
      </c>
      <c r="L2090" s="44">
        <f t="shared" si="170"/>
        <v>78428</v>
      </c>
      <c r="M2090" s="4">
        <f t="shared" si="171"/>
        <v>7</v>
      </c>
    </row>
    <row r="2091" spans="1:13" x14ac:dyDescent="0.3">
      <c r="A2091" s="27" t="str">
        <f t="shared" si="172"/>
        <v>1504 - LATTE</v>
      </c>
      <c r="B2091" s="27" t="str">
        <f t="shared" si="173"/>
        <v>CAFE QUINDIO EXPRES BOCAGRANDE CARTAGENA</v>
      </c>
      <c r="C2091" s="28" t="s">
        <v>233</v>
      </c>
      <c r="D2091" s="31"/>
      <c r="E2091" s="4"/>
      <c r="F2091" s="31"/>
      <c r="G2091" s="4"/>
      <c r="H2091" s="31">
        <v>77776</v>
      </c>
      <c r="I2091" s="4">
        <v>8</v>
      </c>
      <c r="J2091" s="31">
        <v>77776</v>
      </c>
      <c r="K2091" s="50">
        <v>8</v>
      </c>
      <c r="L2091" s="44">
        <f t="shared" si="170"/>
        <v>77776</v>
      </c>
      <c r="M2091" s="4">
        <f t="shared" si="171"/>
        <v>8</v>
      </c>
    </row>
    <row r="2092" spans="1:13" x14ac:dyDescent="0.3">
      <c r="A2092" s="27" t="str">
        <f t="shared" si="172"/>
        <v>1504 - LATTE</v>
      </c>
      <c r="B2092" s="27" t="str">
        <f t="shared" si="173"/>
        <v>CAFE QUINDIO EXPRES BOCAGRANDE CARTAGENA</v>
      </c>
      <c r="C2092" s="28" t="s">
        <v>234</v>
      </c>
      <c r="D2092" s="31"/>
      <c r="E2092" s="4"/>
      <c r="F2092" s="31"/>
      <c r="G2092" s="4"/>
      <c r="H2092" s="31">
        <v>23148</v>
      </c>
      <c r="I2092" s="4">
        <v>2</v>
      </c>
      <c r="J2092" s="31">
        <v>23148</v>
      </c>
      <c r="K2092" s="50">
        <v>2</v>
      </c>
      <c r="L2092" s="44">
        <f t="shared" si="170"/>
        <v>23148</v>
      </c>
      <c r="M2092" s="4">
        <f t="shared" si="171"/>
        <v>2</v>
      </c>
    </row>
    <row r="2093" spans="1:13" x14ac:dyDescent="0.3">
      <c r="A2093" s="27" t="str">
        <f t="shared" si="172"/>
        <v>1504 - LATTE</v>
      </c>
      <c r="B2093" s="27" t="str">
        <f t="shared" si="173"/>
        <v>CAFE QUINDIO EXPRES BOCAGRANDE CARTAGENA</v>
      </c>
      <c r="C2093" s="28" t="s">
        <v>235</v>
      </c>
      <c r="D2093" s="31"/>
      <c r="E2093" s="4"/>
      <c r="F2093" s="31"/>
      <c r="G2093" s="4"/>
      <c r="H2093" s="31">
        <v>120554</v>
      </c>
      <c r="I2093" s="4">
        <v>14</v>
      </c>
      <c r="J2093" s="31">
        <v>120554</v>
      </c>
      <c r="K2093" s="50">
        <v>14</v>
      </c>
      <c r="L2093" s="44">
        <f t="shared" si="170"/>
        <v>120554</v>
      </c>
      <c r="M2093" s="4">
        <f t="shared" si="171"/>
        <v>14</v>
      </c>
    </row>
    <row r="2094" spans="1:13" x14ac:dyDescent="0.3">
      <c r="A2094" s="27" t="str">
        <f t="shared" si="172"/>
        <v>1504 - LATTE</v>
      </c>
      <c r="B2094" s="27" t="str">
        <f t="shared" si="173"/>
        <v>CAFE QUINDIO EXPRES BOCAGRANDE CARTAGENA</v>
      </c>
      <c r="C2094" s="28" t="s">
        <v>236</v>
      </c>
      <c r="D2094" s="31"/>
      <c r="E2094" s="4"/>
      <c r="F2094" s="31"/>
      <c r="G2094" s="4"/>
      <c r="H2094" s="31">
        <v>9722</v>
      </c>
      <c r="I2094" s="4">
        <v>1</v>
      </c>
      <c r="J2094" s="31">
        <v>9722</v>
      </c>
      <c r="K2094" s="50">
        <v>1</v>
      </c>
      <c r="L2094" s="44">
        <f t="shared" si="170"/>
        <v>9722</v>
      </c>
      <c r="M2094" s="4">
        <f t="shared" si="171"/>
        <v>1</v>
      </c>
    </row>
    <row r="2095" spans="1:13" x14ac:dyDescent="0.3">
      <c r="A2095" s="27" t="str">
        <f t="shared" si="172"/>
        <v>1504 - LATTE</v>
      </c>
      <c r="B2095" s="27" t="str">
        <f t="shared" si="173"/>
        <v>CAFE QUINDIO EXPRES BOCAGRANDE CARTAGENA</v>
      </c>
      <c r="C2095" s="28" t="s">
        <v>237</v>
      </c>
      <c r="D2095" s="31"/>
      <c r="E2095" s="4"/>
      <c r="F2095" s="31"/>
      <c r="G2095" s="4"/>
      <c r="H2095" s="31">
        <v>11574</v>
      </c>
      <c r="I2095" s="4">
        <v>1</v>
      </c>
      <c r="J2095" s="31">
        <v>11574</v>
      </c>
      <c r="K2095" s="50">
        <v>1</v>
      </c>
      <c r="L2095" s="44">
        <f t="shared" si="170"/>
        <v>11574</v>
      </c>
      <c r="M2095" s="4">
        <f t="shared" si="171"/>
        <v>1</v>
      </c>
    </row>
    <row r="2096" spans="1:13" x14ac:dyDescent="0.3">
      <c r="A2096" s="27" t="str">
        <f t="shared" si="172"/>
        <v>1504 - LATTE</v>
      </c>
      <c r="B2096" s="27" t="str">
        <f t="shared" si="173"/>
        <v>CAFE QUINDIO EXPRES BOCAGRANDE CARTAGENA</v>
      </c>
      <c r="C2096" s="28" t="s">
        <v>238</v>
      </c>
      <c r="D2096" s="31"/>
      <c r="E2096" s="4"/>
      <c r="F2096" s="31"/>
      <c r="G2096" s="4"/>
      <c r="H2096" s="31">
        <v>8611</v>
      </c>
      <c r="I2096" s="4">
        <v>1</v>
      </c>
      <c r="J2096" s="31">
        <v>8611</v>
      </c>
      <c r="K2096" s="50">
        <v>1</v>
      </c>
      <c r="L2096" s="44">
        <f t="shared" si="170"/>
        <v>8611</v>
      </c>
      <c r="M2096" s="4">
        <f t="shared" si="171"/>
        <v>1</v>
      </c>
    </row>
    <row r="2097" spans="1:13" x14ac:dyDescent="0.3">
      <c r="A2097" s="27" t="str">
        <f t="shared" si="172"/>
        <v>1504 - LATTE</v>
      </c>
      <c r="B2097" s="27" t="str">
        <f t="shared" si="173"/>
        <v>CAFE QUINDIO EXPRES BOCAGRANDE CARTAGENA</v>
      </c>
      <c r="C2097" s="28" t="s">
        <v>239</v>
      </c>
      <c r="D2097" s="31"/>
      <c r="E2097" s="4"/>
      <c r="F2097" s="31"/>
      <c r="G2097" s="4"/>
      <c r="H2097" s="31">
        <v>9259</v>
      </c>
      <c r="I2097" s="4">
        <v>1</v>
      </c>
      <c r="J2097" s="31">
        <v>9259</v>
      </c>
      <c r="K2097" s="50">
        <v>1</v>
      </c>
      <c r="L2097" s="44">
        <f t="shared" si="170"/>
        <v>9259</v>
      </c>
      <c r="M2097" s="4">
        <f t="shared" si="171"/>
        <v>1</v>
      </c>
    </row>
    <row r="2098" spans="1:13" x14ac:dyDescent="0.3">
      <c r="A2098" s="27" t="str">
        <f t="shared" si="172"/>
        <v>1504 - LATTE</v>
      </c>
      <c r="B2098" s="27" t="str">
        <f t="shared" si="173"/>
        <v>CAFE QUINDIO EXPRES BOCAGRANDE CARTAGENA</v>
      </c>
      <c r="C2098" s="28" t="s">
        <v>241</v>
      </c>
      <c r="D2098" s="31"/>
      <c r="E2098" s="4"/>
      <c r="F2098" s="31"/>
      <c r="G2098" s="4"/>
      <c r="H2098" s="31">
        <v>103886</v>
      </c>
      <c r="I2098" s="4">
        <v>11</v>
      </c>
      <c r="J2098" s="31">
        <v>103886</v>
      </c>
      <c r="K2098" s="50">
        <v>11</v>
      </c>
      <c r="L2098" s="44">
        <f t="shared" si="170"/>
        <v>103886</v>
      </c>
      <c r="M2098" s="4">
        <f t="shared" si="171"/>
        <v>11</v>
      </c>
    </row>
    <row r="2099" spans="1:13" x14ac:dyDescent="0.3">
      <c r="A2099" s="27" t="str">
        <f t="shared" si="172"/>
        <v>1504 - LATTE</v>
      </c>
      <c r="B2099" s="27" t="str">
        <f t="shared" si="173"/>
        <v>CAFE QUINDIO EXPRES BOCAGRANDE CARTAGENA</v>
      </c>
      <c r="C2099" s="28" t="s">
        <v>242</v>
      </c>
      <c r="D2099" s="31"/>
      <c r="E2099" s="4"/>
      <c r="F2099" s="31"/>
      <c r="G2099" s="4"/>
      <c r="H2099" s="31">
        <v>48610</v>
      </c>
      <c r="I2099" s="4">
        <v>5</v>
      </c>
      <c r="J2099" s="31">
        <v>48610</v>
      </c>
      <c r="K2099" s="50">
        <v>5</v>
      </c>
      <c r="L2099" s="44">
        <f t="shared" si="170"/>
        <v>48610</v>
      </c>
      <c r="M2099" s="4">
        <f t="shared" si="171"/>
        <v>5</v>
      </c>
    </row>
    <row r="2100" spans="1:13" x14ac:dyDescent="0.3">
      <c r="A2100" s="27" t="str">
        <f t="shared" si="172"/>
        <v>1504 - LATTE</v>
      </c>
      <c r="B2100" s="27" t="str">
        <f t="shared" si="173"/>
        <v>CAFE QUINDIO EXPRES BOCAGRANDE CARTAGENA</v>
      </c>
      <c r="C2100" s="28" t="s">
        <v>244</v>
      </c>
      <c r="D2100" s="31"/>
      <c r="E2100" s="4"/>
      <c r="F2100" s="31"/>
      <c r="G2100" s="4"/>
      <c r="H2100" s="31">
        <v>243974</v>
      </c>
      <c r="I2100" s="4">
        <v>31</v>
      </c>
      <c r="J2100" s="31">
        <v>243974</v>
      </c>
      <c r="K2100" s="50">
        <v>31</v>
      </c>
      <c r="L2100" s="44">
        <f t="shared" si="170"/>
        <v>243974</v>
      </c>
      <c r="M2100" s="4">
        <f t="shared" si="171"/>
        <v>31</v>
      </c>
    </row>
    <row r="2101" spans="1:13" x14ac:dyDescent="0.3">
      <c r="A2101" s="27" t="str">
        <f t="shared" si="172"/>
        <v>1504 - LATTE</v>
      </c>
      <c r="B2101" s="27" t="str">
        <f t="shared" si="173"/>
        <v>CAFE QUINDIO EXPRES BOCAGRANDE CARTAGENA</v>
      </c>
      <c r="C2101" s="28" t="s">
        <v>245</v>
      </c>
      <c r="D2101" s="31"/>
      <c r="E2101" s="4"/>
      <c r="F2101" s="31"/>
      <c r="G2101" s="4"/>
      <c r="H2101" s="31">
        <v>68892</v>
      </c>
      <c r="I2101" s="4">
        <v>6</v>
      </c>
      <c r="J2101" s="31">
        <v>68892</v>
      </c>
      <c r="K2101" s="50">
        <v>6</v>
      </c>
      <c r="L2101" s="44">
        <f t="shared" si="170"/>
        <v>68892</v>
      </c>
      <c r="M2101" s="4">
        <f t="shared" si="171"/>
        <v>6</v>
      </c>
    </row>
    <row r="2102" spans="1:13" x14ac:dyDescent="0.3">
      <c r="A2102" s="27" t="str">
        <f t="shared" si="172"/>
        <v>1504 - LATTE</v>
      </c>
      <c r="B2102" s="27" t="str">
        <f t="shared" si="173"/>
        <v>CAFE QUINDIO EXPRES BOCAGRANDE CARTAGENA</v>
      </c>
      <c r="C2102" s="28" t="s">
        <v>246</v>
      </c>
      <c r="D2102" s="31"/>
      <c r="E2102" s="4"/>
      <c r="F2102" s="31"/>
      <c r="G2102" s="4"/>
      <c r="H2102" s="31">
        <v>37778</v>
      </c>
      <c r="I2102" s="4">
        <v>3</v>
      </c>
      <c r="J2102" s="31">
        <v>37778</v>
      </c>
      <c r="K2102" s="50">
        <v>3</v>
      </c>
      <c r="L2102" s="44">
        <f t="shared" si="170"/>
        <v>37778</v>
      </c>
      <c r="M2102" s="4">
        <f t="shared" si="171"/>
        <v>3</v>
      </c>
    </row>
    <row r="2103" spans="1:13" x14ac:dyDescent="0.3">
      <c r="A2103" s="27" t="str">
        <f t="shared" si="172"/>
        <v>1504 - LATTE</v>
      </c>
      <c r="B2103" s="27" t="str">
        <f t="shared" si="173"/>
        <v>CAFE QUINDIO EXPRES BOCAGRANDE CARTAGENA</v>
      </c>
      <c r="C2103" s="28" t="s">
        <v>248</v>
      </c>
      <c r="D2103" s="31"/>
      <c r="E2103" s="4"/>
      <c r="F2103" s="31"/>
      <c r="G2103" s="4"/>
      <c r="H2103" s="31">
        <v>104630</v>
      </c>
      <c r="I2103" s="4">
        <v>10</v>
      </c>
      <c r="J2103" s="31">
        <v>104630</v>
      </c>
      <c r="K2103" s="50">
        <v>10</v>
      </c>
      <c r="L2103" s="44">
        <f t="shared" si="170"/>
        <v>104630</v>
      </c>
      <c r="M2103" s="4">
        <f t="shared" si="171"/>
        <v>10</v>
      </c>
    </row>
    <row r="2104" spans="1:13" x14ac:dyDescent="0.3">
      <c r="A2104" s="27" t="str">
        <f t="shared" si="172"/>
        <v>1504 - LATTE</v>
      </c>
      <c r="B2104" s="27" t="str">
        <f t="shared" si="173"/>
        <v>CAFE QUINDIO EXPRES BOCAGRANDE CARTAGENA</v>
      </c>
      <c r="C2104" s="28" t="s">
        <v>249</v>
      </c>
      <c r="D2104" s="31"/>
      <c r="E2104" s="4"/>
      <c r="F2104" s="31"/>
      <c r="G2104" s="4"/>
      <c r="H2104" s="31">
        <v>29166</v>
      </c>
      <c r="I2104" s="4">
        <v>3</v>
      </c>
      <c r="J2104" s="31">
        <v>29166</v>
      </c>
      <c r="K2104" s="50">
        <v>3</v>
      </c>
      <c r="L2104" s="44">
        <f t="shared" si="170"/>
        <v>29166</v>
      </c>
      <c r="M2104" s="4">
        <f t="shared" si="171"/>
        <v>3</v>
      </c>
    </row>
    <row r="2105" spans="1:13" x14ac:dyDescent="0.3">
      <c r="A2105" s="27" t="str">
        <f t="shared" si="172"/>
        <v>1504 - LATTE</v>
      </c>
      <c r="B2105" s="27" t="str">
        <f t="shared" si="173"/>
        <v>CAFE QUINDIO EXPRES BOCAGRANDE CARTAGENA</v>
      </c>
      <c r="C2105" s="28" t="s">
        <v>251</v>
      </c>
      <c r="D2105" s="31"/>
      <c r="E2105" s="4"/>
      <c r="F2105" s="31"/>
      <c r="G2105" s="4"/>
      <c r="H2105" s="31">
        <v>68888</v>
      </c>
      <c r="I2105" s="4">
        <v>8</v>
      </c>
      <c r="J2105" s="31">
        <v>68888</v>
      </c>
      <c r="K2105" s="50">
        <v>8</v>
      </c>
      <c r="L2105" s="44">
        <f t="shared" si="170"/>
        <v>68888</v>
      </c>
      <c r="M2105" s="4">
        <f t="shared" si="171"/>
        <v>8</v>
      </c>
    </row>
    <row r="2106" spans="1:13" x14ac:dyDescent="0.3">
      <c r="A2106" s="27" t="str">
        <f t="shared" si="172"/>
        <v>1504 - LATTE</v>
      </c>
      <c r="B2106" s="27" t="str">
        <f t="shared" si="173"/>
        <v>CAFE QUINDIO EXPRES BOCAGRANDE CARTAGENA</v>
      </c>
      <c r="C2106" s="28" t="s">
        <v>253</v>
      </c>
      <c r="D2106" s="31"/>
      <c r="E2106" s="4"/>
      <c r="F2106" s="31"/>
      <c r="G2106" s="4"/>
      <c r="H2106" s="31">
        <v>9722</v>
      </c>
      <c r="I2106" s="4">
        <v>1</v>
      </c>
      <c r="J2106" s="31">
        <v>9722</v>
      </c>
      <c r="K2106" s="50">
        <v>1</v>
      </c>
      <c r="L2106" s="44">
        <f t="shared" si="170"/>
        <v>9722</v>
      </c>
      <c r="M2106" s="4">
        <f t="shared" si="171"/>
        <v>1</v>
      </c>
    </row>
    <row r="2107" spans="1:13" x14ac:dyDescent="0.3">
      <c r="A2107" s="27" t="str">
        <f t="shared" si="172"/>
        <v>1504 - LATTE</v>
      </c>
      <c r="B2107" s="27" t="str">
        <f t="shared" si="173"/>
        <v>CAFE QUINDIO EXPRES BOCAGRANDE CARTAGENA</v>
      </c>
      <c r="C2107" s="28" t="s">
        <v>258</v>
      </c>
      <c r="D2107" s="31"/>
      <c r="E2107" s="4"/>
      <c r="F2107" s="31"/>
      <c r="G2107" s="4"/>
      <c r="H2107" s="31">
        <v>87498</v>
      </c>
      <c r="I2107" s="4">
        <v>9</v>
      </c>
      <c r="J2107" s="31">
        <v>87498</v>
      </c>
      <c r="K2107" s="50">
        <v>9</v>
      </c>
      <c r="L2107" s="44">
        <f t="shared" si="170"/>
        <v>87498</v>
      </c>
      <c r="M2107" s="4">
        <f t="shared" si="171"/>
        <v>9</v>
      </c>
    </row>
    <row r="2108" spans="1:13" x14ac:dyDescent="0.3">
      <c r="A2108" s="27" t="str">
        <f t="shared" si="172"/>
        <v>1504 - LATTE</v>
      </c>
      <c r="B2108" s="27" t="str">
        <f t="shared" si="173"/>
        <v>CAFE QUINDIO EXPRES BOCAGRANDE CARTAGENA</v>
      </c>
      <c r="C2108" s="28" t="s">
        <v>259</v>
      </c>
      <c r="D2108" s="31"/>
      <c r="E2108" s="4"/>
      <c r="F2108" s="31"/>
      <c r="G2108" s="4"/>
      <c r="H2108" s="31">
        <v>38888</v>
      </c>
      <c r="I2108" s="4">
        <v>4</v>
      </c>
      <c r="J2108" s="31">
        <v>38888</v>
      </c>
      <c r="K2108" s="50">
        <v>4</v>
      </c>
      <c r="L2108" s="44">
        <f t="shared" si="170"/>
        <v>38888</v>
      </c>
      <c r="M2108" s="4">
        <f t="shared" si="171"/>
        <v>4</v>
      </c>
    </row>
    <row r="2109" spans="1:13" x14ac:dyDescent="0.3">
      <c r="A2109" s="27" t="str">
        <f t="shared" si="172"/>
        <v>1504 - LATTE</v>
      </c>
      <c r="B2109" s="27" t="str">
        <f t="shared" si="173"/>
        <v>CAFE QUINDIO EXPRES BOCAGRANDE CARTAGENA</v>
      </c>
      <c r="C2109" s="28" t="s">
        <v>260</v>
      </c>
      <c r="D2109" s="31"/>
      <c r="E2109" s="4"/>
      <c r="F2109" s="31"/>
      <c r="G2109" s="4"/>
      <c r="H2109" s="31">
        <v>34722</v>
      </c>
      <c r="I2109" s="4">
        <v>3</v>
      </c>
      <c r="J2109" s="31">
        <v>34722</v>
      </c>
      <c r="K2109" s="50">
        <v>3</v>
      </c>
      <c r="L2109" s="44">
        <f t="shared" si="170"/>
        <v>34722</v>
      </c>
      <c r="M2109" s="4">
        <f t="shared" si="171"/>
        <v>3</v>
      </c>
    </row>
    <row r="2110" spans="1:13" x14ac:dyDescent="0.3">
      <c r="A2110" s="27" t="str">
        <f t="shared" si="172"/>
        <v>1504 - LATTE</v>
      </c>
      <c r="B2110" s="27" t="str">
        <f t="shared" si="173"/>
        <v>CAFE QUINDIO EXPRES BOCAGRANDE CARTAGENA</v>
      </c>
      <c r="C2110" s="28" t="s">
        <v>261</v>
      </c>
      <c r="D2110" s="31"/>
      <c r="E2110" s="4"/>
      <c r="F2110" s="31"/>
      <c r="G2110" s="4"/>
      <c r="H2110" s="31">
        <v>111943</v>
      </c>
      <c r="I2110" s="4">
        <v>13</v>
      </c>
      <c r="J2110" s="31">
        <v>111943</v>
      </c>
      <c r="K2110" s="50">
        <v>13</v>
      </c>
      <c r="L2110" s="44">
        <f t="shared" si="170"/>
        <v>111943</v>
      </c>
      <c r="M2110" s="4">
        <f t="shared" si="171"/>
        <v>13</v>
      </c>
    </row>
    <row r="2111" spans="1:13" x14ac:dyDescent="0.3">
      <c r="A2111" s="27" t="str">
        <f t="shared" si="172"/>
        <v>1504 - LATTE</v>
      </c>
      <c r="B2111" s="27" t="str">
        <f t="shared" si="173"/>
        <v>CAFE QUINDIO EXPRES BOCAGRANDE CARTAGENA</v>
      </c>
      <c r="C2111" s="28" t="s">
        <v>262</v>
      </c>
      <c r="D2111" s="31"/>
      <c r="E2111" s="4"/>
      <c r="F2111" s="31"/>
      <c r="G2111" s="4"/>
      <c r="H2111" s="31">
        <v>17222</v>
      </c>
      <c r="I2111" s="4">
        <v>2</v>
      </c>
      <c r="J2111" s="31">
        <v>17222</v>
      </c>
      <c r="K2111" s="50">
        <v>2</v>
      </c>
      <c r="L2111" s="44">
        <f t="shared" si="170"/>
        <v>17222</v>
      </c>
      <c r="M2111" s="4">
        <f t="shared" si="171"/>
        <v>2</v>
      </c>
    </row>
    <row r="2112" spans="1:13" x14ac:dyDescent="0.3">
      <c r="A2112" s="27" t="str">
        <f t="shared" si="172"/>
        <v>1504 - LATTE</v>
      </c>
      <c r="B2112" s="27" t="str">
        <f t="shared" si="173"/>
        <v>CAFE QUINDIO EXPRES BOCAGRANDE CARTAGENA</v>
      </c>
      <c r="C2112" s="28" t="s">
        <v>264</v>
      </c>
      <c r="D2112" s="31"/>
      <c r="E2112" s="4"/>
      <c r="F2112" s="31"/>
      <c r="G2112" s="4"/>
      <c r="H2112" s="31">
        <v>61575</v>
      </c>
      <c r="I2112" s="4">
        <v>5</v>
      </c>
      <c r="J2112" s="31">
        <v>61575</v>
      </c>
      <c r="K2112" s="50">
        <v>5</v>
      </c>
      <c r="L2112" s="44">
        <f t="shared" si="170"/>
        <v>61575</v>
      </c>
      <c r="M2112" s="4">
        <f t="shared" si="171"/>
        <v>5</v>
      </c>
    </row>
    <row r="2113" spans="1:13" x14ac:dyDescent="0.3">
      <c r="A2113" s="27" t="str">
        <f t="shared" si="172"/>
        <v>1504 - LATTE</v>
      </c>
      <c r="B2113" s="27" t="str">
        <f t="shared" si="173"/>
        <v>CAFE QUINDIO EXPRES BOCAGRANDE CARTAGENA</v>
      </c>
      <c r="C2113" s="28" t="s">
        <v>265</v>
      </c>
      <c r="D2113" s="31"/>
      <c r="E2113" s="4"/>
      <c r="F2113" s="31"/>
      <c r="G2113" s="4"/>
      <c r="H2113" s="31">
        <v>150374</v>
      </c>
      <c r="I2113" s="4">
        <v>14</v>
      </c>
      <c r="J2113" s="31">
        <v>150374</v>
      </c>
      <c r="K2113" s="50">
        <v>14</v>
      </c>
      <c r="L2113" s="44">
        <f t="shared" si="170"/>
        <v>150374</v>
      </c>
      <c r="M2113" s="4">
        <f t="shared" si="171"/>
        <v>14</v>
      </c>
    </row>
    <row r="2114" spans="1:13" x14ac:dyDescent="0.3">
      <c r="A2114" s="27" t="str">
        <f t="shared" si="172"/>
        <v>1504 - LATTE</v>
      </c>
      <c r="B2114" s="27" t="str">
        <f t="shared" si="173"/>
        <v>CAFE QUINDIO EXPRES BOCAGRANDE CARTAGENA</v>
      </c>
      <c r="C2114" s="28" t="s">
        <v>266</v>
      </c>
      <c r="D2114" s="31"/>
      <c r="E2114" s="4"/>
      <c r="F2114" s="31"/>
      <c r="G2114" s="4"/>
      <c r="H2114" s="31">
        <v>182597</v>
      </c>
      <c r="I2114" s="4">
        <v>17</v>
      </c>
      <c r="J2114" s="31">
        <v>182597</v>
      </c>
      <c r="K2114" s="50">
        <v>17</v>
      </c>
      <c r="L2114" s="44">
        <f t="shared" si="170"/>
        <v>182597</v>
      </c>
      <c r="M2114" s="4">
        <f t="shared" si="171"/>
        <v>17</v>
      </c>
    </row>
    <row r="2115" spans="1:13" x14ac:dyDescent="0.3">
      <c r="A2115" s="27" t="str">
        <f t="shared" si="172"/>
        <v>1504 - LATTE</v>
      </c>
      <c r="B2115" s="27" t="str">
        <f t="shared" si="173"/>
        <v>CAFE QUINDIO EXPRES BOCAGRANDE CARTAGENA</v>
      </c>
      <c r="C2115" s="28" t="s">
        <v>267</v>
      </c>
      <c r="D2115" s="31"/>
      <c r="E2115" s="4"/>
      <c r="F2115" s="31"/>
      <c r="G2115" s="4"/>
      <c r="H2115" s="31">
        <v>190000</v>
      </c>
      <c r="I2115" s="4">
        <v>19</v>
      </c>
      <c r="J2115" s="31">
        <v>190000</v>
      </c>
      <c r="K2115" s="50">
        <v>19</v>
      </c>
      <c r="L2115" s="44">
        <f t="shared" si="170"/>
        <v>190000</v>
      </c>
      <c r="M2115" s="4">
        <f t="shared" si="171"/>
        <v>19</v>
      </c>
    </row>
    <row r="2116" spans="1:13" x14ac:dyDescent="0.3">
      <c r="A2116" s="27" t="str">
        <f t="shared" si="172"/>
        <v>1504 - LATTE</v>
      </c>
      <c r="B2116" s="27" t="str">
        <f t="shared" si="173"/>
        <v>CAFE QUINDIO EXPRES BOCAGRANDE CARTAGENA</v>
      </c>
      <c r="C2116" s="28" t="s">
        <v>268</v>
      </c>
      <c r="D2116" s="31"/>
      <c r="E2116" s="4"/>
      <c r="F2116" s="31"/>
      <c r="G2116" s="4"/>
      <c r="H2116" s="31">
        <v>93335</v>
      </c>
      <c r="I2116" s="4">
        <v>8</v>
      </c>
      <c r="J2116" s="31">
        <v>93335</v>
      </c>
      <c r="K2116" s="50">
        <v>8</v>
      </c>
      <c r="L2116" s="44">
        <f t="shared" si="170"/>
        <v>93335</v>
      </c>
      <c r="M2116" s="4">
        <f t="shared" si="171"/>
        <v>8</v>
      </c>
    </row>
    <row r="2117" spans="1:13" x14ac:dyDescent="0.3">
      <c r="A2117" s="27" t="str">
        <f t="shared" si="172"/>
        <v>1504 - LATTE</v>
      </c>
      <c r="B2117" s="27" t="str">
        <f t="shared" si="173"/>
        <v>CAFE QUINDIO EXPRES BOCAGRANDE CARTAGENA</v>
      </c>
      <c r="C2117" s="28" t="s">
        <v>269</v>
      </c>
      <c r="D2117" s="31"/>
      <c r="E2117" s="4"/>
      <c r="F2117" s="31"/>
      <c r="G2117" s="4"/>
      <c r="H2117" s="31">
        <v>110000</v>
      </c>
      <c r="I2117" s="4">
        <v>11</v>
      </c>
      <c r="J2117" s="31">
        <v>110000</v>
      </c>
      <c r="K2117" s="50">
        <v>11</v>
      </c>
      <c r="L2117" s="44">
        <f t="shared" si="170"/>
        <v>110000</v>
      </c>
      <c r="M2117" s="4">
        <f t="shared" si="171"/>
        <v>11</v>
      </c>
    </row>
    <row r="2118" spans="1:13" x14ac:dyDescent="0.3">
      <c r="A2118" s="27" t="str">
        <f t="shared" si="172"/>
        <v>1504 - LATTE</v>
      </c>
      <c r="B2118" s="27" t="str">
        <f t="shared" si="173"/>
        <v>CAFE QUINDIO EXPRES BOCAGRANDE CARTAGENA</v>
      </c>
      <c r="C2118" s="28" t="s">
        <v>270</v>
      </c>
      <c r="D2118" s="31"/>
      <c r="E2118" s="4"/>
      <c r="F2118" s="31"/>
      <c r="G2118" s="4"/>
      <c r="H2118" s="31">
        <v>221672</v>
      </c>
      <c r="I2118" s="4">
        <v>19</v>
      </c>
      <c r="J2118" s="31">
        <v>221672</v>
      </c>
      <c r="K2118" s="50">
        <v>19</v>
      </c>
      <c r="L2118" s="44">
        <f t="shared" si="170"/>
        <v>221672</v>
      </c>
      <c r="M2118" s="4">
        <f t="shared" si="171"/>
        <v>19</v>
      </c>
    </row>
    <row r="2119" spans="1:13" x14ac:dyDescent="0.3">
      <c r="A2119" s="27" t="str">
        <f t="shared" si="172"/>
        <v>1504 - LATTE</v>
      </c>
      <c r="B2119" s="27" t="str">
        <f t="shared" si="173"/>
        <v>CAFE QUINDIO EXPRES BOCAGRANDE CARTAGENA</v>
      </c>
      <c r="C2119" s="28" t="s">
        <v>271</v>
      </c>
      <c r="D2119" s="31"/>
      <c r="E2119" s="4"/>
      <c r="F2119" s="31"/>
      <c r="G2119" s="4"/>
      <c r="H2119" s="31">
        <v>525010</v>
      </c>
      <c r="I2119" s="4">
        <v>45</v>
      </c>
      <c r="J2119" s="31">
        <v>525010</v>
      </c>
      <c r="K2119" s="50">
        <v>45</v>
      </c>
      <c r="L2119" s="44">
        <f t="shared" si="170"/>
        <v>525010</v>
      </c>
      <c r="M2119" s="4">
        <f t="shared" si="171"/>
        <v>45</v>
      </c>
    </row>
    <row r="2120" spans="1:13" x14ac:dyDescent="0.3">
      <c r="A2120" s="27" t="str">
        <f t="shared" si="172"/>
        <v>1504 - LATTE</v>
      </c>
      <c r="B2120" s="27" t="str">
        <f t="shared" si="173"/>
        <v>CAFE QUINDIO EXPRES BOCAGRANDE CARTAGENA</v>
      </c>
      <c r="C2120" s="28" t="s">
        <v>272</v>
      </c>
      <c r="D2120" s="31"/>
      <c r="E2120" s="4"/>
      <c r="F2120" s="31"/>
      <c r="G2120" s="4"/>
      <c r="H2120" s="31">
        <v>278061</v>
      </c>
      <c r="I2120" s="4">
        <v>21</v>
      </c>
      <c r="J2120" s="31">
        <v>278061</v>
      </c>
      <c r="K2120" s="50">
        <v>21</v>
      </c>
      <c r="L2120" s="44">
        <f t="shared" ref="L2120:L2183" si="174">AVERAGE(D2120,F2120,H2120)</f>
        <v>278061</v>
      </c>
      <c r="M2120" s="4">
        <f t="shared" ref="M2120:M2183" si="175">AVERAGE(E2120,G2120,I2120)</f>
        <v>21</v>
      </c>
    </row>
    <row r="2121" spans="1:13" x14ac:dyDescent="0.3">
      <c r="A2121" s="27" t="str">
        <f t="shared" si="172"/>
        <v>1504 - LATTE</v>
      </c>
      <c r="B2121" s="52" t="s">
        <v>288</v>
      </c>
      <c r="C2121" s="53"/>
      <c r="D2121" s="57"/>
      <c r="E2121" s="55"/>
      <c r="F2121" s="57"/>
      <c r="G2121" s="55"/>
      <c r="H2121" s="57">
        <v>4361932</v>
      </c>
      <c r="I2121" s="55">
        <v>441</v>
      </c>
      <c r="J2121" s="57">
        <v>4361932</v>
      </c>
      <c r="K2121" s="56">
        <v>441</v>
      </c>
      <c r="L2121" s="59">
        <f t="shared" si="174"/>
        <v>4361932</v>
      </c>
      <c r="M2121" s="60">
        <f t="shared" si="175"/>
        <v>441</v>
      </c>
    </row>
    <row r="2122" spans="1:13" x14ac:dyDescent="0.3">
      <c r="A2122" s="27" t="str">
        <f t="shared" si="172"/>
        <v>1504 - LATTE</v>
      </c>
      <c r="B2122" s="1" t="s">
        <v>49</v>
      </c>
      <c r="C2122" s="1" t="s">
        <v>223</v>
      </c>
      <c r="D2122" s="30">
        <v>348327</v>
      </c>
      <c r="E2122" s="8">
        <v>57</v>
      </c>
      <c r="F2122" s="30">
        <v>378882</v>
      </c>
      <c r="G2122" s="8">
        <v>62</v>
      </c>
      <c r="H2122" s="30">
        <v>446103</v>
      </c>
      <c r="I2122" s="8">
        <v>73</v>
      </c>
      <c r="J2122" s="30">
        <v>1173312</v>
      </c>
      <c r="K2122" s="49">
        <v>192</v>
      </c>
      <c r="L2122" s="44">
        <f t="shared" si="174"/>
        <v>391104</v>
      </c>
      <c r="M2122" s="4">
        <f t="shared" si="175"/>
        <v>64</v>
      </c>
    </row>
    <row r="2123" spans="1:13" x14ac:dyDescent="0.3">
      <c r="A2123" s="27" t="str">
        <f t="shared" si="172"/>
        <v>1504 - LATTE</v>
      </c>
      <c r="B2123" s="27" t="str">
        <f t="shared" ref="B2123:B2167" si="176">B2122</f>
        <v>CAFE QUINDIO EXPRES FILANDIA</v>
      </c>
      <c r="C2123" s="28" t="s">
        <v>224</v>
      </c>
      <c r="D2123" s="31">
        <v>604020</v>
      </c>
      <c r="E2123" s="4">
        <v>92</v>
      </c>
      <c r="F2123" s="31">
        <v>322126</v>
      </c>
      <c r="G2123" s="4">
        <v>49</v>
      </c>
      <c r="H2123" s="31">
        <v>539068</v>
      </c>
      <c r="I2123" s="4">
        <v>82</v>
      </c>
      <c r="J2123" s="31">
        <v>1465214</v>
      </c>
      <c r="K2123" s="50">
        <v>223</v>
      </c>
      <c r="L2123" s="44">
        <f t="shared" si="174"/>
        <v>488404.66666666669</v>
      </c>
      <c r="M2123" s="4">
        <f t="shared" si="175"/>
        <v>74.333333333333329</v>
      </c>
    </row>
    <row r="2124" spans="1:13" x14ac:dyDescent="0.3">
      <c r="A2124" s="27" t="str">
        <f t="shared" si="172"/>
        <v>1504 - LATTE</v>
      </c>
      <c r="B2124" s="27" t="str">
        <f t="shared" si="176"/>
        <v>CAFE QUINDIO EXPRES FILANDIA</v>
      </c>
      <c r="C2124" s="28" t="s">
        <v>225</v>
      </c>
      <c r="D2124" s="31">
        <v>230747</v>
      </c>
      <c r="E2124" s="4">
        <v>28</v>
      </c>
      <c r="F2124" s="31">
        <v>156579</v>
      </c>
      <c r="G2124" s="4">
        <v>19</v>
      </c>
      <c r="H2124" s="31">
        <v>320409</v>
      </c>
      <c r="I2124" s="4">
        <v>39</v>
      </c>
      <c r="J2124" s="31">
        <v>707735</v>
      </c>
      <c r="K2124" s="50">
        <v>86</v>
      </c>
      <c r="L2124" s="44">
        <f t="shared" si="174"/>
        <v>235911.66666666666</v>
      </c>
      <c r="M2124" s="4">
        <f t="shared" si="175"/>
        <v>28.666666666666668</v>
      </c>
    </row>
    <row r="2125" spans="1:13" x14ac:dyDescent="0.3">
      <c r="A2125" s="27" t="str">
        <f t="shared" si="172"/>
        <v>1504 - LATTE</v>
      </c>
      <c r="B2125" s="27" t="str">
        <f t="shared" si="176"/>
        <v>CAFE QUINDIO EXPRES FILANDIA</v>
      </c>
      <c r="C2125" s="28" t="s">
        <v>226</v>
      </c>
      <c r="D2125" s="31">
        <v>17222</v>
      </c>
      <c r="E2125" s="4">
        <v>2</v>
      </c>
      <c r="F2125" s="31">
        <v>86110</v>
      </c>
      <c r="G2125" s="4">
        <v>10</v>
      </c>
      <c r="H2125" s="31">
        <v>68888</v>
      </c>
      <c r="I2125" s="4">
        <v>8</v>
      </c>
      <c r="J2125" s="31">
        <v>172220</v>
      </c>
      <c r="K2125" s="50">
        <v>20</v>
      </c>
      <c r="L2125" s="44">
        <f t="shared" si="174"/>
        <v>57406.666666666664</v>
      </c>
      <c r="M2125" s="4">
        <f t="shared" si="175"/>
        <v>6.666666666666667</v>
      </c>
    </row>
    <row r="2126" spans="1:13" x14ac:dyDescent="0.3">
      <c r="A2126" s="27" t="str">
        <f t="shared" si="172"/>
        <v>1504 - LATTE</v>
      </c>
      <c r="B2126" s="27" t="str">
        <f t="shared" si="176"/>
        <v>CAFE QUINDIO EXPRES FILANDIA</v>
      </c>
      <c r="C2126" s="28" t="s">
        <v>227</v>
      </c>
      <c r="D2126" s="31"/>
      <c r="E2126" s="4"/>
      <c r="F2126" s="31">
        <v>9352</v>
      </c>
      <c r="G2126" s="4">
        <v>1</v>
      </c>
      <c r="H2126" s="31">
        <v>28056</v>
      </c>
      <c r="I2126" s="4">
        <v>3</v>
      </c>
      <c r="J2126" s="31">
        <v>37408</v>
      </c>
      <c r="K2126" s="50">
        <v>4</v>
      </c>
      <c r="L2126" s="44">
        <f t="shared" si="174"/>
        <v>18704</v>
      </c>
      <c r="M2126" s="4">
        <f t="shared" si="175"/>
        <v>2</v>
      </c>
    </row>
    <row r="2127" spans="1:13" x14ac:dyDescent="0.3">
      <c r="A2127" s="27" t="str">
        <f t="shared" si="172"/>
        <v>1504 - LATTE</v>
      </c>
      <c r="B2127" s="27" t="str">
        <f t="shared" si="176"/>
        <v>CAFE QUINDIO EXPRES FILANDIA</v>
      </c>
      <c r="C2127" s="28" t="s">
        <v>228</v>
      </c>
      <c r="D2127" s="31">
        <v>28056</v>
      </c>
      <c r="E2127" s="4">
        <v>3</v>
      </c>
      <c r="F2127" s="31"/>
      <c r="G2127" s="4"/>
      <c r="H2127" s="31">
        <v>9352</v>
      </c>
      <c r="I2127" s="4">
        <v>1</v>
      </c>
      <c r="J2127" s="31">
        <v>37408</v>
      </c>
      <c r="K2127" s="50">
        <v>4</v>
      </c>
      <c r="L2127" s="44">
        <f t="shared" si="174"/>
        <v>18704</v>
      </c>
      <c r="M2127" s="4">
        <f t="shared" si="175"/>
        <v>2</v>
      </c>
    </row>
    <row r="2128" spans="1:13" x14ac:dyDescent="0.3">
      <c r="A2128" s="27" t="str">
        <f t="shared" ref="A2128:A2191" si="177">A2127</f>
        <v>1504 - LATTE</v>
      </c>
      <c r="B2128" s="27" t="str">
        <f t="shared" si="176"/>
        <v>CAFE QUINDIO EXPRES FILANDIA</v>
      </c>
      <c r="C2128" s="28" t="s">
        <v>229</v>
      </c>
      <c r="D2128" s="31">
        <v>10926</v>
      </c>
      <c r="E2128" s="4">
        <v>1</v>
      </c>
      <c r="F2128" s="31">
        <v>98334</v>
      </c>
      <c r="G2128" s="4">
        <v>9</v>
      </c>
      <c r="H2128" s="31">
        <v>65556</v>
      </c>
      <c r="I2128" s="4">
        <v>6</v>
      </c>
      <c r="J2128" s="31">
        <v>174816</v>
      </c>
      <c r="K2128" s="50">
        <v>16</v>
      </c>
      <c r="L2128" s="44">
        <f t="shared" si="174"/>
        <v>58272</v>
      </c>
      <c r="M2128" s="4">
        <f t="shared" si="175"/>
        <v>5.333333333333333</v>
      </c>
    </row>
    <row r="2129" spans="1:13" x14ac:dyDescent="0.3">
      <c r="A2129" s="27" t="str">
        <f t="shared" si="177"/>
        <v>1504 - LATTE</v>
      </c>
      <c r="B2129" s="27" t="str">
        <f t="shared" si="176"/>
        <v>CAFE QUINDIO EXPRES FILANDIA</v>
      </c>
      <c r="C2129" s="28" t="s">
        <v>230</v>
      </c>
      <c r="D2129" s="31">
        <v>8333</v>
      </c>
      <c r="E2129" s="4">
        <v>1</v>
      </c>
      <c r="F2129" s="31">
        <v>41665</v>
      </c>
      <c r="G2129" s="4">
        <v>5</v>
      </c>
      <c r="H2129" s="31">
        <v>24999</v>
      </c>
      <c r="I2129" s="4">
        <v>3</v>
      </c>
      <c r="J2129" s="31">
        <v>74997</v>
      </c>
      <c r="K2129" s="50">
        <v>9</v>
      </c>
      <c r="L2129" s="44">
        <f t="shared" si="174"/>
        <v>24999</v>
      </c>
      <c r="M2129" s="4">
        <f t="shared" si="175"/>
        <v>3</v>
      </c>
    </row>
    <row r="2130" spans="1:13" x14ac:dyDescent="0.3">
      <c r="A2130" s="27" t="str">
        <f t="shared" si="177"/>
        <v>1504 - LATTE</v>
      </c>
      <c r="B2130" s="27" t="str">
        <f t="shared" si="176"/>
        <v>CAFE QUINDIO EXPRES FILANDIA</v>
      </c>
      <c r="C2130" s="28" t="s">
        <v>231</v>
      </c>
      <c r="D2130" s="31">
        <v>83330</v>
      </c>
      <c r="E2130" s="4">
        <v>10</v>
      </c>
      <c r="F2130" s="31">
        <v>16666</v>
      </c>
      <c r="G2130" s="4">
        <v>2</v>
      </c>
      <c r="H2130" s="31">
        <v>49998</v>
      </c>
      <c r="I2130" s="4">
        <v>6</v>
      </c>
      <c r="J2130" s="31">
        <v>149994</v>
      </c>
      <c r="K2130" s="50">
        <v>18</v>
      </c>
      <c r="L2130" s="44">
        <f t="shared" si="174"/>
        <v>49998</v>
      </c>
      <c r="M2130" s="4">
        <f t="shared" si="175"/>
        <v>6</v>
      </c>
    </row>
    <row r="2131" spans="1:13" x14ac:dyDescent="0.3">
      <c r="A2131" s="27" t="str">
        <f t="shared" si="177"/>
        <v>1504 - LATTE</v>
      </c>
      <c r="B2131" s="27" t="str">
        <f t="shared" si="176"/>
        <v>CAFE QUINDIO EXPRES FILANDIA</v>
      </c>
      <c r="C2131" s="28" t="s">
        <v>232</v>
      </c>
      <c r="D2131" s="31">
        <v>99071</v>
      </c>
      <c r="E2131" s="4">
        <v>10</v>
      </c>
      <c r="F2131" s="31">
        <v>29721</v>
      </c>
      <c r="G2131" s="4">
        <v>3</v>
      </c>
      <c r="H2131" s="31">
        <v>49535</v>
      </c>
      <c r="I2131" s="4">
        <v>5</v>
      </c>
      <c r="J2131" s="31">
        <v>178327</v>
      </c>
      <c r="K2131" s="50">
        <v>18</v>
      </c>
      <c r="L2131" s="44">
        <f t="shared" si="174"/>
        <v>59442.333333333336</v>
      </c>
      <c r="M2131" s="4">
        <f t="shared" si="175"/>
        <v>6</v>
      </c>
    </row>
    <row r="2132" spans="1:13" x14ac:dyDescent="0.3">
      <c r="A2132" s="27" t="str">
        <f t="shared" si="177"/>
        <v>1504 - LATTE</v>
      </c>
      <c r="B2132" s="27" t="str">
        <f t="shared" si="176"/>
        <v>CAFE QUINDIO EXPRES FILANDIA</v>
      </c>
      <c r="C2132" s="28" t="s">
        <v>233</v>
      </c>
      <c r="D2132" s="31">
        <v>32964</v>
      </c>
      <c r="E2132" s="4">
        <v>4</v>
      </c>
      <c r="F2132" s="31">
        <v>32964</v>
      </c>
      <c r="G2132" s="4">
        <v>4</v>
      </c>
      <c r="H2132" s="31">
        <v>57687</v>
      </c>
      <c r="I2132" s="4">
        <v>7</v>
      </c>
      <c r="J2132" s="31">
        <v>123615</v>
      </c>
      <c r="K2132" s="50">
        <v>15</v>
      </c>
      <c r="L2132" s="44">
        <f t="shared" si="174"/>
        <v>41205</v>
      </c>
      <c r="M2132" s="4">
        <f t="shared" si="175"/>
        <v>5</v>
      </c>
    </row>
    <row r="2133" spans="1:13" x14ac:dyDescent="0.3">
      <c r="A2133" s="27" t="str">
        <f t="shared" si="177"/>
        <v>1504 - LATTE</v>
      </c>
      <c r="B2133" s="27" t="str">
        <f t="shared" si="176"/>
        <v>CAFE QUINDIO EXPRES FILANDIA</v>
      </c>
      <c r="C2133" s="28" t="s">
        <v>234</v>
      </c>
      <c r="D2133" s="31"/>
      <c r="E2133" s="4"/>
      <c r="F2133" s="31">
        <v>10463</v>
      </c>
      <c r="G2133" s="4">
        <v>1</v>
      </c>
      <c r="H2133" s="31">
        <v>10463</v>
      </c>
      <c r="I2133" s="4">
        <v>1</v>
      </c>
      <c r="J2133" s="31">
        <v>20926</v>
      </c>
      <c r="K2133" s="50">
        <v>2</v>
      </c>
      <c r="L2133" s="44">
        <f t="shared" si="174"/>
        <v>10463</v>
      </c>
      <c r="M2133" s="4">
        <f t="shared" si="175"/>
        <v>1</v>
      </c>
    </row>
    <row r="2134" spans="1:13" x14ac:dyDescent="0.3">
      <c r="A2134" s="27" t="str">
        <f t="shared" si="177"/>
        <v>1504 - LATTE</v>
      </c>
      <c r="B2134" s="27" t="str">
        <f t="shared" si="176"/>
        <v>CAFE QUINDIO EXPRES FILANDIA</v>
      </c>
      <c r="C2134" s="28" t="s">
        <v>235</v>
      </c>
      <c r="D2134" s="31">
        <v>69165</v>
      </c>
      <c r="E2134" s="4">
        <v>9</v>
      </c>
      <c r="F2134" s="31">
        <v>46110</v>
      </c>
      <c r="G2134" s="4">
        <v>6</v>
      </c>
      <c r="H2134" s="31">
        <v>107590</v>
      </c>
      <c r="I2134" s="4">
        <v>14</v>
      </c>
      <c r="J2134" s="31">
        <v>222865</v>
      </c>
      <c r="K2134" s="50">
        <v>29</v>
      </c>
      <c r="L2134" s="44">
        <f t="shared" si="174"/>
        <v>74288.333333333328</v>
      </c>
      <c r="M2134" s="4">
        <f t="shared" si="175"/>
        <v>9.6666666666666661</v>
      </c>
    </row>
    <row r="2135" spans="1:13" x14ac:dyDescent="0.3">
      <c r="A2135" s="27" t="str">
        <f t="shared" si="177"/>
        <v>1504 - LATTE</v>
      </c>
      <c r="B2135" s="27" t="str">
        <f t="shared" si="176"/>
        <v>CAFE QUINDIO EXPRES FILANDIA</v>
      </c>
      <c r="C2135" s="28" t="s">
        <v>236</v>
      </c>
      <c r="D2135" s="31">
        <v>16482</v>
      </c>
      <c r="E2135" s="4">
        <v>2</v>
      </c>
      <c r="F2135" s="31">
        <v>32964</v>
      </c>
      <c r="G2135" s="4">
        <v>4</v>
      </c>
      <c r="H2135" s="31">
        <v>41205</v>
      </c>
      <c r="I2135" s="4">
        <v>5</v>
      </c>
      <c r="J2135" s="31">
        <v>90651</v>
      </c>
      <c r="K2135" s="50">
        <v>11</v>
      </c>
      <c r="L2135" s="44">
        <f t="shared" si="174"/>
        <v>30217</v>
      </c>
      <c r="M2135" s="4">
        <f t="shared" si="175"/>
        <v>3.6666666666666665</v>
      </c>
    </row>
    <row r="2136" spans="1:13" x14ac:dyDescent="0.3">
      <c r="A2136" s="27" t="str">
        <f t="shared" si="177"/>
        <v>1504 - LATTE</v>
      </c>
      <c r="B2136" s="27" t="str">
        <f t="shared" si="176"/>
        <v>CAFE QUINDIO EXPRES FILANDIA</v>
      </c>
      <c r="C2136" s="28" t="s">
        <v>238</v>
      </c>
      <c r="D2136" s="31">
        <v>30740</v>
      </c>
      <c r="E2136" s="4">
        <v>4</v>
      </c>
      <c r="F2136" s="31">
        <v>7685</v>
      </c>
      <c r="G2136" s="4">
        <v>1</v>
      </c>
      <c r="H2136" s="31">
        <v>23055</v>
      </c>
      <c r="I2136" s="4">
        <v>3</v>
      </c>
      <c r="J2136" s="31">
        <v>61480</v>
      </c>
      <c r="K2136" s="50">
        <v>8</v>
      </c>
      <c r="L2136" s="44">
        <f t="shared" si="174"/>
        <v>20493.333333333332</v>
      </c>
      <c r="M2136" s="4">
        <f t="shared" si="175"/>
        <v>2.6666666666666665</v>
      </c>
    </row>
    <row r="2137" spans="1:13" x14ac:dyDescent="0.3">
      <c r="A2137" s="27" t="str">
        <f t="shared" si="177"/>
        <v>1504 - LATTE</v>
      </c>
      <c r="B2137" s="27" t="str">
        <f t="shared" si="176"/>
        <v>CAFE QUINDIO EXPRES FILANDIA</v>
      </c>
      <c r="C2137" s="28" t="s">
        <v>239</v>
      </c>
      <c r="D2137" s="31"/>
      <c r="E2137" s="4"/>
      <c r="F2137" s="31"/>
      <c r="G2137" s="4"/>
      <c r="H2137" s="31">
        <v>24444</v>
      </c>
      <c r="I2137" s="4">
        <v>3</v>
      </c>
      <c r="J2137" s="31">
        <v>24444</v>
      </c>
      <c r="K2137" s="50">
        <v>3</v>
      </c>
      <c r="L2137" s="44">
        <f t="shared" si="174"/>
        <v>24444</v>
      </c>
      <c r="M2137" s="4">
        <f t="shared" si="175"/>
        <v>3</v>
      </c>
    </row>
    <row r="2138" spans="1:13" x14ac:dyDescent="0.3">
      <c r="A2138" s="27" t="str">
        <f t="shared" si="177"/>
        <v>1504 - LATTE</v>
      </c>
      <c r="B2138" s="27" t="str">
        <f t="shared" si="176"/>
        <v>CAFE QUINDIO EXPRES FILANDIA</v>
      </c>
      <c r="C2138" s="28" t="s">
        <v>240</v>
      </c>
      <c r="D2138" s="31"/>
      <c r="E2138" s="4"/>
      <c r="F2138" s="31">
        <v>8148</v>
      </c>
      <c r="G2138" s="4">
        <v>1</v>
      </c>
      <c r="H2138" s="31"/>
      <c r="I2138" s="4"/>
      <c r="J2138" s="31">
        <v>8148</v>
      </c>
      <c r="K2138" s="50">
        <v>1</v>
      </c>
      <c r="L2138" s="44">
        <f t="shared" si="174"/>
        <v>8148</v>
      </c>
      <c r="M2138" s="4">
        <f t="shared" si="175"/>
        <v>1</v>
      </c>
    </row>
    <row r="2139" spans="1:13" x14ac:dyDescent="0.3">
      <c r="A2139" s="27" t="str">
        <f t="shared" si="177"/>
        <v>1504 - LATTE</v>
      </c>
      <c r="B2139" s="27" t="str">
        <f t="shared" si="176"/>
        <v>CAFE QUINDIO EXPRES FILANDIA</v>
      </c>
      <c r="C2139" s="28" t="s">
        <v>241</v>
      </c>
      <c r="D2139" s="31">
        <v>82410</v>
      </c>
      <c r="E2139" s="4">
        <v>10</v>
      </c>
      <c r="F2139" s="31">
        <v>115373</v>
      </c>
      <c r="G2139" s="4">
        <v>14</v>
      </c>
      <c r="H2139" s="31">
        <v>123615</v>
      </c>
      <c r="I2139" s="4">
        <v>15</v>
      </c>
      <c r="J2139" s="31">
        <v>321398</v>
      </c>
      <c r="K2139" s="50">
        <v>39</v>
      </c>
      <c r="L2139" s="44">
        <f t="shared" si="174"/>
        <v>107132.66666666667</v>
      </c>
      <c r="M2139" s="4">
        <f t="shared" si="175"/>
        <v>13</v>
      </c>
    </row>
    <row r="2140" spans="1:13" x14ac:dyDescent="0.3">
      <c r="A2140" s="27" t="str">
        <f t="shared" si="177"/>
        <v>1504 - LATTE</v>
      </c>
      <c r="B2140" s="27" t="str">
        <f t="shared" si="176"/>
        <v>CAFE QUINDIO EXPRES FILANDIA</v>
      </c>
      <c r="C2140" s="28" t="s">
        <v>242</v>
      </c>
      <c r="D2140" s="31">
        <v>77499</v>
      </c>
      <c r="E2140" s="4">
        <v>9</v>
      </c>
      <c r="F2140" s="31">
        <v>8611</v>
      </c>
      <c r="G2140" s="4">
        <v>1</v>
      </c>
      <c r="H2140" s="31">
        <v>77499</v>
      </c>
      <c r="I2140" s="4">
        <v>9</v>
      </c>
      <c r="J2140" s="31">
        <v>163609</v>
      </c>
      <c r="K2140" s="50">
        <v>19</v>
      </c>
      <c r="L2140" s="44">
        <f t="shared" si="174"/>
        <v>54536.333333333336</v>
      </c>
      <c r="M2140" s="4">
        <f t="shared" si="175"/>
        <v>6.333333333333333</v>
      </c>
    </row>
    <row r="2141" spans="1:13" x14ac:dyDescent="0.3">
      <c r="A2141" s="27" t="str">
        <f t="shared" si="177"/>
        <v>1504 - LATTE</v>
      </c>
      <c r="B2141" s="27" t="str">
        <f t="shared" si="176"/>
        <v>CAFE QUINDIO EXPRES FILANDIA</v>
      </c>
      <c r="C2141" s="28" t="s">
        <v>243</v>
      </c>
      <c r="D2141" s="31">
        <v>164997</v>
      </c>
      <c r="E2141" s="4">
        <v>27</v>
      </c>
      <c r="F2141" s="31">
        <v>85554</v>
      </c>
      <c r="G2141" s="4">
        <v>14</v>
      </c>
      <c r="H2141" s="31">
        <v>244440</v>
      </c>
      <c r="I2141" s="4">
        <v>40</v>
      </c>
      <c r="J2141" s="31">
        <v>494991</v>
      </c>
      <c r="K2141" s="50">
        <v>81</v>
      </c>
      <c r="L2141" s="44">
        <f t="shared" si="174"/>
        <v>164997</v>
      </c>
      <c r="M2141" s="4">
        <f t="shared" si="175"/>
        <v>27</v>
      </c>
    </row>
    <row r="2142" spans="1:13" x14ac:dyDescent="0.3">
      <c r="A2142" s="27" t="str">
        <f t="shared" si="177"/>
        <v>1504 - LATTE</v>
      </c>
      <c r="B2142" s="27" t="str">
        <f t="shared" si="176"/>
        <v>CAFE QUINDIO EXPRES FILANDIA</v>
      </c>
      <c r="C2142" s="28" t="s">
        <v>244</v>
      </c>
      <c r="D2142" s="31">
        <v>387866</v>
      </c>
      <c r="E2142" s="4">
        <v>59</v>
      </c>
      <c r="F2142" s="31">
        <v>203794</v>
      </c>
      <c r="G2142" s="4">
        <v>31</v>
      </c>
      <c r="H2142" s="31">
        <v>335274</v>
      </c>
      <c r="I2142" s="4">
        <v>51</v>
      </c>
      <c r="J2142" s="31">
        <v>926934</v>
      </c>
      <c r="K2142" s="50">
        <v>141</v>
      </c>
      <c r="L2142" s="44">
        <f t="shared" si="174"/>
        <v>308978</v>
      </c>
      <c r="M2142" s="4">
        <f t="shared" si="175"/>
        <v>47</v>
      </c>
    </row>
    <row r="2143" spans="1:13" x14ac:dyDescent="0.3">
      <c r="A2143" s="27" t="str">
        <f t="shared" si="177"/>
        <v>1504 - LATTE</v>
      </c>
      <c r="B2143" s="27" t="str">
        <f t="shared" si="176"/>
        <v>CAFE QUINDIO EXPRES FILANDIA</v>
      </c>
      <c r="C2143" s="28" t="s">
        <v>245</v>
      </c>
      <c r="D2143" s="31">
        <v>60558</v>
      </c>
      <c r="E2143" s="4">
        <v>6</v>
      </c>
      <c r="F2143" s="31">
        <v>10093</v>
      </c>
      <c r="G2143" s="4">
        <v>1</v>
      </c>
      <c r="H2143" s="31">
        <v>50465</v>
      </c>
      <c r="I2143" s="4">
        <v>5</v>
      </c>
      <c r="J2143" s="31">
        <v>121116</v>
      </c>
      <c r="K2143" s="50">
        <v>12</v>
      </c>
      <c r="L2143" s="44">
        <f t="shared" si="174"/>
        <v>40372</v>
      </c>
      <c r="M2143" s="4">
        <f t="shared" si="175"/>
        <v>4</v>
      </c>
    </row>
    <row r="2144" spans="1:13" x14ac:dyDescent="0.3">
      <c r="A2144" s="27" t="str">
        <f t="shared" si="177"/>
        <v>1504 - LATTE</v>
      </c>
      <c r="B2144" s="27" t="str">
        <f t="shared" si="176"/>
        <v>CAFE QUINDIO EXPRES FILANDIA</v>
      </c>
      <c r="C2144" s="28" t="s">
        <v>246</v>
      </c>
      <c r="D2144" s="31">
        <v>11111</v>
      </c>
      <c r="E2144" s="4">
        <v>1</v>
      </c>
      <c r="F2144" s="31"/>
      <c r="G2144" s="4"/>
      <c r="H2144" s="31"/>
      <c r="I2144" s="4"/>
      <c r="J2144" s="31">
        <v>11111</v>
      </c>
      <c r="K2144" s="50">
        <v>1</v>
      </c>
      <c r="L2144" s="44">
        <f t="shared" si="174"/>
        <v>11111</v>
      </c>
      <c r="M2144" s="4">
        <f t="shared" si="175"/>
        <v>1</v>
      </c>
    </row>
    <row r="2145" spans="1:13" x14ac:dyDescent="0.3">
      <c r="A2145" s="27" t="str">
        <f t="shared" si="177"/>
        <v>1504 - LATTE</v>
      </c>
      <c r="B2145" s="27" t="str">
        <f t="shared" si="176"/>
        <v>CAFE QUINDIO EXPRES FILANDIA</v>
      </c>
      <c r="C2145" s="28" t="s">
        <v>247</v>
      </c>
      <c r="D2145" s="31">
        <v>32964</v>
      </c>
      <c r="E2145" s="4">
        <v>4</v>
      </c>
      <c r="F2145" s="31">
        <v>24723</v>
      </c>
      <c r="G2145" s="4">
        <v>3</v>
      </c>
      <c r="H2145" s="31">
        <v>41205</v>
      </c>
      <c r="I2145" s="4">
        <v>5</v>
      </c>
      <c r="J2145" s="31">
        <v>98892</v>
      </c>
      <c r="K2145" s="50">
        <v>12</v>
      </c>
      <c r="L2145" s="44">
        <f t="shared" si="174"/>
        <v>32964</v>
      </c>
      <c r="M2145" s="4">
        <f t="shared" si="175"/>
        <v>4</v>
      </c>
    </row>
    <row r="2146" spans="1:13" x14ac:dyDescent="0.3">
      <c r="A2146" s="27" t="str">
        <f t="shared" si="177"/>
        <v>1504 - LATTE</v>
      </c>
      <c r="B2146" s="27" t="str">
        <f t="shared" si="176"/>
        <v>CAFE QUINDIO EXPRES FILANDIA</v>
      </c>
      <c r="C2146" s="28" t="s">
        <v>248</v>
      </c>
      <c r="D2146" s="31">
        <v>55532</v>
      </c>
      <c r="E2146" s="4">
        <v>6</v>
      </c>
      <c r="F2146" s="31">
        <v>66109</v>
      </c>
      <c r="G2146" s="4">
        <v>7</v>
      </c>
      <c r="H2146" s="31">
        <v>103885</v>
      </c>
      <c r="I2146" s="4">
        <v>11</v>
      </c>
      <c r="J2146" s="31">
        <v>225526</v>
      </c>
      <c r="K2146" s="50">
        <v>24</v>
      </c>
      <c r="L2146" s="44">
        <f t="shared" si="174"/>
        <v>75175.333333333328</v>
      </c>
      <c r="M2146" s="4">
        <f t="shared" si="175"/>
        <v>8</v>
      </c>
    </row>
    <row r="2147" spans="1:13" x14ac:dyDescent="0.3">
      <c r="A2147" s="27" t="str">
        <f t="shared" si="177"/>
        <v>1504 - LATTE</v>
      </c>
      <c r="B2147" s="27" t="str">
        <f t="shared" si="176"/>
        <v>CAFE QUINDIO EXPRES FILANDIA</v>
      </c>
      <c r="C2147" s="28" t="s">
        <v>249</v>
      </c>
      <c r="D2147" s="31">
        <v>31975</v>
      </c>
      <c r="E2147" s="4">
        <v>4</v>
      </c>
      <c r="F2147" s="31"/>
      <c r="G2147" s="4"/>
      <c r="H2147" s="31">
        <v>24723</v>
      </c>
      <c r="I2147" s="4">
        <v>3</v>
      </c>
      <c r="J2147" s="31">
        <v>56698</v>
      </c>
      <c r="K2147" s="50">
        <v>7</v>
      </c>
      <c r="L2147" s="44">
        <f t="shared" si="174"/>
        <v>28349</v>
      </c>
      <c r="M2147" s="4">
        <f t="shared" si="175"/>
        <v>3.5</v>
      </c>
    </row>
    <row r="2148" spans="1:13" x14ac:dyDescent="0.3">
      <c r="A2148" s="27" t="str">
        <f t="shared" si="177"/>
        <v>1504 - LATTE</v>
      </c>
      <c r="B2148" s="27" t="str">
        <f t="shared" si="176"/>
        <v>CAFE QUINDIO EXPRES FILANDIA</v>
      </c>
      <c r="C2148" s="28" t="s">
        <v>250</v>
      </c>
      <c r="D2148" s="31">
        <v>20926</v>
      </c>
      <c r="E2148" s="4">
        <v>2</v>
      </c>
      <c r="F2148" s="31"/>
      <c r="G2148" s="4"/>
      <c r="H2148" s="31"/>
      <c r="I2148" s="4"/>
      <c r="J2148" s="31">
        <v>20926</v>
      </c>
      <c r="K2148" s="50">
        <v>2</v>
      </c>
      <c r="L2148" s="44">
        <f t="shared" si="174"/>
        <v>20926</v>
      </c>
      <c r="M2148" s="4">
        <f t="shared" si="175"/>
        <v>2</v>
      </c>
    </row>
    <row r="2149" spans="1:13" x14ac:dyDescent="0.3">
      <c r="A2149" s="27" t="str">
        <f t="shared" si="177"/>
        <v>1504 - LATTE</v>
      </c>
      <c r="B2149" s="27" t="str">
        <f t="shared" si="176"/>
        <v>CAFE QUINDIO EXPRES FILANDIA</v>
      </c>
      <c r="C2149" s="28" t="s">
        <v>251</v>
      </c>
      <c r="D2149" s="31">
        <v>30740</v>
      </c>
      <c r="E2149" s="4">
        <v>4</v>
      </c>
      <c r="F2149" s="31">
        <v>46110</v>
      </c>
      <c r="G2149" s="4">
        <v>6</v>
      </c>
      <c r="H2149" s="31">
        <v>76850</v>
      </c>
      <c r="I2149" s="4">
        <v>10</v>
      </c>
      <c r="J2149" s="31">
        <v>153700</v>
      </c>
      <c r="K2149" s="50">
        <v>20</v>
      </c>
      <c r="L2149" s="44">
        <f t="shared" si="174"/>
        <v>51233.333333333336</v>
      </c>
      <c r="M2149" s="4">
        <f t="shared" si="175"/>
        <v>6.666666666666667</v>
      </c>
    </row>
    <row r="2150" spans="1:13" x14ac:dyDescent="0.3">
      <c r="A2150" s="27" t="str">
        <f t="shared" si="177"/>
        <v>1504 - LATTE</v>
      </c>
      <c r="B2150" s="27" t="str">
        <f t="shared" si="176"/>
        <v>CAFE QUINDIO EXPRES FILANDIA</v>
      </c>
      <c r="C2150" s="28" t="s">
        <v>252</v>
      </c>
      <c r="D2150" s="31"/>
      <c r="E2150" s="4"/>
      <c r="F2150" s="31"/>
      <c r="G2150" s="4"/>
      <c r="H2150" s="31">
        <v>10463</v>
      </c>
      <c r="I2150" s="4">
        <v>1</v>
      </c>
      <c r="J2150" s="31">
        <v>10463</v>
      </c>
      <c r="K2150" s="50">
        <v>1</v>
      </c>
      <c r="L2150" s="44">
        <f t="shared" si="174"/>
        <v>10463</v>
      </c>
      <c r="M2150" s="4">
        <f t="shared" si="175"/>
        <v>1</v>
      </c>
    </row>
    <row r="2151" spans="1:13" x14ac:dyDescent="0.3">
      <c r="A2151" s="27" t="str">
        <f t="shared" si="177"/>
        <v>1504 - LATTE</v>
      </c>
      <c r="B2151" s="27" t="str">
        <f t="shared" si="176"/>
        <v>CAFE QUINDIO EXPRES FILANDIA</v>
      </c>
      <c r="C2151" s="28" t="s">
        <v>253</v>
      </c>
      <c r="D2151" s="31">
        <v>16482</v>
      </c>
      <c r="E2151" s="4">
        <v>2</v>
      </c>
      <c r="F2151" s="31">
        <v>16482</v>
      </c>
      <c r="G2151" s="4">
        <v>2</v>
      </c>
      <c r="H2151" s="31"/>
      <c r="I2151" s="4"/>
      <c r="J2151" s="31">
        <v>32964</v>
      </c>
      <c r="K2151" s="50">
        <v>4</v>
      </c>
      <c r="L2151" s="44">
        <f t="shared" si="174"/>
        <v>16482</v>
      </c>
      <c r="M2151" s="4">
        <f t="shared" si="175"/>
        <v>2</v>
      </c>
    </row>
    <row r="2152" spans="1:13" x14ac:dyDescent="0.3">
      <c r="A2152" s="27" t="str">
        <f t="shared" si="177"/>
        <v>1504 - LATTE</v>
      </c>
      <c r="B2152" s="27" t="str">
        <f t="shared" si="176"/>
        <v>CAFE QUINDIO EXPRES FILANDIA</v>
      </c>
      <c r="C2152" s="28" t="s">
        <v>254</v>
      </c>
      <c r="D2152" s="31">
        <v>7685</v>
      </c>
      <c r="E2152" s="4">
        <v>1</v>
      </c>
      <c r="F2152" s="31">
        <v>15370</v>
      </c>
      <c r="G2152" s="4">
        <v>2</v>
      </c>
      <c r="H2152" s="31">
        <v>15370</v>
      </c>
      <c r="I2152" s="4">
        <v>2</v>
      </c>
      <c r="J2152" s="31">
        <v>38425</v>
      </c>
      <c r="K2152" s="50">
        <v>5</v>
      </c>
      <c r="L2152" s="44">
        <f t="shared" si="174"/>
        <v>12808.333333333334</v>
      </c>
      <c r="M2152" s="4">
        <f t="shared" si="175"/>
        <v>1.6666666666666667</v>
      </c>
    </row>
    <row r="2153" spans="1:13" x14ac:dyDescent="0.3">
      <c r="A2153" s="27" t="str">
        <f t="shared" si="177"/>
        <v>1504 - LATTE</v>
      </c>
      <c r="B2153" s="27" t="str">
        <f t="shared" si="176"/>
        <v>CAFE QUINDIO EXPRES FILANDIA</v>
      </c>
      <c r="C2153" s="28" t="s">
        <v>258</v>
      </c>
      <c r="D2153" s="31">
        <v>98892</v>
      </c>
      <c r="E2153" s="4">
        <v>12</v>
      </c>
      <c r="F2153" s="31">
        <v>8241</v>
      </c>
      <c r="G2153" s="4">
        <v>1</v>
      </c>
      <c r="H2153" s="31">
        <v>82409</v>
      </c>
      <c r="I2153" s="4">
        <v>10</v>
      </c>
      <c r="J2153" s="31">
        <v>189542</v>
      </c>
      <c r="K2153" s="50">
        <v>23</v>
      </c>
      <c r="L2153" s="44">
        <f t="shared" si="174"/>
        <v>63180.666666666664</v>
      </c>
      <c r="M2153" s="4">
        <f t="shared" si="175"/>
        <v>7.666666666666667</v>
      </c>
    </row>
    <row r="2154" spans="1:13" x14ac:dyDescent="0.3">
      <c r="A2154" s="27" t="str">
        <f t="shared" si="177"/>
        <v>1504 - LATTE</v>
      </c>
      <c r="B2154" s="27" t="str">
        <f t="shared" si="176"/>
        <v>CAFE QUINDIO EXPRES FILANDIA</v>
      </c>
      <c r="C2154" s="28" t="s">
        <v>259</v>
      </c>
      <c r="D2154" s="31">
        <v>24723</v>
      </c>
      <c r="E2154" s="4">
        <v>3</v>
      </c>
      <c r="F2154" s="31"/>
      <c r="G2154" s="4"/>
      <c r="H2154" s="31">
        <v>32964</v>
      </c>
      <c r="I2154" s="4">
        <v>4</v>
      </c>
      <c r="J2154" s="31">
        <v>57687</v>
      </c>
      <c r="K2154" s="50">
        <v>7</v>
      </c>
      <c r="L2154" s="44">
        <f t="shared" si="174"/>
        <v>28843.5</v>
      </c>
      <c r="M2154" s="4">
        <f t="shared" si="175"/>
        <v>3.5</v>
      </c>
    </row>
    <row r="2155" spans="1:13" x14ac:dyDescent="0.3">
      <c r="A2155" s="27" t="str">
        <f t="shared" si="177"/>
        <v>1504 - LATTE</v>
      </c>
      <c r="B2155" s="27" t="str">
        <f t="shared" si="176"/>
        <v>CAFE QUINDIO EXPRES FILANDIA</v>
      </c>
      <c r="C2155" s="28" t="s">
        <v>260</v>
      </c>
      <c r="D2155" s="31">
        <v>10463</v>
      </c>
      <c r="E2155" s="4">
        <v>1</v>
      </c>
      <c r="F2155" s="31"/>
      <c r="G2155" s="4"/>
      <c r="H2155" s="31">
        <v>20926</v>
      </c>
      <c r="I2155" s="4">
        <v>2</v>
      </c>
      <c r="J2155" s="31">
        <v>31389</v>
      </c>
      <c r="K2155" s="50">
        <v>3</v>
      </c>
      <c r="L2155" s="44">
        <f t="shared" si="174"/>
        <v>15694.5</v>
      </c>
      <c r="M2155" s="4">
        <f t="shared" si="175"/>
        <v>1.5</v>
      </c>
    </row>
    <row r="2156" spans="1:13" x14ac:dyDescent="0.3">
      <c r="A2156" s="27" t="str">
        <f t="shared" si="177"/>
        <v>1504 - LATTE</v>
      </c>
      <c r="B2156" s="27" t="str">
        <f t="shared" si="176"/>
        <v>CAFE QUINDIO EXPRES FILANDIA</v>
      </c>
      <c r="C2156" s="28" t="s">
        <v>261</v>
      </c>
      <c r="D2156" s="31">
        <v>138331</v>
      </c>
      <c r="E2156" s="4">
        <v>18</v>
      </c>
      <c r="F2156" s="31">
        <v>92220</v>
      </c>
      <c r="G2156" s="4">
        <v>12</v>
      </c>
      <c r="H2156" s="31">
        <v>146016</v>
      </c>
      <c r="I2156" s="4">
        <v>19</v>
      </c>
      <c r="J2156" s="31">
        <v>376567</v>
      </c>
      <c r="K2156" s="50">
        <v>49</v>
      </c>
      <c r="L2156" s="44">
        <f t="shared" si="174"/>
        <v>125522.33333333333</v>
      </c>
      <c r="M2156" s="4">
        <f t="shared" si="175"/>
        <v>16.333333333333332</v>
      </c>
    </row>
    <row r="2157" spans="1:13" x14ac:dyDescent="0.3">
      <c r="A2157" s="27" t="str">
        <f t="shared" si="177"/>
        <v>1504 - LATTE</v>
      </c>
      <c r="B2157" s="27" t="str">
        <f t="shared" si="176"/>
        <v>CAFE QUINDIO EXPRES FILANDIA</v>
      </c>
      <c r="C2157" s="28" t="s">
        <v>262</v>
      </c>
      <c r="D2157" s="31">
        <v>61480</v>
      </c>
      <c r="E2157" s="4">
        <v>8</v>
      </c>
      <c r="F2157" s="31">
        <v>46110</v>
      </c>
      <c r="G2157" s="4">
        <v>6</v>
      </c>
      <c r="H2157" s="31">
        <v>61480</v>
      </c>
      <c r="I2157" s="4">
        <v>8</v>
      </c>
      <c r="J2157" s="31">
        <v>169070</v>
      </c>
      <c r="K2157" s="50">
        <v>22</v>
      </c>
      <c r="L2157" s="44">
        <f t="shared" si="174"/>
        <v>56356.666666666664</v>
      </c>
      <c r="M2157" s="4">
        <f t="shared" si="175"/>
        <v>7.333333333333333</v>
      </c>
    </row>
    <row r="2158" spans="1:13" x14ac:dyDescent="0.3">
      <c r="A2158" s="27" t="str">
        <f t="shared" si="177"/>
        <v>1504 - LATTE</v>
      </c>
      <c r="B2158" s="27" t="str">
        <f t="shared" si="176"/>
        <v>CAFE QUINDIO EXPRES FILANDIA</v>
      </c>
      <c r="C2158" s="28" t="s">
        <v>263</v>
      </c>
      <c r="D2158" s="31"/>
      <c r="E2158" s="4"/>
      <c r="F2158" s="31">
        <v>20926</v>
      </c>
      <c r="G2158" s="4">
        <v>2</v>
      </c>
      <c r="H2158" s="31">
        <v>10463</v>
      </c>
      <c r="I2158" s="4">
        <v>1</v>
      </c>
      <c r="J2158" s="31">
        <v>31389</v>
      </c>
      <c r="K2158" s="50">
        <v>3</v>
      </c>
      <c r="L2158" s="44">
        <f t="shared" si="174"/>
        <v>15694.5</v>
      </c>
      <c r="M2158" s="4">
        <f t="shared" si="175"/>
        <v>1.5</v>
      </c>
    </row>
    <row r="2159" spans="1:13" x14ac:dyDescent="0.3">
      <c r="A2159" s="27" t="str">
        <f t="shared" si="177"/>
        <v>1504 - LATTE</v>
      </c>
      <c r="B2159" s="27" t="str">
        <f t="shared" si="176"/>
        <v>CAFE QUINDIO EXPRES FILANDIA</v>
      </c>
      <c r="C2159" s="28" t="s">
        <v>264</v>
      </c>
      <c r="D2159" s="31">
        <v>82224</v>
      </c>
      <c r="E2159" s="4">
        <v>8</v>
      </c>
      <c r="F2159" s="31">
        <v>20556</v>
      </c>
      <c r="G2159" s="4">
        <v>2</v>
      </c>
      <c r="H2159" s="31">
        <v>133613</v>
      </c>
      <c r="I2159" s="4">
        <v>13</v>
      </c>
      <c r="J2159" s="31">
        <v>236393</v>
      </c>
      <c r="K2159" s="50">
        <v>23</v>
      </c>
      <c r="L2159" s="44">
        <f t="shared" si="174"/>
        <v>78797.666666666672</v>
      </c>
      <c r="M2159" s="4">
        <f t="shared" si="175"/>
        <v>7.666666666666667</v>
      </c>
    </row>
    <row r="2160" spans="1:13" x14ac:dyDescent="0.3">
      <c r="A2160" s="27" t="str">
        <f t="shared" si="177"/>
        <v>1504 - LATTE</v>
      </c>
      <c r="B2160" s="27" t="str">
        <f t="shared" si="176"/>
        <v>CAFE QUINDIO EXPRES FILANDIA</v>
      </c>
      <c r="C2160" s="28" t="s">
        <v>265</v>
      </c>
      <c r="D2160" s="31">
        <v>25833</v>
      </c>
      <c r="E2160" s="4">
        <v>3</v>
      </c>
      <c r="F2160" s="31">
        <v>25833</v>
      </c>
      <c r="G2160" s="4">
        <v>3</v>
      </c>
      <c r="H2160" s="31">
        <v>86110</v>
      </c>
      <c r="I2160" s="4">
        <v>10</v>
      </c>
      <c r="J2160" s="31">
        <v>137776</v>
      </c>
      <c r="K2160" s="50">
        <v>16</v>
      </c>
      <c r="L2160" s="44">
        <f t="shared" si="174"/>
        <v>45925.333333333336</v>
      </c>
      <c r="M2160" s="4">
        <f t="shared" si="175"/>
        <v>5.333333333333333</v>
      </c>
    </row>
    <row r="2161" spans="1:13" x14ac:dyDescent="0.3">
      <c r="A2161" s="27" t="str">
        <f t="shared" si="177"/>
        <v>1504 - LATTE</v>
      </c>
      <c r="B2161" s="27" t="str">
        <f t="shared" si="176"/>
        <v>CAFE QUINDIO EXPRES FILANDIA</v>
      </c>
      <c r="C2161" s="28" t="s">
        <v>266</v>
      </c>
      <c r="D2161" s="31">
        <v>34444</v>
      </c>
      <c r="E2161" s="4">
        <v>4</v>
      </c>
      <c r="F2161" s="31">
        <v>43055</v>
      </c>
      <c r="G2161" s="4">
        <v>5</v>
      </c>
      <c r="H2161" s="31">
        <v>111943</v>
      </c>
      <c r="I2161" s="4">
        <v>13</v>
      </c>
      <c r="J2161" s="31">
        <v>189442</v>
      </c>
      <c r="K2161" s="50">
        <v>22</v>
      </c>
      <c r="L2161" s="44">
        <f t="shared" si="174"/>
        <v>63147.333333333336</v>
      </c>
      <c r="M2161" s="4">
        <f t="shared" si="175"/>
        <v>7.333333333333333</v>
      </c>
    </row>
    <row r="2162" spans="1:13" x14ac:dyDescent="0.3">
      <c r="A2162" s="27" t="str">
        <f t="shared" si="177"/>
        <v>1504 - LATTE</v>
      </c>
      <c r="B2162" s="27" t="str">
        <f t="shared" si="176"/>
        <v>CAFE QUINDIO EXPRES FILANDIA</v>
      </c>
      <c r="C2162" s="28" t="s">
        <v>267</v>
      </c>
      <c r="D2162" s="31">
        <v>177230</v>
      </c>
      <c r="E2162" s="4">
        <v>22</v>
      </c>
      <c r="F2162" s="31">
        <v>153063</v>
      </c>
      <c r="G2162" s="4">
        <v>19</v>
      </c>
      <c r="H2162" s="31">
        <v>217512</v>
      </c>
      <c r="I2162" s="4">
        <v>27</v>
      </c>
      <c r="J2162" s="31">
        <v>547805</v>
      </c>
      <c r="K2162" s="50">
        <v>68</v>
      </c>
      <c r="L2162" s="44">
        <f t="shared" si="174"/>
        <v>182601.66666666666</v>
      </c>
      <c r="M2162" s="4">
        <f t="shared" si="175"/>
        <v>22.666666666666668</v>
      </c>
    </row>
    <row r="2163" spans="1:13" x14ac:dyDescent="0.3">
      <c r="A2163" s="27" t="str">
        <f t="shared" si="177"/>
        <v>1504 - LATTE</v>
      </c>
      <c r="B2163" s="27" t="str">
        <f t="shared" si="176"/>
        <v>CAFE QUINDIO EXPRES FILANDIA</v>
      </c>
      <c r="C2163" s="28" t="s">
        <v>268</v>
      </c>
      <c r="D2163" s="31">
        <v>48150</v>
      </c>
      <c r="E2163" s="4">
        <v>5</v>
      </c>
      <c r="F2163" s="31">
        <v>48150</v>
      </c>
      <c r="G2163" s="4">
        <v>5</v>
      </c>
      <c r="H2163" s="31">
        <v>134817</v>
      </c>
      <c r="I2163" s="4">
        <v>14</v>
      </c>
      <c r="J2163" s="31">
        <v>231117</v>
      </c>
      <c r="K2163" s="50">
        <v>24</v>
      </c>
      <c r="L2163" s="44">
        <f t="shared" si="174"/>
        <v>77039</v>
      </c>
      <c r="M2163" s="4">
        <f t="shared" si="175"/>
        <v>8</v>
      </c>
    </row>
    <row r="2164" spans="1:13" x14ac:dyDescent="0.3">
      <c r="A2164" s="27" t="str">
        <f t="shared" si="177"/>
        <v>1504 - LATTE</v>
      </c>
      <c r="B2164" s="27" t="str">
        <f t="shared" si="176"/>
        <v>CAFE QUINDIO EXPRES FILANDIA</v>
      </c>
      <c r="C2164" s="28" t="s">
        <v>269</v>
      </c>
      <c r="D2164" s="31">
        <v>185284</v>
      </c>
      <c r="E2164" s="4">
        <v>23</v>
      </c>
      <c r="F2164" s="31">
        <v>185281</v>
      </c>
      <c r="G2164" s="4">
        <v>23</v>
      </c>
      <c r="H2164" s="31">
        <v>88615</v>
      </c>
      <c r="I2164" s="4">
        <v>11</v>
      </c>
      <c r="J2164" s="31">
        <v>459180</v>
      </c>
      <c r="K2164" s="50">
        <v>57</v>
      </c>
      <c r="L2164" s="44">
        <f t="shared" si="174"/>
        <v>153060</v>
      </c>
      <c r="M2164" s="4">
        <f t="shared" si="175"/>
        <v>19</v>
      </c>
    </row>
    <row r="2165" spans="1:13" x14ac:dyDescent="0.3">
      <c r="A2165" s="27" t="str">
        <f t="shared" si="177"/>
        <v>1504 - LATTE</v>
      </c>
      <c r="B2165" s="27" t="str">
        <f t="shared" si="176"/>
        <v>CAFE QUINDIO EXPRES FILANDIA</v>
      </c>
      <c r="C2165" s="28" t="s">
        <v>270</v>
      </c>
      <c r="D2165" s="31">
        <v>420840</v>
      </c>
      <c r="E2165" s="4">
        <v>45</v>
      </c>
      <c r="F2165" s="31">
        <v>156740</v>
      </c>
      <c r="G2165" s="4">
        <v>17</v>
      </c>
      <c r="H2165" s="31">
        <v>177688</v>
      </c>
      <c r="I2165" s="4">
        <v>19</v>
      </c>
      <c r="J2165" s="31">
        <v>755268</v>
      </c>
      <c r="K2165" s="50">
        <v>81</v>
      </c>
      <c r="L2165" s="44">
        <f t="shared" si="174"/>
        <v>251756</v>
      </c>
      <c r="M2165" s="4">
        <f t="shared" si="175"/>
        <v>27</v>
      </c>
    </row>
    <row r="2166" spans="1:13" x14ac:dyDescent="0.3">
      <c r="A2166" s="27" t="str">
        <f t="shared" si="177"/>
        <v>1504 - LATTE</v>
      </c>
      <c r="B2166" s="27" t="str">
        <f t="shared" si="176"/>
        <v>CAFE QUINDIO EXPRES FILANDIA</v>
      </c>
      <c r="C2166" s="28" t="s">
        <v>271</v>
      </c>
      <c r="D2166" s="31">
        <v>288790</v>
      </c>
      <c r="E2166" s="4">
        <v>31</v>
      </c>
      <c r="F2166" s="31">
        <v>149632</v>
      </c>
      <c r="G2166" s="4">
        <v>16</v>
      </c>
      <c r="H2166" s="31">
        <v>317968</v>
      </c>
      <c r="I2166" s="4">
        <v>34</v>
      </c>
      <c r="J2166" s="31">
        <v>756390</v>
      </c>
      <c r="K2166" s="50">
        <v>81</v>
      </c>
      <c r="L2166" s="44">
        <f t="shared" si="174"/>
        <v>252130</v>
      </c>
      <c r="M2166" s="4">
        <f t="shared" si="175"/>
        <v>27</v>
      </c>
    </row>
    <row r="2167" spans="1:13" x14ac:dyDescent="0.3">
      <c r="A2167" s="27" t="str">
        <f t="shared" si="177"/>
        <v>1504 - LATTE</v>
      </c>
      <c r="B2167" s="27" t="str">
        <f t="shared" si="176"/>
        <v>CAFE QUINDIO EXPRES FILANDIA</v>
      </c>
      <c r="C2167" s="28" t="s">
        <v>272</v>
      </c>
      <c r="D2167" s="31">
        <v>65556</v>
      </c>
      <c r="E2167" s="4">
        <v>6</v>
      </c>
      <c r="F2167" s="31">
        <v>185742</v>
      </c>
      <c r="G2167" s="4">
        <v>17</v>
      </c>
      <c r="H2167" s="31">
        <v>98334</v>
      </c>
      <c r="I2167" s="4">
        <v>9</v>
      </c>
      <c r="J2167" s="31">
        <v>349632</v>
      </c>
      <c r="K2167" s="50">
        <v>32</v>
      </c>
      <c r="L2167" s="44">
        <f t="shared" si="174"/>
        <v>116544</v>
      </c>
      <c r="M2167" s="4">
        <f t="shared" si="175"/>
        <v>10.666666666666666</v>
      </c>
    </row>
    <row r="2168" spans="1:13" x14ac:dyDescent="0.3">
      <c r="A2168" s="27" t="str">
        <f t="shared" si="177"/>
        <v>1504 - LATTE</v>
      </c>
      <c r="B2168" s="52" t="s">
        <v>289</v>
      </c>
      <c r="C2168" s="53"/>
      <c r="D2168" s="57">
        <v>4222368</v>
      </c>
      <c r="E2168" s="55">
        <v>547</v>
      </c>
      <c r="F2168" s="57">
        <v>3005537</v>
      </c>
      <c r="G2168" s="55">
        <v>386</v>
      </c>
      <c r="H2168" s="57">
        <v>4691055</v>
      </c>
      <c r="I2168" s="55">
        <v>605</v>
      </c>
      <c r="J2168" s="57">
        <v>11918960</v>
      </c>
      <c r="K2168" s="56">
        <v>1538</v>
      </c>
      <c r="L2168" s="59">
        <f t="shared" si="174"/>
        <v>3972986.6666666665</v>
      </c>
      <c r="M2168" s="60">
        <f t="shared" si="175"/>
        <v>512.66666666666663</v>
      </c>
    </row>
    <row r="2169" spans="1:13" x14ac:dyDescent="0.3">
      <c r="A2169" s="27" t="str">
        <f t="shared" si="177"/>
        <v>1504 - LATTE</v>
      </c>
      <c r="B2169" s="1" t="s">
        <v>50</v>
      </c>
      <c r="C2169" s="1" t="s">
        <v>223</v>
      </c>
      <c r="D2169" s="30"/>
      <c r="E2169" s="8"/>
      <c r="F2169" s="30">
        <v>7315</v>
      </c>
      <c r="G2169" s="8">
        <v>1</v>
      </c>
      <c r="H2169" s="30">
        <v>7315</v>
      </c>
      <c r="I2169" s="8">
        <v>1</v>
      </c>
      <c r="J2169" s="30">
        <v>14630</v>
      </c>
      <c r="K2169" s="49">
        <v>2</v>
      </c>
      <c r="L2169" s="44">
        <f t="shared" si="174"/>
        <v>7315</v>
      </c>
      <c r="M2169" s="4">
        <f t="shared" si="175"/>
        <v>1</v>
      </c>
    </row>
    <row r="2170" spans="1:13" x14ac:dyDescent="0.3">
      <c r="A2170" s="27" t="str">
        <f t="shared" si="177"/>
        <v>1504 - LATTE</v>
      </c>
      <c r="B2170" s="27" t="str">
        <f t="shared" ref="B2170:B2214" si="178">B2169</f>
        <v>CAFE QUINDIO EXPRES SERREZUELA CARTAGENA</v>
      </c>
      <c r="C2170" s="28" t="s">
        <v>224</v>
      </c>
      <c r="D2170" s="31">
        <v>1322185</v>
      </c>
      <c r="E2170" s="4">
        <v>168</v>
      </c>
      <c r="F2170" s="31">
        <v>1235609</v>
      </c>
      <c r="G2170" s="4">
        <v>157</v>
      </c>
      <c r="H2170" s="31">
        <v>1802272</v>
      </c>
      <c r="I2170" s="4">
        <v>229</v>
      </c>
      <c r="J2170" s="31">
        <v>4360066</v>
      </c>
      <c r="K2170" s="50">
        <v>554</v>
      </c>
      <c r="L2170" s="44">
        <f t="shared" si="174"/>
        <v>1453355.3333333333</v>
      </c>
      <c r="M2170" s="4">
        <f t="shared" si="175"/>
        <v>184.66666666666666</v>
      </c>
    </row>
    <row r="2171" spans="1:13" x14ac:dyDescent="0.3">
      <c r="A2171" s="27" t="str">
        <f t="shared" si="177"/>
        <v>1504 - LATTE</v>
      </c>
      <c r="B2171" s="27" t="str">
        <f t="shared" si="178"/>
        <v>CAFE QUINDIO EXPRES SERREZUELA CARTAGENA</v>
      </c>
      <c r="C2171" s="28" t="s">
        <v>225</v>
      </c>
      <c r="D2171" s="31">
        <v>1208850</v>
      </c>
      <c r="E2171" s="4">
        <v>128</v>
      </c>
      <c r="F2171" s="31">
        <v>923253</v>
      </c>
      <c r="G2171" s="4">
        <v>98</v>
      </c>
      <c r="H2171" s="31">
        <v>1095517</v>
      </c>
      <c r="I2171" s="4">
        <v>116</v>
      </c>
      <c r="J2171" s="31">
        <v>3227620</v>
      </c>
      <c r="K2171" s="50">
        <v>342</v>
      </c>
      <c r="L2171" s="44">
        <f t="shared" si="174"/>
        <v>1075873.3333333333</v>
      </c>
      <c r="M2171" s="4">
        <f t="shared" si="175"/>
        <v>114</v>
      </c>
    </row>
    <row r="2172" spans="1:13" x14ac:dyDescent="0.3">
      <c r="A2172" s="27" t="str">
        <f t="shared" si="177"/>
        <v>1504 - LATTE</v>
      </c>
      <c r="B2172" s="27" t="str">
        <f t="shared" si="178"/>
        <v>CAFE QUINDIO EXPRES SERREZUELA CARTAGENA</v>
      </c>
      <c r="C2172" s="28" t="s">
        <v>226</v>
      </c>
      <c r="D2172" s="31">
        <v>359714</v>
      </c>
      <c r="E2172" s="4">
        <v>37</v>
      </c>
      <c r="F2172" s="31">
        <v>388881</v>
      </c>
      <c r="G2172" s="4">
        <v>40</v>
      </c>
      <c r="H2172" s="31">
        <v>456934</v>
      </c>
      <c r="I2172" s="4">
        <v>47</v>
      </c>
      <c r="J2172" s="31">
        <v>1205529</v>
      </c>
      <c r="K2172" s="50">
        <v>124</v>
      </c>
      <c r="L2172" s="44">
        <f t="shared" si="174"/>
        <v>401843</v>
      </c>
      <c r="M2172" s="4">
        <f t="shared" si="175"/>
        <v>41.333333333333336</v>
      </c>
    </row>
    <row r="2173" spans="1:13" x14ac:dyDescent="0.3">
      <c r="A2173" s="27" t="str">
        <f t="shared" si="177"/>
        <v>1504 - LATTE</v>
      </c>
      <c r="B2173" s="27" t="str">
        <f t="shared" si="178"/>
        <v>CAFE QUINDIO EXPRES SERREZUELA CARTAGENA</v>
      </c>
      <c r="C2173" s="28" t="s">
        <v>227</v>
      </c>
      <c r="D2173" s="31">
        <v>86665</v>
      </c>
      <c r="E2173" s="4">
        <v>8</v>
      </c>
      <c r="F2173" s="31">
        <v>86664</v>
      </c>
      <c r="G2173" s="4">
        <v>8</v>
      </c>
      <c r="H2173" s="31">
        <v>129998</v>
      </c>
      <c r="I2173" s="4">
        <v>12</v>
      </c>
      <c r="J2173" s="31">
        <v>303327</v>
      </c>
      <c r="K2173" s="50">
        <v>28</v>
      </c>
      <c r="L2173" s="44">
        <f t="shared" si="174"/>
        <v>101109</v>
      </c>
      <c r="M2173" s="4">
        <f t="shared" si="175"/>
        <v>9.3333333333333339</v>
      </c>
    </row>
    <row r="2174" spans="1:13" x14ac:dyDescent="0.3">
      <c r="A2174" s="27" t="str">
        <f t="shared" si="177"/>
        <v>1504 - LATTE</v>
      </c>
      <c r="B2174" s="27" t="str">
        <f t="shared" si="178"/>
        <v>CAFE QUINDIO EXPRES SERREZUELA CARTAGENA</v>
      </c>
      <c r="C2174" s="28" t="s">
        <v>228</v>
      </c>
      <c r="D2174" s="31">
        <v>54165</v>
      </c>
      <c r="E2174" s="4">
        <v>5</v>
      </c>
      <c r="F2174" s="31">
        <v>43332</v>
      </c>
      <c r="G2174" s="4">
        <v>4</v>
      </c>
      <c r="H2174" s="31">
        <v>54165</v>
      </c>
      <c r="I2174" s="4">
        <v>5</v>
      </c>
      <c r="J2174" s="31">
        <v>151662</v>
      </c>
      <c r="K2174" s="50">
        <v>14</v>
      </c>
      <c r="L2174" s="44">
        <f t="shared" si="174"/>
        <v>50554</v>
      </c>
      <c r="M2174" s="4">
        <f t="shared" si="175"/>
        <v>4.666666666666667</v>
      </c>
    </row>
    <row r="2175" spans="1:13" x14ac:dyDescent="0.3">
      <c r="A2175" s="27" t="str">
        <f t="shared" si="177"/>
        <v>1504 - LATTE</v>
      </c>
      <c r="B2175" s="27" t="str">
        <f t="shared" si="178"/>
        <v>CAFE QUINDIO EXPRES SERREZUELA CARTAGENA</v>
      </c>
      <c r="C2175" s="28" t="s">
        <v>229</v>
      </c>
      <c r="D2175" s="31">
        <v>135465</v>
      </c>
      <c r="E2175" s="4">
        <v>11</v>
      </c>
      <c r="F2175" s="31">
        <v>73890</v>
      </c>
      <c r="G2175" s="4">
        <v>6</v>
      </c>
      <c r="H2175" s="31">
        <v>61575</v>
      </c>
      <c r="I2175" s="4">
        <v>5</v>
      </c>
      <c r="J2175" s="31">
        <v>270930</v>
      </c>
      <c r="K2175" s="50">
        <v>22</v>
      </c>
      <c r="L2175" s="44">
        <f t="shared" si="174"/>
        <v>90310</v>
      </c>
      <c r="M2175" s="4">
        <f t="shared" si="175"/>
        <v>7.333333333333333</v>
      </c>
    </row>
    <row r="2176" spans="1:13" x14ac:dyDescent="0.3">
      <c r="A2176" s="27" t="str">
        <f t="shared" si="177"/>
        <v>1504 - LATTE</v>
      </c>
      <c r="B2176" s="27" t="str">
        <f t="shared" si="178"/>
        <v>CAFE QUINDIO EXPRES SERREZUELA CARTAGENA</v>
      </c>
      <c r="C2176" s="28" t="s">
        <v>230</v>
      </c>
      <c r="D2176" s="31">
        <v>77040</v>
      </c>
      <c r="E2176" s="4">
        <v>8</v>
      </c>
      <c r="F2176" s="31">
        <v>67410</v>
      </c>
      <c r="G2176" s="4">
        <v>7</v>
      </c>
      <c r="H2176" s="31">
        <v>115558</v>
      </c>
      <c r="I2176" s="4">
        <v>12</v>
      </c>
      <c r="J2176" s="31">
        <v>260008</v>
      </c>
      <c r="K2176" s="50">
        <v>27</v>
      </c>
      <c r="L2176" s="44">
        <f t="shared" si="174"/>
        <v>86669.333333333328</v>
      </c>
      <c r="M2176" s="4">
        <f t="shared" si="175"/>
        <v>9</v>
      </c>
    </row>
    <row r="2177" spans="1:13" x14ac:dyDescent="0.3">
      <c r="A2177" s="27" t="str">
        <f t="shared" si="177"/>
        <v>1504 - LATTE</v>
      </c>
      <c r="B2177" s="27" t="str">
        <f t="shared" si="178"/>
        <v>CAFE QUINDIO EXPRES SERREZUELA CARTAGENA</v>
      </c>
      <c r="C2177" s="28" t="s">
        <v>231</v>
      </c>
      <c r="D2177" s="31">
        <v>28890</v>
      </c>
      <c r="E2177" s="4">
        <v>3</v>
      </c>
      <c r="F2177" s="31">
        <v>48150</v>
      </c>
      <c r="G2177" s="4">
        <v>5</v>
      </c>
      <c r="H2177" s="31">
        <v>86669</v>
      </c>
      <c r="I2177" s="4">
        <v>9</v>
      </c>
      <c r="J2177" s="31">
        <v>163709</v>
      </c>
      <c r="K2177" s="50">
        <v>17</v>
      </c>
      <c r="L2177" s="44">
        <f t="shared" si="174"/>
        <v>54569.666666666664</v>
      </c>
      <c r="M2177" s="4">
        <f t="shared" si="175"/>
        <v>5.666666666666667</v>
      </c>
    </row>
    <row r="2178" spans="1:13" x14ac:dyDescent="0.3">
      <c r="A2178" s="27" t="str">
        <f t="shared" si="177"/>
        <v>1504 - LATTE</v>
      </c>
      <c r="B2178" s="27" t="str">
        <f t="shared" si="178"/>
        <v>CAFE QUINDIO EXPRES SERREZUELA CARTAGENA</v>
      </c>
      <c r="C2178" s="28" t="s">
        <v>232</v>
      </c>
      <c r="D2178" s="31">
        <v>44816</v>
      </c>
      <c r="E2178" s="4">
        <v>4</v>
      </c>
      <c r="F2178" s="31">
        <v>22408</v>
      </c>
      <c r="G2178" s="4">
        <v>2</v>
      </c>
      <c r="H2178" s="31">
        <v>56020</v>
      </c>
      <c r="I2178" s="4">
        <v>5</v>
      </c>
      <c r="J2178" s="31">
        <v>123244</v>
      </c>
      <c r="K2178" s="50">
        <v>11</v>
      </c>
      <c r="L2178" s="44">
        <f t="shared" si="174"/>
        <v>41081.333333333336</v>
      </c>
      <c r="M2178" s="4">
        <f t="shared" si="175"/>
        <v>3.6666666666666665</v>
      </c>
    </row>
    <row r="2179" spans="1:13" x14ac:dyDescent="0.3">
      <c r="A2179" s="27" t="str">
        <f t="shared" si="177"/>
        <v>1504 - LATTE</v>
      </c>
      <c r="B2179" s="27" t="str">
        <f t="shared" si="178"/>
        <v>CAFE QUINDIO EXPRES SERREZUELA CARTAGENA</v>
      </c>
      <c r="C2179" s="28" t="s">
        <v>233</v>
      </c>
      <c r="D2179" s="31">
        <v>223606</v>
      </c>
      <c r="E2179" s="4">
        <v>23</v>
      </c>
      <c r="F2179" s="31">
        <v>136108</v>
      </c>
      <c r="G2179" s="4">
        <v>14</v>
      </c>
      <c r="H2179" s="31">
        <v>213884</v>
      </c>
      <c r="I2179" s="4">
        <v>22</v>
      </c>
      <c r="J2179" s="31">
        <v>573598</v>
      </c>
      <c r="K2179" s="50">
        <v>59</v>
      </c>
      <c r="L2179" s="44">
        <f t="shared" si="174"/>
        <v>191199.33333333334</v>
      </c>
      <c r="M2179" s="4">
        <f t="shared" si="175"/>
        <v>19.666666666666668</v>
      </c>
    </row>
    <row r="2180" spans="1:13" x14ac:dyDescent="0.3">
      <c r="A2180" s="27" t="str">
        <f t="shared" si="177"/>
        <v>1504 - LATTE</v>
      </c>
      <c r="B2180" s="27" t="str">
        <f t="shared" si="178"/>
        <v>CAFE QUINDIO EXPRES SERREZUELA CARTAGENA</v>
      </c>
      <c r="C2180" s="28" t="s">
        <v>234</v>
      </c>
      <c r="D2180" s="31">
        <v>23148</v>
      </c>
      <c r="E2180" s="4">
        <v>2</v>
      </c>
      <c r="F2180" s="31">
        <v>127314</v>
      </c>
      <c r="G2180" s="4">
        <v>11</v>
      </c>
      <c r="H2180" s="31">
        <v>57870</v>
      </c>
      <c r="I2180" s="4">
        <v>5</v>
      </c>
      <c r="J2180" s="31">
        <v>208332</v>
      </c>
      <c r="K2180" s="50">
        <v>18</v>
      </c>
      <c r="L2180" s="44">
        <f t="shared" si="174"/>
        <v>69444</v>
      </c>
      <c r="M2180" s="4">
        <f t="shared" si="175"/>
        <v>6</v>
      </c>
    </row>
    <row r="2181" spans="1:13" x14ac:dyDescent="0.3">
      <c r="A2181" s="27" t="str">
        <f t="shared" si="177"/>
        <v>1504 - LATTE</v>
      </c>
      <c r="B2181" s="27" t="str">
        <f t="shared" si="178"/>
        <v>CAFE QUINDIO EXPRES SERREZUELA CARTAGENA</v>
      </c>
      <c r="C2181" s="28" t="s">
        <v>235</v>
      </c>
      <c r="D2181" s="31">
        <v>103332</v>
      </c>
      <c r="E2181" s="4">
        <v>12</v>
      </c>
      <c r="F2181" s="31">
        <v>129165</v>
      </c>
      <c r="G2181" s="4">
        <v>15</v>
      </c>
      <c r="H2181" s="31">
        <v>163609</v>
      </c>
      <c r="I2181" s="4">
        <v>19</v>
      </c>
      <c r="J2181" s="31">
        <v>396106</v>
      </c>
      <c r="K2181" s="50">
        <v>46</v>
      </c>
      <c r="L2181" s="44">
        <f t="shared" si="174"/>
        <v>132035.33333333334</v>
      </c>
      <c r="M2181" s="4">
        <f t="shared" si="175"/>
        <v>15.333333333333334</v>
      </c>
    </row>
    <row r="2182" spans="1:13" x14ac:dyDescent="0.3">
      <c r="A2182" s="27" t="str">
        <f t="shared" si="177"/>
        <v>1504 - LATTE</v>
      </c>
      <c r="B2182" s="27" t="str">
        <f t="shared" si="178"/>
        <v>CAFE QUINDIO EXPRES SERREZUELA CARTAGENA</v>
      </c>
      <c r="C2182" s="28" t="s">
        <v>236</v>
      </c>
      <c r="D2182" s="31">
        <v>97220</v>
      </c>
      <c r="E2182" s="4">
        <v>10</v>
      </c>
      <c r="F2182" s="31">
        <v>19444</v>
      </c>
      <c r="G2182" s="4">
        <v>2</v>
      </c>
      <c r="H2182" s="31">
        <v>29166</v>
      </c>
      <c r="I2182" s="4">
        <v>3</v>
      </c>
      <c r="J2182" s="31">
        <v>145830</v>
      </c>
      <c r="K2182" s="50">
        <v>15</v>
      </c>
      <c r="L2182" s="44">
        <f t="shared" si="174"/>
        <v>48610</v>
      </c>
      <c r="M2182" s="4">
        <f t="shared" si="175"/>
        <v>5</v>
      </c>
    </row>
    <row r="2183" spans="1:13" x14ac:dyDescent="0.3">
      <c r="A2183" s="27" t="str">
        <f t="shared" si="177"/>
        <v>1504 - LATTE</v>
      </c>
      <c r="B2183" s="27" t="str">
        <f t="shared" si="178"/>
        <v>CAFE QUINDIO EXPRES SERREZUELA CARTAGENA</v>
      </c>
      <c r="C2183" s="28" t="s">
        <v>237</v>
      </c>
      <c r="D2183" s="31">
        <v>11574</v>
      </c>
      <c r="E2183" s="4">
        <v>1</v>
      </c>
      <c r="F2183" s="31">
        <v>46296</v>
      </c>
      <c r="G2183" s="4">
        <v>4</v>
      </c>
      <c r="H2183" s="31">
        <v>23148</v>
      </c>
      <c r="I2183" s="4">
        <v>2</v>
      </c>
      <c r="J2183" s="31">
        <v>81018</v>
      </c>
      <c r="K2183" s="50">
        <v>7</v>
      </c>
      <c r="L2183" s="44">
        <f t="shared" si="174"/>
        <v>27006</v>
      </c>
      <c r="M2183" s="4">
        <f t="shared" si="175"/>
        <v>2.3333333333333335</v>
      </c>
    </row>
    <row r="2184" spans="1:13" x14ac:dyDescent="0.3">
      <c r="A2184" s="27" t="str">
        <f t="shared" si="177"/>
        <v>1504 - LATTE</v>
      </c>
      <c r="B2184" s="27" t="str">
        <f t="shared" si="178"/>
        <v>CAFE QUINDIO EXPRES SERREZUELA CARTAGENA</v>
      </c>
      <c r="C2184" s="28" t="s">
        <v>238</v>
      </c>
      <c r="D2184" s="31">
        <v>25833</v>
      </c>
      <c r="E2184" s="4">
        <v>3</v>
      </c>
      <c r="F2184" s="31">
        <v>43055</v>
      </c>
      <c r="G2184" s="4">
        <v>5</v>
      </c>
      <c r="H2184" s="31">
        <v>34444</v>
      </c>
      <c r="I2184" s="4">
        <v>4</v>
      </c>
      <c r="J2184" s="31">
        <v>103332</v>
      </c>
      <c r="K2184" s="50">
        <v>12</v>
      </c>
      <c r="L2184" s="44">
        <f t="shared" ref="L2184:L2247" si="179">AVERAGE(D2184,F2184,H2184)</f>
        <v>34444</v>
      </c>
      <c r="M2184" s="4">
        <f t="shared" ref="M2184:M2247" si="180">AVERAGE(E2184,G2184,I2184)</f>
        <v>4</v>
      </c>
    </row>
    <row r="2185" spans="1:13" x14ac:dyDescent="0.3">
      <c r="A2185" s="27" t="str">
        <f t="shared" si="177"/>
        <v>1504 - LATTE</v>
      </c>
      <c r="B2185" s="27" t="str">
        <f t="shared" si="178"/>
        <v>CAFE QUINDIO EXPRES SERREZUELA CARTAGENA</v>
      </c>
      <c r="C2185" s="28" t="s">
        <v>239</v>
      </c>
      <c r="D2185" s="31">
        <v>37036</v>
      </c>
      <c r="E2185" s="4">
        <v>4</v>
      </c>
      <c r="F2185" s="31">
        <v>27777</v>
      </c>
      <c r="G2185" s="4">
        <v>3</v>
      </c>
      <c r="H2185" s="31">
        <v>27777</v>
      </c>
      <c r="I2185" s="4">
        <v>3</v>
      </c>
      <c r="J2185" s="31">
        <v>92590</v>
      </c>
      <c r="K2185" s="50">
        <v>10</v>
      </c>
      <c r="L2185" s="44">
        <f t="shared" si="179"/>
        <v>30863.333333333332</v>
      </c>
      <c r="M2185" s="4">
        <f t="shared" si="180"/>
        <v>3.3333333333333335</v>
      </c>
    </row>
    <row r="2186" spans="1:13" x14ac:dyDescent="0.3">
      <c r="A2186" s="27" t="str">
        <f t="shared" si="177"/>
        <v>1504 - LATTE</v>
      </c>
      <c r="B2186" s="27" t="str">
        <f t="shared" si="178"/>
        <v>CAFE QUINDIO EXPRES SERREZUELA CARTAGENA</v>
      </c>
      <c r="C2186" s="28" t="s">
        <v>240</v>
      </c>
      <c r="D2186" s="31">
        <v>18518</v>
      </c>
      <c r="E2186" s="4">
        <v>2</v>
      </c>
      <c r="F2186" s="31">
        <v>18518</v>
      </c>
      <c r="G2186" s="4">
        <v>2</v>
      </c>
      <c r="H2186" s="31">
        <v>46295</v>
      </c>
      <c r="I2186" s="4">
        <v>5</v>
      </c>
      <c r="J2186" s="31">
        <v>83331</v>
      </c>
      <c r="K2186" s="50">
        <v>9</v>
      </c>
      <c r="L2186" s="44">
        <f t="shared" si="179"/>
        <v>27777</v>
      </c>
      <c r="M2186" s="4">
        <f t="shared" si="180"/>
        <v>3</v>
      </c>
    </row>
    <row r="2187" spans="1:13" x14ac:dyDescent="0.3">
      <c r="A2187" s="27" t="str">
        <f t="shared" si="177"/>
        <v>1504 - LATTE</v>
      </c>
      <c r="B2187" s="27" t="str">
        <f t="shared" si="178"/>
        <v>CAFE QUINDIO EXPRES SERREZUELA CARTAGENA</v>
      </c>
      <c r="C2187" s="28" t="s">
        <v>241</v>
      </c>
      <c r="D2187" s="31">
        <v>500538</v>
      </c>
      <c r="E2187" s="4">
        <v>53</v>
      </c>
      <c r="F2187" s="31">
        <v>281055</v>
      </c>
      <c r="G2187" s="4">
        <v>30</v>
      </c>
      <c r="H2187" s="31">
        <v>377768</v>
      </c>
      <c r="I2187" s="4">
        <v>40</v>
      </c>
      <c r="J2187" s="31">
        <v>1159361</v>
      </c>
      <c r="K2187" s="50">
        <v>123</v>
      </c>
      <c r="L2187" s="44">
        <f t="shared" si="179"/>
        <v>386453.66666666669</v>
      </c>
      <c r="M2187" s="4">
        <f t="shared" si="180"/>
        <v>41</v>
      </c>
    </row>
    <row r="2188" spans="1:13" x14ac:dyDescent="0.3">
      <c r="A2188" s="27" t="str">
        <f t="shared" si="177"/>
        <v>1504 - LATTE</v>
      </c>
      <c r="B2188" s="27" t="str">
        <f t="shared" si="178"/>
        <v>CAFE QUINDIO EXPRES SERREZUELA CARTAGENA</v>
      </c>
      <c r="C2188" s="28" t="s">
        <v>242</v>
      </c>
      <c r="D2188" s="31">
        <v>155552</v>
      </c>
      <c r="E2188" s="4">
        <v>16</v>
      </c>
      <c r="F2188" s="31">
        <v>145830</v>
      </c>
      <c r="G2188" s="4">
        <v>15</v>
      </c>
      <c r="H2188" s="31">
        <v>126386</v>
      </c>
      <c r="I2188" s="4">
        <v>13</v>
      </c>
      <c r="J2188" s="31">
        <v>427768</v>
      </c>
      <c r="K2188" s="50">
        <v>44</v>
      </c>
      <c r="L2188" s="44">
        <f t="shared" si="179"/>
        <v>142589.33333333334</v>
      </c>
      <c r="M2188" s="4">
        <f t="shared" si="180"/>
        <v>14.666666666666666</v>
      </c>
    </row>
    <row r="2189" spans="1:13" x14ac:dyDescent="0.3">
      <c r="A2189" s="27" t="str">
        <f t="shared" si="177"/>
        <v>1504 - LATTE</v>
      </c>
      <c r="B2189" s="27" t="str">
        <f t="shared" si="178"/>
        <v>CAFE QUINDIO EXPRES SERREZUELA CARTAGENA</v>
      </c>
      <c r="C2189" s="28" t="s">
        <v>243</v>
      </c>
      <c r="D2189" s="31">
        <v>7315</v>
      </c>
      <c r="E2189" s="4">
        <v>1</v>
      </c>
      <c r="F2189" s="31"/>
      <c r="G2189" s="4"/>
      <c r="H2189" s="31"/>
      <c r="I2189" s="4"/>
      <c r="J2189" s="31">
        <v>7315</v>
      </c>
      <c r="K2189" s="50">
        <v>1</v>
      </c>
      <c r="L2189" s="44">
        <f t="shared" si="179"/>
        <v>7315</v>
      </c>
      <c r="M2189" s="4">
        <f t="shared" si="180"/>
        <v>1</v>
      </c>
    </row>
    <row r="2190" spans="1:13" x14ac:dyDescent="0.3">
      <c r="A2190" s="27" t="str">
        <f t="shared" si="177"/>
        <v>1504 - LATTE</v>
      </c>
      <c r="B2190" s="27" t="str">
        <f t="shared" si="178"/>
        <v>CAFE QUINDIO EXPRES SERREZUELA CARTAGENA</v>
      </c>
      <c r="C2190" s="28" t="s">
        <v>244</v>
      </c>
      <c r="D2190" s="31">
        <v>574521</v>
      </c>
      <c r="E2190" s="4">
        <v>73</v>
      </c>
      <c r="F2190" s="31">
        <v>590261</v>
      </c>
      <c r="G2190" s="4">
        <v>75</v>
      </c>
      <c r="H2190" s="31">
        <v>479139</v>
      </c>
      <c r="I2190" s="4">
        <v>61</v>
      </c>
      <c r="J2190" s="31">
        <v>1643921</v>
      </c>
      <c r="K2190" s="50">
        <v>209</v>
      </c>
      <c r="L2190" s="44">
        <f t="shared" si="179"/>
        <v>547973.66666666663</v>
      </c>
      <c r="M2190" s="4">
        <f t="shared" si="180"/>
        <v>69.666666666666671</v>
      </c>
    </row>
    <row r="2191" spans="1:13" x14ac:dyDescent="0.3">
      <c r="A2191" s="27" t="str">
        <f t="shared" si="177"/>
        <v>1504 - LATTE</v>
      </c>
      <c r="B2191" s="27" t="str">
        <f t="shared" si="178"/>
        <v>CAFE QUINDIO EXPRES SERREZUELA CARTAGENA</v>
      </c>
      <c r="C2191" s="28" t="s">
        <v>245</v>
      </c>
      <c r="D2191" s="31">
        <v>149266</v>
      </c>
      <c r="E2191" s="4">
        <v>13</v>
      </c>
      <c r="F2191" s="31">
        <v>193815</v>
      </c>
      <c r="G2191" s="4">
        <v>17</v>
      </c>
      <c r="H2191" s="31">
        <v>172228</v>
      </c>
      <c r="I2191" s="4">
        <v>15</v>
      </c>
      <c r="J2191" s="31">
        <v>515309</v>
      </c>
      <c r="K2191" s="50">
        <v>45</v>
      </c>
      <c r="L2191" s="44">
        <f t="shared" si="179"/>
        <v>171769.66666666666</v>
      </c>
      <c r="M2191" s="4">
        <f t="shared" si="180"/>
        <v>15</v>
      </c>
    </row>
    <row r="2192" spans="1:13" x14ac:dyDescent="0.3">
      <c r="A2192" s="27" t="str">
        <f t="shared" ref="A2192:A2255" si="181">A2191</f>
        <v>1504 - LATTE</v>
      </c>
      <c r="B2192" s="27" t="str">
        <f t="shared" si="178"/>
        <v>CAFE QUINDIO EXPRES SERREZUELA CARTAGENA</v>
      </c>
      <c r="C2192" s="28" t="s">
        <v>246</v>
      </c>
      <c r="D2192" s="31">
        <v>12593</v>
      </c>
      <c r="E2192" s="4">
        <v>1</v>
      </c>
      <c r="F2192" s="31">
        <v>61453</v>
      </c>
      <c r="G2192" s="4">
        <v>5</v>
      </c>
      <c r="H2192" s="31">
        <v>88151</v>
      </c>
      <c r="I2192" s="4">
        <v>7</v>
      </c>
      <c r="J2192" s="31">
        <v>162197</v>
      </c>
      <c r="K2192" s="50">
        <v>13</v>
      </c>
      <c r="L2192" s="44">
        <f t="shared" si="179"/>
        <v>54065.666666666664</v>
      </c>
      <c r="M2192" s="4">
        <f t="shared" si="180"/>
        <v>4.333333333333333</v>
      </c>
    </row>
    <row r="2193" spans="1:13" x14ac:dyDescent="0.3">
      <c r="A2193" s="27" t="str">
        <f t="shared" si="181"/>
        <v>1504 - LATTE</v>
      </c>
      <c r="B2193" s="27" t="str">
        <f t="shared" si="178"/>
        <v>CAFE QUINDIO EXPRES SERREZUELA CARTAGENA</v>
      </c>
      <c r="C2193" s="28" t="s">
        <v>248</v>
      </c>
      <c r="D2193" s="31">
        <v>239393</v>
      </c>
      <c r="E2193" s="4">
        <v>23</v>
      </c>
      <c r="F2193" s="31">
        <v>208004</v>
      </c>
      <c r="G2193" s="4">
        <v>20</v>
      </c>
      <c r="H2193" s="31">
        <v>428983</v>
      </c>
      <c r="I2193" s="4">
        <v>41</v>
      </c>
      <c r="J2193" s="31">
        <v>876380</v>
      </c>
      <c r="K2193" s="50">
        <v>84</v>
      </c>
      <c r="L2193" s="44">
        <f t="shared" si="179"/>
        <v>292126.66666666669</v>
      </c>
      <c r="M2193" s="4">
        <f t="shared" si="180"/>
        <v>28</v>
      </c>
    </row>
    <row r="2194" spans="1:13" x14ac:dyDescent="0.3">
      <c r="A2194" s="27" t="str">
        <f t="shared" si="181"/>
        <v>1504 - LATTE</v>
      </c>
      <c r="B2194" s="27" t="str">
        <f t="shared" si="178"/>
        <v>CAFE QUINDIO EXPRES SERREZUELA CARTAGENA</v>
      </c>
      <c r="C2194" s="28" t="s">
        <v>249</v>
      </c>
      <c r="D2194" s="31">
        <v>136108</v>
      </c>
      <c r="E2194" s="4">
        <v>14</v>
      </c>
      <c r="F2194" s="31">
        <v>48610</v>
      </c>
      <c r="G2194" s="4">
        <v>5</v>
      </c>
      <c r="H2194" s="31">
        <v>68054</v>
      </c>
      <c r="I2194" s="4">
        <v>7</v>
      </c>
      <c r="J2194" s="31">
        <v>252772</v>
      </c>
      <c r="K2194" s="50">
        <v>26</v>
      </c>
      <c r="L2194" s="44">
        <f t="shared" si="179"/>
        <v>84257.333333333328</v>
      </c>
      <c r="M2194" s="4">
        <f t="shared" si="180"/>
        <v>8.6666666666666661</v>
      </c>
    </row>
    <row r="2195" spans="1:13" x14ac:dyDescent="0.3">
      <c r="A2195" s="27" t="str">
        <f t="shared" si="181"/>
        <v>1504 - LATTE</v>
      </c>
      <c r="B2195" s="27" t="str">
        <f t="shared" si="178"/>
        <v>CAFE QUINDIO EXPRES SERREZUELA CARTAGENA</v>
      </c>
      <c r="C2195" s="28" t="s">
        <v>250</v>
      </c>
      <c r="D2195" s="31">
        <v>46296</v>
      </c>
      <c r="E2195" s="4">
        <v>4</v>
      </c>
      <c r="F2195" s="31">
        <v>46296</v>
      </c>
      <c r="G2195" s="4">
        <v>4</v>
      </c>
      <c r="H2195" s="31">
        <v>23148</v>
      </c>
      <c r="I2195" s="4">
        <v>2</v>
      </c>
      <c r="J2195" s="31">
        <v>115740</v>
      </c>
      <c r="K2195" s="50">
        <v>10</v>
      </c>
      <c r="L2195" s="44">
        <f t="shared" si="179"/>
        <v>38580</v>
      </c>
      <c r="M2195" s="4">
        <f t="shared" si="180"/>
        <v>3.3333333333333335</v>
      </c>
    </row>
    <row r="2196" spans="1:13" x14ac:dyDescent="0.3">
      <c r="A2196" s="27" t="str">
        <f t="shared" si="181"/>
        <v>1504 - LATTE</v>
      </c>
      <c r="B2196" s="27" t="str">
        <f t="shared" si="178"/>
        <v>CAFE QUINDIO EXPRES SERREZUELA CARTAGENA</v>
      </c>
      <c r="C2196" s="28" t="s">
        <v>251</v>
      </c>
      <c r="D2196" s="31">
        <v>189442</v>
      </c>
      <c r="E2196" s="4">
        <v>22</v>
      </c>
      <c r="F2196" s="31">
        <v>128132</v>
      </c>
      <c r="G2196" s="4">
        <v>15</v>
      </c>
      <c r="H2196" s="31">
        <v>172220</v>
      </c>
      <c r="I2196" s="4">
        <v>20</v>
      </c>
      <c r="J2196" s="31">
        <v>489794</v>
      </c>
      <c r="K2196" s="50">
        <v>57</v>
      </c>
      <c r="L2196" s="44">
        <f t="shared" si="179"/>
        <v>163264.66666666666</v>
      </c>
      <c r="M2196" s="4">
        <f t="shared" si="180"/>
        <v>19</v>
      </c>
    </row>
    <row r="2197" spans="1:13" x14ac:dyDescent="0.3">
      <c r="A2197" s="27" t="str">
        <f t="shared" si="181"/>
        <v>1504 - LATTE</v>
      </c>
      <c r="B2197" s="27" t="str">
        <f t="shared" si="178"/>
        <v>CAFE QUINDIO EXPRES SERREZUELA CARTAGENA</v>
      </c>
      <c r="C2197" s="28" t="s">
        <v>252</v>
      </c>
      <c r="D2197" s="31">
        <v>34722</v>
      </c>
      <c r="E2197" s="4">
        <v>3</v>
      </c>
      <c r="F2197" s="31">
        <v>11574</v>
      </c>
      <c r="G2197" s="4">
        <v>1</v>
      </c>
      <c r="H2197" s="31"/>
      <c r="I2197" s="4"/>
      <c r="J2197" s="31">
        <v>46296</v>
      </c>
      <c r="K2197" s="50">
        <v>4</v>
      </c>
      <c r="L2197" s="44">
        <f t="shared" si="179"/>
        <v>23148</v>
      </c>
      <c r="M2197" s="4">
        <f t="shared" si="180"/>
        <v>2</v>
      </c>
    </row>
    <row r="2198" spans="1:13" x14ac:dyDescent="0.3">
      <c r="A2198" s="27" t="str">
        <f t="shared" si="181"/>
        <v>1504 - LATTE</v>
      </c>
      <c r="B2198" s="27" t="str">
        <f t="shared" si="178"/>
        <v>CAFE QUINDIO EXPRES SERREZUELA CARTAGENA</v>
      </c>
      <c r="C2198" s="28" t="s">
        <v>253</v>
      </c>
      <c r="D2198" s="31">
        <v>68054</v>
      </c>
      <c r="E2198" s="4">
        <v>7</v>
      </c>
      <c r="F2198" s="31">
        <v>9722</v>
      </c>
      <c r="G2198" s="4">
        <v>1</v>
      </c>
      <c r="H2198" s="31">
        <v>29166</v>
      </c>
      <c r="I2198" s="4">
        <v>3</v>
      </c>
      <c r="J2198" s="31">
        <v>106942</v>
      </c>
      <c r="K2198" s="50">
        <v>11</v>
      </c>
      <c r="L2198" s="44">
        <f t="shared" si="179"/>
        <v>35647.333333333336</v>
      </c>
      <c r="M2198" s="4">
        <f t="shared" si="180"/>
        <v>3.6666666666666665</v>
      </c>
    </row>
    <row r="2199" spans="1:13" x14ac:dyDescent="0.3">
      <c r="A2199" s="27" t="str">
        <f t="shared" si="181"/>
        <v>1504 - LATTE</v>
      </c>
      <c r="B2199" s="27" t="str">
        <f t="shared" si="178"/>
        <v>CAFE QUINDIO EXPRES SERREZUELA CARTAGENA</v>
      </c>
      <c r="C2199" s="28" t="s">
        <v>254</v>
      </c>
      <c r="D2199" s="31">
        <v>25833</v>
      </c>
      <c r="E2199" s="4">
        <v>3</v>
      </c>
      <c r="F2199" s="31">
        <v>43055</v>
      </c>
      <c r="G2199" s="4">
        <v>5</v>
      </c>
      <c r="H2199" s="31">
        <v>25833</v>
      </c>
      <c r="I2199" s="4">
        <v>3</v>
      </c>
      <c r="J2199" s="31">
        <v>94721</v>
      </c>
      <c r="K2199" s="50">
        <v>11</v>
      </c>
      <c r="L2199" s="44">
        <f t="shared" si="179"/>
        <v>31573.666666666668</v>
      </c>
      <c r="M2199" s="4">
        <f t="shared" si="180"/>
        <v>3.6666666666666665</v>
      </c>
    </row>
    <row r="2200" spans="1:13" x14ac:dyDescent="0.3">
      <c r="A2200" s="27" t="str">
        <f t="shared" si="181"/>
        <v>1504 - LATTE</v>
      </c>
      <c r="B2200" s="27" t="str">
        <f t="shared" si="178"/>
        <v>CAFE QUINDIO EXPRES SERREZUELA CARTAGENA</v>
      </c>
      <c r="C2200" s="28" t="s">
        <v>258</v>
      </c>
      <c r="D2200" s="31">
        <v>165274</v>
      </c>
      <c r="E2200" s="4">
        <v>17</v>
      </c>
      <c r="F2200" s="31">
        <v>184718</v>
      </c>
      <c r="G2200" s="4">
        <v>19</v>
      </c>
      <c r="H2200" s="31">
        <v>223606</v>
      </c>
      <c r="I2200" s="4">
        <v>23</v>
      </c>
      <c r="J2200" s="31">
        <v>573598</v>
      </c>
      <c r="K2200" s="50">
        <v>59</v>
      </c>
      <c r="L2200" s="44">
        <f t="shared" si="179"/>
        <v>191199.33333333334</v>
      </c>
      <c r="M2200" s="4">
        <f t="shared" si="180"/>
        <v>19.666666666666668</v>
      </c>
    </row>
    <row r="2201" spans="1:13" x14ac:dyDescent="0.3">
      <c r="A2201" s="27" t="str">
        <f t="shared" si="181"/>
        <v>1504 - LATTE</v>
      </c>
      <c r="B2201" s="27" t="str">
        <f t="shared" si="178"/>
        <v>CAFE QUINDIO EXPRES SERREZUELA CARTAGENA</v>
      </c>
      <c r="C2201" s="28" t="s">
        <v>259</v>
      </c>
      <c r="D2201" s="31">
        <v>48610</v>
      </c>
      <c r="E2201" s="4">
        <v>5</v>
      </c>
      <c r="F2201" s="31">
        <v>19444</v>
      </c>
      <c r="G2201" s="4">
        <v>2</v>
      </c>
      <c r="H2201" s="31">
        <v>68054</v>
      </c>
      <c r="I2201" s="4">
        <v>7</v>
      </c>
      <c r="J2201" s="31">
        <v>136108</v>
      </c>
      <c r="K2201" s="50">
        <v>14</v>
      </c>
      <c r="L2201" s="44">
        <f t="shared" si="179"/>
        <v>45369.333333333336</v>
      </c>
      <c r="M2201" s="4">
        <f t="shared" si="180"/>
        <v>4.666666666666667</v>
      </c>
    </row>
    <row r="2202" spans="1:13" x14ac:dyDescent="0.3">
      <c r="A2202" s="27" t="str">
        <f t="shared" si="181"/>
        <v>1504 - LATTE</v>
      </c>
      <c r="B2202" s="27" t="str">
        <f t="shared" si="178"/>
        <v>CAFE QUINDIO EXPRES SERREZUELA CARTAGENA</v>
      </c>
      <c r="C2202" s="28" t="s">
        <v>260</v>
      </c>
      <c r="D2202" s="31">
        <v>46296</v>
      </c>
      <c r="E2202" s="4">
        <v>4</v>
      </c>
      <c r="F2202" s="31">
        <v>92592</v>
      </c>
      <c r="G2202" s="4">
        <v>8</v>
      </c>
      <c r="H2202" s="31">
        <v>34722</v>
      </c>
      <c r="I2202" s="4">
        <v>3</v>
      </c>
      <c r="J2202" s="31">
        <v>173610</v>
      </c>
      <c r="K2202" s="50">
        <v>15</v>
      </c>
      <c r="L2202" s="44">
        <f t="shared" si="179"/>
        <v>57870</v>
      </c>
      <c r="M2202" s="4">
        <f t="shared" si="180"/>
        <v>5</v>
      </c>
    </row>
    <row r="2203" spans="1:13" x14ac:dyDescent="0.3">
      <c r="A2203" s="27" t="str">
        <f t="shared" si="181"/>
        <v>1504 - LATTE</v>
      </c>
      <c r="B2203" s="27" t="str">
        <f t="shared" si="178"/>
        <v>CAFE QUINDIO EXPRES SERREZUELA CARTAGENA</v>
      </c>
      <c r="C2203" s="28" t="s">
        <v>261</v>
      </c>
      <c r="D2203" s="31">
        <v>180831</v>
      </c>
      <c r="E2203" s="4">
        <v>21</v>
      </c>
      <c r="F2203" s="31">
        <v>154998</v>
      </c>
      <c r="G2203" s="4">
        <v>18</v>
      </c>
      <c r="H2203" s="31">
        <v>163609</v>
      </c>
      <c r="I2203" s="4">
        <v>19</v>
      </c>
      <c r="J2203" s="31">
        <v>499438</v>
      </c>
      <c r="K2203" s="50">
        <v>58</v>
      </c>
      <c r="L2203" s="44">
        <f t="shared" si="179"/>
        <v>166479.33333333334</v>
      </c>
      <c r="M2203" s="4">
        <f t="shared" si="180"/>
        <v>19.333333333333332</v>
      </c>
    </row>
    <row r="2204" spans="1:13" x14ac:dyDescent="0.3">
      <c r="A2204" s="27" t="str">
        <f t="shared" si="181"/>
        <v>1504 - LATTE</v>
      </c>
      <c r="B2204" s="27" t="str">
        <f t="shared" si="178"/>
        <v>CAFE QUINDIO EXPRES SERREZUELA CARTAGENA</v>
      </c>
      <c r="C2204" s="28" t="s">
        <v>262</v>
      </c>
      <c r="D2204" s="31">
        <v>77499</v>
      </c>
      <c r="E2204" s="4">
        <v>9</v>
      </c>
      <c r="F2204" s="31">
        <v>34444</v>
      </c>
      <c r="G2204" s="4">
        <v>4</v>
      </c>
      <c r="H2204" s="31">
        <v>17222</v>
      </c>
      <c r="I2204" s="4">
        <v>2</v>
      </c>
      <c r="J2204" s="31">
        <v>129165</v>
      </c>
      <c r="K2204" s="50">
        <v>15</v>
      </c>
      <c r="L2204" s="44">
        <f t="shared" si="179"/>
        <v>43055</v>
      </c>
      <c r="M2204" s="4">
        <f t="shared" si="180"/>
        <v>5</v>
      </c>
    </row>
    <row r="2205" spans="1:13" x14ac:dyDescent="0.3">
      <c r="A2205" s="27" t="str">
        <f t="shared" si="181"/>
        <v>1504 - LATTE</v>
      </c>
      <c r="B2205" s="27" t="str">
        <f t="shared" si="178"/>
        <v>CAFE QUINDIO EXPRES SERREZUELA CARTAGENA</v>
      </c>
      <c r="C2205" s="28" t="s">
        <v>263</v>
      </c>
      <c r="D2205" s="31">
        <v>11574</v>
      </c>
      <c r="E2205" s="4">
        <v>1</v>
      </c>
      <c r="F2205" s="31">
        <v>46296</v>
      </c>
      <c r="G2205" s="4">
        <v>4</v>
      </c>
      <c r="H2205" s="31">
        <v>11574</v>
      </c>
      <c r="I2205" s="4">
        <v>1</v>
      </c>
      <c r="J2205" s="31">
        <v>69444</v>
      </c>
      <c r="K2205" s="50">
        <v>6</v>
      </c>
      <c r="L2205" s="44">
        <f t="shared" si="179"/>
        <v>23148</v>
      </c>
      <c r="M2205" s="4">
        <f t="shared" si="180"/>
        <v>2</v>
      </c>
    </row>
    <row r="2206" spans="1:13" x14ac:dyDescent="0.3">
      <c r="A2206" s="27" t="str">
        <f t="shared" si="181"/>
        <v>1504 - LATTE</v>
      </c>
      <c r="B2206" s="27" t="str">
        <f t="shared" si="178"/>
        <v>CAFE QUINDIO EXPRES SERREZUELA CARTAGENA</v>
      </c>
      <c r="C2206" s="28" t="s">
        <v>264</v>
      </c>
      <c r="D2206" s="31">
        <v>221670</v>
      </c>
      <c r="E2206" s="4">
        <v>18</v>
      </c>
      <c r="F2206" s="31">
        <v>123150</v>
      </c>
      <c r="G2206" s="4">
        <v>10</v>
      </c>
      <c r="H2206" s="31">
        <v>209355</v>
      </c>
      <c r="I2206" s="4">
        <v>17</v>
      </c>
      <c r="J2206" s="31">
        <v>554175</v>
      </c>
      <c r="K2206" s="50">
        <v>45</v>
      </c>
      <c r="L2206" s="44">
        <f t="shared" si="179"/>
        <v>184725</v>
      </c>
      <c r="M2206" s="4">
        <f t="shared" si="180"/>
        <v>15</v>
      </c>
    </row>
    <row r="2207" spans="1:13" x14ac:dyDescent="0.3">
      <c r="A2207" s="27" t="str">
        <f t="shared" si="181"/>
        <v>1504 - LATTE</v>
      </c>
      <c r="B2207" s="27" t="str">
        <f t="shared" si="178"/>
        <v>CAFE QUINDIO EXPRES SERREZUELA CARTAGENA</v>
      </c>
      <c r="C2207" s="28" t="s">
        <v>265</v>
      </c>
      <c r="D2207" s="31">
        <v>182597</v>
      </c>
      <c r="E2207" s="4">
        <v>17</v>
      </c>
      <c r="F2207" s="31">
        <v>139633</v>
      </c>
      <c r="G2207" s="4">
        <v>13</v>
      </c>
      <c r="H2207" s="31">
        <v>234153</v>
      </c>
      <c r="I2207" s="4">
        <v>22</v>
      </c>
      <c r="J2207" s="31">
        <v>556383</v>
      </c>
      <c r="K2207" s="50">
        <v>52</v>
      </c>
      <c r="L2207" s="44">
        <f t="shared" si="179"/>
        <v>185461</v>
      </c>
      <c r="M2207" s="4">
        <f t="shared" si="180"/>
        <v>17.333333333333332</v>
      </c>
    </row>
    <row r="2208" spans="1:13" x14ac:dyDescent="0.3">
      <c r="A2208" s="27" t="str">
        <f t="shared" si="181"/>
        <v>1504 - LATTE</v>
      </c>
      <c r="B2208" s="27" t="str">
        <f t="shared" si="178"/>
        <v>CAFE QUINDIO EXPRES SERREZUELA CARTAGENA</v>
      </c>
      <c r="C2208" s="28" t="s">
        <v>266</v>
      </c>
      <c r="D2208" s="31">
        <v>492797</v>
      </c>
      <c r="E2208" s="4">
        <v>46</v>
      </c>
      <c r="F2208" s="31">
        <v>354453</v>
      </c>
      <c r="G2208" s="4">
        <v>33</v>
      </c>
      <c r="H2208" s="31">
        <v>504827</v>
      </c>
      <c r="I2208" s="4">
        <v>47</v>
      </c>
      <c r="J2208" s="31">
        <v>1352077</v>
      </c>
      <c r="K2208" s="50">
        <v>126</v>
      </c>
      <c r="L2208" s="44">
        <f t="shared" si="179"/>
        <v>450692.33333333331</v>
      </c>
      <c r="M2208" s="4">
        <f t="shared" si="180"/>
        <v>42</v>
      </c>
    </row>
    <row r="2209" spans="1:13" x14ac:dyDescent="0.3">
      <c r="A2209" s="27" t="str">
        <f t="shared" si="181"/>
        <v>1504 - LATTE</v>
      </c>
      <c r="B2209" s="27" t="str">
        <f t="shared" si="178"/>
        <v>CAFE QUINDIO EXPRES SERREZUELA CARTAGENA</v>
      </c>
      <c r="C2209" s="28" t="s">
        <v>267</v>
      </c>
      <c r="D2209" s="31">
        <v>370000</v>
      </c>
      <c r="E2209" s="4">
        <v>37</v>
      </c>
      <c r="F2209" s="31">
        <v>517600</v>
      </c>
      <c r="G2209" s="4">
        <v>52</v>
      </c>
      <c r="H2209" s="31">
        <v>507600</v>
      </c>
      <c r="I2209" s="4">
        <v>51</v>
      </c>
      <c r="J2209" s="31">
        <v>1395200</v>
      </c>
      <c r="K2209" s="50">
        <v>140</v>
      </c>
      <c r="L2209" s="44">
        <f t="shared" si="179"/>
        <v>465066.66666666669</v>
      </c>
      <c r="M2209" s="4">
        <f t="shared" si="180"/>
        <v>46.666666666666664</v>
      </c>
    </row>
    <row r="2210" spans="1:13" x14ac:dyDescent="0.3">
      <c r="A2210" s="27" t="str">
        <f t="shared" si="181"/>
        <v>1504 - LATTE</v>
      </c>
      <c r="B2210" s="27" t="str">
        <f t="shared" si="178"/>
        <v>CAFE QUINDIO EXPRES SERREZUELA CARTAGENA</v>
      </c>
      <c r="C2210" s="28" t="s">
        <v>268</v>
      </c>
      <c r="D2210" s="31">
        <v>147470</v>
      </c>
      <c r="E2210" s="4">
        <v>13</v>
      </c>
      <c r="F2210" s="31">
        <v>81669</v>
      </c>
      <c r="G2210" s="4">
        <v>7</v>
      </c>
      <c r="H2210" s="31">
        <v>128337</v>
      </c>
      <c r="I2210" s="4">
        <v>11</v>
      </c>
      <c r="J2210" s="31">
        <v>357476</v>
      </c>
      <c r="K2210" s="50">
        <v>31</v>
      </c>
      <c r="L2210" s="44">
        <f t="shared" si="179"/>
        <v>119158.66666666667</v>
      </c>
      <c r="M2210" s="4">
        <f t="shared" si="180"/>
        <v>10.333333333333334</v>
      </c>
    </row>
    <row r="2211" spans="1:13" x14ac:dyDescent="0.3">
      <c r="A2211" s="27" t="str">
        <f t="shared" si="181"/>
        <v>1504 - LATTE</v>
      </c>
      <c r="B2211" s="27" t="str">
        <f t="shared" si="178"/>
        <v>CAFE QUINDIO EXPRES SERREZUELA CARTAGENA</v>
      </c>
      <c r="C2211" s="28" t="s">
        <v>269</v>
      </c>
      <c r="D2211" s="31">
        <v>187600</v>
      </c>
      <c r="E2211" s="4">
        <v>19</v>
      </c>
      <c r="F2211" s="31">
        <v>280000</v>
      </c>
      <c r="G2211" s="4">
        <v>28</v>
      </c>
      <c r="H2211" s="31">
        <v>110000</v>
      </c>
      <c r="I2211" s="4">
        <v>11</v>
      </c>
      <c r="J2211" s="31">
        <v>577600</v>
      </c>
      <c r="K2211" s="50">
        <v>58</v>
      </c>
      <c r="L2211" s="44">
        <f t="shared" si="179"/>
        <v>192533.33333333334</v>
      </c>
      <c r="M2211" s="4">
        <f t="shared" si="180"/>
        <v>19.333333333333332</v>
      </c>
    </row>
    <row r="2212" spans="1:13" x14ac:dyDescent="0.3">
      <c r="A2212" s="27" t="str">
        <f t="shared" si="181"/>
        <v>1504 - LATTE</v>
      </c>
      <c r="B2212" s="27" t="str">
        <f t="shared" si="178"/>
        <v>CAFE QUINDIO EXPRES SERREZUELA CARTAGENA</v>
      </c>
      <c r="C2212" s="28" t="s">
        <v>270</v>
      </c>
      <c r="D2212" s="31">
        <v>746684</v>
      </c>
      <c r="E2212" s="4">
        <v>64</v>
      </c>
      <c r="F2212" s="31">
        <v>583346</v>
      </c>
      <c r="G2212" s="4">
        <v>50</v>
      </c>
      <c r="H2212" s="31">
        <v>558613</v>
      </c>
      <c r="I2212" s="4">
        <v>48</v>
      </c>
      <c r="J2212" s="31">
        <v>1888643</v>
      </c>
      <c r="K2212" s="50">
        <v>162</v>
      </c>
      <c r="L2212" s="44">
        <f t="shared" si="179"/>
        <v>629547.66666666663</v>
      </c>
      <c r="M2212" s="4">
        <f t="shared" si="180"/>
        <v>54</v>
      </c>
    </row>
    <row r="2213" spans="1:13" x14ac:dyDescent="0.3">
      <c r="A2213" s="27" t="str">
        <f t="shared" si="181"/>
        <v>1504 - LATTE</v>
      </c>
      <c r="B2213" s="27" t="str">
        <f t="shared" si="178"/>
        <v>CAFE QUINDIO EXPRES SERREZUELA CARTAGENA</v>
      </c>
      <c r="C2213" s="28" t="s">
        <v>271</v>
      </c>
      <c r="D2213" s="31">
        <v>1446701</v>
      </c>
      <c r="E2213" s="4">
        <v>124</v>
      </c>
      <c r="F2213" s="31">
        <v>945024</v>
      </c>
      <c r="G2213" s="4">
        <v>81</v>
      </c>
      <c r="H2213" s="31">
        <v>1410302</v>
      </c>
      <c r="I2213" s="4">
        <v>121</v>
      </c>
      <c r="J2213" s="31">
        <v>3802027</v>
      </c>
      <c r="K2213" s="50">
        <v>326</v>
      </c>
      <c r="L2213" s="44">
        <f t="shared" si="179"/>
        <v>1267342.3333333333</v>
      </c>
      <c r="M2213" s="4">
        <f t="shared" si="180"/>
        <v>108.66666666666667</v>
      </c>
    </row>
    <row r="2214" spans="1:13" x14ac:dyDescent="0.3">
      <c r="A2214" s="27" t="str">
        <f t="shared" si="181"/>
        <v>1504 - LATTE</v>
      </c>
      <c r="B2214" s="27" t="str">
        <f t="shared" si="178"/>
        <v>CAFE QUINDIO EXPRES SERREZUELA CARTAGENA</v>
      </c>
      <c r="C2214" s="28" t="s">
        <v>272</v>
      </c>
      <c r="D2214" s="31">
        <v>408882</v>
      </c>
      <c r="E2214" s="4">
        <v>31</v>
      </c>
      <c r="F2214" s="31">
        <v>423712</v>
      </c>
      <c r="G2214" s="4">
        <v>32</v>
      </c>
      <c r="H2214" s="31">
        <v>370748</v>
      </c>
      <c r="I2214" s="4">
        <v>28</v>
      </c>
      <c r="J2214" s="31">
        <v>1203342</v>
      </c>
      <c r="K2214" s="50">
        <v>91</v>
      </c>
      <c r="L2214" s="44">
        <f t="shared" si="179"/>
        <v>401114</v>
      </c>
      <c r="M2214" s="4">
        <f t="shared" si="180"/>
        <v>30.333333333333332</v>
      </c>
    </row>
    <row r="2215" spans="1:13" x14ac:dyDescent="0.3">
      <c r="A2215" s="27" t="str">
        <f t="shared" si="181"/>
        <v>1504 - LATTE</v>
      </c>
      <c r="B2215" s="52" t="s">
        <v>290</v>
      </c>
      <c r="C2215" s="53"/>
      <c r="D2215" s="57">
        <v>10732175</v>
      </c>
      <c r="E2215" s="55">
        <v>1088</v>
      </c>
      <c r="F2215" s="57">
        <v>9193475</v>
      </c>
      <c r="G2215" s="55">
        <v>938</v>
      </c>
      <c r="H2215" s="57">
        <v>11006014</v>
      </c>
      <c r="I2215" s="55">
        <v>1127</v>
      </c>
      <c r="J2215" s="57">
        <v>30931664</v>
      </c>
      <c r="K2215" s="56">
        <v>3153</v>
      </c>
      <c r="L2215" s="59">
        <f t="shared" si="179"/>
        <v>10310554.666666666</v>
      </c>
      <c r="M2215" s="60">
        <f t="shared" si="180"/>
        <v>1051</v>
      </c>
    </row>
    <row r="2216" spans="1:13" x14ac:dyDescent="0.3">
      <c r="A2216" s="27" t="str">
        <f t="shared" si="181"/>
        <v>1504 - LATTE</v>
      </c>
      <c r="B2216" s="1" t="s">
        <v>51</v>
      </c>
      <c r="C2216" s="1" t="s">
        <v>223</v>
      </c>
      <c r="D2216" s="30">
        <v>86902</v>
      </c>
      <c r="E2216" s="8">
        <v>12</v>
      </c>
      <c r="F2216" s="30">
        <v>49449</v>
      </c>
      <c r="G2216" s="8">
        <v>7</v>
      </c>
      <c r="H2216" s="30">
        <v>7315</v>
      </c>
      <c r="I2216" s="8">
        <v>1</v>
      </c>
      <c r="J2216" s="30">
        <v>143666</v>
      </c>
      <c r="K2216" s="49">
        <v>20</v>
      </c>
      <c r="L2216" s="44">
        <f t="shared" si="179"/>
        <v>47888.666666666664</v>
      </c>
      <c r="M2216" s="4">
        <f t="shared" si="180"/>
        <v>6.666666666666667</v>
      </c>
    </row>
    <row r="2217" spans="1:13" x14ac:dyDescent="0.3">
      <c r="A2217" s="27" t="str">
        <f t="shared" si="181"/>
        <v>1504 - LATTE</v>
      </c>
      <c r="B2217" s="27" t="str">
        <f t="shared" ref="B2217:B2260" si="182">B2216</f>
        <v>CAFE QUINDIO EXPRESS AEROPUERTO DORADO</v>
      </c>
      <c r="C2217" s="28" t="s">
        <v>224</v>
      </c>
      <c r="D2217" s="31">
        <v>5604051</v>
      </c>
      <c r="E2217" s="4">
        <v>714</v>
      </c>
      <c r="F2217" s="31">
        <v>5679759</v>
      </c>
      <c r="G2217" s="4">
        <v>725</v>
      </c>
      <c r="H2217" s="31">
        <v>5265620</v>
      </c>
      <c r="I2217" s="4">
        <v>672</v>
      </c>
      <c r="J2217" s="31">
        <v>16549430</v>
      </c>
      <c r="K2217" s="50">
        <v>2111</v>
      </c>
      <c r="L2217" s="44">
        <f t="shared" si="179"/>
        <v>5516476.666666667</v>
      </c>
      <c r="M2217" s="4">
        <f t="shared" si="180"/>
        <v>703.66666666666663</v>
      </c>
    </row>
    <row r="2218" spans="1:13" x14ac:dyDescent="0.3">
      <c r="A2218" s="27" t="str">
        <f t="shared" si="181"/>
        <v>1504 - LATTE</v>
      </c>
      <c r="B2218" s="27" t="str">
        <f t="shared" si="182"/>
        <v>CAFE QUINDIO EXPRESS AEROPUERTO DORADO</v>
      </c>
      <c r="C2218" s="28" t="s">
        <v>225</v>
      </c>
      <c r="D2218" s="31">
        <v>1530903</v>
      </c>
      <c r="E2218" s="4">
        <v>163</v>
      </c>
      <c r="F2218" s="31">
        <v>1817049</v>
      </c>
      <c r="G2218" s="4">
        <v>194</v>
      </c>
      <c r="H2218" s="31">
        <v>1672554</v>
      </c>
      <c r="I2218" s="4">
        <v>178</v>
      </c>
      <c r="J2218" s="31">
        <v>5020506</v>
      </c>
      <c r="K2218" s="50">
        <v>535</v>
      </c>
      <c r="L2218" s="44">
        <f t="shared" si="179"/>
        <v>1673502</v>
      </c>
      <c r="M2218" s="4">
        <f t="shared" si="180"/>
        <v>178.33333333333334</v>
      </c>
    </row>
    <row r="2219" spans="1:13" x14ac:dyDescent="0.3">
      <c r="A2219" s="27" t="str">
        <f t="shared" si="181"/>
        <v>1504 - LATTE</v>
      </c>
      <c r="B2219" s="27" t="str">
        <f t="shared" si="182"/>
        <v>CAFE QUINDIO EXPRESS AEROPUERTO DORADO</v>
      </c>
      <c r="C2219" s="28" t="s">
        <v>226</v>
      </c>
      <c r="D2219" s="31">
        <v>330548</v>
      </c>
      <c r="E2219" s="4">
        <v>34</v>
      </c>
      <c r="F2219" s="31">
        <v>486100</v>
      </c>
      <c r="G2219" s="4">
        <v>50</v>
      </c>
      <c r="H2219" s="31">
        <v>483184</v>
      </c>
      <c r="I2219" s="4">
        <v>50</v>
      </c>
      <c r="J2219" s="31">
        <v>1299832</v>
      </c>
      <c r="K2219" s="50">
        <v>134</v>
      </c>
      <c r="L2219" s="44">
        <f t="shared" si="179"/>
        <v>433277.33333333331</v>
      </c>
      <c r="M2219" s="4">
        <f t="shared" si="180"/>
        <v>44.666666666666664</v>
      </c>
    </row>
    <row r="2220" spans="1:13" x14ac:dyDescent="0.3">
      <c r="A2220" s="27" t="str">
        <f t="shared" si="181"/>
        <v>1504 - LATTE</v>
      </c>
      <c r="B2220" s="27" t="str">
        <f t="shared" si="182"/>
        <v>CAFE QUINDIO EXPRESS AEROPUERTO DORADO</v>
      </c>
      <c r="C2220" s="28" t="s">
        <v>227</v>
      </c>
      <c r="D2220" s="31">
        <v>10833</v>
      </c>
      <c r="E2220" s="4">
        <v>1</v>
      </c>
      <c r="F2220" s="31">
        <v>108330</v>
      </c>
      <c r="G2220" s="4">
        <v>10</v>
      </c>
      <c r="H2220" s="31">
        <v>129996</v>
      </c>
      <c r="I2220" s="4">
        <v>12</v>
      </c>
      <c r="J2220" s="31">
        <v>249159</v>
      </c>
      <c r="K2220" s="50">
        <v>23</v>
      </c>
      <c r="L2220" s="44">
        <f t="shared" si="179"/>
        <v>83053</v>
      </c>
      <c r="M2220" s="4">
        <f t="shared" si="180"/>
        <v>7.666666666666667</v>
      </c>
    </row>
    <row r="2221" spans="1:13" x14ac:dyDescent="0.3">
      <c r="A2221" s="27" t="str">
        <f t="shared" si="181"/>
        <v>1504 - LATTE</v>
      </c>
      <c r="B2221" s="27" t="str">
        <f t="shared" si="182"/>
        <v>CAFE QUINDIO EXPRESS AEROPUERTO DORADO</v>
      </c>
      <c r="C2221" s="28" t="s">
        <v>228</v>
      </c>
      <c r="D2221" s="31">
        <v>54165</v>
      </c>
      <c r="E2221" s="4">
        <v>5</v>
      </c>
      <c r="F2221" s="31">
        <v>32499</v>
      </c>
      <c r="G2221" s="4">
        <v>3</v>
      </c>
      <c r="H2221" s="31">
        <v>21666</v>
      </c>
      <c r="I2221" s="4">
        <v>2</v>
      </c>
      <c r="J2221" s="31">
        <v>108330</v>
      </c>
      <c r="K2221" s="50">
        <v>10</v>
      </c>
      <c r="L2221" s="44">
        <f t="shared" si="179"/>
        <v>36110</v>
      </c>
      <c r="M2221" s="4">
        <f t="shared" si="180"/>
        <v>3.3333333333333335</v>
      </c>
    </row>
    <row r="2222" spans="1:13" x14ac:dyDescent="0.3">
      <c r="A2222" s="27" t="str">
        <f t="shared" si="181"/>
        <v>1504 - LATTE</v>
      </c>
      <c r="B2222" s="27" t="str">
        <f t="shared" si="182"/>
        <v>CAFE QUINDIO EXPRESS AEROPUERTO DORADO</v>
      </c>
      <c r="C2222" s="28" t="s">
        <v>229</v>
      </c>
      <c r="D2222" s="31">
        <v>221669</v>
      </c>
      <c r="E2222" s="4">
        <v>18</v>
      </c>
      <c r="F2222" s="31">
        <v>86205</v>
      </c>
      <c r="G2222" s="4">
        <v>7</v>
      </c>
      <c r="H2222" s="31">
        <v>160095</v>
      </c>
      <c r="I2222" s="4">
        <v>13</v>
      </c>
      <c r="J2222" s="31">
        <v>467969</v>
      </c>
      <c r="K2222" s="50">
        <v>38</v>
      </c>
      <c r="L2222" s="44">
        <f t="shared" si="179"/>
        <v>155989.66666666666</v>
      </c>
      <c r="M2222" s="4">
        <f t="shared" si="180"/>
        <v>12.666666666666666</v>
      </c>
    </row>
    <row r="2223" spans="1:13" x14ac:dyDescent="0.3">
      <c r="A2223" s="27" t="str">
        <f t="shared" si="181"/>
        <v>1504 - LATTE</v>
      </c>
      <c r="B2223" s="27" t="str">
        <f t="shared" si="182"/>
        <v>CAFE QUINDIO EXPRESS AEROPUERTO DORADO</v>
      </c>
      <c r="C2223" s="28" t="s">
        <v>230</v>
      </c>
      <c r="D2223" s="31">
        <v>144448</v>
      </c>
      <c r="E2223" s="4">
        <v>15</v>
      </c>
      <c r="F2223" s="31">
        <v>134820</v>
      </c>
      <c r="G2223" s="4">
        <v>14</v>
      </c>
      <c r="H2223" s="31">
        <v>250379</v>
      </c>
      <c r="I2223" s="4">
        <v>26</v>
      </c>
      <c r="J2223" s="31">
        <v>529647</v>
      </c>
      <c r="K2223" s="50">
        <v>55</v>
      </c>
      <c r="L2223" s="44">
        <f t="shared" si="179"/>
        <v>176549</v>
      </c>
      <c r="M2223" s="4">
        <f t="shared" si="180"/>
        <v>18.333333333333332</v>
      </c>
    </row>
    <row r="2224" spans="1:13" x14ac:dyDescent="0.3">
      <c r="A2224" s="27" t="str">
        <f t="shared" si="181"/>
        <v>1504 - LATTE</v>
      </c>
      <c r="B2224" s="27" t="str">
        <f t="shared" si="182"/>
        <v>CAFE QUINDIO EXPRESS AEROPUERTO DORADO</v>
      </c>
      <c r="C2224" s="28" t="s">
        <v>231</v>
      </c>
      <c r="D2224" s="31">
        <v>28890</v>
      </c>
      <c r="E2224" s="4">
        <v>3</v>
      </c>
      <c r="F2224" s="31">
        <v>57780</v>
      </c>
      <c r="G2224" s="4">
        <v>6</v>
      </c>
      <c r="H2224" s="31">
        <v>57780</v>
      </c>
      <c r="I2224" s="4">
        <v>6</v>
      </c>
      <c r="J2224" s="31">
        <v>144450</v>
      </c>
      <c r="K2224" s="50">
        <v>15</v>
      </c>
      <c r="L2224" s="44">
        <f t="shared" si="179"/>
        <v>48150</v>
      </c>
      <c r="M2224" s="4">
        <f t="shared" si="180"/>
        <v>5</v>
      </c>
    </row>
    <row r="2225" spans="1:13" x14ac:dyDescent="0.3">
      <c r="A2225" s="27" t="str">
        <f t="shared" si="181"/>
        <v>1504 - LATTE</v>
      </c>
      <c r="B2225" s="27" t="str">
        <f t="shared" si="182"/>
        <v>CAFE QUINDIO EXPRESS AEROPUERTO DORADO</v>
      </c>
      <c r="C2225" s="28" t="s">
        <v>232</v>
      </c>
      <c r="D2225" s="31">
        <v>134447</v>
      </c>
      <c r="E2225" s="4">
        <v>12</v>
      </c>
      <c r="F2225" s="31">
        <v>280099</v>
      </c>
      <c r="G2225" s="4">
        <v>25</v>
      </c>
      <c r="H2225" s="31">
        <v>112040</v>
      </c>
      <c r="I2225" s="4">
        <v>10</v>
      </c>
      <c r="J2225" s="31">
        <v>526586</v>
      </c>
      <c r="K2225" s="50">
        <v>47</v>
      </c>
      <c r="L2225" s="44">
        <f t="shared" si="179"/>
        <v>175528.66666666666</v>
      </c>
      <c r="M2225" s="4">
        <f t="shared" si="180"/>
        <v>15.666666666666666</v>
      </c>
    </row>
    <row r="2226" spans="1:13" x14ac:dyDescent="0.3">
      <c r="A2226" s="27" t="str">
        <f t="shared" si="181"/>
        <v>1504 - LATTE</v>
      </c>
      <c r="B2226" s="27" t="str">
        <f t="shared" si="182"/>
        <v>CAFE QUINDIO EXPRESS AEROPUERTO DORADO</v>
      </c>
      <c r="C2226" s="28" t="s">
        <v>233</v>
      </c>
      <c r="D2226" s="31">
        <v>58332</v>
      </c>
      <c r="E2226" s="4">
        <v>6</v>
      </c>
      <c r="F2226" s="31">
        <v>58332</v>
      </c>
      <c r="G2226" s="4">
        <v>6</v>
      </c>
      <c r="H2226" s="31">
        <v>136108</v>
      </c>
      <c r="I2226" s="4">
        <v>14</v>
      </c>
      <c r="J2226" s="31">
        <v>252772</v>
      </c>
      <c r="K2226" s="50">
        <v>26</v>
      </c>
      <c r="L2226" s="44">
        <f t="shared" si="179"/>
        <v>84257.333333333328</v>
      </c>
      <c r="M2226" s="4">
        <f t="shared" si="180"/>
        <v>8.6666666666666661</v>
      </c>
    </row>
    <row r="2227" spans="1:13" x14ac:dyDescent="0.3">
      <c r="A2227" s="27" t="str">
        <f t="shared" si="181"/>
        <v>1504 - LATTE</v>
      </c>
      <c r="B2227" s="27" t="str">
        <f t="shared" si="182"/>
        <v>CAFE QUINDIO EXPRESS AEROPUERTO DORADO</v>
      </c>
      <c r="C2227" s="28" t="s">
        <v>234</v>
      </c>
      <c r="D2227" s="31">
        <v>34722</v>
      </c>
      <c r="E2227" s="4">
        <v>3</v>
      </c>
      <c r="F2227" s="31">
        <v>46296</v>
      </c>
      <c r="G2227" s="4">
        <v>4</v>
      </c>
      <c r="H2227" s="31">
        <v>46296</v>
      </c>
      <c r="I2227" s="4">
        <v>4</v>
      </c>
      <c r="J2227" s="31">
        <v>127314</v>
      </c>
      <c r="K2227" s="50">
        <v>11</v>
      </c>
      <c r="L2227" s="44">
        <f t="shared" si="179"/>
        <v>42438</v>
      </c>
      <c r="M2227" s="4">
        <f t="shared" si="180"/>
        <v>3.6666666666666665</v>
      </c>
    </row>
    <row r="2228" spans="1:13" x14ac:dyDescent="0.3">
      <c r="A2228" s="27" t="str">
        <f t="shared" si="181"/>
        <v>1504 - LATTE</v>
      </c>
      <c r="B2228" s="27" t="str">
        <f t="shared" si="182"/>
        <v>CAFE QUINDIO EXPRESS AEROPUERTO DORADO</v>
      </c>
      <c r="C2228" s="28" t="s">
        <v>235</v>
      </c>
      <c r="D2228" s="31">
        <v>223025</v>
      </c>
      <c r="E2228" s="4">
        <v>26</v>
      </c>
      <c r="F2228" s="31">
        <v>102471</v>
      </c>
      <c r="G2228" s="4">
        <v>12</v>
      </c>
      <c r="H2228" s="31">
        <v>137776</v>
      </c>
      <c r="I2228" s="4">
        <v>16</v>
      </c>
      <c r="J2228" s="31">
        <v>463272</v>
      </c>
      <c r="K2228" s="50">
        <v>54</v>
      </c>
      <c r="L2228" s="44">
        <f t="shared" si="179"/>
        <v>154424</v>
      </c>
      <c r="M2228" s="4">
        <f t="shared" si="180"/>
        <v>18</v>
      </c>
    </row>
    <row r="2229" spans="1:13" x14ac:dyDescent="0.3">
      <c r="A2229" s="27" t="str">
        <f t="shared" si="181"/>
        <v>1504 - LATTE</v>
      </c>
      <c r="B2229" s="27" t="str">
        <f t="shared" si="182"/>
        <v>CAFE QUINDIO EXPRESS AEROPUERTO DORADO</v>
      </c>
      <c r="C2229" s="28" t="s">
        <v>236</v>
      </c>
      <c r="D2229" s="31">
        <v>38888</v>
      </c>
      <c r="E2229" s="4">
        <v>4</v>
      </c>
      <c r="F2229" s="31"/>
      <c r="G2229" s="4"/>
      <c r="H2229" s="31">
        <v>9722</v>
      </c>
      <c r="I2229" s="4">
        <v>1</v>
      </c>
      <c r="J2229" s="31">
        <v>48610</v>
      </c>
      <c r="K2229" s="50">
        <v>5</v>
      </c>
      <c r="L2229" s="44">
        <f t="shared" si="179"/>
        <v>24305</v>
      </c>
      <c r="M2229" s="4">
        <f t="shared" si="180"/>
        <v>2.5</v>
      </c>
    </row>
    <row r="2230" spans="1:13" x14ac:dyDescent="0.3">
      <c r="A2230" s="27" t="str">
        <f t="shared" si="181"/>
        <v>1504 - LATTE</v>
      </c>
      <c r="B2230" s="27" t="str">
        <f t="shared" si="182"/>
        <v>CAFE QUINDIO EXPRESS AEROPUERTO DORADO</v>
      </c>
      <c r="C2230" s="28" t="s">
        <v>237</v>
      </c>
      <c r="D2230" s="31"/>
      <c r="E2230" s="4"/>
      <c r="F2230" s="31"/>
      <c r="G2230" s="4"/>
      <c r="H2230" s="31">
        <v>11574</v>
      </c>
      <c r="I2230" s="4">
        <v>1</v>
      </c>
      <c r="J2230" s="31">
        <v>11574</v>
      </c>
      <c r="K2230" s="50">
        <v>1</v>
      </c>
      <c r="L2230" s="44">
        <f t="shared" si="179"/>
        <v>11574</v>
      </c>
      <c r="M2230" s="4">
        <f t="shared" si="180"/>
        <v>1</v>
      </c>
    </row>
    <row r="2231" spans="1:13" x14ac:dyDescent="0.3">
      <c r="A2231" s="27" t="str">
        <f t="shared" si="181"/>
        <v>1504 - LATTE</v>
      </c>
      <c r="B2231" s="27" t="str">
        <f t="shared" si="182"/>
        <v>CAFE QUINDIO EXPRESS AEROPUERTO DORADO</v>
      </c>
      <c r="C2231" s="28" t="s">
        <v>238</v>
      </c>
      <c r="D2231" s="31">
        <v>8611</v>
      </c>
      <c r="E2231" s="4">
        <v>1</v>
      </c>
      <c r="F2231" s="31"/>
      <c r="G2231" s="4"/>
      <c r="H2231" s="31">
        <v>34444</v>
      </c>
      <c r="I2231" s="4">
        <v>4</v>
      </c>
      <c r="J2231" s="31">
        <v>43055</v>
      </c>
      <c r="K2231" s="50">
        <v>5</v>
      </c>
      <c r="L2231" s="44">
        <f t="shared" si="179"/>
        <v>21527.5</v>
      </c>
      <c r="M2231" s="4">
        <f t="shared" si="180"/>
        <v>2.5</v>
      </c>
    </row>
    <row r="2232" spans="1:13" x14ac:dyDescent="0.3">
      <c r="A2232" s="27" t="str">
        <f t="shared" si="181"/>
        <v>1504 - LATTE</v>
      </c>
      <c r="B2232" s="27" t="str">
        <f t="shared" si="182"/>
        <v>CAFE QUINDIO EXPRESS AEROPUERTO DORADO</v>
      </c>
      <c r="C2232" s="28" t="s">
        <v>239</v>
      </c>
      <c r="D2232" s="31">
        <v>18518</v>
      </c>
      <c r="E2232" s="4">
        <v>2</v>
      </c>
      <c r="F2232" s="31"/>
      <c r="G2232" s="4"/>
      <c r="H2232" s="31">
        <v>9259</v>
      </c>
      <c r="I2232" s="4">
        <v>1</v>
      </c>
      <c r="J2232" s="31">
        <v>27777</v>
      </c>
      <c r="K2232" s="50">
        <v>3</v>
      </c>
      <c r="L2232" s="44">
        <f t="shared" si="179"/>
        <v>13888.5</v>
      </c>
      <c r="M2232" s="4">
        <f t="shared" si="180"/>
        <v>1.5</v>
      </c>
    </row>
    <row r="2233" spans="1:13" x14ac:dyDescent="0.3">
      <c r="A2233" s="27" t="str">
        <f t="shared" si="181"/>
        <v>1504 - LATTE</v>
      </c>
      <c r="B2233" s="27" t="str">
        <f t="shared" si="182"/>
        <v>CAFE QUINDIO EXPRESS AEROPUERTO DORADO</v>
      </c>
      <c r="C2233" s="28" t="s">
        <v>240</v>
      </c>
      <c r="D2233" s="31"/>
      <c r="E2233" s="4"/>
      <c r="F2233" s="31">
        <v>9259</v>
      </c>
      <c r="G2233" s="4">
        <v>1</v>
      </c>
      <c r="H2233" s="31">
        <v>9259</v>
      </c>
      <c r="I2233" s="4">
        <v>1</v>
      </c>
      <c r="J2233" s="31">
        <v>18518</v>
      </c>
      <c r="K2233" s="50">
        <v>2</v>
      </c>
      <c r="L2233" s="44">
        <f t="shared" si="179"/>
        <v>9259</v>
      </c>
      <c r="M2233" s="4">
        <f t="shared" si="180"/>
        <v>1</v>
      </c>
    </row>
    <row r="2234" spans="1:13" x14ac:dyDescent="0.3">
      <c r="A2234" s="27" t="str">
        <f t="shared" si="181"/>
        <v>1504 - LATTE</v>
      </c>
      <c r="B2234" s="27" t="str">
        <f t="shared" si="182"/>
        <v>CAFE QUINDIO EXPRESS AEROPUERTO DORADO</v>
      </c>
      <c r="C2234" s="28" t="s">
        <v>241</v>
      </c>
      <c r="D2234" s="31">
        <v>207771</v>
      </c>
      <c r="E2234" s="4">
        <v>22</v>
      </c>
      <c r="F2234" s="31">
        <v>66108</v>
      </c>
      <c r="G2234" s="4">
        <v>7</v>
      </c>
      <c r="H2234" s="31">
        <v>251213</v>
      </c>
      <c r="I2234" s="4">
        <v>27</v>
      </c>
      <c r="J2234" s="31">
        <v>525092</v>
      </c>
      <c r="K2234" s="50">
        <v>56</v>
      </c>
      <c r="L2234" s="44">
        <f t="shared" si="179"/>
        <v>175030.66666666666</v>
      </c>
      <c r="M2234" s="4">
        <f t="shared" si="180"/>
        <v>18.666666666666668</v>
      </c>
    </row>
    <row r="2235" spans="1:13" x14ac:dyDescent="0.3">
      <c r="A2235" s="27" t="str">
        <f t="shared" si="181"/>
        <v>1504 - LATTE</v>
      </c>
      <c r="B2235" s="27" t="str">
        <f t="shared" si="182"/>
        <v>CAFE QUINDIO EXPRESS AEROPUERTO DORADO</v>
      </c>
      <c r="C2235" s="28" t="s">
        <v>242</v>
      </c>
      <c r="D2235" s="31">
        <v>68054</v>
      </c>
      <c r="E2235" s="4">
        <v>7</v>
      </c>
      <c r="F2235" s="31">
        <v>38888</v>
      </c>
      <c r="G2235" s="4">
        <v>4</v>
      </c>
      <c r="H2235" s="31">
        <v>28194</v>
      </c>
      <c r="I2235" s="4">
        <v>3</v>
      </c>
      <c r="J2235" s="31">
        <v>135136</v>
      </c>
      <c r="K2235" s="50">
        <v>14</v>
      </c>
      <c r="L2235" s="44">
        <f t="shared" si="179"/>
        <v>45045.333333333336</v>
      </c>
      <c r="M2235" s="4">
        <f t="shared" si="180"/>
        <v>4.666666666666667</v>
      </c>
    </row>
    <row r="2236" spans="1:13" x14ac:dyDescent="0.3">
      <c r="A2236" s="27" t="str">
        <f t="shared" si="181"/>
        <v>1504 - LATTE</v>
      </c>
      <c r="B2236" s="27" t="str">
        <f t="shared" si="182"/>
        <v>CAFE QUINDIO EXPRESS AEROPUERTO DORADO</v>
      </c>
      <c r="C2236" s="28" t="s">
        <v>243</v>
      </c>
      <c r="D2236" s="31"/>
      <c r="E2236" s="4"/>
      <c r="F2236" s="31">
        <v>14630</v>
      </c>
      <c r="G2236" s="4">
        <v>2</v>
      </c>
      <c r="H2236" s="31"/>
      <c r="I2236" s="4"/>
      <c r="J2236" s="31">
        <v>14630</v>
      </c>
      <c r="K2236" s="50">
        <v>2</v>
      </c>
      <c r="L2236" s="44">
        <f t="shared" si="179"/>
        <v>14630</v>
      </c>
      <c r="M2236" s="4">
        <f t="shared" si="180"/>
        <v>2</v>
      </c>
    </row>
    <row r="2237" spans="1:13" x14ac:dyDescent="0.3">
      <c r="A2237" s="27" t="str">
        <f t="shared" si="181"/>
        <v>1504 - LATTE</v>
      </c>
      <c r="B2237" s="27" t="str">
        <f t="shared" si="182"/>
        <v>CAFE QUINDIO EXPRESS AEROPUERTO DORADO</v>
      </c>
      <c r="C2237" s="28" t="s">
        <v>244</v>
      </c>
      <c r="D2237" s="31">
        <v>808274</v>
      </c>
      <c r="E2237" s="4">
        <v>103</v>
      </c>
      <c r="F2237" s="31">
        <v>243974</v>
      </c>
      <c r="G2237" s="4">
        <v>31</v>
      </c>
      <c r="H2237" s="31">
        <v>597346</v>
      </c>
      <c r="I2237" s="4">
        <v>76</v>
      </c>
      <c r="J2237" s="31">
        <v>1649594</v>
      </c>
      <c r="K2237" s="50">
        <v>210</v>
      </c>
      <c r="L2237" s="44">
        <f t="shared" si="179"/>
        <v>549864.66666666663</v>
      </c>
      <c r="M2237" s="4">
        <f t="shared" si="180"/>
        <v>70</v>
      </c>
    </row>
    <row r="2238" spans="1:13" x14ac:dyDescent="0.3">
      <c r="A2238" s="27" t="str">
        <f t="shared" si="181"/>
        <v>1504 - LATTE</v>
      </c>
      <c r="B2238" s="27" t="str">
        <f t="shared" si="182"/>
        <v>CAFE QUINDIO EXPRESS AEROPUERTO DORADO</v>
      </c>
      <c r="C2238" s="28" t="s">
        <v>245</v>
      </c>
      <c r="D2238" s="31">
        <v>205525</v>
      </c>
      <c r="E2238" s="4">
        <v>18</v>
      </c>
      <c r="F2238" s="31">
        <v>206675</v>
      </c>
      <c r="G2238" s="4">
        <v>18</v>
      </c>
      <c r="H2238" s="31">
        <v>206675</v>
      </c>
      <c r="I2238" s="4">
        <v>18</v>
      </c>
      <c r="J2238" s="31">
        <v>618875</v>
      </c>
      <c r="K2238" s="50">
        <v>54</v>
      </c>
      <c r="L2238" s="44">
        <f t="shared" si="179"/>
        <v>206291.66666666666</v>
      </c>
      <c r="M2238" s="4">
        <f t="shared" si="180"/>
        <v>18</v>
      </c>
    </row>
    <row r="2239" spans="1:13" x14ac:dyDescent="0.3">
      <c r="A2239" s="27" t="str">
        <f t="shared" si="181"/>
        <v>1504 - LATTE</v>
      </c>
      <c r="B2239" s="27" t="str">
        <f t="shared" si="182"/>
        <v>CAFE QUINDIO EXPRESS AEROPUERTO DORADO</v>
      </c>
      <c r="C2239" s="28" t="s">
        <v>246</v>
      </c>
      <c r="D2239" s="31">
        <v>37779</v>
      </c>
      <c r="E2239" s="4">
        <v>3</v>
      </c>
      <c r="F2239" s="31">
        <v>25186</v>
      </c>
      <c r="G2239" s="4">
        <v>2</v>
      </c>
      <c r="H2239" s="31">
        <v>36519</v>
      </c>
      <c r="I2239" s="4">
        <v>3</v>
      </c>
      <c r="J2239" s="31">
        <v>99484</v>
      </c>
      <c r="K2239" s="50">
        <v>8</v>
      </c>
      <c r="L2239" s="44">
        <f t="shared" si="179"/>
        <v>33161.333333333336</v>
      </c>
      <c r="M2239" s="4">
        <f t="shared" si="180"/>
        <v>2.6666666666666665</v>
      </c>
    </row>
    <row r="2240" spans="1:13" x14ac:dyDescent="0.3">
      <c r="A2240" s="27" t="str">
        <f t="shared" si="181"/>
        <v>1504 - LATTE</v>
      </c>
      <c r="B2240" s="27" t="str">
        <f t="shared" si="182"/>
        <v>CAFE QUINDIO EXPRESS AEROPUERTO DORADO</v>
      </c>
      <c r="C2240" s="28" t="s">
        <v>247</v>
      </c>
      <c r="D2240" s="31"/>
      <c r="E2240" s="4"/>
      <c r="F2240" s="31"/>
      <c r="G2240" s="4"/>
      <c r="H2240" s="31">
        <v>9815</v>
      </c>
      <c r="I2240" s="4">
        <v>1</v>
      </c>
      <c r="J2240" s="31">
        <v>9815</v>
      </c>
      <c r="K2240" s="50">
        <v>1</v>
      </c>
      <c r="L2240" s="44">
        <f t="shared" si="179"/>
        <v>9815</v>
      </c>
      <c r="M2240" s="4">
        <f t="shared" si="180"/>
        <v>1</v>
      </c>
    </row>
    <row r="2241" spans="1:13" x14ac:dyDescent="0.3">
      <c r="A2241" s="27" t="str">
        <f t="shared" si="181"/>
        <v>1504 - LATTE</v>
      </c>
      <c r="B2241" s="27" t="str">
        <f t="shared" si="182"/>
        <v>CAFE QUINDIO EXPRESS AEROPUERTO DORADO</v>
      </c>
      <c r="C2241" s="28" t="s">
        <v>248</v>
      </c>
      <c r="D2241" s="31">
        <v>480252</v>
      </c>
      <c r="E2241" s="4">
        <v>46</v>
      </c>
      <c r="F2241" s="31">
        <v>345279</v>
      </c>
      <c r="G2241" s="4">
        <v>33</v>
      </c>
      <c r="H2241" s="31">
        <v>553493</v>
      </c>
      <c r="I2241" s="4">
        <v>53</v>
      </c>
      <c r="J2241" s="31">
        <v>1379024</v>
      </c>
      <c r="K2241" s="50">
        <v>132</v>
      </c>
      <c r="L2241" s="44">
        <f t="shared" si="179"/>
        <v>459674.66666666669</v>
      </c>
      <c r="M2241" s="4">
        <f t="shared" si="180"/>
        <v>44</v>
      </c>
    </row>
    <row r="2242" spans="1:13" x14ac:dyDescent="0.3">
      <c r="A2242" s="27" t="str">
        <f t="shared" si="181"/>
        <v>1504 - LATTE</v>
      </c>
      <c r="B2242" s="27" t="str">
        <f t="shared" si="182"/>
        <v>CAFE QUINDIO EXPRESS AEROPUERTO DORADO</v>
      </c>
      <c r="C2242" s="28" t="s">
        <v>249</v>
      </c>
      <c r="D2242" s="31">
        <v>19444</v>
      </c>
      <c r="E2242" s="4">
        <v>2</v>
      </c>
      <c r="F2242" s="31">
        <v>47638</v>
      </c>
      <c r="G2242" s="4">
        <v>5</v>
      </c>
      <c r="H2242" s="31">
        <v>47638</v>
      </c>
      <c r="I2242" s="4">
        <v>5</v>
      </c>
      <c r="J2242" s="31">
        <v>114720</v>
      </c>
      <c r="K2242" s="50">
        <v>12</v>
      </c>
      <c r="L2242" s="44">
        <f t="shared" si="179"/>
        <v>38240</v>
      </c>
      <c r="M2242" s="4">
        <f t="shared" si="180"/>
        <v>4</v>
      </c>
    </row>
    <row r="2243" spans="1:13" x14ac:dyDescent="0.3">
      <c r="A2243" s="27" t="str">
        <f t="shared" si="181"/>
        <v>1504 - LATTE</v>
      </c>
      <c r="B2243" s="27" t="str">
        <f t="shared" si="182"/>
        <v>CAFE QUINDIO EXPRESS AEROPUERTO DORADO</v>
      </c>
      <c r="C2243" s="28" t="s">
        <v>250</v>
      </c>
      <c r="D2243" s="31">
        <v>23148</v>
      </c>
      <c r="E2243" s="4">
        <v>2</v>
      </c>
      <c r="F2243" s="31">
        <v>34722</v>
      </c>
      <c r="G2243" s="4">
        <v>3</v>
      </c>
      <c r="H2243" s="31">
        <v>11574</v>
      </c>
      <c r="I2243" s="4">
        <v>1</v>
      </c>
      <c r="J2243" s="31">
        <v>69444</v>
      </c>
      <c r="K2243" s="50">
        <v>6</v>
      </c>
      <c r="L2243" s="44">
        <f t="shared" si="179"/>
        <v>23148</v>
      </c>
      <c r="M2243" s="4">
        <f t="shared" si="180"/>
        <v>2</v>
      </c>
    </row>
    <row r="2244" spans="1:13" x14ac:dyDescent="0.3">
      <c r="A2244" s="27" t="str">
        <f t="shared" si="181"/>
        <v>1504 - LATTE</v>
      </c>
      <c r="B2244" s="27" t="str">
        <f t="shared" si="182"/>
        <v>CAFE QUINDIO EXPRESS AEROPUERTO DORADO</v>
      </c>
      <c r="C2244" s="28" t="s">
        <v>251</v>
      </c>
      <c r="D2244" s="31">
        <v>103332</v>
      </c>
      <c r="E2244" s="4">
        <v>12</v>
      </c>
      <c r="F2244" s="31">
        <v>94721</v>
      </c>
      <c r="G2244" s="4">
        <v>11</v>
      </c>
      <c r="H2244" s="31">
        <v>43055</v>
      </c>
      <c r="I2244" s="4">
        <v>5</v>
      </c>
      <c r="J2244" s="31">
        <v>241108</v>
      </c>
      <c r="K2244" s="50">
        <v>28</v>
      </c>
      <c r="L2244" s="44">
        <f t="shared" si="179"/>
        <v>80369.333333333328</v>
      </c>
      <c r="M2244" s="4">
        <f t="shared" si="180"/>
        <v>9.3333333333333339</v>
      </c>
    </row>
    <row r="2245" spans="1:13" x14ac:dyDescent="0.3">
      <c r="A2245" s="27" t="str">
        <f t="shared" si="181"/>
        <v>1504 - LATTE</v>
      </c>
      <c r="B2245" s="27" t="str">
        <f t="shared" si="182"/>
        <v>CAFE QUINDIO EXPRESS AEROPUERTO DORADO</v>
      </c>
      <c r="C2245" s="28" t="s">
        <v>253</v>
      </c>
      <c r="D2245" s="31">
        <v>19444</v>
      </c>
      <c r="E2245" s="4">
        <v>2</v>
      </c>
      <c r="F2245" s="31"/>
      <c r="G2245" s="4"/>
      <c r="H2245" s="31"/>
      <c r="I2245" s="4"/>
      <c r="J2245" s="31">
        <v>19444</v>
      </c>
      <c r="K2245" s="50">
        <v>2</v>
      </c>
      <c r="L2245" s="44">
        <f t="shared" si="179"/>
        <v>19444</v>
      </c>
      <c r="M2245" s="4">
        <f t="shared" si="180"/>
        <v>2</v>
      </c>
    </row>
    <row r="2246" spans="1:13" x14ac:dyDescent="0.3">
      <c r="A2246" s="27" t="str">
        <f t="shared" si="181"/>
        <v>1504 - LATTE</v>
      </c>
      <c r="B2246" s="27" t="str">
        <f t="shared" si="182"/>
        <v>CAFE QUINDIO EXPRESS AEROPUERTO DORADO</v>
      </c>
      <c r="C2246" s="28" t="s">
        <v>254</v>
      </c>
      <c r="D2246" s="31">
        <v>17222</v>
      </c>
      <c r="E2246" s="4">
        <v>2</v>
      </c>
      <c r="F2246" s="31"/>
      <c r="G2246" s="4"/>
      <c r="H2246" s="31"/>
      <c r="I2246" s="4"/>
      <c r="J2246" s="31">
        <v>17222</v>
      </c>
      <c r="K2246" s="50">
        <v>2</v>
      </c>
      <c r="L2246" s="44">
        <f t="shared" si="179"/>
        <v>17222</v>
      </c>
      <c r="M2246" s="4">
        <f t="shared" si="180"/>
        <v>2</v>
      </c>
    </row>
    <row r="2247" spans="1:13" x14ac:dyDescent="0.3">
      <c r="A2247" s="27" t="str">
        <f t="shared" si="181"/>
        <v>1504 - LATTE</v>
      </c>
      <c r="B2247" s="27" t="str">
        <f t="shared" si="182"/>
        <v>CAFE QUINDIO EXPRESS AEROPUERTO DORADO</v>
      </c>
      <c r="C2247" s="28" t="s">
        <v>258</v>
      </c>
      <c r="D2247" s="31">
        <v>222634</v>
      </c>
      <c r="E2247" s="4">
        <v>23</v>
      </c>
      <c r="F2247" s="31">
        <v>164302</v>
      </c>
      <c r="G2247" s="4">
        <v>17</v>
      </c>
      <c r="H2247" s="31">
        <v>232356</v>
      </c>
      <c r="I2247" s="4">
        <v>24</v>
      </c>
      <c r="J2247" s="31">
        <v>619292</v>
      </c>
      <c r="K2247" s="50">
        <v>64</v>
      </c>
      <c r="L2247" s="44">
        <f t="shared" si="179"/>
        <v>206430.66666666666</v>
      </c>
      <c r="M2247" s="4">
        <f t="shared" si="180"/>
        <v>21.333333333333332</v>
      </c>
    </row>
    <row r="2248" spans="1:13" x14ac:dyDescent="0.3">
      <c r="A2248" s="27" t="str">
        <f t="shared" si="181"/>
        <v>1504 - LATTE</v>
      </c>
      <c r="B2248" s="27" t="str">
        <f t="shared" si="182"/>
        <v>CAFE QUINDIO EXPRESS AEROPUERTO DORADO</v>
      </c>
      <c r="C2248" s="28" t="s">
        <v>259</v>
      </c>
      <c r="D2248" s="31">
        <v>29166</v>
      </c>
      <c r="E2248" s="4">
        <v>3</v>
      </c>
      <c r="F2248" s="31">
        <v>9722</v>
      </c>
      <c r="G2248" s="4">
        <v>1</v>
      </c>
      <c r="H2248" s="31">
        <v>9722</v>
      </c>
      <c r="I2248" s="4">
        <v>1</v>
      </c>
      <c r="J2248" s="31">
        <v>48610</v>
      </c>
      <c r="K2248" s="50">
        <v>5</v>
      </c>
      <c r="L2248" s="44">
        <f t="shared" ref="L2248:L2311" si="183">AVERAGE(D2248,F2248,H2248)</f>
        <v>16203.333333333334</v>
      </c>
      <c r="M2248" s="4">
        <f t="shared" ref="M2248:M2311" si="184">AVERAGE(E2248,G2248,I2248)</f>
        <v>1.6666666666666667</v>
      </c>
    </row>
    <row r="2249" spans="1:13" x14ac:dyDescent="0.3">
      <c r="A2249" s="27" t="str">
        <f t="shared" si="181"/>
        <v>1504 - LATTE</v>
      </c>
      <c r="B2249" s="27" t="str">
        <f t="shared" si="182"/>
        <v>CAFE QUINDIO EXPRESS AEROPUERTO DORADO</v>
      </c>
      <c r="C2249" s="28" t="s">
        <v>260</v>
      </c>
      <c r="D2249" s="31">
        <v>57870</v>
      </c>
      <c r="E2249" s="4">
        <v>5</v>
      </c>
      <c r="F2249" s="31">
        <v>57870</v>
      </c>
      <c r="G2249" s="4">
        <v>5</v>
      </c>
      <c r="H2249" s="31">
        <v>46296</v>
      </c>
      <c r="I2249" s="4">
        <v>4</v>
      </c>
      <c r="J2249" s="31">
        <v>162036</v>
      </c>
      <c r="K2249" s="50">
        <v>14</v>
      </c>
      <c r="L2249" s="44">
        <f t="shared" si="183"/>
        <v>54012</v>
      </c>
      <c r="M2249" s="4">
        <f t="shared" si="184"/>
        <v>4.666666666666667</v>
      </c>
    </row>
    <row r="2250" spans="1:13" x14ac:dyDescent="0.3">
      <c r="A2250" s="27" t="str">
        <f t="shared" si="181"/>
        <v>1504 - LATTE</v>
      </c>
      <c r="B2250" s="27" t="str">
        <f t="shared" si="182"/>
        <v>CAFE QUINDIO EXPRESS AEROPUERTO DORADO</v>
      </c>
      <c r="C2250" s="28" t="s">
        <v>261</v>
      </c>
      <c r="D2250" s="31">
        <v>506327</v>
      </c>
      <c r="E2250" s="4">
        <v>59</v>
      </c>
      <c r="F2250" s="31">
        <v>438300</v>
      </c>
      <c r="G2250" s="4">
        <v>51</v>
      </c>
      <c r="H2250" s="31">
        <v>394384</v>
      </c>
      <c r="I2250" s="4">
        <v>46</v>
      </c>
      <c r="J2250" s="31">
        <v>1339011</v>
      </c>
      <c r="K2250" s="50">
        <v>156</v>
      </c>
      <c r="L2250" s="44">
        <f t="shared" si="183"/>
        <v>446337</v>
      </c>
      <c r="M2250" s="4">
        <f t="shared" si="184"/>
        <v>52</v>
      </c>
    </row>
    <row r="2251" spans="1:13" x14ac:dyDescent="0.3">
      <c r="A2251" s="27" t="str">
        <f t="shared" si="181"/>
        <v>1504 - LATTE</v>
      </c>
      <c r="B2251" s="27" t="str">
        <f t="shared" si="182"/>
        <v>CAFE QUINDIO EXPRESS AEROPUERTO DORADO</v>
      </c>
      <c r="C2251" s="28" t="s">
        <v>262</v>
      </c>
      <c r="D2251" s="31">
        <v>34444</v>
      </c>
      <c r="E2251" s="4">
        <v>4</v>
      </c>
      <c r="F2251" s="31">
        <v>17222</v>
      </c>
      <c r="G2251" s="4">
        <v>2</v>
      </c>
      <c r="H2251" s="31">
        <v>51666</v>
      </c>
      <c r="I2251" s="4">
        <v>6</v>
      </c>
      <c r="J2251" s="31">
        <v>103332</v>
      </c>
      <c r="K2251" s="50">
        <v>12</v>
      </c>
      <c r="L2251" s="44">
        <f t="shared" si="183"/>
        <v>34444</v>
      </c>
      <c r="M2251" s="4">
        <f t="shared" si="184"/>
        <v>4</v>
      </c>
    </row>
    <row r="2252" spans="1:13" x14ac:dyDescent="0.3">
      <c r="A2252" s="27" t="str">
        <f t="shared" si="181"/>
        <v>1504 - LATTE</v>
      </c>
      <c r="B2252" s="27" t="str">
        <f t="shared" si="182"/>
        <v>CAFE QUINDIO EXPRESS AEROPUERTO DORADO</v>
      </c>
      <c r="C2252" s="28" t="s">
        <v>264</v>
      </c>
      <c r="D2252" s="31">
        <v>140940</v>
      </c>
      <c r="E2252" s="4">
        <v>12</v>
      </c>
      <c r="F2252" s="31">
        <v>226936</v>
      </c>
      <c r="G2252" s="4">
        <v>19</v>
      </c>
      <c r="H2252" s="31">
        <v>83608</v>
      </c>
      <c r="I2252" s="4">
        <v>7</v>
      </c>
      <c r="J2252" s="31">
        <v>451484</v>
      </c>
      <c r="K2252" s="50">
        <v>38</v>
      </c>
      <c r="L2252" s="44">
        <f t="shared" si="183"/>
        <v>150494.66666666666</v>
      </c>
      <c r="M2252" s="4">
        <f t="shared" si="184"/>
        <v>12.666666666666666</v>
      </c>
    </row>
    <row r="2253" spans="1:13" x14ac:dyDescent="0.3">
      <c r="A2253" s="27" t="str">
        <f t="shared" si="181"/>
        <v>1504 - LATTE</v>
      </c>
      <c r="B2253" s="27" t="str">
        <f t="shared" si="182"/>
        <v>CAFE QUINDIO EXPRESS AEROPUERTO DORADO</v>
      </c>
      <c r="C2253" s="28" t="s">
        <v>265</v>
      </c>
      <c r="D2253" s="31">
        <v>149300</v>
      </c>
      <c r="E2253" s="4">
        <v>14</v>
      </c>
      <c r="F2253" s="31">
        <v>192264</v>
      </c>
      <c r="G2253" s="4">
        <v>18</v>
      </c>
      <c r="H2253" s="31">
        <v>118151</v>
      </c>
      <c r="I2253" s="4">
        <v>11</v>
      </c>
      <c r="J2253" s="31">
        <v>459715</v>
      </c>
      <c r="K2253" s="50">
        <v>43</v>
      </c>
      <c r="L2253" s="44">
        <f t="shared" si="183"/>
        <v>153238.33333333334</v>
      </c>
      <c r="M2253" s="4">
        <f t="shared" si="184"/>
        <v>14.333333333333334</v>
      </c>
    </row>
    <row r="2254" spans="1:13" x14ac:dyDescent="0.3">
      <c r="A2254" s="27" t="str">
        <f t="shared" si="181"/>
        <v>1504 - LATTE</v>
      </c>
      <c r="B2254" s="27" t="str">
        <f t="shared" si="182"/>
        <v>CAFE QUINDIO EXPRESS AEROPUERTO DORADO</v>
      </c>
      <c r="C2254" s="28" t="s">
        <v>266</v>
      </c>
      <c r="D2254" s="31">
        <v>381306</v>
      </c>
      <c r="E2254" s="4">
        <v>36</v>
      </c>
      <c r="F2254" s="31">
        <v>480123</v>
      </c>
      <c r="G2254" s="4">
        <v>45</v>
      </c>
      <c r="H2254" s="31">
        <v>450048</v>
      </c>
      <c r="I2254" s="4">
        <v>42</v>
      </c>
      <c r="J2254" s="31">
        <v>1311477</v>
      </c>
      <c r="K2254" s="50">
        <v>123</v>
      </c>
      <c r="L2254" s="44">
        <f t="shared" si="183"/>
        <v>437159</v>
      </c>
      <c r="M2254" s="4">
        <f t="shared" si="184"/>
        <v>41</v>
      </c>
    </row>
    <row r="2255" spans="1:13" x14ac:dyDescent="0.3">
      <c r="A2255" s="27" t="str">
        <f t="shared" si="181"/>
        <v>1504 - LATTE</v>
      </c>
      <c r="B2255" s="27" t="str">
        <f t="shared" si="182"/>
        <v>CAFE QUINDIO EXPRESS AEROPUERTO DORADO</v>
      </c>
      <c r="C2255" s="28" t="s">
        <v>267</v>
      </c>
      <c r="D2255" s="31">
        <v>784600</v>
      </c>
      <c r="E2255" s="4">
        <v>79</v>
      </c>
      <c r="F2255" s="31">
        <v>819000</v>
      </c>
      <c r="G2255" s="4">
        <v>82</v>
      </c>
      <c r="H2255" s="31">
        <v>1136000</v>
      </c>
      <c r="I2255" s="4">
        <v>114</v>
      </c>
      <c r="J2255" s="31">
        <v>2739600</v>
      </c>
      <c r="K2255" s="50">
        <v>275</v>
      </c>
      <c r="L2255" s="44">
        <f t="shared" si="183"/>
        <v>913200</v>
      </c>
      <c r="M2255" s="4">
        <f t="shared" si="184"/>
        <v>91.666666666666671</v>
      </c>
    </row>
    <row r="2256" spans="1:13" x14ac:dyDescent="0.3">
      <c r="A2256" s="27" t="str">
        <f t="shared" ref="A2256:A2319" si="185">A2255</f>
        <v>1504 - LATTE</v>
      </c>
      <c r="B2256" s="27" t="str">
        <f t="shared" si="182"/>
        <v>CAFE QUINDIO EXPRESS AEROPUERTO DORADO</v>
      </c>
      <c r="C2256" s="28" t="s">
        <v>268</v>
      </c>
      <c r="D2256" s="31">
        <v>290180</v>
      </c>
      <c r="E2256" s="4">
        <v>26</v>
      </c>
      <c r="F2256" s="31">
        <v>346201</v>
      </c>
      <c r="G2256" s="4">
        <v>31</v>
      </c>
      <c r="H2256" s="31">
        <v>346201</v>
      </c>
      <c r="I2256" s="4">
        <v>31</v>
      </c>
      <c r="J2256" s="31">
        <v>982582</v>
      </c>
      <c r="K2256" s="50">
        <v>88</v>
      </c>
      <c r="L2256" s="44">
        <f t="shared" si="183"/>
        <v>327527.33333333331</v>
      </c>
      <c r="M2256" s="4">
        <f t="shared" si="184"/>
        <v>29.333333333333332</v>
      </c>
    </row>
    <row r="2257" spans="1:13" x14ac:dyDescent="0.3">
      <c r="A2257" s="27" t="str">
        <f t="shared" si="185"/>
        <v>1504 - LATTE</v>
      </c>
      <c r="B2257" s="27" t="str">
        <f t="shared" si="182"/>
        <v>CAFE QUINDIO EXPRESS AEROPUERTO DORADO</v>
      </c>
      <c r="C2257" s="28" t="s">
        <v>269</v>
      </c>
      <c r="D2257" s="31">
        <v>160000</v>
      </c>
      <c r="E2257" s="4">
        <v>16</v>
      </c>
      <c r="F2257" s="31">
        <v>130000</v>
      </c>
      <c r="G2257" s="4">
        <v>13</v>
      </c>
      <c r="H2257" s="31">
        <v>117800</v>
      </c>
      <c r="I2257" s="4">
        <v>12</v>
      </c>
      <c r="J2257" s="31">
        <v>407800</v>
      </c>
      <c r="K2257" s="50">
        <v>41</v>
      </c>
      <c r="L2257" s="44">
        <f t="shared" si="183"/>
        <v>135933.33333333334</v>
      </c>
      <c r="M2257" s="4">
        <f t="shared" si="184"/>
        <v>13.666666666666666</v>
      </c>
    </row>
    <row r="2258" spans="1:13" x14ac:dyDescent="0.3">
      <c r="A2258" s="27" t="str">
        <f t="shared" si="185"/>
        <v>1504 - LATTE</v>
      </c>
      <c r="B2258" s="27" t="str">
        <f t="shared" si="182"/>
        <v>CAFE QUINDIO EXPRESS AEROPUERTO DORADO</v>
      </c>
      <c r="C2258" s="28" t="s">
        <v>270</v>
      </c>
      <c r="D2258" s="31">
        <v>46668</v>
      </c>
      <c r="E2258" s="4">
        <v>4</v>
      </c>
      <c r="F2258" s="31">
        <v>58335</v>
      </c>
      <c r="G2258" s="4">
        <v>5</v>
      </c>
      <c r="H2258" s="31">
        <v>161004</v>
      </c>
      <c r="I2258" s="4">
        <v>14</v>
      </c>
      <c r="J2258" s="31">
        <v>266007</v>
      </c>
      <c r="K2258" s="50">
        <v>23</v>
      </c>
      <c r="L2258" s="44">
        <f t="shared" si="183"/>
        <v>88669</v>
      </c>
      <c r="M2258" s="4">
        <f t="shared" si="184"/>
        <v>7.666666666666667</v>
      </c>
    </row>
    <row r="2259" spans="1:13" x14ac:dyDescent="0.3">
      <c r="A2259" s="27" t="str">
        <f t="shared" si="185"/>
        <v>1504 - LATTE</v>
      </c>
      <c r="B2259" s="27" t="str">
        <f t="shared" si="182"/>
        <v>CAFE QUINDIO EXPRESS AEROPUERTO DORADO</v>
      </c>
      <c r="C2259" s="28" t="s">
        <v>271</v>
      </c>
      <c r="D2259" s="31">
        <v>140004</v>
      </c>
      <c r="E2259" s="4">
        <v>12</v>
      </c>
      <c r="F2259" s="31">
        <v>194837</v>
      </c>
      <c r="G2259" s="4">
        <v>17</v>
      </c>
      <c r="H2259" s="31">
        <v>394342</v>
      </c>
      <c r="I2259" s="4">
        <v>34</v>
      </c>
      <c r="J2259" s="31">
        <v>729183</v>
      </c>
      <c r="K2259" s="50">
        <v>63</v>
      </c>
      <c r="L2259" s="44">
        <f t="shared" si="183"/>
        <v>243061</v>
      </c>
      <c r="M2259" s="4">
        <f t="shared" si="184"/>
        <v>21</v>
      </c>
    </row>
    <row r="2260" spans="1:13" x14ac:dyDescent="0.3">
      <c r="A2260" s="27" t="str">
        <f t="shared" si="185"/>
        <v>1504 - LATTE</v>
      </c>
      <c r="B2260" s="27" t="str">
        <f t="shared" si="182"/>
        <v>CAFE QUINDIO EXPRESS AEROPUERTO DORADO</v>
      </c>
      <c r="C2260" s="28" t="s">
        <v>272</v>
      </c>
      <c r="D2260" s="31">
        <v>39723</v>
      </c>
      <c r="E2260" s="4">
        <v>3</v>
      </c>
      <c r="F2260" s="31">
        <v>144327</v>
      </c>
      <c r="G2260" s="4">
        <v>11</v>
      </c>
      <c r="H2260" s="31">
        <v>105927</v>
      </c>
      <c r="I2260" s="4">
        <v>8</v>
      </c>
      <c r="J2260" s="31">
        <v>289977</v>
      </c>
      <c r="K2260" s="50">
        <v>22</v>
      </c>
      <c r="L2260" s="44">
        <f t="shared" si="183"/>
        <v>96659</v>
      </c>
      <c r="M2260" s="4">
        <f t="shared" si="184"/>
        <v>7.333333333333333</v>
      </c>
    </row>
    <row r="2261" spans="1:13" x14ac:dyDescent="0.3">
      <c r="A2261" s="27" t="str">
        <f t="shared" si="185"/>
        <v>1504 - LATTE</v>
      </c>
      <c r="B2261" s="52" t="s">
        <v>291</v>
      </c>
      <c r="C2261" s="53"/>
      <c r="D2261" s="57">
        <v>13502359</v>
      </c>
      <c r="E2261" s="55">
        <v>1534</v>
      </c>
      <c r="F2261" s="57">
        <v>13345708</v>
      </c>
      <c r="G2261" s="55">
        <v>1497</v>
      </c>
      <c r="H2261" s="57">
        <v>13988094</v>
      </c>
      <c r="I2261" s="55">
        <v>1558</v>
      </c>
      <c r="J2261" s="57">
        <v>40836161</v>
      </c>
      <c r="K2261" s="56">
        <v>4589</v>
      </c>
      <c r="L2261" s="59">
        <f t="shared" si="183"/>
        <v>13612053.666666666</v>
      </c>
      <c r="M2261" s="60">
        <f t="shared" si="184"/>
        <v>1529.6666666666667</v>
      </c>
    </row>
    <row r="2262" spans="1:13" x14ac:dyDescent="0.3">
      <c r="A2262" s="27" t="str">
        <f t="shared" si="185"/>
        <v>1504 - LATTE</v>
      </c>
      <c r="B2262" s="1" t="s">
        <v>52</v>
      </c>
      <c r="C2262" s="1" t="s">
        <v>223</v>
      </c>
      <c r="D2262" s="30">
        <v>1239800</v>
      </c>
      <c r="E2262" s="8">
        <v>203</v>
      </c>
      <c r="F2262" s="30">
        <v>1020539</v>
      </c>
      <c r="G2262" s="8">
        <v>167</v>
      </c>
      <c r="H2262" s="30">
        <v>843319</v>
      </c>
      <c r="I2262" s="8">
        <v>138</v>
      </c>
      <c r="J2262" s="30">
        <v>3103658</v>
      </c>
      <c r="K2262" s="49">
        <v>508</v>
      </c>
      <c r="L2262" s="44">
        <f t="shared" si="183"/>
        <v>1034552.6666666666</v>
      </c>
      <c r="M2262" s="4">
        <f t="shared" si="184"/>
        <v>169.33333333333334</v>
      </c>
    </row>
    <row r="2263" spans="1:13" x14ac:dyDescent="0.3">
      <c r="A2263" s="27" t="str">
        <f t="shared" si="185"/>
        <v>1504 - LATTE</v>
      </c>
      <c r="B2263" s="27" t="str">
        <f t="shared" ref="B2263:B2304" si="186">B2262</f>
        <v>CAFE QUINDIO EXPRESS AEROPUERTO EL EDEN</v>
      </c>
      <c r="C2263" s="28" t="s">
        <v>224</v>
      </c>
      <c r="D2263" s="31">
        <v>808602</v>
      </c>
      <c r="E2263" s="4">
        <v>123</v>
      </c>
      <c r="F2263" s="31">
        <v>802028</v>
      </c>
      <c r="G2263" s="4">
        <v>122</v>
      </c>
      <c r="H2263" s="31">
        <v>677122</v>
      </c>
      <c r="I2263" s="4">
        <v>103</v>
      </c>
      <c r="J2263" s="31">
        <v>2287752</v>
      </c>
      <c r="K2263" s="50">
        <v>348</v>
      </c>
      <c r="L2263" s="44">
        <f t="shared" si="183"/>
        <v>762584</v>
      </c>
      <c r="M2263" s="4">
        <f t="shared" si="184"/>
        <v>116</v>
      </c>
    </row>
    <row r="2264" spans="1:13" x14ac:dyDescent="0.3">
      <c r="A2264" s="27" t="str">
        <f t="shared" si="185"/>
        <v>1504 - LATTE</v>
      </c>
      <c r="B2264" s="27" t="str">
        <f t="shared" si="186"/>
        <v>CAFE QUINDIO EXPRESS AEROPUERTO EL EDEN</v>
      </c>
      <c r="C2264" s="28" t="s">
        <v>225</v>
      </c>
      <c r="D2264" s="31">
        <v>271952</v>
      </c>
      <c r="E2264" s="4">
        <v>33</v>
      </c>
      <c r="F2264" s="31">
        <v>247230</v>
      </c>
      <c r="G2264" s="4">
        <v>30</v>
      </c>
      <c r="H2264" s="31">
        <v>247229</v>
      </c>
      <c r="I2264" s="4">
        <v>30</v>
      </c>
      <c r="J2264" s="31">
        <v>766411</v>
      </c>
      <c r="K2264" s="50">
        <v>93</v>
      </c>
      <c r="L2264" s="44">
        <f t="shared" si="183"/>
        <v>255470.33333333334</v>
      </c>
      <c r="M2264" s="4">
        <f t="shared" si="184"/>
        <v>31</v>
      </c>
    </row>
    <row r="2265" spans="1:13" x14ac:dyDescent="0.3">
      <c r="A2265" s="27" t="str">
        <f t="shared" si="185"/>
        <v>1504 - LATTE</v>
      </c>
      <c r="B2265" s="27" t="str">
        <f t="shared" si="186"/>
        <v>CAFE QUINDIO EXPRESS AEROPUERTO EL EDEN</v>
      </c>
      <c r="C2265" s="28" t="s">
        <v>226</v>
      </c>
      <c r="D2265" s="31">
        <v>86110</v>
      </c>
      <c r="E2265" s="4">
        <v>10</v>
      </c>
      <c r="F2265" s="31">
        <v>102299</v>
      </c>
      <c r="G2265" s="4">
        <v>12</v>
      </c>
      <c r="H2265" s="31">
        <v>25833</v>
      </c>
      <c r="I2265" s="4">
        <v>3</v>
      </c>
      <c r="J2265" s="31">
        <v>214242</v>
      </c>
      <c r="K2265" s="50">
        <v>25</v>
      </c>
      <c r="L2265" s="44">
        <f t="shared" si="183"/>
        <v>71414</v>
      </c>
      <c r="M2265" s="4">
        <f t="shared" si="184"/>
        <v>8.3333333333333339</v>
      </c>
    </row>
    <row r="2266" spans="1:13" x14ac:dyDescent="0.3">
      <c r="A2266" s="27" t="str">
        <f t="shared" si="185"/>
        <v>1504 - LATTE</v>
      </c>
      <c r="B2266" s="27" t="str">
        <f t="shared" si="186"/>
        <v>CAFE QUINDIO EXPRESS AEROPUERTO EL EDEN</v>
      </c>
      <c r="C2266" s="28" t="s">
        <v>227</v>
      </c>
      <c r="D2266" s="31">
        <v>18704</v>
      </c>
      <c r="E2266" s="4">
        <v>2</v>
      </c>
      <c r="F2266" s="31">
        <v>18704</v>
      </c>
      <c r="G2266" s="4">
        <v>2</v>
      </c>
      <c r="H2266" s="31">
        <v>18704</v>
      </c>
      <c r="I2266" s="4">
        <v>2</v>
      </c>
      <c r="J2266" s="31">
        <v>56112</v>
      </c>
      <c r="K2266" s="50">
        <v>6</v>
      </c>
      <c r="L2266" s="44">
        <f t="shared" si="183"/>
        <v>18704</v>
      </c>
      <c r="M2266" s="4">
        <f t="shared" si="184"/>
        <v>2</v>
      </c>
    </row>
    <row r="2267" spans="1:13" x14ac:dyDescent="0.3">
      <c r="A2267" s="27" t="str">
        <f t="shared" si="185"/>
        <v>1504 - LATTE</v>
      </c>
      <c r="B2267" s="27" t="str">
        <f t="shared" si="186"/>
        <v>CAFE QUINDIO EXPRESS AEROPUERTO EL EDEN</v>
      </c>
      <c r="C2267" s="28" t="s">
        <v>228</v>
      </c>
      <c r="D2267" s="31">
        <v>18704</v>
      </c>
      <c r="E2267" s="4">
        <v>2</v>
      </c>
      <c r="F2267" s="31">
        <v>18704</v>
      </c>
      <c r="G2267" s="4">
        <v>2</v>
      </c>
      <c r="H2267" s="31"/>
      <c r="I2267" s="4"/>
      <c r="J2267" s="31">
        <v>37408</v>
      </c>
      <c r="K2267" s="50">
        <v>4</v>
      </c>
      <c r="L2267" s="44">
        <f t="shared" si="183"/>
        <v>18704</v>
      </c>
      <c r="M2267" s="4">
        <f t="shared" si="184"/>
        <v>2</v>
      </c>
    </row>
    <row r="2268" spans="1:13" x14ac:dyDescent="0.3">
      <c r="A2268" s="27" t="str">
        <f t="shared" si="185"/>
        <v>1504 - LATTE</v>
      </c>
      <c r="B2268" s="27" t="str">
        <f t="shared" si="186"/>
        <v>CAFE QUINDIO EXPRESS AEROPUERTO EL EDEN</v>
      </c>
      <c r="C2268" s="28" t="s">
        <v>229</v>
      </c>
      <c r="D2268" s="31"/>
      <c r="E2268" s="4"/>
      <c r="F2268" s="31"/>
      <c r="G2268" s="4"/>
      <c r="H2268" s="31">
        <v>21852</v>
      </c>
      <c r="I2268" s="4">
        <v>2</v>
      </c>
      <c r="J2268" s="31">
        <v>21852</v>
      </c>
      <c r="K2268" s="50">
        <v>2</v>
      </c>
      <c r="L2268" s="44">
        <f t="shared" si="183"/>
        <v>21852</v>
      </c>
      <c r="M2268" s="4">
        <f t="shared" si="184"/>
        <v>2</v>
      </c>
    </row>
    <row r="2269" spans="1:13" x14ac:dyDescent="0.3">
      <c r="A2269" s="27" t="str">
        <f t="shared" si="185"/>
        <v>1504 - LATTE</v>
      </c>
      <c r="B2269" s="27" t="str">
        <f t="shared" si="186"/>
        <v>CAFE QUINDIO EXPRESS AEROPUERTO EL EDEN</v>
      </c>
      <c r="C2269" s="28" t="s">
        <v>230</v>
      </c>
      <c r="D2269" s="31">
        <v>49998</v>
      </c>
      <c r="E2269" s="4">
        <v>6</v>
      </c>
      <c r="F2269" s="31">
        <v>16666</v>
      </c>
      <c r="G2269" s="4">
        <v>2</v>
      </c>
      <c r="H2269" s="31">
        <v>8333</v>
      </c>
      <c r="I2269" s="4">
        <v>1</v>
      </c>
      <c r="J2269" s="31">
        <v>74997</v>
      </c>
      <c r="K2269" s="50">
        <v>9</v>
      </c>
      <c r="L2269" s="44">
        <f t="shared" si="183"/>
        <v>24999</v>
      </c>
      <c r="M2269" s="4">
        <f t="shared" si="184"/>
        <v>3</v>
      </c>
    </row>
    <row r="2270" spans="1:13" x14ac:dyDescent="0.3">
      <c r="A2270" s="27" t="str">
        <f t="shared" si="185"/>
        <v>1504 - LATTE</v>
      </c>
      <c r="B2270" s="27" t="str">
        <f t="shared" si="186"/>
        <v>CAFE QUINDIO EXPRESS AEROPUERTO EL EDEN</v>
      </c>
      <c r="C2270" s="28" t="s">
        <v>231</v>
      </c>
      <c r="D2270" s="31"/>
      <c r="E2270" s="4"/>
      <c r="F2270" s="31"/>
      <c r="G2270" s="4"/>
      <c r="H2270" s="31">
        <v>16666</v>
      </c>
      <c r="I2270" s="4">
        <v>2</v>
      </c>
      <c r="J2270" s="31">
        <v>16666</v>
      </c>
      <c r="K2270" s="50">
        <v>2</v>
      </c>
      <c r="L2270" s="44">
        <f t="shared" si="183"/>
        <v>16666</v>
      </c>
      <c r="M2270" s="4">
        <f t="shared" si="184"/>
        <v>2</v>
      </c>
    </row>
    <row r="2271" spans="1:13" x14ac:dyDescent="0.3">
      <c r="A2271" s="27" t="str">
        <f t="shared" si="185"/>
        <v>1504 - LATTE</v>
      </c>
      <c r="B2271" s="27" t="str">
        <f t="shared" si="186"/>
        <v>CAFE QUINDIO EXPRESS AEROPUERTO EL EDEN</v>
      </c>
      <c r="C2271" s="28" t="s">
        <v>232</v>
      </c>
      <c r="D2271" s="31">
        <v>29721</v>
      </c>
      <c r="E2271" s="4">
        <v>3</v>
      </c>
      <c r="F2271" s="31">
        <v>49535</v>
      </c>
      <c r="G2271" s="4">
        <v>5</v>
      </c>
      <c r="H2271" s="31">
        <v>29721</v>
      </c>
      <c r="I2271" s="4">
        <v>3</v>
      </c>
      <c r="J2271" s="31">
        <v>108977</v>
      </c>
      <c r="K2271" s="50">
        <v>11</v>
      </c>
      <c r="L2271" s="44">
        <f t="shared" si="183"/>
        <v>36325.666666666664</v>
      </c>
      <c r="M2271" s="4">
        <f t="shared" si="184"/>
        <v>3.6666666666666665</v>
      </c>
    </row>
    <row r="2272" spans="1:13" x14ac:dyDescent="0.3">
      <c r="A2272" s="27" t="str">
        <f t="shared" si="185"/>
        <v>1504 - LATTE</v>
      </c>
      <c r="B2272" s="27" t="str">
        <f t="shared" si="186"/>
        <v>CAFE QUINDIO EXPRESS AEROPUERTO EL EDEN</v>
      </c>
      <c r="C2272" s="28" t="s">
        <v>233</v>
      </c>
      <c r="D2272" s="31"/>
      <c r="E2272" s="4"/>
      <c r="F2272" s="31">
        <v>16482</v>
      </c>
      <c r="G2272" s="4">
        <v>2</v>
      </c>
      <c r="H2272" s="31">
        <v>16482</v>
      </c>
      <c r="I2272" s="4">
        <v>2</v>
      </c>
      <c r="J2272" s="31">
        <v>32964</v>
      </c>
      <c r="K2272" s="50">
        <v>4</v>
      </c>
      <c r="L2272" s="44">
        <f t="shared" si="183"/>
        <v>16482</v>
      </c>
      <c r="M2272" s="4">
        <f t="shared" si="184"/>
        <v>2</v>
      </c>
    </row>
    <row r="2273" spans="1:13" x14ac:dyDescent="0.3">
      <c r="A2273" s="27" t="str">
        <f t="shared" si="185"/>
        <v>1504 - LATTE</v>
      </c>
      <c r="B2273" s="27" t="str">
        <f t="shared" si="186"/>
        <v>CAFE QUINDIO EXPRESS AEROPUERTO EL EDEN</v>
      </c>
      <c r="C2273" s="28" t="s">
        <v>234</v>
      </c>
      <c r="D2273" s="31"/>
      <c r="E2273" s="4"/>
      <c r="F2273" s="31">
        <v>20926</v>
      </c>
      <c r="G2273" s="4">
        <v>2</v>
      </c>
      <c r="H2273" s="31"/>
      <c r="I2273" s="4"/>
      <c r="J2273" s="31">
        <v>20926</v>
      </c>
      <c r="K2273" s="50">
        <v>2</v>
      </c>
      <c r="L2273" s="44">
        <f t="shared" si="183"/>
        <v>20926</v>
      </c>
      <c r="M2273" s="4">
        <f t="shared" si="184"/>
        <v>2</v>
      </c>
    </row>
    <row r="2274" spans="1:13" x14ac:dyDescent="0.3">
      <c r="A2274" s="27" t="str">
        <f t="shared" si="185"/>
        <v>1504 - LATTE</v>
      </c>
      <c r="B2274" s="27" t="str">
        <f t="shared" si="186"/>
        <v>CAFE QUINDIO EXPRESS AEROPUERTO EL EDEN</v>
      </c>
      <c r="C2274" s="28" t="s">
        <v>235</v>
      </c>
      <c r="D2274" s="31">
        <v>30740</v>
      </c>
      <c r="E2274" s="4">
        <v>4</v>
      </c>
      <c r="F2274" s="31">
        <v>38425</v>
      </c>
      <c r="G2274" s="4">
        <v>5</v>
      </c>
      <c r="H2274" s="31">
        <v>61480</v>
      </c>
      <c r="I2274" s="4">
        <v>8</v>
      </c>
      <c r="J2274" s="31">
        <v>130645</v>
      </c>
      <c r="K2274" s="50">
        <v>17</v>
      </c>
      <c r="L2274" s="44">
        <f t="shared" si="183"/>
        <v>43548.333333333336</v>
      </c>
      <c r="M2274" s="4">
        <f t="shared" si="184"/>
        <v>5.666666666666667</v>
      </c>
    </row>
    <row r="2275" spans="1:13" x14ac:dyDescent="0.3">
      <c r="A2275" s="27" t="str">
        <f t="shared" si="185"/>
        <v>1504 - LATTE</v>
      </c>
      <c r="B2275" s="27" t="str">
        <f t="shared" si="186"/>
        <v>CAFE QUINDIO EXPRESS AEROPUERTO EL EDEN</v>
      </c>
      <c r="C2275" s="28" t="s">
        <v>236</v>
      </c>
      <c r="D2275" s="31">
        <v>16482</v>
      </c>
      <c r="E2275" s="4">
        <v>2</v>
      </c>
      <c r="F2275" s="31">
        <v>16482</v>
      </c>
      <c r="G2275" s="4">
        <v>2</v>
      </c>
      <c r="H2275" s="31">
        <v>32964</v>
      </c>
      <c r="I2275" s="4">
        <v>4</v>
      </c>
      <c r="J2275" s="31">
        <v>65928</v>
      </c>
      <c r="K2275" s="50">
        <v>8</v>
      </c>
      <c r="L2275" s="44">
        <f t="shared" si="183"/>
        <v>21976</v>
      </c>
      <c r="M2275" s="4">
        <f t="shared" si="184"/>
        <v>2.6666666666666665</v>
      </c>
    </row>
    <row r="2276" spans="1:13" x14ac:dyDescent="0.3">
      <c r="A2276" s="27" t="str">
        <f t="shared" si="185"/>
        <v>1504 - LATTE</v>
      </c>
      <c r="B2276" s="27" t="str">
        <f t="shared" si="186"/>
        <v>CAFE QUINDIO EXPRESS AEROPUERTO EL EDEN</v>
      </c>
      <c r="C2276" s="28" t="s">
        <v>238</v>
      </c>
      <c r="D2276" s="31">
        <v>30740</v>
      </c>
      <c r="E2276" s="4">
        <v>4</v>
      </c>
      <c r="F2276" s="31">
        <v>23055</v>
      </c>
      <c r="G2276" s="4">
        <v>3</v>
      </c>
      <c r="H2276" s="31">
        <v>7685</v>
      </c>
      <c r="I2276" s="4">
        <v>1</v>
      </c>
      <c r="J2276" s="31">
        <v>61480</v>
      </c>
      <c r="K2276" s="50">
        <v>8</v>
      </c>
      <c r="L2276" s="44">
        <f t="shared" si="183"/>
        <v>20493.333333333332</v>
      </c>
      <c r="M2276" s="4">
        <f t="shared" si="184"/>
        <v>2.6666666666666665</v>
      </c>
    </row>
    <row r="2277" spans="1:13" x14ac:dyDescent="0.3">
      <c r="A2277" s="27" t="str">
        <f t="shared" si="185"/>
        <v>1504 - LATTE</v>
      </c>
      <c r="B2277" s="27" t="str">
        <f t="shared" si="186"/>
        <v>CAFE QUINDIO EXPRESS AEROPUERTO EL EDEN</v>
      </c>
      <c r="C2277" s="28" t="s">
        <v>240</v>
      </c>
      <c r="D2277" s="31">
        <v>8148</v>
      </c>
      <c r="E2277" s="4">
        <v>1</v>
      </c>
      <c r="F2277" s="31">
        <v>8148</v>
      </c>
      <c r="G2277" s="4">
        <v>1</v>
      </c>
      <c r="H2277" s="31">
        <v>8148</v>
      </c>
      <c r="I2277" s="4">
        <v>1</v>
      </c>
      <c r="J2277" s="31">
        <v>24444</v>
      </c>
      <c r="K2277" s="50">
        <v>3</v>
      </c>
      <c r="L2277" s="44">
        <f t="shared" si="183"/>
        <v>8148</v>
      </c>
      <c r="M2277" s="4">
        <f t="shared" si="184"/>
        <v>1</v>
      </c>
    </row>
    <row r="2278" spans="1:13" x14ac:dyDescent="0.3">
      <c r="A2278" s="27" t="str">
        <f t="shared" si="185"/>
        <v>1504 - LATTE</v>
      </c>
      <c r="B2278" s="27" t="str">
        <f t="shared" si="186"/>
        <v>CAFE QUINDIO EXPRESS AEROPUERTO EL EDEN</v>
      </c>
      <c r="C2278" s="28" t="s">
        <v>241</v>
      </c>
      <c r="D2278" s="31">
        <v>337879</v>
      </c>
      <c r="E2278" s="4">
        <v>41</v>
      </c>
      <c r="F2278" s="31">
        <v>98892</v>
      </c>
      <c r="G2278" s="4">
        <v>12</v>
      </c>
      <c r="H2278" s="31">
        <v>156579</v>
      </c>
      <c r="I2278" s="4">
        <v>19</v>
      </c>
      <c r="J2278" s="31">
        <v>593350</v>
      </c>
      <c r="K2278" s="50">
        <v>72</v>
      </c>
      <c r="L2278" s="44">
        <f t="shared" si="183"/>
        <v>197783.33333333334</v>
      </c>
      <c r="M2278" s="4">
        <f t="shared" si="184"/>
        <v>24</v>
      </c>
    </row>
    <row r="2279" spans="1:13" x14ac:dyDescent="0.3">
      <c r="A2279" s="27" t="str">
        <f t="shared" si="185"/>
        <v>1504 - LATTE</v>
      </c>
      <c r="B2279" s="27" t="str">
        <f t="shared" si="186"/>
        <v>CAFE QUINDIO EXPRESS AEROPUERTO EL EDEN</v>
      </c>
      <c r="C2279" s="28" t="s">
        <v>242</v>
      </c>
      <c r="D2279" s="31">
        <v>43055</v>
      </c>
      <c r="E2279" s="4">
        <v>5</v>
      </c>
      <c r="F2279" s="31">
        <v>60277</v>
      </c>
      <c r="G2279" s="4">
        <v>7</v>
      </c>
      <c r="H2279" s="31">
        <v>34444</v>
      </c>
      <c r="I2279" s="4">
        <v>4</v>
      </c>
      <c r="J2279" s="31">
        <v>137776</v>
      </c>
      <c r="K2279" s="50">
        <v>16</v>
      </c>
      <c r="L2279" s="44">
        <f t="shared" si="183"/>
        <v>45925.333333333336</v>
      </c>
      <c r="M2279" s="4">
        <f t="shared" si="184"/>
        <v>5.333333333333333</v>
      </c>
    </row>
    <row r="2280" spans="1:13" x14ac:dyDescent="0.3">
      <c r="A2280" s="27" t="str">
        <f t="shared" si="185"/>
        <v>1504 - LATTE</v>
      </c>
      <c r="B2280" s="27" t="str">
        <f t="shared" si="186"/>
        <v>CAFE QUINDIO EXPRESS AEROPUERTO EL EDEN</v>
      </c>
      <c r="C2280" s="28" t="s">
        <v>243</v>
      </c>
      <c r="D2280" s="31">
        <v>879985</v>
      </c>
      <c r="E2280" s="4">
        <v>144</v>
      </c>
      <c r="F2280" s="31">
        <v>482037</v>
      </c>
      <c r="G2280" s="4">
        <v>79</v>
      </c>
      <c r="H2280" s="31">
        <v>531657</v>
      </c>
      <c r="I2280" s="4">
        <v>87</v>
      </c>
      <c r="J2280" s="31">
        <v>1893679</v>
      </c>
      <c r="K2280" s="50">
        <v>310</v>
      </c>
      <c r="L2280" s="44">
        <f t="shared" si="183"/>
        <v>631226.33333333337</v>
      </c>
      <c r="M2280" s="4">
        <f t="shared" si="184"/>
        <v>103.33333333333333</v>
      </c>
    </row>
    <row r="2281" spans="1:13" x14ac:dyDescent="0.3">
      <c r="A2281" s="27" t="str">
        <f t="shared" si="185"/>
        <v>1504 - LATTE</v>
      </c>
      <c r="B2281" s="27" t="str">
        <f t="shared" si="186"/>
        <v>CAFE QUINDIO EXPRESS AEROPUERTO EL EDEN</v>
      </c>
      <c r="C2281" s="28" t="s">
        <v>244</v>
      </c>
      <c r="D2281" s="31">
        <v>821750</v>
      </c>
      <c r="E2281" s="4">
        <v>125</v>
      </c>
      <c r="F2281" s="31">
        <v>216942</v>
      </c>
      <c r="G2281" s="4">
        <v>33</v>
      </c>
      <c r="H2281" s="31">
        <v>427310</v>
      </c>
      <c r="I2281" s="4">
        <v>65</v>
      </c>
      <c r="J2281" s="31">
        <v>1466002</v>
      </c>
      <c r="K2281" s="50">
        <v>223</v>
      </c>
      <c r="L2281" s="44">
        <f t="shared" si="183"/>
        <v>488667.33333333331</v>
      </c>
      <c r="M2281" s="4">
        <f t="shared" si="184"/>
        <v>74.333333333333329</v>
      </c>
    </row>
    <row r="2282" spans="1:13" x14ac:dyDescent="0.3">
      <c r="A2282" s="27" t="str">
        <f t="shared" si="185"/>
        <v>1504 - LATTE</v>
      </c>
      <c r="B2282" s="27" t="str">
        <f t="shared" si="186"/>
        <v>CAFE QUINDIO EXPRESS AEROPUERTO EL EDEN</v>
      </c>
      <c r="C2282" s="28" t="s">
        <v>245</v>
      </c>
      <c r="D2282" s="31">
        <v>50465</v>
      </c>
      <c r="E2282" s="4">
        <v>5</v>
      </c>
      <c r="F2282" s="31">
        <v>40372</v>
      </c>
      <c r="G2282" s="4">
        <v>4</v>
      </c>
      <c r="H2282" s="31">
        <v>60558</v>
      </c>
      <c r="I2282" s="4">
        <v>6</v>
      </c>
      <c r="J2282" s="31">
        <v>151395</v>
      </c>
      <c r="K2282" s="50">
        <v>15</v>
      </c>
      <c r="L2282" s="44">
        <f t="shared" si="183"/>
        <v>50465</v>
      </c>
      <c r="M2282" s="4">
        <f t="shared" si="184"/>
        <v>5</v>
      </c>
    </row>
    <row r="2283" spans="1:13" x14ac:dyDescent="0.3">
      <c r="A2283" s="27" t="str">
        <f t="shared" si="185"/>
        <v>1504 - LATTE</v>
      </c>
      <c r="B2283" s="27" t="str">
        <f t="shared" si="186"/>
        <v>CAFE QUINDIO EXPRESS AEROPUERTO EL EDEN</v>
      </c>
      <c r="C2283" s="28" t="s">
        <v>246</v>
      </c>
      <c r="D2283" s="31">
        <v>11111</v>
      </c>
      <c r="E2283" s="4">
        <v>1</v>
      </c>
      <c r="F2283" s="31">
        <v>11111</v>
      </c>
      <c r="G2283" s="4">
        <v>1</v>
      </c>
      <c r="H2283" s="31">
        <v>11111</v>
      </c>
      <c r="I2283" s="4">
        <v>1</v>
      </c>
      <c r="J2283" s="31">
        <v>33333</v>
      </c>
      <c r="K2283" s="50">
        <v>3</v>
      </c>
      <c r="L2283" s="44">
        <f t="shared" si="183"/>
        <v>11111</v>
      </c>
      <c r="M2283" s="4">
        <f t="shared" si="184"/>
        <v>1</v>
      </c>
    </row>
    <row r="2284" spans="1:13" x14ac:dyDescent="0.3">
      <c r="A2284" s="27" t="str">
        <f t="shared" si="185"/>
        <v>1504 - LATTE</v>
      </c>
      <c r="B2284" s="27" t="str">
        <f t="shared" si="186"/>
        <v>CAFE QUINDIO EXPRESS AEROPUERTO EL EDEN</v>
      </c>
      <c r="C2284" s="28" t="s">
        <v>247</v>
      </c>
      <c r="D2284" s="31">
        <v>49446</v>
      </c>
      <c r="E2284" s="4">
        <v>6</v>
      </c>
      <c r="F2284" s="31">
        <v>32964</v>
      </c>
      <c r="G2284" s="4">
        <v>4</v>
      </c>
      <c r="H2284" s="31">
        <v>16482</v>
      </c>
      <c r="I2284" s="4">
        <v>2</v>
      </c>
      <c r="J2284" s="31">
        <v>98892</v>
      </c>
      <c r="K2284" s="50">
        <v>12</v>
      </c>
      <c r="L2284" s="44">
        <f t="shared" si="183"/>
        <v>32964</v>
      </c>
      <c r="M2284" s="4">
        <f t="shared" si="184"/>
        <v>4</v>
      </c>
    </row>
    <row r="2285" spans="1:13" x14ac:dyDescent="0.3">
      <c r="A2285" s="27" t="str">
        <f t="shared" si="185"/>
        <v>1504 - LATTE</v>
      </c>
      <c r="B2285" s="27" t="str">
        <f t="shared" si="186"/>
        <v>CAFE QUINDIO EXPRESS AEROPUERTO EL EDEN</v>
      </c>
      <c r="C2285" s="28" t="s">
        <v>248</v>
      </c>
      <c r="D2285" s="31">
        <v>122773</v>
      </c>
      <c r="E2285" s="4">
        <v>13</v>
      </c>
      <c r="F2285" s="31">
        <v>28332</v>
      </c>
      <c r="G2285" s="4">
        <v>3</v>
      </c>
      <c r="H2285" s="31">
        <v>94441</v>
      </c>
      <c r="I2285" s="4">
        <v>10</v>
      </c>
      <c r="J2285" s="31">
        <v>245546</v>
      </c>
      <c r="K2285" s="50">
        <v>26</v>
      </c>
      <c r="L2285" s="44">
        <f t="shared" si="183"/>
        <v>81848.666666666672</v>
      </c>
      <c r="M2285" s="4">
        <f t="shared" si="184"/>
        <v>8.6666666666666661</v>
      </c>
    </row>
    <row r="2286" spans="1:13" x14ac:dyDescent="0.3">
      <c r="A2286" s="27" t="str">
        <f t="shared" si="185"/>
        <v>1504 - LATTE</v>
      </c>
      <c r="B2286" s="27" t="str">
        <f t="shared" si="186"/>
        <v>CAFE QUINDIO EXPRESS AEROPUERTO EL EDEN</v>
      </c>
      <c r="C2286" s="28" t="s">
        <v>249</v>
      </c>
      <c r="D2286" s="31">
        <v>24723</v>
      </c>
      <c r="E2286" s="4">
        <v>3</v>
      </c>
      <c r="F2286" s="31">
        <v>8241</v>
      </c>
      <c r="G2286" s="4">
        <v>1</v>
      </c>
      <c r="H2286" s="31">
        <v>24723</v>
      </c>
      <c r="I2286" s="4">
        <v>3</v>
      </c>
      <c r="J2286" s="31">
        <v>57687</v>
      </c>
      <c r="K2286" s="50">
        <v>7</v>
      </c>
      <c r="L2286" s="44">
        <f t="shared" si="183"/>
        <v>19229</v>
      </c>
      <c r="M2286" s="4">
        <f t="shared" si="184"/>
        <v>2.3333333333333335</v>
      </c>
    </row>
    <row r="2287" spans="1:13" x14ac:dyDescent="0.3">
      <c r="A2287" s="27" t="str">
        <f t="shared" si="185"/>
        <v>1504 - LATTE</v>
      </c>
      <c r="B2287" s="27" t="str">
        <f t="shared" si="186"/>
        <v>CAFE QUINDIO EXPRESS AEROPUERTO EL EDEN</v>
      </c>
      <c r="C2287" s="28" t="s">
        <v>251</v>
      </c>
      <c r="D2287" s="31">
        <v>23055</v>
      </c>
      <c r="E2287" s="4">
        <v>3</v>
      </c>
      <c r="F2287" s="31">
        <v>30740</v>
      </c>
      <c r="G2287" s="4">
        <v>4</v>
      </c>
      <c r="H2287" s="31">
        <v>15370</v>
      </c>
      <c r="I2287" s="4">
        <v>2</v>
      </c>
      <c r="J2287" s="31">
        <v>69165</v>
      </c>
      <c r="K2287" s="50">
        <v>9</v>
      </c>
      <c r="L2287" s="44">
        <f t="shared" si="183"/>
        <v>23055</v>
      </c>
      <c r="M2287" s="4">
        <f t="shared" si="184"/>
        <v>3</v>
      </c>
    </row>
    <row r="2288" spans="1:13" x14ac:dyDescent="0.3">
      <c r="A2288" s="27" t="str">
        <f t="shared" si="185"/>
        <v>1504 - LATTE</v>
      </c>
      <c r="B2288" s="27" t="str">
        <f t="shared" si="186"/>
        <v>CAFE QUINDIO EXPRESS AEROPUERTO EL EDEN</v>
      </c>
      <c r="C2288" s="28" t="s">
        <v>253</v>
      </c>
      <c r="D2288" s="31">
        <v>8241</v>
      </c>
      <c r="E2288" s="4">
        <v>1</v>
      </c>
      <c r="F2288" s="31"/>
      <c r="G2288" s="4"/>
      <c r="H2288" s="31"/>
      <c r="I2288" s="4"/>
      <c r="J2288" s="31">
        <v>8241</v>
      </c>
      <c r="K2288" s="50">
        <v>1</v>
      </c>
      <c r="L2288" s="44">
        <f t="shared" si="183"/>
        <v>8241</v>
      </c>
      <c r="M2288" s="4">
        <f t="shared" si="184"/>
        <v>1</v>
      </c>
    </row>
    <row r="2289" spans="1:13" x14ac:dyDescent="0.3">
      <c r="A2289" s="27" t="str">
        <f t="shared" si="185"/>
        <v>1504 - LATTE</v>
      </c>
      <c r="B2289" s="27" t="str">
        <f t="shared" si="186"/>
        <v>CAFE QUINDIO EXPRESS AEROPUERTO EL EDEN</v>
      </c>
      <c r="C2289" s="28" t="s">
        <v>254</v>
      </c>
      <c r="D2289" s="31">
        <v>23055</v>
      </c>
      <c r="E2289" s="4">
        <v>3</v>
      </c>
      <c r="F2289" s="31">
        <v>7685</v>
      </c>
      <c r="G2289" s="4">
        <v>1</v>
      </c>
      <c r="H2289" s="31">
        <v>7685</v>
      </c>
      <c r="I2289" s="4">
        <v>1</v>
      </c>
      <c r="J2289" s="31">
        <v>38425</v>
      </c>
      <c r="K2289" s="50">
        <v>5</v>
      </c>
      <c r="L2289" s="44">
        <f t="shared" si="183"/>
        <v>12808.333333333334</v>
      </c>
      <c r="M2289" s="4">
        <f t="shared" si="184"/>
        <v>1.6666666666666667</v>
      </c>
    </row>
    <row r="2290" spans="1:13" x14ac:dyDescent="0.3">
      <c r="A2290" s="27" t="str">
        <f t="shared" si="185"/>
        <v>1504 - LATTE</v>
      </c>
      <c r="B2290" s="27" t="str">
        <f t="shared" si="186"/>
        <v>CAFE QUINDIO EXPRESS AEROPUERTO EL EDEN</v>
      </c>
      <c r="C2290" s="28" t="s">
        <v>258</v>
      </c>
      <c r="D2290" s="31">
        <v>24723</v>
      </c>
      <c r="E2290" s="4">
        <v>3</v>
      </c>
      <c r="F2290" s="31">
        <v>16482</v>
      </c>
      <c r="G2290" s="4">
        <v>2</v>
      </c>
      <c r="H2290" s="31">
        <v>49446</v>
      </c>
      <c r="I2290" s="4">
        <v>6</v>
      </c>
      <c r="J2290" s="31">
        <v>90651</v>
      </c>
      <c r="K2290" s="50">
        <v>11</v>
      </c>
      <c r="L2290" s="44">
        <f t="shared" si="183"/>
        <v>30217</v>
      </c>
      <c r="M2290" s="4">
        <f t="shared" si="184"/>
        <v>3.6666666666666665</v>
      </c>
    </row>
    <row r="2291" spans="1:13" x14ac:dyDescent="0.3">
      <c r="A2291" s="27" t="str">
        <f t="shared" si="185"/>
        <v>1504 - LATTE</v>
      </c>
      <c r="B2291" s="27" t="str">
        <f t="shared" si="186"/>
        <v>CAFE QUINDIO EXPRESS AEROPUERTO EL EDEN</v>
      </c>
      <c r="C2291" s="28" t="s">
        <v>259</v>
      </c>
      <c r="D2291" s="31">
        <v>57687</v>
      </c>
      <c r="E2291" s="4">
        <v>7</v>
      </c>
      <c r="F2291" s="31">
        <v>32964</v>
      </c>
      <c r="G2291" s="4">
        <v>4</v>
      </c>
      <c r="H2291" s="31"/>
      <c r="I2291" s="4"/>
      <c r="J2291" s="31">
        <v>90651</v>
      </c>
      <c r="K2291" s="50">
        <v>11</v>
      </c>
      <c r="L2291" s="44">
        <f t="shared" si="183"/>
        <v>45325.5</v>
      </c>
      <c r="M2291" s="4">
        <f t="shared" si="184"/>
        <v>5.5</v>
      </c>
    </row>
    <row r="2292" spans="1:13" x14ac:dyDescent="0.3">
      <c r="A2292" s="27" t="str">
        <f t="shared" si="185"/>
        <v>1504 - LATTE</v>
      </c>
      <c r="B2292" s="27" t="str">
        <f t="shared" si="186"/>
        <v>CAFE QUINDIO EXPRESS AEROPUERTO EL EDEN</v>
      </c>
      <c r="C2292" s="28" t="s">
        <v>260</v>
      </c>
      <c r="D2292" s="31"/>
      <c r="E2292" s="4"/>
      <c r="F2292" s="31">
        <v>31389</v>
      </c>
      <c r="G2292" s="4">
        <v>3</v>
      </c>
      <c r="H2292" s="31">
        <v>31389</v>
      </c>
      <c r="I2292" s="4">
        <v>3</v>
      </c>
      <c r="J2292" s="31">
        <v>62778</v>
      </c>
      <c r="K2292" s="50">
        <v>6</v>
      </c>
      <c r="L2292" s="44">
        <f t="shared" si="183"/>
        <v>31389</v>
      </c>
      <c r="M2292" s="4">
        <f t="shared" si="184"/>
        <v>3</v>
      </c>
    </row>
    <row r="2293" spans="1:13" x14ac:dyDescent="0.3">
      <c r="A2293" s="27" t="str">
        <f t="shared" si="185"/>
        <v>1504 - LATTE</v>
      </c>
      <c r="B2293" s="27" t="str">
        <f t="shared" si="186"/>
        <v>CAFE QUINDIO EXPRESS AEROPUERTO EL EDEN</v>
      </c>
      <c r="C2293" s="28" t="s">
        <v>261</v>
      </c>
      <c r="D2293" s="31">
        <v>69165</v>
      </c>
      <c r="E2293" s="4">
        <v>9</v>
      </c>
      <c r="F2293" s="31">
        <v>61480</v>
      </c>
      <c r="G2293" s="4">
        <v>8</v>
      </c>
      <c r="H2293" s="31">
        <v>61480</v>
      </c>
      <c r="I2293" s="4">
        <v>8</v>
      </c>
      <c r="J2293" s="31">
        <v>192125</v>
      </c>
      <c r="K2293" s="50">
        <v>25</v>
      </c>
      <c r="L2293" s="44">
        <f t="shared" si="183"/>
        <v>64041.666666666664</v>
      </c>
      <c r="M2293" s="4">
        <f t="shared" si="184"/>
        <v>8.3333333333333339</v>
      </c>
    </row>
    <row r="2294" spans="1:13" x14ac:dyDescent="0.3">
      <c r="A2294" s="27" t="str">
        <f t="shared" si="185"/>
        <v>1504 - LATTE</v>
      </c>
      <c r="B2294" s="27" t="str">
        <f t="shared" si="186"/>
        <v>CAFE QUINDIO EXPRESS AEROPUERTO EL EDEN</v>
      </c>
      <c r="C2294" s="28" t="s">
        <v>262</v>
      </c>
      <c r="D2294" s="31">
        <v>99906</v>
      </c>
      <c r="E2294" s="4">
        <v>13</v>
      </c>
      <c r="F2294" s="31">
        <v>23055</v>
      </c>
      <c r="G2294" s="4">
        <v>3</v>
      </c>
      <c r="H2294" s="31">
        <v>30740</v>
      </c>
      <c r="I2294" s="4">
        <v>4</v>
      </c>
      <c r="J2294" s="31">
        <v>153701</v>
      </c>
      <c r="K2294" s="50">
        <v>20</v>
      </c>
      <c r="L2294" s="44">
        <f t="shared" si="183"/>
        <v>51233.666666666664</v>
      </c>
      <c r="M2294" s="4">
        <f t="shared" si="184"/>
        <v>6.666666666666667</v>
      </c>
    </row>
    <row r="2295" spans="1:13" x14ac:dyDescent="0.3">
      <c r="A2295" s="27" t="str">
        <f t="shared" si="185"/>
        <v>1504 - LATTE</v>
      </c>
      <c r="B2295" s="27" t="str">
        <f t="shared" si="186"/>
        <v>CAFE QUINDIO EXPRESS AEROPUERTO EL EDEN</v>
      </c>
      <c r="C2295" s="28" t="s">
        <v>263</v>
      </c>
      <c r="D2295" s="31">
        <v>10463</v>
      </c>
      <c r="E2295" s="4">
        <v>1</v>
      </c>
      <c r="F2295" s="31"/>
      <c r="G2295" s="4"/>
      <c r="H2295" s="31"/>
      <c r="I2295" s="4"/>
      <c r="J2295" s="31">
        <v>10463</v>
      </c>
      <c r="K2295" s="50">
        <v>1</v>
      </c>
      <c r="L2295" s="44">
        <f t="shared" si="183"/>
        <v>10463</v>
      </c>
      <c r="M2295" s="4">
        <f t="shared" si="184"/>
        <v>1</v>
      </c>
    </row>
    <row r="2296" spans="1:13" x14ac:dyDescent="0.3">
      <c r="A2296" s="27" t="str">
        <f t="shared" si="185"/>
        <v>1504 - LATTE</v>
      </c>
      <c r="B2296" s="27" t="str">
        <f t="shared" si="186"/>
        <v>CAFE QUINDIO EXPRESS AEROPUERTO EL EDEN</v>
      </c>
      <c r="C2296" s="28" t="s">
        <v>264</v>
      </c>
      <c r="D2296" s="31">
        <v>51390</v>
      </c>
      <c r="E2296" s="4">
        <v>5</v>
      </c>
      <c r="F2296" s="31">
        <v>30834</v>
      </c>
      <c r="G2296" s="4">
        <v>3</v>
      </c>
      <c r="H2296" s="31">
        <v>51390</v>
      </c>
      <c r="I2296" s="4">
        <v>5</v>
      </c>
      <c r="J2296" s="31">
        <v>133614</v>
      </c>
      <c r="K2296" s="50">
        <v>13</v>
      </c>
      <c r="L2296" s="44">
        <f t="shared" si="183"/>
        <v>44538</v>
      </c>
      <c r="M2296" s="4">
        <f t="shared" si="184"/>
        <v>4.333333333333333</v>
      </c>
    </row>
    <row r="2297" spans="1:13" x14ac:dyDescent="0.3">
      <c r="A2297" s="27" t="str">
        <f t="shared" si="185"/>
        <v>1504 - LATTE</v>
      </c>
      <c r="B2297" s="27" t="str">
        <f t="shared" si="186"/>
        <v>CAFE QUINDIO EXPRESS AEROPUERTO EL EDEN</v>
      </c>
      <c r="C2297" s="28" t="s">
        <v>265</v>
      </c>
      <c r="D2297" s="31">
        <v>68888</v>
      </c>
      <c r="E2297" s="4">
        <v>8</v>
      </c>
      <c r="F2297" s="31">
        <v>34444</v>
      </c>
      <c r="G2297" s="4">
        <v>4</v>
      </c>
      <c r="H2297" s="31">
        <v>17222</v>
      </c>
      <c r="I2297" s="4">
        <v>2</v>
      </c>
      <c r="J2297" s="31">
        <v>120554</v>
      </c>
      <c r="K2297" s="50">
        <v>14</v>
      </c>
      <c r="L2297" s="44">
        <f t="shared" si="183"/>
        <v>40184.666666666664</v>
      </c>
      <c r="M2297" s="4">
        <f t="shared" si="184"/>
        <v>4.666666666666667</v>
      </c>
    </row>
    <row r="2298" spans="1:13" x14ac:dyDescent="0.3">
      <c r="A2298" s="27" t="str">
        <f t="shared" si="185"/>
        <v>1504 - LATTE</v>
      </c>
      <c r="B2298" s="27" t="str">
        <f t="shared" si="186"/>
        <v>CAFE QUINDIO EXPRESS AEROPUERTO EL EDEN</v>
      </c>
      <c r="C2298" s="28" t="s">
        <v>266</v>
      </c>
      <c r="D2298" s="31">
        <v>77499</v>
      </c>
      <c r="E2298" s="4">
        <v>9</v>
      </c>
      <c r="F2298" s="31">
        <v>67855</v>
      </c>
      <c r="G2298" s="4">
        <v>8</v>
      </c>
      <c r="H2298" s="31">
        <v>34444</v>
      </c>
      <c r="I2298" s="4">
        <v>4</v>
      </c>
      <c r="J2298" s="31">
        <v>179798</v>
      </c>
      <c r="K2298" s="50">
        <v>21</v>
      </c>
      <c r="L2298" s="44">
        <f t="shared" si="183"/>
        <v>59932.666666666664</v>
      </c>
      <c r="M2298" s="4">
        <f t="shared" si="184"/>
        <v>7</v>
      </c>
    </row>
    <row r="2299" spans="1:13" x14ac:dyDescent="0.3">
      <c r="A2299" s="27" t="str">
        <f t="shared" si="185"/>
        <v>1504 - LATTE</v>
      </c>
      <c r="B2299" s="27" t="str">
        <f t="shared" si="186"/>
        <v>CAFE QUINDIO EXPRESS AEROPUERTO EL EDEN</v>
      </c>
      <c r="C2299" s="28" t="s">
        <v>267</v>
      </c>
      <c r="D2299" s="31">
        <v>169174</v>
      </c>
      <c r="E2299" s="4">
        <v>21</v>
      </c>
      <c r="F2299" s="31">
        <v>104728</v>
      </c>
      <c r="G2299" s="4">
        <v>13</v>
      </c>
      <c r="H2299" s="31">
        <v>177229</v>
      </c>
      <c r="I2299" s="4">
        <v>22</v>
      </c>
      <c r="J2299" s="31">
        <v>451131</v>
      </c>
      <c r="K2299" s="50">
        <v>56</v>
      </c>
      <c r="L2299" s="44">
        <f t="shared" si="183"/>
        <v>150377</v>
      </c>
      <c r="M2299" s="4">
        <f t="shared" si="184"/>
        <v>18.666666666666668</v>
      </c>
    </row>
    <row r="2300" spans="1:13" x14ac:dyDescent="0.3">
      <c r="A2300" s="27" t="str">
        <f t="shared" si="185"/>
        <v>1504 - LATTE</v>
      </c>
      <c r="B2300" s="27" t="str">
        <f t="shared" si="186"/>
        <v>CAFE QUINDIO EXPRESS AEROPUERTO EL EDEN</v>
      </c>
      <c r="C2300" s="28" t="s">
        <v>268</v>
      </c>
      <c r="D2300" s="31">
        <v>144447</v>
      </c>
      <c r="E2300" s="4">
        <v>15</v>
      </c>
      <c r="F2300" s="31">
        <v>125188</v>
      </c>
      <c r="G2300" s="4">
        <v>13</v>
      </c>
      <c r="H2300" s="31">
        <v>77038</v>
      </c>
      <c r="I2300" s="4">
        <v>8</v>
      </c>
      <c r="J2300" s="31">
        <v>346673</v>
      </c>
      <c r="K2300" s="50">
        <v>36</v>
      </c>
      <c r="L2300" s="44">
        <f t="shared" si="183"/>
        <v>115557.66666666667</v>
      </c>
      <c r="M2300" s="4">
        <f t="shared" si="184"/>
        <v>12</v>
      </c>
    </row>
    <row r="2301" spans="1:13" x14ac:dyDescent="0.3">
      <c r="A2301" s="27" t="str">
        <f t="shared" si="185"/>
        <v>1504 - LATTE</v>
      </c>
      <c r="B2301" s="27" t="str">
        <f t="shared" si="186"/>
        <v>CAFE QUINDIO EXPRESS AEROPUERTO EL EDEN</v>
      </c>
      <c r="C2301" s="28" t="s">
        <v>269</v>
      </c>
      <c r="D2301" s="31">
        <v>96671</v>
      </c>
      <c r="E2301" s="4">
        <v>12</v>
      </c>
      <c r="F2301" s="31">
        <v>80559</v>
      </c>
      <c r="G2301" s="4">
        <v>10</v>
      </c>
      <c r="H2301" s="31">
        <v>177229</v>
      </c>
      <c r="I2301" s="4">
        <v>22</v>
      </c>
      <c r="J2301" s="31">
        <v>354459</v>
      </c>
      <c r="K2301" s="50">
        <v>44</v>
      </c>
      <c r="L2301" s="44">
        <f t="shared" si="183"/>
        <v>118153</v>
      </c>
      <c r="M2301" s="4">
        <f t="shared" si="184"/>
        <v>14.666666666666666</v>
      </c>
    </row>
    <row r="2302" spans="1:13" x14ac:dyDescent="0.3">
      <c r="A2302" s="27" t="str">
        <f t="shared" si="185"/>
        <v>1504 - LATTE</v>
      </c>
      <c r="B2302" s="27" t="str">
        <f t="shared" si="186"/>
        <v>CAFE QUINDIO EXPRESS AEROPUERTO EL EDEN</v>
      </c>
      <c r="C2302" s="28" t="s">
        <v>270</v>
      </c>
      <c r="D2302" s="31">
        <v>392784</v>
      </c>
      <c r="E2302" s="4">
        <v>42</v>
      </c>
      <c r="F2302" s="31">
        <v>157862</v>
      </c>
      <c r="G2302" s="4">
        <v>17</v>
      </c>
      <c r="H2302" s="31">
        <v>215096</v>
      </c>
      <c r="I2302" s="4">
        <v>23</v>
      </c>
      <c r="J2302" s="31">
        <v>765742</v>
      </c>
      <c r="K2302" s="50">
        <v>82</v>
      </c>
      <c r="L2302" s="44">
        <f t="shared" si="183"/>
        <v>255247.33333333334</v>
      </c>
      <c r="M2302" s="4">
        <f t="shared" si="184"/>
        <v>27.333333333333332</v>
      </c>
    </row>
    <row r="2303" spans="1:13" x14ac:dyDescent="0.3">
      <c r="A2303" s="27" t="str">
        <f t="shared" si="185"/>
        <v>1504 - LATTE</v>
      </c>
      <c r="B2303" s="27" t="str">
        <f t="shared" si="186"/>
        <v>CAFE QUINDIO EXPRESS AEROPUERTO EL EDEN</v>
      </c>
      <c r="C2303" s="28" t="s">
        <v>271</v>
      </c>
      <c r="D2303" s="31">
        <v>438422</v>
      </c>
      <c r="E2303" s="4">
        <v>47</v>
      </c>
      <c r="F2303" s="31">
        <v>346024</v>
      </c>
      <c r="G2303" s="4">
        <v>37</v>
      </c>
      <c r="H2303" s="31">
        <v>316846</v>
      </c>
      <c r="I2303" s="4">
        <v>34</v>
      </c>
      <c r="J2303" s="31">
        <v>1101292</v>
      </c>
      <c r="K2303" s="50">
        <v>118</v>
      </c>
      <c r="L2303" s="44">
        <f t="shared" si="183"/>
        <v>367097.33333333331</v>
      </c>
      <c r="M2303" s="4">
        <f t="shared" si="184"/>
        <v>39.333333333333336</v>
      </c>
    </row>
    <row r="2304" spans="1:13" x14ac:dyDescent="0.3">
      <c r="A2304" s="27" t="str">
        <f t="shared" si="185"/>
        <v>1504 - LATTE</v>
      </c>
      <c r="B2304" s="27" t="str">
        <f t="shared" si="186"/>
        <v>CAFE QUINDIO EXPRESS AEROPUERTO EL EDEN</v>
      </c>
      <c r="C2304" s="28" t="s">
        <v>272</v>
      </c>
      <c r="D2304" s="31">
        <v>163890</v>
      </c>
      <c r="E2304" s="4">
        <v>15</v>
      </c>
      <c r="F2304" s="31">
        <v>163890</v>
      </c>
      <c r="G2304" s="4">
        <v>15</v>
      </c>
      <c r="H2304" s="31">
        <v>54630</v>
      </c>
      <c r="I2304" s="4">
        <v>5</v>
      </c>
      <c r="J2304" s="31">
        <v>382410</v>
      </c>
      <c r="K2304" s="50">
        <v>35</v>
      </c>
      <c r="L2304" s="44">
        <f t="shared" si="183"/>
        <v>127470</v>
      </c>
      <c r="M2304" s="4">
        <f t="shared" si="184"/>
        <v>11.666666666666666</v>
      </c>
    </row>
    <row r="2305" spans="1:13" x14ac:dyDescent="0.3">
      <c r="A2305" s="27" t="str">
        <f t="shared" si="185"/>
        <v>1504 - LATTE</v>
      </c>
      <c r="B2305" s="52" t="s">
        <v>292</v>
      </c>
      <c r="C2305" s="53"/>
      <c r="D2305" s="57">
        <v>6870348</v>
      </c>
      <c r="E2305" s="55">
        <v>950</v>
      </c>
      <c r="F2305" s="57">
        <v>4693570</v>
      </c>
      <c r="G2305" s="55">
        <v>646</v>
      </c>
      <c r="H2305" s="57">
        <v>4690077</v>
      </c>
      <c r="I2305" s="55">
        <v>646</v>
      </c>
      <c r="J2305" s="57">
        <v>16253995</v>
      </c>
      <c r="K2305" s="56">
        <v>2242</v>
      </c>
      <c r="L2305" s="59">
        <f t="shared" si="183"/>
        <v>5417998.333333333</v>
      </c>
      <c r="M2305" s="60">
        <f t="shared" si="184"/>
        <v>747.33333333333337</v>
      </c>
    </row>
    <row r="2306" spans="1:13" x14ac:dyDescent="0.3">
      <c r="A2306" s="27" t="str">
        <f t="shared" si="185"/>
        <v>1504 - LATTE</v>
      </c>
      <c r="B2306" s="1" t="s">
        <v>53</v>
      </c>
      <c r="C2306" s="1" t="s">
        <v>223</v>
      </c>
      <c r="D2306" s="30">
        <v>46668</v>
      </c>
      <c r="E2306" s="8">
        <v>7</v>
      </c>
      <c r="F2306" s="30"/>
      <c r="G2306" s="8"/>
      <c r="H2306" s="30">
        <v>13867</v>
      </c>
      <c r="I2306" s="8">
        <v>2</v>
      </c>
      <c r="J2306" s="30">
        <v>60535</v>
      </c>
      <c r="K2306" s="49">
        <v>9</v>
      </c>
      <c r="L2306" s="44">
        <f t="shared" si="183"/>
        <v>30267.5</v>
      </c>
      <c r="M2306" s="4">
        <f t="shared" si="184"/>
        <v>4.5</v>
      </c>
    </row>
    <row r="2307" spans="1:13" x14ac:dyDescent="0.3">
      <c r="A2307" s="27" t="str">
        <f t="shared" si="185"/>
        <v>1504 - LATTE</v>
      </c>
      <c r="B2307" s="27" t="str">
        <f t="shared" ref="B2307:B2351" si="187">B2306</f>
        <v>CAFE QUINDIO EXPRESS AEROPUERTO MATECAÑA</v>
      </c>
      <c r="C2307" s="28" t="s">
        <v>224</v>
      </c>
      <c r="D2307" s="31">
        <v>1442585</v>
      </c>
      <c r="E2307" s="4">
        <v>205</v>
      </c>
      <c r="F2307" s="31">
        <v>1031907</v>
      </c>
      <c r="G2307" s="4">
        <v>144</v>
      </c>
      <c r="H2307" s="31">
        <v>1549270</v>
      </c>
      <c r="I2307" s="4">
        <v>212</v>
      </c>
      <c r="J2307" s="31">
        <v>4023762</v>
      </c>
      <c r="K2307" s="50">
        <v>561</v>
      </c>
      <c r="L2307" s="44">
        <f t="shared" si="183"/>
        <v>1341254</v>
      </c>
      <c r="M2307" s="4">
        <f t="shared" si="184"/>
        <v>187</v>
      </c>
    </row>
    <row r="2308" spans="1:13" x14ac:dyDescent="0.3">
      <c r="A2308" s="27" t="str">
        <f t="shared" si="185"/>
        <v>1504 - LATTE</v>
      </c>
      <c r="B2308" s="27" t="str">
        <f t="shared" si="187"/>
        <v>CAFE QUINDIO EXPRESS AEROPUERTO MATECAÑA</v>
      </c>
      <c r="C2308" s="28" t="s">
        <v>225</v>
      </c>
      <c r="D2308" s="31">
        <v>635180</v>
      </c>
      <c r="E2308" s="4">
        <v>70</v>
      </c>
      <c r="F2308" s="31">
        <v>393086</v>
      </c>
      <c r="G2308" s="4">
        <v>43</v>
      </c>
      <c r="H2308" s="31">
        <v>464228</v>
      </c>
      <c r="I2308" s="4">
        <v>49</v>
      </c>
      <c r="J2308" s="31">
        <v>1492494</v>
      </c>
      <c r="K2308" s="50">
        <v>162</v>
      </c>
      <c r="L2308" s="44">
        <f t="shared" si="183"/>
        <v>497498</v>
      </c>
      <c r="M2308" s="4">
        <f t="shared" si="184"/>
        <v>54</v>
      </c>
    </row>
    <row r="2309" spans="1:13" x14ac:dyDescent="0.3">
      <c r="A2309" s="27" t="str">
        <f t="shared" si="185"/>
        <v>1504 - LATTE</v>
      </c>
      <c r="B2309" s="27" t="str">
        <f t="shared" si="187"/>
        <v>CAFE QUINDIO EXPRESS AEROPUERTO MATECAÑA</v>
      </c>
      <c r="C2309" s="28" t="s">
        <v>226</v>
      </c>
      <c r="D2309" s="31">
        <v>224448</v>
      </c>
      <c r="E2309" s="4">
        <v>24</v>
      </c>
      <c r="F2309" s="31">
        <v>159732</v>
      </c>
      <c r="G2309" s="4">
        <v>17</v>
      </c>
      <c r="H2309" s="31">
        <v>195268</v>
      </c>
      <c r="I2309" s="4">
        <v>20</v>
      </c>
      <c r="J2309" s="31">
        <v>579448</v>
      </c>
      <c r="K2309" s="50">
        <v>61</v>
      </c>
      <c r="L2309" s="44">
        <f t="shared" si="183"/>
        <v>193149.33333333334</v>
      </c>
      <c r="M2309" s="4">
        <f t="shared" si="184"/>
        <v>20.333333333333332</v>
      </c>
    </row>
    <row r="2310" spans="1:13" x14ac:dyDescent="0.3">
      <c r="A2310" s="27" t="str">
        <f t="shared" si="185"/>
        <v>1504 - LATTE</v>
      </c>
      <c r="B2310" s="27" t="str">
        <f t="shared" si="187"/>
        <v>CAFE QUINDIO EXPRESS AEROPUERTO MATECAÑA</v>
      </c>
      <c r="C2310" s="28" t="s">
        <v>227</v>
      </c>
      <c r="D2310" s="31">
        <v>50000</v>
      </c>
      <c r="E2310" s="4">
        <v>5</v>
      </c>
      <c r="F2310" s="31">
        <v>40800</v>
      </c>
      <c r="G2310" s="4">
        <v>4</v>
      </c>
      <c r="H2310" s="31">
        <v>20800</v>
      </c>
      <c r="I2310" s="4">
        <v>2</v>
      </c>
      <c r="J2310" s="31">
        <v>111600</v>
      </c>
      <c r="K2310" s="50">
        <v>11</v>
      </c>
      <c r="L2310" s="44">
        <f t="shared" si="183"/>
        <v>37200</v>
      </c>
      <c r="M2310" s="4">
        <f t="shared" si="184"/>
        <v>3.6666666666666665</v>
      </c>
    </row>
    <row r="2311" spans="1:13" x14ac:dyDescent="0.3">
      <c r="A2311" s="27" t="str">
        <f t="shared" si="185"/>
        <v>1504 - LATTE</v>
      </c>
      <c r="B2311" s="27" t="str">
        <f t="shared" si="187"/>
        <v>CAFE QUINDIO EXPRESS AEROPUERTO MATECAÑA</v>
      </c>
      <c r="C2311" s="28" t="s">
        <v>228</v>
      </c>
      <c r="D2311" s="31"/>
      <c r="E2311" s="4"/>
      <c r="F2311" s="31">
        <v>30000</v>
      </c>
      <c r="G2311" s="4">
        <v>3</v>
      </c>
      <c r="H2311" s="31">
        <v>30800</v>
      </c>
      <c r="I2311" s="4">
        <v>3</v>
      </c>
      <c r="J2311" s="31">
        <v>60800</v>
      </c>
      <c r="K2311" s="50">
        <v>6</v>
      </c>
      <c r="L2311" s="44">
        <f t="shared" si="183"/>
        <v>30400</v>
      </c>
      <c r="M2311" s="4">
        <f t="shared" si="184"/>
        <v>3</v>
      </c>
    </row>
    <row r="2312" spans="1:13" x14ac:dyDescent="0.3">
      <c r="A2312" s="27" t="str">
        <f t="shared" si="185"/>
        <v>1504 - LATTE</v>
      </c>
      <c r="B2312" s="27" t="str">
        <f t="shared" si="187"/>
        <v>CAFE QUINDIO EXPRESS AEROPUERTO MATECAÑA</v>
      </c>
      <c r="C2312" s="28" t="s">
        <v>229</v>
      </c>
      <c r="D2312" s="31">
        <v>34722</v>
      </c>
      <c r="E2312" s="4">
        <v>3</v>
      </c>
      <c r="F2312" s="31">
        <v>81018</v>
      </c>
      <c r="G2312" s="4">
        <v>7</v>
      </c>
      <c r="H2312" s="31">
        <v>61574</v>
      </c>
      <c r="I2312" s="4">
        <v>5</v>
      </c>
      <c r="J2312" s="31">
        <v>177314</v>
      </c>
      <c r="K2312" s="50">
        <v>15</v>
      </c>
      <c r="L2312" s="44">
        <f t="shared" ref="L2312:L2375" si="188">AVERAGE(D2312,F2312,H2312)</f>
        <v>59104.666666666664</v>
      </c>
      <c r="M2312" s="4">
        <f t="shared" ref="M2312:M2375" si="189">AVERAGE(E2312,G2312,I2312)</f>
        <v>5</v>
      </c>
    </row>
    <row r="2313" spans="1:13" x14ac:dyDescent="0.3">
      <c r="A2313" s="27" t="str">
        <f t="shared" si="185"/>
        <v>1504 - LATTE</v>
      </c>
      <c r="B2313" s="27" t="str">
        <f t="shared" si="187"/>
        <v>CAFE QUINDIO EXPRESS AEROPUERTO MATECAÑA</v>
      </c>
      <c r="C2313" s="28" t="s">
        <v>230</v>
      </c>
      <c r="D2313" s="31">
        <v>44445</v>
      </c>
      <c r="E2313" s="4">
        <v>5</v>
      </c>
      <c r="F2313" s="31">
        <v>27378</v>
      </c>
      <c r="G2313" s="4">
        <v>3</v>
      </c>
      <c r="H2313" s="31">
        <v>18489</v>
      </c>
      <c r="I2313" s="4">
        <v>2</v>
      </c>
      <c r="J2313" s="31">
        <v>90312</v>
      </c>
      <c r="K2313" s="50">
        <v>10</v>
      </c>
      <c r="L2313" s="44">
        <f t="shared" si="188"/>
        <v>30104</v>
      </c>
      <c r="M2313" s="4">
        <f t="shared" si="189"/>
        <v>3.3333333333333335</v>
      </c>
    </row>
    <row r="2314" spans="1:13" x14ac:dyDescent="0.3">
      <c r="A2314" s="27" t="str">
        <f t="shared" si="185"/>
        <v>1504 - LATTE</v>
      </c>
      <c r="B2314" s="27" t="str">
        <f t="shared" si="187"/>
        <v>CAFE QUINDIO EXPRESS AEROPUERTO MATECAÑA</v>
      </c>
      <c r="C2314" s="28" t="s">
        <v>231</v>
      </c>
      <c r="D2314" s="31">
        <v>71112</v>
      </c>
      <c r="E2314" s="4">
        <v>8</v>
      </c>
      <c r="F2314" s="31">
        <v>45867</v>
      </c>
      <c r="G2314" s="4">
        <v>5</v>
      </c>
      <c r="H2314" s="31">
        <v>63645</v>
      </c>
      <c r="I2314" s="4">
        <v>7</v>
      </c>
      <c r="J2314" s="31">
        <v>180624</v>
      </c>
      <c r="K2314" s="50">
        <v>20</v>
      </c>
      <c r="L2314" s="44">
        <f t="shared" si="188"/>
        <v>60208</v>
      </c>
      <c r="M2314" s="4">
        <f t="shared" si="189"/>
        <v>6.666666666666667</v>
      </c>
    </row>
    <row r="2315" spans="1:13" x14ac:dyDescent="0.3">
      <c r="A2315" s="27" t="str">
        <f t="shared" si="185"/>
        <v>1504 - LATTE</v>
      </c>
      <c r="B2315" s="27" t="str">
        <f t="shared" si="187"/>
        <v>CAFE QUINDIO EXPRESS AEROPUERTO MATECAÑA</v>
      </c>
      <c r="C2315" s="28" t="s">
        <v>232</v>
      </c>
      <c r="D2315" s="31">
        <v>94167</v>
      </c>
      <c r="E2315" s="4">
        <v>9</v>
      </c>
      <c r="F2315" s="31">
        <v>31389</v>
      </c>
      <c r="G2315" s="4">
        <v>3</v>
      </c>
      <c r="H2315" s="31">
        <v>52315</v>
      </c>
      <c r="I2315" s="4">
        <v>5</v>
      </c>
      <c r="J2315" s="31">
        <v>177871</v>
      </c>
      <c r="K2315" s="50">
        <v>17</v>
      </c>
      <c r="L2315" s="44">
        <f t="shared" si="188"/>
        <v>59290.333333333336</v>
      </c>
      <c r="M2315" s="4">
        <f t="shared" si="189"/>
        <v>5.666666666666667</v>
      </c>
    </row>
    <row r="2316" spans="1:13" x14ac:dyDescent="0.3">
      <c r="A2316" s="27" t="str">
        <f t="shared" si="185"/>
        <v>1504 - LATTE</v>
      </c>
      <c r="B2316" s="27" t="str">
        <f t="shared" si="187"/>
        <v>CAFE QUINDIO EXPRESS AEROPUERTO MATECAÑA</v>
      </c>
      <c r="C2316" s="28" t="s">
        <v>233</v>
      </c>
      <c r="D2316" s="31">
        <v>74072</v>
      </c>
      <c r="E2316" s="4">
        <v>8</v>
      </c>
      <c r="F2316" s="31">
        <v>67036</v>
      </c>
      <c r="G2316" s="4">
        <v>7</v>
      </c>
      <c r="H2316" s="31">
        <v>38518</v>
      </c>
      <c r="I2316" s="4">
        <v>4</v>
      </c>
      <c r="J2316" s="31">
        <v>179626</v>
      </c>
      <c r="K2316" s="50">
        <v>19</v>
      </c>
      <c r="L2316" s="44">
        <f t="shared" si="188"/>
        <v>59875.333333333336</v>
      </c>
      <c r="M2316" s="4">
        <f t="shared" si="189"/>
        <v>6.333333333333333</v>
      </c>
    </row>
    <row r="2317" spans="1:13" x14ac:dyDescent="0.3">
      <c r="A2317" s="27" t="str">
        <f t="shared" si="185"/>
        <v>1504 - LATTE</v>
      </c>
      <c r="B2317" s="27" t="str">
        <f t="shared" si="187"/>
        <v>CAFE QUINDIO EXPRESS AEROPUERTO MATECAÑA</v>
      </c>
      <c r="C2317" s="28" t="s">
        <v>234</v>
      </c>
      <c r="D2317" s="31"/>
      <c r="E2317" s="4"/>
      <c r="F2317" s="31">
        <v>11111</v>
      </c>
      <c r="G2317" s="4">
        <v>1</v>
      </c>
      <c r="H2317" s="31">
        <v>12000</v>
      </c>
      <c r="I2317" s="4">
        <v>1</v>
      </c>
      <c r="J2317" s="31">
        <v>23111</v>
      </c>
      <c r="K2317" s="50">
        <v>2</v>
      </c>
      <c r="L2317" s="44">
        <f t="shared" si="188"/>
        <v>11555.5</v>
      </c>
      <c r="M2317" s="4">
        <f t="shared" si="189"/>
        <v>1</v>
      </c>
    </row>
    <row r="2318" spans="1:13" x14ac:dyDescent="0.3">
      <c r="A2318" s="27" t="str">
        <f t="shared" si="185"/>
        <v>1504 - LATTE</v>
      </c>
      <c r="B2318" s="27" t="str">
        <f t="shared" si="187"/>
        <v>CAFE QUINDIO EXPRESS AEROPUERTO MATECAÑA</v>
      </c>
      <c r="C2318" s="28" t="s">
        <v>235</v>
      </c>
      <c r="D2318" s="31">
        <v>57687</v>
      </c>
      <c r="E2318" s="4">
        <v>7</v>
      </c>
      <c r="F2318" s="31">
        <v>41864</v>
      </c>
      <c r="G2318" s="4">
        <v>5</v>
      </c>
      <c r="H2318" s="31">
        <v>26041</v>
      </c>
      <c r="I2318" s="4">
        <v>3</v>
      </c>
      <c r="J2318" s="31">
        <v>125592</v>
      </c>
      <c r="K2318" s="50">
        <v>15</v>
      </c>
      <c r="L2318" s="44">
        <f t="shared" si="188"/>
        <v>41864</v>
      </c>
      <c r="M2318" s="4">
        <f t="shared" si="189"/>
        <v>5</v>
      </c>
    </row>
    <row r="2319" spans="1:13" x14ac:dyDescent="0.3">
      <c r="A2319" s="27" t="str">
        <f t="shared" si="185"/>
        <v>1504 - LATTE</v>
      </c>
      <c r="B2319" s="27" t="str">
        <f t="shared" si="187"/>
        <v>CAFE QUINDIO EXPRESS AEROPUERTO MATECAÑA</v>
      </c>
      <c r="C2319" s="28" t="s">
        <v>236</v>
      </c>
      <c r="D2319" s="31">
        <v>18518</v>
      </c>
      <c r="E2319" s="4">
        <v>2</v>
      </c>
      <c r="F2319" s="31">
        <v>46295</v>
      </c>
      <c r="G2319" s="4">
        <v>5</v>
      </c>
      <c r="H2319" s="31">
        <v>9259</v>
      </c>
      <c r="I2319" s="4">
        <v>1</v>
      </c>
      <c r="J2319" s="31">
        <v>74072</v>
      </c>
      <c r="K2319" s="50">
        <v>8</v>
      </c>
      <c r="L2319" s="44">
        <f t="shared" si="188"/>
        <v>24690.666666666668</v>
      </c>
      <c r="M2319" s="4">
        <f t="shared" si="189"/>
        <v>2.6666666666666665</v>
      </c>
    </row>
    <row r="2320" spans="1:13" x14ac:dyDescent="0.3">
      <c r="A2320" s="27" t="str">
        <f t="shared" ref="A2320:A2383" si="190">A2319</f>
        <v>1504 - LATTE</v>
      </c>
      <c r="B2320" s="27" t="str">
        <f t="shared" si="187"/>
        <v>CAFE QUINDIO EXPRESS AEROPUERTO MATECAÑA</v>
      </c>
      <c r="C2320" s="28" t="s">
        <v>237</v>
      </c>
      <c r="D2320" s="31">
        <v>11111</v>
      </c>
      <c r="E2320" s="4">
        <v>1</v>
      </c>
      <c r="F2320" s="31"/>
      <c r="G2320" s="4"/>
      <c r="H2320" s="31">
        <v>11111</v>
      </c>
      <c r="I2320" s="4">
        <v>1</v>
      </c>
      <c r="J2320" s="31">
        <v>22222</v>
      </c>
      <c r="K2320" s="50">
        <v>2</v>
      </c>
      <c r="L2320" s="44">
        <f t="shared" si="188"/>
        <v>11111</v>
      </c>
      <c r="M2320" s="4">
        <f t="shared" si="189"/>
        <v>1</v>
      </c>
    </row>
    <row r="2321" spans="1:13" x14ac:dyDescent="0.3">
      <c r="A2321" s="27" t="str">
        <f t="shared" si="190"/>
        <v>1504 - LATTE</v>
      </c>
      <c r="B2321" s="27" t="str">
        <f t="shared" si="187"/>
        <v>CAFE QUINDIO EXPRESS AEROPUERTO MATECAÑA</v>
      </c>
      <c r="C2321" s="28" t="s">
        <v>238</v>
      </c>
      <c r="D2321" s="31">
        <v>8241</v>
      </c>
      <c r="E2321" s="4">
        <v>1</v>
      </c>
      <c r="F2321" s="31"/>
      <c r="G2321" s="4"/>
      <c r="H2321" s="31">
        <v>42523</v>
      </c>
      <c r="I2321" s="4">
        <v>5</v>
      </c>
      <c r="J2321" s="31">
        <v>50764</v>
      </c>
      <c r="K2321" s="50">
        <v>6</v>
      </c>
      <c r="L2321" s="44">
        <f t="shared" si="188"/>
        <v>25382</v>
      </c>
      <c r="M2321" s="4">
        <f t="shared" si="189"/>
        <v>3</v>
      </c>
    </row>
    <row r="2322" spans="1:13" x14ac:dyDescent="0.3">
      <c r="A2322" s="27" t="str">
        <f t="shared" si="190"/>
        <v>1504 - LATTE</v>
      </c>
      <c r="B2322" s="27" t="str">
        <f t="shared" si="187"/>
        <v>CAFE QUINDIO EXPRESS AEROPUERTO MATECAÑA</v>
      </c>
      <c r="C2322" s="28" t="s">
        <v>239</v>
      </c>
      <c r="D2322" s="31"/>
      <c r="E2322" s="4"/>
      <c r="F2322" s="31">
        <v>8704</v>
      </c>
      <c r="G2322" s="4">
        <v>1</v>
      </c>
      <c r="H2322" s="31">
        <v>18800</v>
      </c>
      <c r="I2322" s="4">
        <v>2</v>
      </c>
      <c r="J2322" s="31">
        <v>27504</v>
      </c>
      <c r="K2322" s="50">
        <v>3</v>
      </c>
      <c r="L2322" s="44">
        <f t="shared" si="188"/>
        <v>13752</v>
      </c>
      <c r="M2322" s="4">
        <f t="shared" si="189"/>
        <v>1.5</v>
      </c>
    </row>
    <row r="2323" spans="1:13" x14ac:dyDescent="0.3">
      <c r="A2323" s="27" t="str">
        <f t="shared" si="190"/>
        <v>1504 - LATTE</v>
      </c>
      <c r="B2323" s="27" t="str">
        <f t="shared" si="187"/>
        <v>CAFE QUINDIO EXPRESS AEROPUERTO MATECAÑA</v>
      </c>
      <c r="C2323" s="28" t="s">
        <v>240</v>
      </c>
      <c r="D2323" s="31">
        <v>8704</v>
      </c>
      <c r="E2323" s="4">
        <v>1</v>
      </c>
      <c r="F2323" s="31">
        <v>17408</v>
      </c>
      <c r="G2323" s="4">
        <v>2</v>
      </c>
      <c r="H2323" s="31">
        <v>9400</v>
      </c>
      <c r="I2323" s="4">
        <v>1</v>
      </c>
      <c r="J2323" s="31">
        <v>35512</v>
      </c>
      <c r="K2323" s="50">
        <v>4</v>
      </c>
      <c r="L2323" s="44">
        <f t="shared" si="188"/>
        <v>11837.333333333334</v>
      </c>
      <c r="M2323" s="4">
        <f t="shared" si="189"/>
        <v>1.3333333333333333</v>
      </c>
    </row>
    <row r="2324" spans="1:13" x14ac:dyDescent="0.3">
      <c r="A2324" s="27" t="str">
        <f t="shared" si="190"/>
        <v>1504 - LATTE</v>
      </c>
      <c r="B2324" s="27" t="str">
        <f t="shared" si="187"/>
        <v>CAFE QUINDIO EXPRESS AEROPUERTO MATECAÑA</v>
      </c>
      <c r="C2324" s="28" t="s">
        <v>241</v>
      </c>
      <c r="D2324" s="31">
        <v>326664</v>
      </c>
      <c r="E2324" s="4">
        <v>36</v>
      </c>
      <c r="F2324" s="31">
        <v>437730</v>
      </c>
      <c r="G2324" s="4">
        <v>48</v>
      </c>
      <c r="H2324" s="31">
        <v>324488</v>
      </c>
      <c r="I2324" s="4">
        <v>34</v>
      </c>
      <c r="J2324" s="31">
        <v>1088882</v>
      </c>
      <c r="K2324" s="50">
        <v>118</v>
      </c>
      <c r="L2324" s="44">
        <f t="shared" si="188"/>
        <v>362960.66666666669</v>
      </c>
      <c r="M2324" s="4">
        <f t="shared" si="189"/>
        <v>39.333333333333336</v>
      </c>
    </row>
    <row r="2325" spans="1:13" x14ac:dyDescent="0.3">
      <c r="A2325" s="27" t="str">
        <f t="shared" si="190"/>
        <v>1504 - LATTE</v>
      </c>
      <c r="B2325" s="27" t="str">
        <f t="shared" si="187"/>
        <v>CAFE QUINDIO EXPRESS AEROPUERTO MATECAÑA</v>
      </c>
      <c r="C2325" s="28" t="s">
        <v>242</v>
      </c>
      <c r="D2325" s="31">
        <v>65464</v>
      </c>
      <c r="E2325" s="4">
        <v>7</v>
      </c>
      <c r="F2325" s="31">
        <v>103620</v>
      </c>
      <c r="G2325" s="4">
        <v>11</v>
      </c>
      <c r="H2325" s="31">
        <v>98756</v>
      </c>
      <c r="I2325" s="4">
        <v>10</v>
      </c>
      <c r="J2325" s="31">
        <v>267840</v>
      </c>
      <c r="K2325" s="50">
        <v>28</v>
      </c>
      <c r="L2325" s="44">
        <f t="shared" si="188"/>
        <v>89280</v>
      </c>
      <c r="M2325" s="4">
        <f t="shared" si="189"/>
        <v>9.3333333333333339</v>
      </c>
    </row>
    <row r="2326" spans="1:13" x14ac:dyDescent="0.3">
      <c r="A2326" s="27" t="str">
        <f t="shared" si="190"/>
        <v>1504 - LATTE</v>
      </c>
      <c r="B2326" s="27" t="str">
        <f t="shared" si="187"/>
        <v>CAFE QUINDIO EXPRESS AEROPUERTO MATECAÑA</v>
      </c>
      <c r="C2326" s="28" t="s">
        <v>243</v>
      </c>
      <c r="D2326" s="31"/>
      <c r="E2326" s="4"/>
      <c r="F2326" s="31">
        <v>6667</v>
      </c>
      <c r="G2326" s="4">
        <v>1</v>
      </c>
      <c r="H2326" s="31">
        <v>6667</v>
      </c>
      <c r="I2326" s="4">
        <v>1</v>
      </c>
      <c r="J2326" s="31">
        <v>13334</v>
      </c>
      <c r="K2326" s="50">
        <v>2</v>
      </c>
      <c r="L2326" s="44">
        <f t="shared" si="188"/>
        <v>6667</v>
      </c>
      <c r="M2326" s="4">
        <f t="shared" si="189"/>
        <v>1</v>
      </c>
    </row>
    <row r="2327" spans="1:13" x14ac:dyDescent="0.3">
      <c r="A2327" s="27" t="str">
        <f t="shared" si="190"/>
        <v>1504 - LATTE</v>
      </c>
      <c r="B2327" s="27" t="str">
        <f t="shared" si="187"/>
        <v>CAFE QUINDIO EXPRESS AEROPUERTO MATECAÑA</v>
      </c>
      <c r="C2327" s="28" t="s">
        <v>244</v>
      </c>
      <c r="D2327" s="31">
        <v>942958</v>
      </c>
      <c r="E2327" s="4">
        <v>134</v>
      </c>
      <c r="F2327" s="31">
        <v>968855</v>
      </c>
      <c r="G2327" s="4">
        <v>136</v>
      </c>
      <c r="H2327" s="31">
        <v>1056960</v>
      </c>
      <c r="I2327" s="4">
        <v>145</v>
      </c>
      <c r="J2327" s="31">
        <v>2968773</v>
      </c>
      <c r="K2327" s="50">
        <v>415</v>
      </c>
      <c r="L2327" s="44">
        <f t="shared" si="188"/>
        <v>989591</v>
      </c>
      <c r="M2327" s="4">
        <f t="shared" si="189"/>
        <v>138.33333333333334</v>
      </c>
    </row>
    <row r="2328" spans="1:13" x14ac:dyDescent="0.3">
      <c r="A2328" s="27" t="str">
        <f t="shared" si="190"/>
        <v>1504 - LATTE</v>
      </c>
      <c r="B2328" s="27" t="str">
        <f t="shared" si="187"/>
        <v>CAFE QUINDIO EXPRESS AEROPUERTO MATECAÑA</v>
      </c>
      <c r="C2328" s="28" t="s">
        <v>245</v>
      </c>
      <c r="D2328" s="31">
        <v>99162</v>
      </c>
      <c r="E2328" s="4">
        <v>9</v>
      </c>
      <c r="F2328" s="31">
        <v>89909</v>
      </c>
      <c r="G2328" s="4">
        <v>8</v>
      </c>
      <c r="H2328" s="31">
        <v>125609</v>
      </c>
      <c r="I2328" s="4">
        <v>11</v>
      </c>
      <c r="J2328" s="31">
        <v>314680</v>
      </c>
      <c r="K2328" s="50">
        <v>28</v>
      </c>
      <c r="L2328" s="44">
        <f t="shared" si="188"/>
        <v>104893.33333333333</v>
      </c>
      <c r="M2328" s="4">
        <f t="shared" si="189"/>
        <v>9.3333333333333339</v>
      </c>
    </row>
    <row r="2329" spans="1:13" x14ac:dyDescent="0.3">
      <c r="A2329" s="27" t="str">
        <f t="shared" si="190"/>
        <v>1504 - LATTE</v>
      </c>
      <c r="B2329" s="27" t="str">
        <f t="shared" si="187"/>
        <v>CAFE QUINDIO EXPRESS AEROPUERTO MATECAÑA</v>
      </c>
      <c r="C2329" s="28" t="s">
        <v>246</v>
      </c>
      <c r="D2329" s="31">
        <v>11852</v>
      </c>
      <c r="E2329" s="4">
        <v>1</v>
      </c>
      <c r="F2329" s="31">
        <v>11852</v>
      </c>
      <c r="G2329" s="4">
        <v>1</v>
      </c>
      <c r="H2329" s="31">
        <v>63052</v>
      </c>
      <c r="I2329" s="4">
        <v>5</v>
      </c>
      <c r="J2329" s="31">
        <v>86756</v>
      </c>
      <c r="K2329" s="50">
        <v>7</v>
      </c>
      <c r="L2329" s="44">
        <f t="shared" si="188"/>
        <v>28918.666666666668</v>
      </c>
      <c r="M2329" s="4">
        <f t="shared" si="189"/>
        <v>2.3333333333333335</v>
      </c>
    </row>
    <row r="2330" spans="1:13" x14ac:dyDescent="0.3">
      <c r="A2330" s="27" t="str">
        <f t="shared" si="190"/>
        <v>1504 - LATTE</v>
      </c>
      <c r="B2330" s="27" t="str">
        <f t="shared" si="187"/>
        <v>CAFE QUINDIO EXPRESS AEROPUERTO MATECAÑA</v>
      </c>
      <c r="C2330" s="28" t="s">
        <v>248</v>
      </c>
      <c r="D2330" s="31">
        <v>166855</v>
      </c>
      <c r="E2330" s="4">
        <v>17</v>
      </c>
      <c r="F2330" s="31">
        <v>138980</v>
      </c>
      <c r="G2330" s="4">
        <v>14</v>
      </c>
      <c r="H2330" s="31">
        <v>203365</v>
      </c>
      <c r="I2330" s="4">
        <v>20</v>
      </c>
      <c r="J2330" s="31">
        <v>509200</v>
      </c>
      <c r="K2330" s="50">
        <v>51</v>
      </c>
      <c r="L2330" s="44">
        <f t="shared" si="188"/>
        <v>169733.33333333334</v>
      </c>
      <c r="M2330" s="4">
        <f t="shared" si="189"/>
        <v>17</v>
      </c>
    </row>
    <row r="2331" spans="1:13" x14ac:dyDescent="0.3">
      <c r="A2331" s="27" t="str">
        <f t="shared" si="190"/>
        <v>1504 - LATTE</v>
      </c>
      <c r="B2331" s="27" t="str">
        <f t="shared" si="187"/>
        <v>CAFE QUINDIO EXPRESS AEROPUERTO MATECAÑA</v>
      </c>
      <c r="C2331" s="28" t="s">
        <v>249</v>
      </c>
      <c r="D2331" s="31">
        <v>46295</v>
      </c>
      <c r="E2331" s="4">
        <v>5</v>
      </c>
      <c r="F2331" s="31">
        <v>9259</v>
      </c>
      <c r="G2331" s="4">
        <v>1</v>
      </c>
      <c r="H2331" s="31">
        <v>10000</v>
      </c>
      <c r="I2331" s="4">
        <v>1</v>
      </c>
      <c r="J2331" s="31">
        <v>65554</v>
      </c>
      <c r="K2331" s="50">
        <v>7</v>
      </c>
      <c r="L2331" s="44">
        <f t="shared" si="188"/>
        <v>21851.333333333332</v>
      </c>
      <c r="M2331" s="4">
        <f t="shared" si="189"/>
        <v>2.3333333333333335</v>
      </c>
    </row>
    <row r="2332" spans="1:13" x14ac:dyDescent="0.3">
      <c r="A2332" s="27" t="str">
        <f t="shared" si="190"/>
        <v>1504 - LATTE</v>
      </c>
      <c r="B2332" s="27" t="str">
        <f t="shared" si="187"/>
        <v>CAFE QUINDIO EXPRESS AEROPUERTO MATECAÑA</v>
      </c>
      <c r="C2332" s="28" t="s">
        <v>250</v>
      </c>
      <c r="D2332" s="31"/>
      <c r="E2332" s="4"/>
      <c r="F2332" s="31">
        <v>11111</v>
      </c>
      <c r="G2332" s="4">
        <v>1</v>
      </c>
      <c r="H2332" s="31"/>
      <c r="I2332" s="4"/>
      <c r="J2332" s="31">
        <v>11111</v>
      </c>
      <c r="K2332" s="50">
        <v>1</v>
      </c>
      <c r="L2332" s="44">
        <f t="shared" si="188"/>
        <v>11111</v>
      </c>
      <c r="M2332" s="4">
        <f t="shared" si="189"/>
        <v>1</v>
      </c>
    </row>
    <row r="2333" spans="1:13" x14ac:dyDescent="0.3">
      <c r="A2333" s="27" t="str">
        <f t="shared" si="190"/>
        <v>1504 - LATTE</v>
      </c>
      <c r="B2333" s="27" t="str">
        <f t="shared" si="187"/>
        <v>CAFE QUINDIO EXPRESS AEROPUERTO MATECAÑA</v>
      </c>
      <c r="C2333" s="28" t="s">
        <v>251</v>
      </c>
      <c r="D2333" s="31">
        <v>8241</v>
      </c>
      <c r="E2333" s="4">
        <v>1</v>
      </c>
      <c r="F2333" s="31">
        <v>8241</v>
      </c>
      <c r="G2333" s="4">
        <v>1</v>
      </c>
      <c r="H2333" s="31">
        <v>17141</v>
      </c>
      <c r="I2333" s="4">
        <v>2</v>
      </c>
      <c r="J2333" s="31">
        <v>33623</v>
      </c>
      <c r="K2333" s="50">
        <v>4</v>
      </c>
      <c r="L2333" s="44">
        <f t="shared" si="188"/>
        <v>11207.666666666666</v>
      </c>
      <c r="M2333" s="4">
        <f t="shared" si="189"/>
        <v>1.3333333333333333</v>
      </c>
    </row>
    <row r="2334" spans="1:13" x14ac:dyDescent="0.3">
      <c r="A2334" s="27" t="str">
        <f t="shared" si="190"/>
        <v>1504 - LATTE</v>
      </c>
      <c r="B2334" s="27" t="str">
        <f t="shared" si="187"/>
        <v>CAFE QUINDIO EXPRESS AEROPUERTO MATECAÑA</v>
      </c>
      <c r="C2334" s="28" t="s">
        <v>252</v>
      </c>
      <c r="D2334" s="31"/>
      <c r="E2334" s="4"/>
      <c r="F2334" s="31">
        <v>11111</v>
      </c>
      <c r="G2334" s="4">
        <v>1</v>
      </c>
      <c r="H2334" s="31"/>
      <c r="I2334" s="4"/>
      <c r="J2334" s="31">
        <v>11111</v>
      </c>
      <c r="K2334" s="50">
        <v>1</v>
      </c>
      <c r="L2334" s="44">
        <f t="shared" si="188"/>
        <v>11111</v>
      </c>
      <c r="M2334" s="4">
        <f t="shared" si="189"/>
        <v>1</v>
      </c>
    </row>
    <row r="2335" spans="1:13" x14ac:dyDescent="0.3">
      <c r="A2335" s="27" t="str">
        <f t="shared" si="190"/>
        <v>1504 - LATTE</v>
      </c>
      <c r="B2335" s="27" t="str">
        <f t="shared" si="187"/>
        <v>CAFE QUINDIO EXPRESS AEROPUERTO MATECAÑA</v>
      </c>
      <c r="C2335" s="28" t="s">
        <v>253</v>
      </c>
      <c r="D2335" s="31">
        <v>9259</v>
      </c>
      <c r="E2335" s="4">
        <v>1</v>
      </c>
      <c r="F2335" s="31">
        <v>47036</v>
      </c>
      <c r="G2335" s="4">
        <v>5</v>
      </c>
      <c r="H2335" s="31">
        <v>10000</v>
      </c>
      <c r="I2335" s="4">
        <v>1</v>
      </c>
      <c r="J2335" s="31">
        <v>66295</v>
      </c>
      <c r="K2335" s="50">
        <v>7</v>
      </c>
      <c r="L2335" s="44">
        <f t="shared" si="188"/>
        <v>22098.333333333332</v>
      </c>
      <c r="M2335" s="4">
        <f t="shared" si="189"/>
        <v>2.3333333333333335</v>
      </c>
    </row>
    <row r="2336" spans="1:13" x14ac:dyDescent="0.3">
      <c r="A2336" s="27" t="str">
        <f t="shared" si="190"/>
        <v>1504 - LATTE</v>
      </c>
      <c r="B2336" s="27" t="str">
        <f t="shared" si="187"/>
        <v>CAFE QUINDIO EXPRESS AEROPUERTO MATECAÑA</v>
      </c>
      <c r="C2336" s="28" t="s">
        <v>254</v>
      </c>
      <c r="D2336" s="31">
        <v>8241</v>
      </c>
      <c r="E2336" s="4">
        <v>1</v>
      </c>
      <c r="F2336" s="31">
        <v>25382</v>
      </c>
      <c r="G2336" s="4">
        <v>3</v>
      </c>
      <c r="H2336" s="31">
        <v>25382</v>
      </c>
      <c r="I2336" s="4">
        <v>3</v>
      </c>
      <c r="J2336" s="31">
        <v>59005</v>
      </c>
      <c r="K2336" s="50">
        <v>7</v>
      </c>
      <c r="L2336" s="44">
        <f t="shared" si="188"/>
        <v>19668.333333333332</v>
      </c>
      <c r="M2336" s="4">
        <f t="shared" si="189"/>
        <v>2.3333333333333335</v>
      </c>
    </row>
    <row r="2337" spans="1:13" x14ac:dyDescent="0.3">
      <c r="A2337" s="27" t="str">
        <f t="shared" si="190"/>
        <v>1504 - LATTE</v>
      </c>
      <c r="B2337" s="27" t="str">
        <f t="shared" si="187"/>
        <v>CAFE QUINDIO EXPRESS AEROPUERTO MATECAÑA</v>
      </c>
      <c r="C2337" s="28" t="s">
        <v>258</v>
      </c>
      <c r="D2337" s="31">
        <v>83331</v>
      </c>
      <c r="E2337" s="4">
        <v>9</v>
      </c>
      <c r="F2337" s="31">
        <v>38518</v>
      </c>
      <c r="G2337" s="4">
        <v>4</v>
      </c>
      <c r="H2337" s="31">
        <v>59259</v>
      </c>
      <c r="I2337" s="4">
        <v>6</v>
      </c>
      <c r="J2337" s="31">
        <v>181108</v>
      </c>
      <c r="K2337" s="50">
        <v>19</v>
      </c>
      <c r="L2337" s="44">
        <f t="shared" si="188"/>
        <v>60369.333333333336</v>
      </c>
      <c r="M2337" s="4">
        <f t="shared" si="189"/>
        <v>6.333333333333333</v>
      </c>
    </row>
    <row r="2338" spans="1:13" x14ac:dyDescent="0.3">
      <c r="A2338" s="27" t="str">
        <f t="shared" si="190"/>
        <v>1504 - LATTE</v>
      </c>
      <c r="B2338" s="27" t="str">
        <f t="shared" si="187"/>
        <v>CAFE QUINDIO EXPRESS AEROPUERTO MATECAÑA</v>
      </c>
      <c r="C2338" s="28" t="s">
        <v>259</v>
      </c>
      <c r="D2338" s="31">
        <v>37036</v>
      </c>
      <c r="E2338" s="4">
        <v>4</v>
      </c>
      <c r="F2338" s="31">
        <v>46295</v>
      </c>
      <c r="G2338" s="4">
        <v>5</v>
      </c>
      <c r="H2338" s="31">
        <v>38518</v>
      </c>
      <c r="I2338" s="4">
        <v>4</v>
      </c>
      <c r="J2338" s="31">
        <v>121849</v>
      </c>
      <c r="K2338" s="50">
        <v>13</v>
      </c>
      <c r="L2338" s="44">
        <f t="shared" si="188"/>
        <v>40616.333333333336</v>
      </c>
      <c r="M2338" s="4">
        <f t="shared" si="189"/>
        <v>4.333333333333333</v>
      </c>
    </row>
    <row r="2339" spans="1:13" x14ac:dyDescent="0.3">
      <c r="A2339" s="27" t="str">
        <f t="shared" si="190"/>
        <v>1504 - LATTE</v>
      </c>
      <c r="B2339" s="27" t="str">
        <f t="shared" si="187"/>
        <v>CAFE QUINDIO EXPRESS AEROPUERTO MATECAÑA</v>
      </c>
      <c r="C2339" s="28" t="s">
        <v>260</v>
      </c>
      <c r="D2339" s="31">
        <v>33333</v>
      </c>
      <c r="E2339" s="4">
        <v>3</v>
      </c>
      <c r="F2339" s="31">
        <v>11111</v>
      </c>
      <c r="G2339" s="4">
        <v>1</v>
      </c>
      <c r="H2339" s="31">
        <v>35111</v>
      </c>
      <c r="I2339" s="4">
        <v>3</v>
      </c>
      <c r="J2339" s="31">
        <v>79555</v>
      </c>
      <c r="K2339" s="50">
        <v>7</v>
      </c>
      <c r="L2339" s="44">
        <f t="shared" si="188"/>
        <v>26518.333333333332</v>
      </c>
      <c r="M2339" s="4">
        <f t="shared" si="189"/>
        <v>2.3333333333333335</v>
      </c>
    </row>
    <row r="2340" spans="1:13" x14ac:dyDescent="0.3">
      <c r="A2340" s="27" t="str">
        <f t="shared" si="190"/>
        <v>1504 - LATTE</v>
      </c>
      <c r="B2340" s="27" t="str">
        <f t="shared" si="187"/>
        <v>CAFE QUINDIO EXPRESS AEROPUERTO MATECAÑA</v>
      </c>
      <c r="C2340" s="28" t="s">
        <v>261</v>
      </c>
      <c r="D2340" s="31">
        <v>140097</v>
      </c>
      <c r="E2340" s="4">
        <v>17</v>
      </c>
      <c r="F2340" s="31">
        <v>66587</v>
      </c>
      <c r="G2340" s="4">
        <v>8</v>
      </c>
      <c r="H2340" s="31">
        <v>102187</v>
      </c>
      <c r="I2340" s="4">
        <v>12</v>
      </c>
      <c r="J2340" s="31">
        <v>308871</v>
      </c>
      <c r="K2340" s="50">
        <v>37</v>
      </c>
      <c r="L2340" s="44">
        <f t="shared" si="188"/>
        <v>102957</v>
      </c>
      <c r="M2340" s="4">
        <f t="shared" si="189"/>
        <v>12.333333333333334</v>
      </c>
    </row>
    <row r="2341" spans="1:13" x14ac:dyDescent="0.3">
      <c r="A2341" s="27" t="str">
        <f t="shared" si="190"/>
        <v>1504 - LATTE</v>
      </c>
      <c r="B2341" s="27" t="str">
        <f t="shared" si="187"/>
        <v>CAFE QUINDIO EXPRESS AEROPUERTO MATECAÑA</v>
      </c>
      <c r="C2341" s="28" t="s">
        <v>262</v>
      </c>
      <c r="D2341" s="31">
        <v>41205</v>
      </c>
      <c r="E2341" s="4">
        <v>5</v>
      </c>
      <c r="F2341" s="31">
        <v>50105</v>
      </c>
      <c r="G2341" s="4">
        <v>6</v>
      </c>
      <c r="H2341" s="31">
        <v>51423</v>
      </c>
      <c r="I2341" s="4">
        <v>6</v>
      </c>
      <c r="J2341" s="31">
        <v>142733</v>
      </c>
      <c r="K2341" s="50">
        <v>17</v>
      </c>
      <c r="L2341" s="44">
        <f t="shared" si="188"/>
        <v>47577.666666666664</v>
      </c>
      <c r="M2341" s="4">
        <f t="shared" si="189"/>
        <v>5.666666666666667</v>
      </c>
    </row>
    <row r="2342" spans="1:13" x14ac:dyDescent="0.3">
      <c r="A2342" s="27" t="str">
        <f t="shared" si="190"/>
        <v>1504 - LATTE</v>
      </c>
      <c r="B2342" s="27" t="str">
        <f t="shared" si="187"/>
        <v>CAFE QUINDIO EXPRESS AEROPUERTO MATECAÑA</v>
      </c>
      <c r="C2342" s="28" t="s">
        <v>263</v>
      </c>
      <c r="D2342" s="31"/>
      <c r="E2342" s="4"/>
      <c r="F2342" s="31">
        <v>22222</v>
      </c>
      <c r="G2342" s="4">
        <v>2</v>
      </c>
      <c r="H2342" s="31">
        <v>12000</v>
      </c>
      <c r="I2342" s="4">
        <v>1</v>
      </c>
      <c r="J2342" s="31">
        <v>34222</v>
      </c>
      <c r="K2342" s="50">
        <v>3</v>
      </c>
      <c r="L2342" s="44">
        <f t="shared" si="188"/>
        <v>17111</v>
      </c>
      <c r="M2342" s="4">
        <f t="shared" si="189"/>
        <v>1.5</v>
      </c>
    </row>
    <row r="2343" spans="1:13" x14ac:dyDescent="0.3">
      <c r="A2343" s="27" t="str">
        <f t="shared" si="190"/>
        <v>1504 - LATTE</v>
      </c>
      <c r="B2343" s="27" t="str">
        <f t="shared" si="187"/>
        <v>CAFE QUINDIO EXPRESS AEROPUERTO MATECAÑA</v>
      </c>
      <c r="C2343" s="28" t="s">
        <v>264</v>
      </c>
      <c r="D2343" s="31">
        <v>175003</v>
      </c>
      <c r="E2343" s="4">
        <v>15</v>
      </c>
      <c r="F2343" s="31">
        <v>117602</v>
      </c>
      <c r="G2343" s="4">
        <v>10</v>
      </c>
      <c r="H2343" s="31">
        <v>86334</v>
      </c>
      <c r="I2343" s="4">
        <v>7</v>
      </c>
      <c r="J2343" s="31">
        <v>378939</v>
      </c>
      <c r="K2343" s="50">
        <v>32</v>
      </c>
      <c r="L2343" s="44">
        <f t="shared" si="188"/>
        <v>126313</v>
      </c>
      <c r="M2343" s="4">
        <f t="shared" si="189"/>
        <v>10.666666666666666</v>
      </c>
    </row>
    <row r="2344" spans="1:13" x14ac:dyDescent="0.3">
      <c r="A2344" s="27" t="str">
        <f t="shared" si="190"/>
        <v>1504 - LATTE</v>
      </c>
      <c r="B2344" s="27" t="str">
        <f t="shared" si="187"/>
        <v>CAFE QUINDIO EXPRESS AEROPUERTO MATECAÑA</v>
      </c>
      <c r="C2344" s="28" t="s">
        <v>265</v>
      </c>
      <c r="D2344" s="31">
        <v>130000</v>
      </c>
      <c r="E2344" s="4">
        <v>13</v>
      </c>
      <c r="F2344" s="31">
        <v>141600</v>
      </c>
      <c r="G2344" s="4">
        <v>14</v>
      </c>
      <c r="H2344" s="31">
        <v>138000</v>
      </c>
      <c r="I2344" s="4">
        <v>13</v>
      </c>
      <c r="J2344" s="31">
        <v>409600</v>
      </c>
      <c r="K2344" s="50">
        <v>40</v>
      </c>
      <c r="L2344" s="44">
        <f t="shared" si="188"/>
        <v>136533.33333333334</v>
      </c>
      <c r="M2344" s="4">
        <f t="shared" si="189"/>
        <v>13.333333333333334</v>
      </c>
    </row>
    <row r="2345" spans="1:13" x14ac:dyDescent="0.3">
      <c r="A2345" s="27" t="str">
        <f t="shared" si="190"/>
        <v>1504 - LATTE</v>
      </c>
      <c r="B2345" s="27" t="str">
        <f t="shared" si="187"/>
        <v>CAFE QUINDIO EXPRESS AEROPUERTO MATECAÑA</v>
      </c>
      <c r="C2345" s="28" t="s">
        <v>266</v>
      </c>
      <c r="D2345" s="31">
        <v>150000</v>
      </c>
      <c r="E2345" s="4">
        <v>15</v>
      </c>
      <c r="F2345" s="31">
        <v>143200</v>
      </c>
      <c r="G2345" s="4">
        <v>14</v>
      </c>
      <c r="H2345" s="31">
        <v>176400</v>
      </c>
      <c r="I2345" s="4">
        <v>17</v>
      </c>
      <c r="J2345" s="31">
        <v>469600</v>
      </c>
      <c r="K2345" s="50">
        <v>46</v>
      </c>
      <c r="L2345" s="44">
        <f t="shared" si="188"/>
        <v>156533.33333333334</v>
      </c>
      <c r="M2345" s="4">
        <f t="shared" si="189"/>
        <v>15.333333333333334</v>
      </c>
    </row>
    <row r="2346" spans="1:13" x14ac:dyDescent="0.3">
      <c r="A2346" s="27" t="str">
        <f t="shared" si="190"/>
        <v>1504 - LATTE</v>
      </c>
      <c r="B2346" s="27" t="str">
        <f t="shared" si="187"/>
        <v>CAFE QUINDIO EXPRESS AEROPUERTO MATECAÑA</v>
      </c>
      <c r="C2346" s="28" t="s">
        <v>267</v>
      </c>
      <c r="D2346" s="31">
        <v>205744</v>
      </c>
      <c r="E2346" s="4">
        <v>22</v>
      </c>
      <c r="F2346" s="31">
        <v>65464</v>
      </c>
      <c r="G2346" s="4">
        <v>7</v>
      </c>
      <c r="H2346" s="31">
        <v>368092</v>
      </c>
      <c r="I2346" s="4">
        <v>38</v>
      </c>
      <c r="J2346" s="31">
        <v>639300</v>
      </c>
      <c r="K2346" s="50">
        <v>67</v>
      </c>
      <c r="L2346" s="44">
        <f t="shared" si="188"/>
        <v>213100</v>
      </c>
      <c r="M2346" s="4">
        <f t="shared" si="189"/>
        <v>22.333333333333332</v>
      </c>
    </row>
    <row r="2347" spans="1:13" x14ac:dyDescent="0.3">
      <c r="A2347" s="27" t="str">
        <f t="shared" si="190"/>
        <v>1504 - LATTE</v>
      </c>
      <c r="B2347" s="27" t="str">
        <f t="shared" si="187"/>
        <v>CAFE QUINDIO EXPRESS AEROPUERTO MATECAÑA</v>
      </c>
      <c r="C2347" s="28" t="s">
        <v>268</v>
      </c>
      <c r="D2347" s="31">
        <v>87408</v>
      </c>
      <c r="E2347" s="4">
        <v>8</v>
      </c>
      <c r="F2347" s="31">
        <v>121934</v>
      </c>
      <c r="G2347" s="4">
        <v>11</v>
      </c>
      <c r="H2347" s="31">
        <v>127178</v>
      </c>
      <c r="I2347" s="4">
        <v>11</v>
      </c>
      <c r="J2347" s="31">
        <v>336520</v>
      </c>
      <c r="K2347" s="50">
        <v>30</v>
      </c>
      <c r="L2347" s="44">
        <f t="shared" si="188"/>
        <v>112173.33333333333</v>
      </c>
      <c r="M2347" s="4">
        <f t="shared" si="189"/>
        <v>10</v>
      </c>
    </row>
    <row r="2348" spans="1:13" x14ac:dyDescent="0.3">
      <c r="A2348" s="27" t="str">
        <f t="shared" si="190"/>
        <v>1504 - LATTE</v>
      </c>
      <c r="B2348" s="27" t="str">
        <f t="shared" si="187"/>
        <v>CAFE QUINDIO EXPRESS AEROPUERTO MATECAÑA</v>
      </c>
      <c r="C2348" s="28" t="s">
        <v>269</v>
      </c>
      <c r="D2348" s="31">
        <v>196392</v>
      </c>
      <c r="E2348" s="4">
        <v>21</v>
      </c>
      <c r="F2348" s="31">
        <v>274948</v>
      </c>
      <c r="G2348" s="4">
        <v>29</v>
      </c>
      <c r="H2348" s="31">
        <v>135415</v>
      </c>
      <c r="I2348" s="4">
        <v>14</v>
      </c>
      <c r="J2348" s="31">
        <v>606755</v>
      </c>
      <c r="K2348" s="50">
        <v>64</v>
      </c>
      <c r="L2348" s="44">
        <f t="shared" si="188"/>
        <v>202251.66666666666</v>
      </c>
      <c r="M2348" s="4">
        <f t="shared" si="189"/>
        <v>21.333333333333332</v>
      </c>
    </row>
    <row r="2349" spans="1:13" x14ac:dyDescent="0.3">
      <c r="A2349" s="27" t="str">
        <f t="shared" si="190"/>
        <v>1504 - LATTE</v>
      </c>
      <c r="B2349" s="27" t="str">
        <f t="shared" si="187"/>
        <v>CAFE QUINDIO EXPRESS AEROPUERTO MATECAÑA</v>
      </c>
      <c r="C2349" s="28" t="s">
        <v>270</v>
      </c>
      <c r="D2349" s="31">
        <v>295002</v>
      </c>
      <c r="E2349" s="4">
        <v>27</v>
      </c>
      <c r="F2349" s="31">
        <v>142038</v>
      </c>
      <c r="G2349" s="4">
        <v>13</v>
      </c>
      <c r="H2349" s="31">
        <v>401638</v>
      </c>
      <c r="I2349" s="4">
        <v>35</v>
      </c>
      <c r="J2349" s="31">
        <v>838678</v>
      </c>
      <c r="K2349" s="50">
        <v>75</v>
      </c>
      <c r="L2349" s="44">
        <f t="shared" si="188"/>
        <v>279559.33333333331</v>
      </c>
      <c r="M2349" s="4">
        <f t="shared" si="189"/>
        <v>25</v>
      </c>
    </row>
    <row r="2350" spans="1:13" x14ac:dyDescent="0.3">
      <c r="A2350" s="27" t="str">
        <f t="shared" si="190"/>
        <v>1504 - LATTE</v>
      </c>
      <c r="B2350" s="27" t="str">
        <f t="shared" si="187"/>
        <v>CAFE QUINDIO EXPRESS AEROPUERTO MATECAÑA</v>
      </c>
      <c r="C2350" s="28" t="s">
        <v>271</v>
      </c>
      <c r="D2350" s="31">
        <v>196668</v>
      </c>
      <c r="E2350" s="4">
        <v>18</v>
      </c>
      <c r="F2350" s="31">
        <v>110134</v>
      </c>
      <c r="G2350" s="4">
        <v>10</v>
      </c>
      <c r="H2350" s="31">
        <v>138978</v>
      </c>
      <c r="I2350" s="4">
        <v>12</v>
      </c>
      <c r="J2350" s="31">
        <v>445780</v>
      </c>
      <c r="K2350" s="50">
        <v>40</v>
      </c>
      <c r="L2350" s="44">
        <f t="shared" si="188"/>
        <v>148593.33333333334</v>
      </c>
      <c r="M2350" s="4">
        <f t="shared" si="189"/>
        <v>13.333333333333334</v>
      </c>
    </row>
    <row r="2351" spans="1:13" x14ac:dyDescent="0.3">
      <c r="A2351" s="27" t="str">
        <f t="shared" si="190"/>
        <v>1504 - LATTE</v>
      </c>
      <c r="B2351" s="27" t="str">
        <f t="shared" si="187"/>
        <v>CAFE QUINDIO EXPRESS AEROPUERTO MATECAÑA</v>
      </c>
      <c r="C2351" s="28" t="s">
        <v>272</v>
      </c>
      <c r="D2351" s="31">
        <v>214080</v>
      </c>
      <c r="E2351" s="4">
        <v>17</v>
      </c>
      <c r="F2351" s="31">
        <v>89158</v>
      </c>
      <c r="G2351" s="4">
        <v>7</v>
      </c>
      <c r="H2351" s="31">
        <v>66993</v>
      </c>
      <c r="I2351" s="4">
        <v>5</v>
      </c>
      <c r="J2351" s="31">
        <v>370231</v>
      </c>
      <c r="K2351" s="50">
        <v>29</v>
      </c>
      <c r="L2351" s="44">
        <f t="shared" si="188"/>
        <v>123410.33333333333</v>
      </c>
      <c r="M2351" s="4">
        <f t="shared" si="189"/>
        <v>9.6666666666666661</v>
      </c>
    </row>
    <row r="2352" spans="1:13" x14ac:dyDescent="0.3">
      <c r="A2352" s="27" t="str">
        <f t="shared" si="190"/>
        <v>1504 - LATTE</v>
      </c>
      <c r="B2352" s="52" t="s">
        <v>293</v>
      </c>
      <c r="C2352" s="53"/>
      <c r="D2352" s="57">
        <v>6491950</v>
      </c>
      <c r="E2352" s="55">
        <v>762</v>
      </c>
      <c r="F2352" s="57">
        <v>5344264</v>
      </c>
      <c r="G2352" s="55">
        <v>622</v>
      </c>
      <c r="H2352" s="57">
        <v>6516854</v>
      </c>
      <c r="I2352" s="55">
        <v>742</v>
      </c>
      <c r="J2352" s="57">
        <v>18353068</v>
      </c>
      <c r="K2352" s="56">
        <v>2126</v>
      </c>
      <c r="L2352" s="59">
        <f t="shared" si="188"/>
        <v>6117689.333333333</v>
      </c>
      <c r="M2352" s="60">
        <f t="shared" si="189"/>
        <v>708.66666666666663</v>
      </c>
    </row>
    <row r="2353" spans="1:13" x14ac:dyDescent="0.3">
      <c r="A2353" s="27" t="str">
        <f t="shared" si="190"/>
        <v>1504 - LATTE</v>
      </c>
      <c r="B2353" s="1" t="s">
        <v>54</v>
      </c>
      <c r="C2353" s="1" t="s">
        <v>223</v>
      </c>
      <c r="D2353" s="30">
        <v>46669</v>
      </c>
      <c r="E2353" s="8">
        <v>7</v>
      </c>
      <c r="F2353" s="30">
        <v>143472</v>
      </c>
      <c r="G2353" s="8">
        <v>22</v>
      </c>
      <c r="H2353" s="30">
        <v>64269</v>
      </c>
      <c r="I2353" s="8">
        <v>10</v>
      </c>
      <c r="J2353" s="30">
        <v>254410</v>
      </c>
      <c r="K2353" s="49">
        <v>39</v>
      </c>
      <c r="L2353" s="44">
        <f t="shared" si="188"/>
        <v>84803.333333333328</v>
      </c>
      <c r="M2353" s="4">
        <f t="shared" si="189"/>
        <v>13</v>
      </c>
    </row>
    <row r="2354" spans="1:13" x14ac:dyDescent="0.3">
      <c r="A2354" s="27" t="str">
        <f t="shared" si="190"/>
        <v>1504 - LATTE</v>
      </c>
      <c r="B2354" s="27" t="str">
        <f t="shared" ref="B2354:B2399" si="191">B2353</f>
        <v>CAFE QUINDIO EXPRESS BUENAVISTA BARRANQ</v>
      </c>
      <c r="C2354" s="28" t="s">
        <v>224</v>
      </c>
      <c r="D2354" s="31">
        <v>572498</v>
      </c>
      <c r="E2354" s="4">
        <v>82</v>
      </c>
      <c r="F2354" s="31">
        <v>647404</v>
      </c>
      <c r="G2354" s="4">
        <v>92</v>
      </c>
      <c r="H2354" s="31">
        <v>619256</v>
      </c>
      <c r="I2354" s="4">
        <v>88</v>
      </c>
      <c r="J2354" s="31">
        <v>1839158</v>
      </c>
      <c r="K2354" s="50">
        <v>262</v>
      </c>
      <c r="L2354" s="44">
        <f t="shared" si="188"/>
        <v>613052.66666666663</v>
      </c>
      <c r="M2354" s="4">
        <f t="shared" si="189"/>
        <v>87.333333333333329</v>
      </c>
    </row>
    <row r="2355" spans="1:13" x14ac:dyDescent="0.3">
      <c r="A2355" s="27" t="str">
        <f t="shared" si="190"/>
        <v>1504 - LATTE</v>
      </c>
      <c r="B2355" s="27" t="str">
        <f t="shared" si="191"/>
        <v>CAFE QUINDIO EXPRESS BUENAVISTA BARRANQ</v>
      </c>
      <c r="C2355" s="28" t="s">
        <v>225</v>
      </c>
      <c r="D2355" s="31">
        <v>343423</v>
      </c>
      <c r="E2355" s="4">
        <v>38</v>
      </c>
      <c r="F2355" s="31">
        <v>263146</v>
      </c>
      <c r="G2355" s="4">
        <v>29</v>
      </c>
      <c r="H2355" s="31">
        <v>226850</v>
      </c>
      <c r="I2355" s="4">
        <v>25</v>
      </c>
      <c r="J2355" s="31">
        <v>833419</v>
      </c>
      <c r="K2355" s="50">
        <v>92</v>
      </c>
      <c r="L2355" s="44">
        <f t="shared" si="188"/>
        <v>277806.33333333331</v>
      </c>
      <c r="M2355" s="4">
        <f t="shared" si="189"/>
        <v>30.666666666666668</v>
      </c>
    </row>
    <row r="2356" spans="1:13" x14ac:dyDescent="0.3">
      <c r="A2356" s="27" t="str">
        <f t="shared" si="190"/>
        <v>1504 - LATTE</v>
      </c>
      <c r="B2356" s="27" t="str">
        <f t="shared" si="191"/>
        <v>CAFE QUINDIO EXPRESS BUENAVISTA BARRANQ</v>
      </c>
      <c r="C2356" s="28" t="s">
        <v>226</v>
      </c>
      <c r="D2356" s="31">
        <v>65464</v>
      </c>
      <c r="E2356" s="4">
        <v>7</v>
      </c>
      <c r="F2356" s="31">
        <v>56112</v>
      </c>
      <c r="G2356" s="4">
        <v>6</v>
      </c>
      <c r="H2356" s="31">
        <v>112224</v>
      </c>
      <c r="I2356" s="4">
        <v>12</v>
      </c>
      <c r="J2356" s="31">
        <v>233800</v>
      </c>
      <c r="K2356" s="50">
        <v>25</v>
      </c>
      <c r="L2356" s="44">
        <f t="shared" si="188"/>
        <v>77933.333333333328</v>
      </c>
      <c r="M2356" s="4">
        <f t="shared" si="189"/>
        <v>8.3333333333333339</v>
      </c>
    </row>
    <row r="2357" spans="1:13" x14ac:dyDescent="0.3">
      <c r="A2357" s="27" t="str">
        <f t="shared" si="190"/>
        <v>1504 - LATTE</v>
      </c>
      <c r="B2357" s="27" t="str">
        <f t="shared" si="191"/>
        <v>CAFE QUINDIO EXPRESS BUENAVISTA BARRANQ</v>
      </c>
      <c r="C2357" s="28" t="s">
        <v>227</v>
      </c>
      <c r="D2357" s="31">
        <v>60000</v>
      </c>
      <c r="E2357" s="4">
        <v>6</v>
      </c>
      <c r="F2357" s="31">
        <v>10000</v>
      </c>
      <c r="G2357" s="4">
        <v>1</v>
      </c>
      <c r="H2357" s="31">
        <v>30000</v>
      </c>
      <c r="I2357" s="4">
        <v>3</v>
      </c>
      <c r="J2357" s="31">
        <v>100000</v>
      </c>
      <c r="K2357" s="50">
        <v>10</v>
      </c>
      <c r="L2357" s="44">
        <f t="shared" si="188"/>
        <v>33333.333333333336</v>
      </c>
      <c r="M2357" s="4">
        <f t="shared" si="189"/>
        <v>3.3333333333333335</v>
      </c>
    </row>
    <row r="2358" spans="1:13" x14ac:dyDescent="0.3">
      <c r="A2358" s="27" t="str">
        <f t="shared" si="190"/>
        <v>1504 - LATTE</v>
      </c>
      <c r="B2358" s="27" t="str">
        <f t="shared" si="191"/>
        <v>CAFE QUINDIO EXPRESS BUENAVISTA BARRANQ</v>
      </c>
      <c r="C2358" s="28" t="s">
        <v>228</v>
      </c>
      <c r="D2358" s="31">
        <v>69167</v>
      </c>
      <c r="E2358" s="4">
        <v>7</v>
      </c>
      <c r="F2358" s="31">
        <v>50000</v>
      </c>
      <c r="G2358" s="4">
        <v>5</v>
      </c>
      <c r="H2358" s="31">
        <v>50000</v>
      </c>
      <c r="I2358" s="4">
        <v>5</v>
      </c>
      <c r="J2358" s="31">
        <v>169167</v>
      </c>
      <c r="K2358" s="50">
        <v>17</v>
      </c>
      <c r="L2358" s="44">
        <f t="shared" si="188"/>
        <v>56389</v>
      </c>
      <c r="M2358" s="4">
        <f t="shared" si="189"/>
        <v>5.666666666666667</v>
      </c>
    </row>
    <row r="2359" spans="1:13" x14ac:dyDescent="0.3">
      <c r="A2359" s="27" t="str">
        <f t="shared" si="190"/>
        <v>1504 - LATTE</v>
      </c>
      <c r="B2359" s="27" t="str">
        <f t="shared" si="191"/>
        <v>CAFE QUINDIO EXPRESS BUENAVISTA BARRANQ</v>
      </c>
      <c r="C2359" s="28" t="s">
        <v>229</v>
      </c>
      <c r="D2359" s="31">
        <v>114722</v>
      </c>
      <c r="E2359" s="4">
        <v>10</v>
      </c>
      <c r="F2359" s="31">
        <v>34722</v>
      </c>
      <c r="G2359" s="4">
        <v>3</v>
      </c>
      <c r="H2359" s="31">
        <v>23148</v>
      </c>
      <c r="I2359" s="4">
        <v>2</v>
      </c>
      <c r="J2359" s="31">
        <v>172592</v>
      </c>
      <c r="K2359" s="50">
        <v>15</v>
      </c>
      <c r="L2359" s="44">
        <f t="shared" si="188"/>
        <v>57530.666666666664</v>
      </c>
      <c r="M2359" s="4">
        <f t="shared" si="189"/>
        <v>5</v>
      </c>
    </row>
    <row r="2360" spans="1:13" x14ac:dyDescent="0.3">
      <c r="A2360" s="27" t="str">
        <f t="shared" si="190"/>
        <v>1504 - LATTE</v>
      </c>
      <c r="B2360" s="27" t="str">
        <f t="shared" si="191"/>
        <v>CAFE QUINDIO EXPRESS BUENAVISTA BARRANQ</v>
      </c>
      <c r="C2360" s="28" t="s">
        <v>230</v>
      </c>
      <c r="D2360" s="31">
        <v>79260</v>
      </c>
      <c r="E2360" s="4">
        <v>9</v>
      </c>
      <c r="F2360" s="31">
        <v>168891</v>
      </c>
      <c r="G2360" s="4">
        <v>19</v>
      </c>
      <c r="H2360" s="31">
        <v>88890</v>
      </c>
      <c r="I2360" s="4">
        <v>10</v>
      </c>
      <c r="J2360" s="31">
        <v>337041</v>
      </c>
      <c r="K2360" s="50">
        <v>38</v>
      </c>
      <c r="L2360" s="44">
        <f t="shared" si="188"/>
        <v>112347</v>
      </c>
      <c r="M2360" s="4">
        <f t="shared" si="189"/>
        <v>12.666666666666666</v>
      </c>
    </row>
    <row r="2361" spans="1:13" x14ac:dyDescent="0.3">
      <c r="A2361" s="27" t="str">
        <f t="shared" si="190"/>
        <v>1504 - LATTE</v>
      </c>
      <c r="B2361" s="27" t="str">
        <f t="shared" si="191"/>
        <v>CAFE QUINDIO EXPRESS BUENAVISTA BARRANQ</v>
      </c>
      <c r="C2361" s="28" t="s">
        <v>231</v>
      </c>
      <c r="D2361" s="31">
        <v>114816</v>
      </c>
      <c r="E2361" s="4">
        <v>13</v>
      </c>
      <c r="F2361" s="31">
        <v>97779</v>
      </c>
      <c r="G2361" s="4">
        <v>11</v>
      </c>
      <c r="H2361" s="31">
        <v>88890</v>
      </c>
      <c r="I2361" s="4">
        <v>10</v>
      </c>
      <c r="J2361" s="31">
        <v>301485</v>
      </c>
      <c r="K2361" s="50">
        <v>34</v>
      </c>
      <c r="L2361" s="44">
        <f t="shared" si="188"/>
        <v>100495</v>
      </c>
      <c r="M2361" s="4">
        <f t="shared" si="189"/>
        <v>11.333333333333334</v>
      </c>
    </row>
    <row r="2362" spans="1:13" x14ac:dyDescent="0.3">
      <c r="A2362" s="27" t="str">
        <f t="shared" si="190"/>
        <v>1504 - LATTE</v>
      </c>
      <c r="B2362" s="27" t="str">
        <f t="shared" si="191"/>
        <v>CAFE QUINDIO EXPRESS BUENAVISTA BARRANQ</v>
      </c>
      <c r="C2362" s="28" t="s">
        <v>232</v>
      </c>
      <c r="D2362" s="31">
        <v>52315</v>
      </c>
      <c r="E2362" s="4">
        <v>5</v>
      </c>
      <c r="F2362" s="31">
        <v>52315</v>
      </c>
      <c r="G2362" s="4">
        <v>5</v>
      </c>
      <c r="H2362" s="31">
        <v>94167</v>
      </c>
      <c r="I2362" s="4">
        <v>9</v>
      </c>
      <c r="J2362" s="31">
        <v>198797</v>
      </c>
      <c r="K2362" s="50">
        <v>19</v>
      </c>
      <c r="L2362" s="44">
        <f t="shared" si="188"/>
        <v>66265.666666666672</v>
      </c>
      <c r="M2362" s="4">
        <f t="shared" si="189"/>
        <v>6.333333333333333</v>
      </c>
    </row>
    <row r="2363" spans="1:13" x14ac:dyDescent="0.3">
      <c r="A2363" s="27" t="str">
        <f t="shared" si="190"/>
        <v>1504 - LATTE</v>
      </c>
      <c r="B2363" s="27" t="str">
        <f t="shared" si="191"/>
        <v>CAFE QUINDIO EXPRESS BUENAVISTA BARRANQ</v>
      </c>
      <c r="C2363" s="28" t="s">
        <v>233</v>
      </c>
      <c r="D2363" s="31">
        <v>63980</v>
      </c>
      <c r="E2363" s="4">
        <v>7</v>
      </c>
      <c r="F2363" s="31">
        <v>74072</v>
      </c>
      <c r="G2363" s="4">
        <v>8</v>
      </c>
      <c r="H2363" s="31">
        <v>18518</v>
      </c>
      <c r="I2363" s="4">
        <v>2</v>
      </c>
      <c r="J2363" s="31">
        <v>156570</v>
      </c>
      <c r="K2363" s="50">
        <v>17</v>
      </c>
      <c r="L2363" s="44">
        <f t="shared" si="188"/>
        <v>52190</v>
      </c>
      <c r="M2363" s="4">
        <f t="shared" si="189"/>
        <v>5.666666666666667</v>
      </c>
    </row>
    <row r="2364" spans="1:13" x14ac:dyDescent="0.3">
      <c r="A2364" s="27" t="str">
        <f t="shared" si="190"/>
        <v>1504 - LATTE</v>
      </c>
      <c r="B2364" s="27" t="str">
        <f t="shared" si="191"/>
        <v>CAFE QUINDIO EXPRESS BUENAVISTA BARRANQ</v>
      </c>
      <c r="C2364" s="28" t="s">
        <v>234</v>
      </c>
      <c r="D2364" s="31">
        <v>11111</v>
      </c>
      <c r="E2364" s="4">
        <v>1</v>
      </c>
      <c r="F2364" s="31">
        <v>11111</v>
      </c>
      <c r="G2364" s="4">
        <v>1</v>
      </c>
      <c r="H2364" s="31">
        <v>44444</v>
      </c>
      <c r="I2364" s="4">
        <v>4</v>
      </c>
      <c r="J2364" s="31">
        <v>66666</v>
      </c>
      <c r="K2364" s="50">
        <v>6</v>
      </c>
      <c r="L2364" s="44">
        <f t="shared" si="188"/>
        <v>22222</v>
      </c>
      <c r="M2364" s="4">
        <f t="shared" si="189"/>
        <v>2</v>
      </c>
    </row>
    <row r="2365" spans="1:13" x14ac:dyDescent="0.3">
      <c r="A2365" s="27" t="str">
        <f t="shared" si="190"/>
        <v>1504 - LATTE</v>
      </c>
      <c r="B2365" s="27" t="str">
        <f t="shared" si="191"/>
        <v>CAFE QUINDIO EXPRESS BUENAVISTA BARRANQ</v>
      </c>
      <c r="C2365" s="28" t="s">
        <v>235</v>
      </c>
      <c r="D2365" s="31">
        <v>71946</v>
      </c>
      <c r="E2365" s="4">
        <v>9</v>
      </c>
      <c r="F2365" s="31">
        <v>131856</v>
      </c>
      <c r="G2365" s="4">
        <v>16</v>
      </c>
      <c r="H2365" s="31">
        <v>107133</v>
      </c>
      <c r="I2365" s="4">
        <v>13</v>
      </c>
      <c r="J2365" s="31">
        <v>310935</v>
      </c>
      <c r="K2365" s="50">
        <v>38</v>
      </c>
      <c r="L2365" s="44">
        <f t="shared" si="188"/>
        <v>103645</v>
      </c>
      <c r="M2365" s="4">
        <f t="shared" si="189"/>
        <v>12.666666666666666</v>
      </c>
    </row>
    <row r="2366" spans="1:13" x14ac:dyDescent="0.3">
      <c r="A2366" s="27" t="str">
        <f t="shared" si="190"/>
        <v>1504 - LATTE</v>
      </c>
      <c r="B2366" s="27" t="str">
        <f t="shared" si="191"/>
        <v>CAFE QUINDIO EXPRESS BUENAVISTA BARRANQ</v>
      </c>
      <c r="C2366" s="28" t="s">
        <v>236</v>
      </c>
      <c r="D2366" s="31">
        <v>92590</v>
      </c>
      <c r="E2366" s="4">
        <v>10</v>
      </c>
      <c r="F2366" s="31">
        <v>83331</v>
      </c>
      <c r="G2366" s="4">
        <v>9</v>
      </c>
      <c r="H2366" s="31">
        <v>9259</v>
      </c>
      <c r="I2366" s="4">
        <v>1</v>
      </c>
      <c r="J2366" s="31">
        <v>185180</v>
      </c>
      <c r="K2366" s="50">
        <v>20</v>
      </c>
      <c r="L2366" s="44">
        <f t="shared" si="188"/>
        <v>61726.666666666664</v>
      </c>
      <c r="M2366" s="4">
        <f t="shared" si="189"/>
        <v>6.666666666666667</v>
      </c>
    </row>
    <row r="2367" spans="1:13" x14ac:dyDescent="0.3">
      <c r="A2367" s="27" t="str">
        <f t="shared" si="190"/>
        <v>1504 - LATTE</v>
      </c>
      <c r="B2367" s="27" t="str">
        <f t="shared" si="191"/>
        <v>CAFE QUINDIO EXPRESS BUENAVISTA BARRANQ</v>
      </c>
      <c r="C2367" s="28" t="s">
        <v>238</v>
      </c>
      <c r="D2367" s="31">
        <v>32964</v>
      </c>
      <c r="E2367" s="4">
        <v>4</v>
      </c>
      <c r="F2367" s="31">
        <v>41205</v>
      </c>
      <c r="G2367" s="4">
        <v>5</v>
      </c>
      <c r="H2367" s="31">
        <v>57687</v>
      </c>
      <c r="I2367" s="4">
        <v>7</v>
      </c>
      <c r="J2367" s="31">
        <v>131856</v>
      </c>
      <c r="K2367" s="50">
        <v>16</v>
      </c>
      <c r="L2367" s="44">
        <f t="shared" si="188"/>
        <v>43952</v>
      </c>
      <c r="M2367" s="4">
        <f t="shared" si="189"/>
        <v>5.333333333333333</v>
      </c>
    </row>
    <row r="2368" spans="1:13" x14ac:dyDescent="0.3">
      <c r="A2368" s="27" t="str">
        <f t="shared" si="190"/>
        <v>1504 - LATTE</v>
      </c>
      <c r="B2368" s="27" t="str">
        <f t="shared" si="191"/>
        <v>CAFE QUINDIO EXPRESS BUENAVISTA BARRANQ</v>
      </c>
      <c r="C2368" s="28" t="s">
        <v>331</v>
      </c>
      <c r="D2368" s="31">
        <v>-17778</v>
      </c>
      <c r="E2368" s="4">
        <v>-2</v>
      </c>
      <c r="F2368" s="31"/>
      <c r="G2368" s="4"/>
      <c r="H2368" s="31"/>
      <c r="I2368" s="4"/>
      <c r="J2368" s="31">
        <v>-17778</v>
      </c>
      <c r="K2368" s="50">
        <v>-2</v>
      </c>
      <c r="L2368" s="44">
        <f t="shared" si="188"/>
        <v>-17778</v>
      </c>
      <c r="M2368" s="4">
        <f t="shared" si="189"/>
        <v>-2</v>
      </c>
    </row>
    <row r="2369" spans="1:13" x14ac:dyDescent="0.3">
      <c r="A2369" s="27" t="str">
        <f t="shared" si="190"/>
        <v>1504 - LATTE</v>
      </c>
      <c r="B2369" s="27" t="str">
        <f t="shared" si="191"/>
        <v>CAFE QUINDIO EXPRESS BUENAVISTA BARRANQ</v>
      </c>
      <c r="C2369" s="28" t="s">
        <v>239</v>
      </c>
      <c r="D2369" s="31"/>
      <c r="E2369" s="4"/>
      <c r="F2369" s="31"/>
      <c r="G2369" s="4"/>
      <c r="H2369" s="31">
        <v>8704</v>
      </c>
      <c r="I2369" s="4">
        <v>1</v>
      </c>
      <c r="J2369" s="31">
        <v>8704</v>
      </c>
      <c r="K2369" s="50">
        <v>1</v>
      </c>
      <c r="L2369" s="44">
        <f t="shared" si="188"/>
        <v>8704</v>
      </c>
      <c r="M2369" s="4">
        <f t="shared" si="189"/>
        <v>1</v>
      </c>
    </row>
    <row r="2370" spans="1:13" x14ac:dyDescent="0.3">
      <c r="A2370" s="27" t="str">
        <f t="shared" si="190"/>
        <v>1504 - LATTE</v>
      </c>
      <c r="B2370" s="27" t="str">
        <f t="shared" si="191"/>
        <v>CAFE QUINDIO EXPRESS BUENAVISTA BARRANQ</v>
      </c>
      <c r="C2370" s="28" t="s">
        <v>240</v>
      </c>
      <c r="D2370" s="31">
        <v>17408</v>
      </c>
      <c r="E2370" s="4">
        <v>2</v>
      </c>
      <c r="F2370" s="31"/>
      <c r="G2370" s="4"/>
      <c r="H2370" s="31">
        <v>17407</v>
      </c>
      <c r="I2370" s="4">
        <v>2</v>
      </c>
      <c r="J2370" s="31">
        <v>34815</v>
      </c>
      <c r="K2370" s="50">
        <v>4</v>
      </c>
      <c r="L2370" s="44">
        <f t="shared" si="188"/>
        <v>17407.5</v>
      </c>
      <c r="M2370" s="4">
        <f t="shared" si="189"/>
        <v>2</v>
      </c>
    </row>
    <row r="2371" spans="1:13" x14ac:dyDescent="0.3">
      <c r="A2371" s="27" t="str">
        <f t="shared" si="190"/>
        <v>1504 - LATTE</v>
      </c>
      <c r="B2371" s="27" t="str">
        <f t="shared" si="191"/>
        <v>CAFE QUINDIO EXPRESS BUENAVISTA BARRANQ</v>
      </c>
      <c r="C2371" s="28" t="s">
        <v>241</v>
      </c>
      <c r="D2371" s="31">
        <v>413237</v>
      </c>
      <c r="E2371" s="4">
        <v>46</v>
      </c>
      <c r="F2371" s="31">
        <v>326664</v>
      </c>
      <c r="G2371" s="4">
        <v>36</v>
      </c>
      <c r="H2371" s="31">
        <v>281294</v>
      </c>
      <c r="I2371" s="4">
        <v>31</v>
      </c>
      <c r="J2371" s="31">
        <v>1021195</v>
      </c>
      <c r="K2371" s="50">
        <v>113</v>
      </c>
      <c r="L2371" s="44">
        <f t="shared" si="188"/>
        <v>340398.33333333331</v>
      </c>
      <c r="M2371" s="4">
        <f t="shared" si="189"/>
        <v>37.666666666666664</v>
      </c>
    </row>
    <row r="2372" spans="1:13" x14ac:dyDescent="0.3">
      <c r="A2372" s="27" t="str">
        <f t="shared" si="190"/>
        <v>1504 - LATTE</v>
      </c>
      <c r="B2372" s="27" t="str">
        <f t="shared" si="191"/>
        <v>CAFE QUINDIO EXPRESS BUENAVISTA BARRANQ</v>
      </c>
      <c r="C2372" s="28" t="s">
        <v>242</v>
      </c>
      <c r="D2372" s="31">
        <v>64168</v>
      </c>
      <c r="E2372" s="4">
        <v>7</v>
      </c>
      <c r="F2372" s="31">
        <v>74816</v>
      </c>
      <c r="G2372" s="4">
        <v>8</v>
      </c>
      <c r="H2372" s="31">
        <v>93520</v>
      </c>
      <c r="I2372" s="4">
        <v>10</v>
      </c>
      <c r="J2372" s="31">
        <v>232504</v>
      </c>
      <c r="K2372" s="50">
        <v>25</v>
      </c>
      <c r="L2372" s="44">
        <f t="shared" si="188"/>
        <v>77501.333333333328</v>
      </c>
      <c r="M2372" s="4">
        <f t="shared" si="189"/>
        <v>8.3333333333333339</v>
      </c>
    </row>
    <row r="2373" spans="1:13" x14ac:dyDescent="0.3">
      <c r="A2373" s="27" t="str">
        <f t="shared" si="190"/>
        <v>1504 - LATTE</v>
      </c>
      <c r="B2373" s="27" t="str">
        <f t="shared" si="191"/>
        <v>CAFE QUINDIO EXPRESS BUENAVISTA BARRANQ</v>
      </c>
      <c r="C2373" s="28" t="s">
        <v>243</v>
      </c>
      <c r="D2373" s="31">
        <v>206023</v>
      </c>
      <c r="E2373" s="4">
        <v>31</v>
      </c>
      <c r="F2373" s="31">
        <v>133338</v>
      </c>
      <c r="G2373" s="4">
        <v>20</v>
      </c>
      <c r="H2373" s="31">
        <v>53335</v>
      </c>
      <c r="I2373" s="4">
        <v>8</v>
      </c>
      <c r="J2373" s="31">
        <v>392696</v>
      </c>
      <c r="K2373" s="50">
        <v>59</v>
      </c>
      <c r="L2373" s="44">
        <f t="shared" si="188"/>
        <v>130898.66666666667</v>
      </c>
      <c r="M2373" s="4">
        <f t="shared" si="189"/>
        <v>19.666666666666668</v>
      </c>
    </row>
    <row r="2374" spans="1:13" x14ac:dyDescent="0.3">
      <c r="A2374" s="27" t="str">
        <f t="shared" si="190"/>
        <v>1504 - LATTE</v>
      </c>
      <c r="B2374" s="27" t="str">
        <f t="shared" si="191"/>
        <v>CAFE QUINDIO EXPRESS BUENAVISTA BARRANQ</v>
      </c>
      <c r="C2374" s="28" t="s">
        <v>244</v>
      </c>
      <c r="D2374" s="31">
        <v>701108</v>
      </c>
      <c r="E2374" s="4">
        <v>100</v>
      </c>
      <c r="F2374" s="31">
        <v>788144</v>
      </c>
      <c r="G2374" s="4">
        <v>112</v>
      </c>
      <c r="H2374" s="31">
        <v>788144</v>
      </c>
      <c r="I2374" s="4">
        <v>112</v>
      </c>
      <c r="J2374" s="31">
        <v>2277396</v>
      </c>
      <c r="K2374" s="50">
        <v>324</v>
      </c>
      <c r="L2374" s="44">
        <f t="shared" si="188"/>
        <v>759132</v>
      </c>
      <c r="M2374" s="4">
        <f t="shared" si="189"/>
        <v>108</v>
      </c>
    </row>
    <row r="2375" spans="1:13" x14ac:dyDescent="0.3">
      <c r="A2375" s="27" t="str">
        <f t="shared" si="190"/>
        <v>1504 - LATTE</v>
      </c>
      <c r="B2375" s="27" t="str">
        <f t="shared" si="191"/>
        <v>CAFE QUINDIO EXPRESS BUENAVISTA BARRANQ</v>
      </c>
      <c r="C2375" s="28" t="s">
        <v>245</v>
      </c>
      <c r="D2375" s="31">
        <v>119995</v>
      </c>
      <c r="E2375" s="4">
        <v>11</v>
      </c>
      <c r="F2375" s="31">
        <v>66108</v>
      </c>
      <c r="G2375" s="4">
        <v>6</v>
      </c>
      <c r="H2375" s="31">
        <v>154253</v>
      </c>
      <c r="I2375" s="4">
        <v>14</v>
      </c>
      <c r="J2375" s="31">
        <v>340356</v>
      </c>
      <c r="K2375" s="50">
        <v>31</v>
      </c>
      <c r="L2375" s="44">
        <f t="shared" si="188"/>
        <v>113452</v>
      </c>
      <c r="M2375" s="4">
        <f t="shared" si="189"/>
        <v>10.333333333333334</v>
      </c>
    </row>
    <row r="2376" spans="1:13" x14ac:dyDescent="0.3">
      <c r="A2376" s="27" t="str">
        <f t="shared" si="190"/>
        <v>1504 - LATTE</v>
      </c>
      <c r="B2376" s="27" t="str">
        <f t="shared" si="191"/>
        <v>CAFE QUINDIO EXPRESS BUENAVISTA BARRANQ</v>
      </c>
      <c r="C2376" s="28" t="s">
        <v>246</v>
      </c>
      <c r="D2376" s="31">
        <v>47408</v>
      </c>
      <c r="E2376" s="4">
        <v>4</v>
      </c>
      <c r="F2376" s="31"/>
      <c r="G2376" s="4"/>
      <c r="H2376" s="31">
        <v>35556</v>
      </c>
      <c r="I2376" s="4">
        <v>3</v>
      </c>
      <c r="J2376" s="31">
        <v>82964</v>
      </c>
      <c r="K2376" s="50">
        <v>7</v>
      </c>
      <c r="L2376" s="44">
        <f t="shared" ref="L2376:L2439" si="192">AVERAGE(D2376,F2376,H2376)</f>
        <v>41482</v>
      </c>
      <c r="M2376" s="4">
        <f t="shared" ref="M2376:M2439" si="193">AVERAGE(E2376,G2376,I2376)</f>
        <v>3.5</v>
      </c>
    </row>
    <row r="2377" spans="1:13" x14ac:dyDescent="0.3">
      <c r="A2377" s="27" t="str">
        <f t="shared" si="190"/>
        <v>1504 - LATTE</v>
      </c>
      <c r="B2377" s="27" t="str">
        <f t="shared" si="191"/>
        <v>CAFE QUINDIO EXPRESS BUENAVISTA BARRANQ</v>
      </c>
      <c r="C2377" s="28" t="s">
        <v>247</v>
      </c>
      <c r="D2377" s="31">
        <v>27777</v>
      </c>
      <c r="E2377" s="4">
        <v>3</v>
      </c>
      <c r="F2377" s="31"/>
      <c r="G2377" s="4"/>
      <c r="H2377" s="31">
        <v>18518</v>
      </c>
      <c r="I2377" s="4">
        <v>2</v>
      </c>
      <c r="J2377" s="31">
        <v>46295</v>
      </c>
      <c r="K2377" s="50">
        <v>5</v>
      </c>
      <c r="L2377" s="44">
        <f t="shared" si="192"/>
        <v>23147.5</v>
      </c>
      <c r="M2377" s="4">
        <f t="shared" si="193"/>
        <v>2.5</v>
      </c>
    </row>
    <row r="2378" spans="1:13" x14ac:dyDescent="0.3">
      <c r="A2378" s="27" t="str">
        <f t="shared" si="190"/>
        <v>1504 - LATTE</v>
      </c>
      <c r="B2378" s="27" t="str">
        <f t="shared" si="191"/>
        <v>CAFE QUINDIO EXPRESS BUENAVISTA BARRANQ</v>
      </c>
      <c r="C2378" s="28" t="s">
        <v>248</v>
      </c>
      <c r="D2378" s="31">
        <v>127594</v>
      </c>
      <c r="E2378" s="4">
        <v>13</v>
      </c>
      <c r="F2378" s="31">
        <v>206115</v>
      </c>
      <c r="G2378" s="4">
        <v>21</v>
      </c>
      <c r="H2378" s="31">
        <v>235560</v>
      </c>
      <c r="I2378" s="4">
        <v>24</v>
      </c>
      <c r="J2378" s="31">
        <v>569269</v>
      </c>
      <c r="K2378" s="50">
        <v>58</v>
      </c>
      <c r="L2378" s="44">
        <f t="shared" si="192"/>
        <v>189756.33333333334</v>
      </c>
      <c r="M2378" s="4">
        <f t="shared" si="193"/>
        <v>19.333333333333332</v>
      </c>
    </row>
    <row r="2379" spans="1:13" x14ac:dyDescent="0.3">
      <c r="A2379" s="27" t="str">
        <f t="shared" si="190"/>
        <v>1504 - LATTE</v>
      </c>
      <c r="B2379" s="27" t="str">
        <f t="shared" si="191"/>
        <v>CAFE QUINDIO EXPRESS BUENAVISTA BARRANQ</v>
      </c>
      <c r="C2379" s="28" t="s">
        <v>249</v>
      </c>
      <c r="D2379" s="31">
        <v>46295</v>
      </c>
      <c r="E2379" s="4">
        <v>5</v>
      </c>
      <c r="F2379" s="31">
        <v>37036</v>
      </c>
      <c r="G2379" s="4">
        <v>4</v>
      </c>
      <c r="H2379" s="31">
        <v>46295</v>
      </c>
      <c r="I2379" s="4">
        <v>5</v>
      </c>
      <c r="J2379" s="31">
        <v>129626</v>
      </c>
      <c r="K2379" s="50">
        <v>14</v>
      </c>
      <c r="L2379" s="44">
        <f t="shared" si="192"/>
        <v>43208.666666666664</v>
      </c>
      <c r="M2379" s="4">
        <f t="shared" si="193"/>
        <v>4.666666666666667</v>
      </c>
    </row>
    <row r="2380" spans="1:13" x14ac:dyDescent="0.3">
      <c r="A2380" s="27" t="str">
        <f t="shared" si="190"/>
        <v>1504 - LATTE</v>
      </c>
      <c r="B2380" s="27" t="str">
        <f t="shared" si="191"/>
        <v>CAFE QUINDIO EXPRESS BUENAVISTA BARRANQ</v>
      </c>
      <c r="C2380" s="28" t="s">
        <v>250</v>
      </c>
      <c r="D2380" s="31">
        <v>22222</v>
      </c>
      <c r="E2380" s="4">
        <v>2</v>
      </c>
      <c r="F2380" s="31"/>
      <c r="G2380" s="4"/>
      <c r="H2380" s="31"/>
      <c r="I2380" s="4"/>
      <c r="J2380" s="31">
        <v>22222</v>
      </c>
      <c r="K2380" s="50">
        <v>2</v>
      </c>
      <c r="L2380" s="44">
        <f t="shared" si="192"/>
        <v>22222</v>
      </c>
      <c r="M2380" s="4">
        <f t="shared" si="193"/>
        <v>2</v>
      </c>
    </row>
    <row r="2381" spans="1:13" x14ac:dyDescent="0.3">
      <c r="A2381" s="27" t="str">
        <f t="shared" si="190"/>
        <v>1504 - LATTE</v>
      </c>
      <c r="B2381" s="27" t="str">
        <f t="shared" si="191"/>
        <v>CAFE QUINDIO EXPRESS BUENAVISTA BARRANQ</v>
      </c>
      <c r="C2381" s="28" t="s">
        <v>251</v>
      </c>
      <c r="D2381" s="31">
        <v>106392</v>
      </c>
      <c r="E2381" s="4">
        <v>13</v>
      </c>
      <c r="F2381" s="31">
        <v>65928</v>
      </c>
      <c r="G2381" s="4">
        <v>8</v>
      </c>
      <c r="H2381" s="31">
        <v>74169</v>
      </c>
      <c r="I2381" s="4">
        <v>9</v>
      </c>
      <c r="J2381" s="31">
        <v>246489</v>
      </c>
      <c r="K2381" s="50">
        <v>30</v>
      </c>
      <c r="L2381" s="44">
        <f t="shared" si="192"/>
        <v>82163</v>
      </c>
      <c r="M2381" s="4">
        <f t="shared" si="193"/>
        <v>10</v>
      </c>
    </row>
    <row r="2382" spans="1:13" x14ac:dyDescent="0.3">
      <c r="A2382" s="27" t="str">
        <f t="shared" si="190"/>
        <v>1504 - LATTE</v>
      </c>
      <c r="B2382" s="27" t="str">
        <f t="shared" si="191"/>
        <v>CAFE QUINDIO EXPRESS BUENAVISTA BARRANQ</v>
      </c>
      <c r="C2382" s="28" t="s">
        <v>252</v>
      </c>
      <c r="D2382" s="31">
        <v>33333</v>
      </c>
      <c r="E2382" s="4">
        <v>3</v>
      </c>
      <c r="F2382" s="31"/>
      <c r="G2382" s="4"/>
      <c r="H2382" s="31"/>
      <c r="I2382" s="4"/>
      <c r="J2382" s="31">
        <v>33333</v>
      </c>
      <c r="K2382" s="50">
        <v>3</v>
      </c>
      <c r="L2382" s="44">
        <f t="shared" si="192"/>
        <v>33333</v>
      </c>
      <c r="M2382" s="4">
        <f t="shared" si="193"/>
        <v>3</v>
      </c>
    </row>
    <row r="2383" spans="1:13" x14ac:dyDescent="0.3">
      <c r="A2383" s="27" t="str">
        <f t="shared" si="190"/>
        <v>1504 - LATTE</v>
      </c>
      <c r="B2383" s="27" t="str">
        <f t="shared" si="191"/>
        <v>CAFE QUINDIO EXPRESS BUENAVISTA BARRANQ</v>
      </c>
      <c r="C2383" s="28" t="s">
        <v>253</v>
      </c>
      <c r="D2383" s="31">
        <v>82498</v>
      </c>
      <c r="E2383" s="4">
        <v>9</v>
      </c>
      <c r="F2383" s="31">
        <v>9259</v>
      </c>
      <c r="G2383" s="4">
        <v>1</v>
      </c>
      <c r="H2383" s="31">
        <v>46295</v>
      </c>
      <c r="I2383" s="4">
        <v>5</v>
      </c>
      <c r="J2383" s="31">
        <v>138052</v>
      </c>
      <c r="K2383" s="50">
        <v>15</v>
      </c>
      <c r="L2383" s="44">
        <f t="shared" si="192"/>
        <v>46017.333333333336</v>
      </c>
      <c r="M2383" s="4">
        <f t="shared" si="193"/>
        <v>5</v>
      </c>
    </row>
    <row r="2384" spans="1:13" x14ac:dyDescent="0.3">
      <c r="A2384" s="27" t="str">
        <f t="shared" ref="A2384:A2447" si="194">A2383</f>
        <v>1504 - LATTE</v>
      </c>
      <c r="B2384" s="27" t="str">
        <f t="shared" si="191"/>
        <v>CAFE QUINDIO EXPRESS BUENAVISTA BARRANQ</v>
      </c>
      <c r="C2384" s="28" t="s">
        <v>254</v>
      </c>
      <c r="D2384" s="31">
        <v>49446</v>
      </c>
      <c r="E2384" s="4">
        <v>6</v>
      </c>
      <c r="F2384" s="31">
        <v>32964</v>
      </c>
      <c r="G2384" s="4">
        <v>4</v>
      </c>
      <c r="H2384" s="31">
        <v>49446</v>
      </c>
      <c r="I2384" s="4">
        <v>6</v>
      </c>
      <c r="J2384" s="31">
        <v>131856</v>
      </c>
      <c r="K2384" s="50">
        <v>16</v>
      </c>
      <c r="L2384" s="44">
        <f t="shared" si="192"/>
        <v>43952</v>
      </c>
      <c r="M2384" s="4">
        <f t="shared" si="193"/>
        <v>5.333333333333333</v>
      </c>
    </row>
    <row r="2385" spans="1:13" x14ac:dyDescent="0.3">
      <c r="A2385" s="27" t="str">
        <f t="shared" si="194"/>
        <v>1504 - LATTE</v>
      </c>
      <c r="B2385" s="27" t="str">
        <f t="shared" si="191"/>
        <v>CAFE QUINDIO EXPRESS BUENAVISTA BARRANQ</v>
      </c>
      <c r="C2385" s="28" t="s">
        <v>258</v>
      </c>
      <c r="D2385" s="31">
        <v>157403</v>
      </c>
      <c r="E2385" s="4">
        <v>17</v>
      </c>
      <c r="F2385" s="31">
        <v>129626</v>
      </c>
      <c r="G2385" s="4">
        <v>14</v>
      </c>
      <c r="H2385" s="31">
        <v>83331</v>
      </c>
      <c r="I2385" s="4">
        <v>9</v>
      </c>
      <c r="J2385" s="31">
        <v>370360</v>
      </c>
      <c r="K2385" s="50">
        <v>40</v>
      </c>
      <c r="L2385" s="44">
        <f t="shared" si="192"/>
        <v>123453.33333333333</v>
      </c>
      <c r="M2385" s="4">
        <f t="shared" si="193"/>
        <v>13.333333333333334</v>
      </c>
    </row>
    <row r="2386" spans="1:13" x14ac:dyDescent="0.3">
      <c r="A2386" s="27" t="str">
        <f t="shared" si="194"/>
        <v>1504 - LATTE</v>
      </c>
      <c r="B2386" s="27" t="str">
        <f t="shared" si="191"/>
        <v>CAFE QUINDIO EXPRESS BUENAVISTA BARRANQ</v>
      </c>
      <c r="C2386" s="28" t="s">
        <v>259</v>
      </c>
      <c r="D2386" s="31">
        <v>120367</v>
      </c>
      <c r="E2386" s="4">
        <v>13</v>
      </c>
      <c r="F2386" s="31">
        <v>46295</v>
      </c>
      <c r="G2386" s="4">
        <v>5</v>
      </c>
      <c r="H2386" s="31">
        <v>55554</v>
      </c>
      <c r="I2386" s="4">
        <v>6</v>
      </c>
      <c r="J2386" s="31">
        <v>222216</v>
      </c>
      <c r="K2386" s="50">
        <v>24</v>
      </c>
      <c r="L2386" s="44">
        <f t="shared" si="192"/>
        <v>74072</v>
      </c>
      <c r="M2386" s="4">
        <f t="shared" si="193"/>
        <v>8</v>
      </c>
    </row>
    <row r="2387" spans="1:13" x14ac:dyDescent="0.3">
      <c r="A2387" s="27" t="str">
        <f t="shared" si="194"/>
        <v>1504 - LATTE</v>
      </c>
      <c r="B2387" s="27" t="str">
        <f t="shared" si="191"/>
        <v>CAFE QUINDIO EXPRESS BUENAVISTA BARRANQ</v>
      </c>
      <c r="C2387" s="28" t="s">
        <v>260</v>
      </c>
      <c r="D2387" s="31"/>
      <c r="E2387" s="4"/>
      <c r="F2387" s="31"/>
      <c r="G2387" s="4"/>
      <c r="H2387" s="31">
        <v>22222</v>
      </c>
      <c r="I2387" s="4">
        <v>2</v>
      </c>
      <c r="J2387" s="31">
        <v>22222</v>
      </c>
      <c r="K2387" s="50">
        <v>2</v>
      </c>
      <c r="L2387" s="44">
        <f t="shared" si="192"/>
        <v>22222</v>
      </c>
      <c r="M2387" s="4">
        <f t="shared" si="193"/>
        <v>2</v>
      </c>
    </row>
    <row r="2388" spans="1:13" x14ac:dyDescent="0.3">
      <c r="A2388" s="27" t="str">
        <f t="shared" si="194"/>
        <v>1504 - LATTE</v>
      </c>
      <c r="B2388" s="27" t="str">
        <f t="shared" si="191"/>
        <v>CAFE QUINDIO EXPRESS BUENAVISTA BARRANQ</v>
      </c>
      <c r="C2388" s="28" t="s">
        <v>261</v>
      </c>
      <c r="D2388" s="31">
        <v>131856</v>
      </c>
      <c r="E2388" s="4">
        <v>16</v>
      </c>
      <c r="F2388" s="31">
        <v>222507</v>
      </c>
      <c r="G2388" s="4">
        <v>27</v>
      </c>
      <c r="H2388" s="31">
        <v>206025</v>
      </c>
      <c r="I2388" s="4">
        <v>25</v>
      </c>
      <c r="J2388" s="31">
        <v>560388</v>
      </c>
      <c r="K2388" s="50">
        <v>68</v>
      </c>
      <c r="L2388" s="44">
        <f t="shared" si="192"/>
        <v>186796</v>
      </c>
      <c r="M2388" s="4">
        <f t="shared" si="193"/>
        <v>22.666666666666668</v>
      </c>
    </row>
    <row r="2389" spans="1:13" x14ac:dyDescent="0.3">
      <c r="A2389" s="27" t="str">
        <f t="shared" si="194"/>
        <v>1504 - LATTE</v>
      </c>
      <c r="B2389" s="27" t="str">
        <f t="shared" si="191"/>
        <v>CAFE QUINDIO EXPRESS BUENAVISTA BARRANQ</v>
      </c>
      <c r="C2389" s="28" t="s">
        <v>262</v>
      </c>
      <c r="D2389" s="31">
        <v>146856</v>
      </c>
      <c r="E2389" s="4">
        <v>18</v>
      </c>
      <c r="F2389" s="31">
        <v>131855</v>
      </c>
      <c r="G2389" s="4">
        <v>16</v>
      </c>
      <c r="H2389" s="31">
        <v>65928</v>
      </c>
      <c r="I2389" s="4">
        <v>8</v>
      </c>
      <c r="J2389" s="31">
        <v>344639</v>
      </c>
      <c r="K2389" s="50">
        <v>42</v>
      </c>
      <c r="L2389" s="44">
        <f t="shared" si="192"/>
        <v>114879.66666666667</v>
      </c>
      <c r="M2389" s="4">
        <f t="shared" si="193"/>
        <v>14</v>
      </c>
    </row>
    <row r="2390" spans="1:13" x14ac:dyDescent="0.3">
      <c r="A2390" s="27" t="str">
        <f t="shared" si="194"/>
        <v>1504 - LATTE</v>
      </c>
      <c r="B2390" s="27" t="str">
        <f t="shared" si="191"/>
        <v>CAFE QUINDIO EXPRESS BUENAVISTA BARRANQ</v>
      </c>
      <c r="C2390" s="28" t="s">
        <v>263</v>
      </c>
      <c r="D2390" s="31">
        <v>22222</v>
      </c>
      <c r="E2390" s="4">
        <v>2</v>
      </c>
      <c r="F2390" s="31">
        <v>22222</v>
      </c>
      <c r="G2390" s="4">
        <v>2</v>
      </c>
      <c r="H2390" s="31"/>
      <c r="I2390" s="4"/>
      <c r="J2390" s="31">
        <v>44444</v>
      </c>
      <c r="K2390" s="50">
        <v>4</v>
      </c>
      <c r="L2390" s="44">
        <f t="shared" si="192"/>
        <v>22222</v>
      </c>
      <c r="M2390" s="4">
        <f t="shared" si="193"/>
        <v>2</v>
      </c>
    </row>
    <row r="2391" spans="1:13" x14ac:dyDescent="0.3">
      <c r="A2391" s="27" t="str">
        <f t="shared" si="194"/>
        <v>1504 - LATTE</v>
      </c>
      <c r="B2391" s="27" t="str">
        <f t="shared" si="191"/>
        <v>CAFE QUINDIO EXPRESS BUENAVISTA BARRANQ</v>
      </c>
      <c r="C2391" s="28" t="s">
        <v>264</v>
      </c>
      <c r="D2391" s="31">
        <v>233337</v>
      </c>
      <c r="E2391" s="4">
        <v>20</v>
      </c>
      <c r="F2391" s="31">
        <v>280005</v>
      </c>
      <c r="G2391" s="4">
        <v>24</v>
      </c>
      <c r="H2391" s="31">
        <v>186669</v>
      </c>
      <c r="I2391" s="4">
        <v>16</v>
      </c>
      <c r="J2391" s="31">
        <v>700011</v>
      </c>
      <c r="K2391" s="50">
        <v>60</v>
      </c>
      <c r="L2391" s="44">
        <f t="shared" si="192"/>
        <v>233337</v>
      </c>
      <c r="M2391" s="4">
        <f t="shared" si="193"/>
        <v>20</v>
      </c>
    </row>
    <row r="2392" spans="1:13" x14ac:dyDescent="0.3">
      <c r="A2392" s="27" t="str">
        <f t="shared" si="194"/>
        <v>1504 - LATTE</v>
      </c>
      <c r="B2392" s="27" t="str">
        <f t="shared" si="191"/>
        <v>CAFE QUINDIO EXPRESS BUENAVISTA BARRANQ</v>
      </c>
      <c r="C2392" s="28" t="s">
        <v>265</v>
      </c>
      <c r="D2392" s="31">
        <v>587500</v>
      </c>
      <c r="E2392" s="4">
        <v>59</v>
      </c>
      <c r="F2392" s="31">
        <v>220000</v>
      </c>
      <c r="G2392" s="4">
        <v>22</v>
      </c>
      <c r="H2392" s="31">
        <v>360000</v>
      </c>
      <c r="I2392" s="4">
        <v>36</v>
      </c>
      <c r="J2392" s="31">
        <v>1167500</v>
      </c>
      <c r="K2392" s="50">
        <v>117</v>
      </c>
      <c r="L2392" s="44">
        <f t="shared" si="192"/>
        <v>389166.66666666669</v>
      </c>
      <c r="M2392" s="4">
        <f t="shared" si="193"/>
        <v>39</v>
      </c>
    </row>
    <row r="2393" spans="1:13" x14ac:dyDescent="0.3">
      <c r="A2393" s="27" t="str">
        <f t="shared" si="194"/>
        <v>1504 - LATTE</v>
      </c>
      <c r="B2393" s="27" t="str">
        <f t="shared" si="191"/>
        <v>CAFE QUINDIO EXPRESS BUENAVISTA BARRANQ</v>
      </c>
      <c r="C2393" s="28" t="s">
        <v>266</v>
      </c>
      <c r="D2393" s="31">
        <v>268334</v>
      </c>
      <c r="E2393" s="4">
        <v>27</v>
      </c>
      <c r="F2393" s="31">
        <v>170000</v>
      </c>
      <c r="G2393" s="4">
        <v>17</v>
      </c>
      <c r="H2393" s="31">
        <v>150000</v>
      </c>
      <c r="I2393" s="4">
        <v>15</v>
      </c>
      <c r="J2393" s="31">
        <v>588334</v>
      </c>
      <c r="K2393" s="50">
        <v>59</v>
      </c>
      <c r="L2393" s="44">
        <f t="shared" si="192"/>
        <v>196111.33333333334</v>
      </c>
      <c r="M2393" s="4">
        <f t="shared" si="193"/>
        <v>19.666666666666668</v>
      </c>
    </row>
    <row r="2394" spans="1:13" x14ac:dyDescent="0.3">
      <c r="A2394" s="27" t="str">
        <f t="shared" si="194"/>
        <v>1504 - LATTE</v>
      </c>
      <c r="B2394" s="27" t="str">
        <f t="shared" si="191"/>
        <v>CAFE QUINDIO EXPRESS BUENAVISTA BARRANQ</v>
      </c>
      <c r="C2394" s="28" t="s">
        <v>267</v>
      </c>
      <c r="D2394" s="31">
        <v>354542</v>
      </c>
      <c r="E2394" s="4">
        <v>38</v>
      </c>
      <c r="F2394" s="31">
        <v>364728</v>
      </c>
      <c r="G2394" s="4">
        <v>39</v>
      </c>
      <c r="H2394" s="31">
        <v>476952</v>
      </c>
      <c r="I2394" s="4">
        <v>51</v>
      </c>
      <c r="J2394" s="31">
        <v>1196222</v>
      </c>
      <c r="K2394" s="50">
        <v>128</v>
      </c>
      <c r="L2394" s="44">
        <f t="shared" si="192"/>
        <v>398740.66666666669</v>
      </c>
      <c r="M2394" s="4">
        <f t="shared" si="193"/>
        <v>42.666666666666664</v>
      </c>
    </row>
    <row r="2395" spans="1:13" x14ac:dyDescent="0.3">
      <c r="A2395" s="27" t="str">
        <f t="shared" si="194"/>
        <v>1504 - LATTE</v>
      </c>
      <c r="B2395" s="27" t="str">
        <f t="shared" si="191"/>
        <v>CAFE QUINDIO EXPRESS BUENAVISTA BARRANQ</v>
      </c>
      <c r="C2395" s="28" t="s">
        <v>268</v>
      </c>
      <c r="D2395" s="31">
        <v>249446</v>
      </c>
      <c r="E2395" s="4">
        <v>23</v>
      </c>
      <c r="F2395" s="31">
        <v>109260</v>
      </c>
      <c r="G2395" s="4">
        <v>10</v>
      </c>
      <c r="H2395" s="31">
        <v>196668</v>
      </c>
      <c r="I2395" s="4">
        <v>18</v>
      </c>
      <c r="J2395" s="31">
        <v>555374</v>
      </c>
      <c r="K2395" s="50">
        <v>51</v>
      </c>
      <c r="L2395" s="44">
        <f t="shared" si="192"/>
        <v>185124.66666666666</v>
      </c>
      <c r="M2395" s="4">
        <f t="shared" si="193"/>
        <v>17</v>
      </c>
    </row>
    <row r="2396" spans="1:13" x14ac:dyDescent="0.3">
      <c r="A2396" s="27" t="str">
        <f t="shared" si="194"/>
        <v>1504 - LATTE</v>
      </c>
      <c r="B2396" s="27" t="str">
        <f t="shared" si="191"/>
        <v>CAFE QUINDIO EXPRESS BUENAVISTA BARRANQ</v>
      </c>
      <c r="C2396" s="28" t="s">
        <v>269</v>
      </c>
      <c r="D2396" s="31">
        <v>426856</v>
      </c>
      <c r="E2396" s="4">
        <v>46</v>
      </c>
      <c r="F2396" s="31">
        <v>336672</v>
      </c>
      <c r="G2396" s="4">
        <v>36</v>
      </c>
      <c r="H2396" s="31">
        <v>486304</v>
      </c>
      <c r="I2396" s="4">
        <v>52</v>
      </c>
      <c r="J2396" s="31">
        <v>1249832</v>
      </c>
      <c r="K2396" s="50">
        <v>134</v>
      </c>
      <c r="L2396" s="44">
        <f t="shared" si="192"/>
        <v>416610.66666666669</v>
      </c>
      <c r="M2396" s="4">
        <f t="shared" si="193"/>
        <v>44.666666666666664</v>
      </c>
    </row>
    <row r="2397" spans="1:13" x14ac:dyDescent="0.3">
      <c r="A2397" s="27" t="str">
        <f t="shared" si="194"/>
        <v>1504 - LATTE</v>
      </c>
      <c r="B2397" s="27" t="str">
        <f t="shared" si="191"/>
        <v>CAFE QUINDIO EXPRESS BUENAVISTA BARRANQ</v>
      </c>
      <c r="C2397" s="28" t="s">
        <v>270</v>
      </c>
      <c r="D2397" s="31">
        <v>735560</v>
      </c>
      <c r="E2397" s="4">
        <v>68</v>
      </c>
      <c r="F2397" s="31">
        <v>437040</v>
      </c>
      <c r="G2397" s="4">
        <v>40</v>
      </c>
      <c r="H2397" s="31">
        <v>382410</v>
      </c>
      <c r="I2397" s="4">
        <v>35</v>
      </c>
      <c r="J2397" s="31">
        <v>1555010</v>
      </c>
      <c r="K2397" s="50">
        <v>143</v>
      </c>
      <c r="L2397" s="44">
        <f t="shared" si="192"/>
        <v>518336.66666666669</v>
      </c>
      <c r="M2397" s="4">
        <f t="shared" si="193"/>
        <v>47.666666666666664</v>
      </c>
    </row>
    <row r="2398" spans="1:13" x14ac:dyDescent="0.3">
      <c r="A2398" s="27" t="str">
        <f t="shared" si="194"/>
        <v>1504 - LATTE</v>
      </c>
      <c r="B2398" s="27" t="str">
        <f t="shared" si="191"/>
        <v>CAFE QUINDIO EXPRESS BUENAVISTA BARRANQ</v>
      </c>
      <c r="C2398" s="28" t="s">
        <v>271</v>
      </c>
      <c r="D2398" s="31">
        <v>455188</v>
      </c>
      <c r="E2398" s="4">
        <v>42</v>
      </c>
      <c r="F2398" s="31">
        <v>382410</v>
      </c>
      <c r="G2398" s="4">
        <v>35</v>
      </c>
      <c r="H2398" s="31">
        <v>469818</v>
      </c>
      <c r="I2398" s="4">
        <v>43</v>
      </c>
      <c r="J2398" s="31">
        <v>1307416</v>
      </c>
      <c r="K2398" s="50">
        <v>120</v>
      </c>
      <c r="L2398" s="44">
        <f t="shared" si="192"/>
        <v>435805.33333333331</v>
      </c>
      <c r="M2398" s="4">
        <f t="shared" si="193"/>
        <v>40</v>
      </c>
    </row>
    <row r="2399" spans="1:13" x14ac:dyDescent="0.3">
      <c r="A2399" s="27" t="str">
        <f t="shared" si="194"/>
        <v>1504 - LATTE</v>
      </c>
      <c r="B2399" s="27" t="str">
        <f t="shared" si="191"/>
        <v>CAFE QUINDIO EXPRESS BUENAVISTA BARRANQ</v>
      </c>
      <c r="C2399" s="28" t="s">
        <v>272</v>
      </c>
      <c r="D2399" s="31">
        <v>211858</v>
      </c>
      <c r="E2399" s="4">
        <v>17</v>
      </c>
      <c r="F2399" s="31">
        <v>201488</v>
      </c>
      <c r="G2399" s="4">
        <v>16</v>
      </c>
      <c r="H2399" s="31">
        <v>163709</v>
      </c>
      <c r="I2399" s="4">
        <v>13</v>
      </c>
      <c r="J2399" s="31">
        <v>577055</v>
      </c>
      <c r="K2399" s="50">
        <v>46</v>
      </c>
      <c r="L2399" s="44">
        <f t="shared" si="192"/>
        <v>192351.66666666666</v>
      </c>
      <c r="M2399" s="4">
        <f t="shared" si="193"/>
        <v>15.333333333333334</v>
      </c>
    </row>
    <row r="2400" spans="1:13" x14ac:dyDescent="0.3">
      <c r="A2400" s="27" t="str">
        <f t="shared" si="194"/>
        <v>1504 - LATTE</v>
      </c>
      <c r="B2400" s="52" t="s">
        <v>294</v>
      </c>
      <c r="C2400" s="53"/>
      <c r="D2400" s="57">
        <v>7939376</v>
      </c>
      <c r="E2400" s="55">
        <v>874</v>
      </c>
      <c r="F2400" s="57">
        <v>6659896</v>
      </c>
      <c r="G2400" s="55">
        <v>755</v>
      </c>
      <c r="H2400" s="57">
        <v>6842821</v>
      </c>
      <c r="I2400" s="55">
        <v>762</v>
      </c>
      <c r="J2400" s="57">
        <v>21442093</v>
      </c>
      <c r="K2400" s="56">
        <v>2391</v>
      </c>
      <c r="L2400" s="59">
        <f t="shared" si="192"/>
        <v>7147364.333333333</v>
      </c>
      <c r="M2400" s="60">
        <f t="shared" si="193"/>
        <v>797</v>
      </c>
    </row>
    <row r="2401" spans="1:13" x14ac:dyDescent="0.3">
      <c r="A2401" s="27" t="str">
        <f t="shared" si="194"/>
        <v>1504 - LATTE</v>
      </c>
      <c r="B2401" s="1" t="s">
        <v>55</v>
      </c>
      <c r="C2401" s="1" t="s">
        <v>223</v>
      </c>
      <c r="D2401" s="30">
        <v>338880</v>
      </c>
      <c r="E2401" s="8">
        <v>60</v>
      </c>
      <c r="F2401" s="30">
        <v>485728</v>
      </c>
      <c r="G2401" s="8">
        <v>86</v>
      </c>
      <c r="H2401" s="30">
        <v>497024</v>
      </c>
      <c r="I2401" s="8">
        <v>88</v>
      </c>
      <c r="J2401" s="30">
        <v>1321632</v>
      </c>
      <c r="K2401" s="49">
        <v>234</v>
      </c>
      <c r="L2401" s="44">
        <f t="shared" si="192"/>
        <v>440544</v>
      </c>
      <c r="M2401" s="4">
        <f t="shared" si="193"/>
        <v>78</v>
      </c>
    </row>
    <row r="2402" spans="1:13" x14ac:dyDescent="0.3">
      <c r="A2402" s="27" t="str">
        <f t="shared" si="194"/>
        <v>1504 - LATTE</v>
      </c>
      <c r="B2402" s="27" t="str">
        <f t="shared" ref="B2402:B2443" si="195">B2401</f>
        <v>CAFE QUINDIO EXPRESS C.C UNICENTRO TUNJA</v>
      </c>
      <c r="C2402" s="28" t="s">
        <v>224</v>
      </c>
      <c r="D2402" s="31">
        <v>1213298</v>
      </c>
      <c r="E2402" s="4">
        <v>208</v>
      </c>
      <c r="F2402" s="31">
        <v>869148</v>
      </c>
      <c r="G2402" s="4">
        <v>149</v>
      </c>
      <c r="H2402" s="31">
        <v>740810</v>
      </c>
      <c r="I2402" s="4">
        <v>127</v>
      </c>
      <c r="J2402" s="31">
        <v>2823256</v>
      </c>
      <c r="K2402" s="50">
        <v>484</v>
      </c>
      <c r="L2402" s="44">
        <f t="shared" si="192"/>
        <v>941085.33333333337</v>
      </c>
      <c r="M2402" s="4">
        <f t="shared" si="193"/>
        <v>161.33333333333334</v>
      </c>
    </row>
    <row r="2403" spans="1:13" x14ac:dyDescent="0.3">
      <c r="A2403" s="27" t="str">
        <f t="shared" si="194"/>
        <v>1504 - LATTE</v>
      </c>
      <c r="B2403" s="27" t="str">
        <f t="shared" si="195"/>
        <v>CAFE QUINDIO EXPRESS C.C UNICENTRO TUNJA</v>
      </c>
      <c r="C2403" s="28" t="s">
        <v>225</v>
      </c>
      <c r="D2403" s="31">
        <v>311097</v>
      </c>
      <c r="E2403" s="4">
        <v>42</v>
      </c>
      <c r="F2403" s="31">
        <v>288880</v>
      </c>
      <c r="G2403" s="4">
        <v>39</v>
      </c>
      <c r="H2403" s="31">
        <v>222213</v>
      </c>
      <c r="I2403" s="4">
        <v>30</v>
      </c>
      <c r="J2403" s="31">
        <v>822190</v>
      </c>
      <c r="K2403" s="50">
        <v>111</v>
      </c>
      <c r="L2403" s="44">
        <f t="shared" si="192"/>
        <v>274063.33333333331</v>
      </c>
      <c r="M2403" s="4">
        <f t="shared" si="193"/>
        <v>37</v>
      </c>
    </row>
    <row r="2404" spans="1:13" x14ac:dyDescent="0.3">
      <c r="A2404" s="27" t="str">
        <f t="shared" si="194"/>
        <v>1504 - LATTE</v>
      </c>
      <c r="B2404" s="27" t="str">
        <f t="shared" si="195"/>
        <v>CAFE QUINDIO EXPRESS C.C UNICENTRO TUNJA</v>
      </c>
      <c r="C2404" s="28" t="s">
        <v>226</v>
      </c>
      <c r="D2404" s="31">
        <v>86570</v>
      </c>
      <c r="E2404" s="4">
        <v>11</v>
      </c>
      <c r="F2404" s="31">
        <v>23610</v>
      </c>
      <c r="G2404" s="4">
        <v>3</v>
      </c>
      <c r="H2404" s="31">
        <v>47220</v>
      </c>
      <c r="I2404" s="4">
        <v>6</v>
      </c>
      <c r="J2404" s="31">
        <v>157400</v>
      </c>
      <c r="K2404" s="50">
        <v>20</v>
      </c>
      <c r="L2404" s="44">
        <f t="shared" si="192"/>
        <v>52466.666666666664</v>
      </c>
      <c r="M2404" s="4">
        <f t="shared" si="193"/>
        <v>6.666666666666667</v>
      </c>
    </row>
    <row r="2405" spans="1:13" x14ac:dyDescent="0.3">
      <c r="A2405" s="27" t="str">
        <f t="shared" si="194"/>
        <v>1504 - LATTE</v>
      </c>
      <c r="B2405" s="27" t="str">
        <f t="shared" si="195"/>
        <v>CAFE QUINDIO EXPRESS C.C UNICENTRO TUNJA</v>
      </c>
      <c r="C2405" s="28" t="s">
        <v>227</v>
      </c>
      <c r="D2405" s="31">
        <v>20000</v>
      </c>
      <c r="E2405" s="4">
        <v>2</v>
      </c>
      <c r="F2405" s="31">
        <v>30000</v>
      </c>
      <c r="G2405" s="4">
        <v>3</v>
      </c>
      <c r="H2405" s="31">
        <v>30000</v>
      </c>
      <c r="I2405" s="4">
        <v>3</v>
      </c>
      <c r="J2405" s="31">
        <v>80000</v>
      </c>
      <c r="K2405" s="50">
        <v>8</v>
      </c>
      <c r="L2405" s="44">
        <f t="shared" si="192"/>
        <v>26666.666666666668</v>
      </c>
      <c r="M2405" s="4">
        <f t="shared" si="193"/>
        <v>2.6666666666666665</v>
      </c>
    </row>
    <row r="2406" spans="1:13" x14ac:dyDescent="0.3">
      <c r="A2406" s="27" t="str">
        <f t="shared" si="194"/>
        <v>1504 - LATTE</v>
      </c>
      <c r="B2406" s="27" t="str">
        <f t="shared" si="195"/>
        <v>CAFE QUINDIO EXPRESS C.C UNICENTRO TUNJA</v>
      </c>
      <c r="C2406" s="28" t="s">
        <v>228</v>
      </c>
      <c r="D2406" s="31">
        <v>10000</v>
      </c>
      <c r="E2406" s="4">
        <v>1</v>
      </c>
      <c r="F2406" s="31">
        <v>10000</v>
      </c>
      <c r="G2406" s="4">
        <v>1</v>
      </c>
      <c r="H2406" s="31">
        <v>30000</v>
      </c>
      <c r="I2406" s="4">
        <v>3</v>
      </c>
      <c r="J2406" s="31">
        <v>50000</v>
      </c>
      <c r="K2406" s="50">
        <v>5</v>
      </c>
      <c r="L2406" s="44">
        <f t="shared" si="192"/>
        <v>16666.666666666668</v>
      </c>
      <c r="M2406" s="4">
        <f t="shared" si="193"/>
        <v>1.6666666666666667</v>
      </c>
    </row>
    <row r="2407" spans="1:13" x14ac:dyDescent="0.3">
      <c r="A2407" s="27" t="str">
        <f t="shared" si="194"/>
        <v>1504 - LATTE</v>
      </c>
      <c r="B2407" s="27" t="str">
        <f t="shared" si="195"/>
        <v>CAFE QUINDIO EXPRESS C.C UNICENTRO TUNJA</v>
      </c>
      <c r="C2407" s="28" t="s">
        <v>229</v>
      </c>
      <c r="D2407" s="31">
        <v>11574</v>
      </c>
      <c r="E2407" s="4">
        <v>1</v>
      </c>
      <c r="F2407" s="31">
        <v>23148</v>
      </c>
      <c r="G2407" s="4">
        <v>2</v>
      </c>
      <c r="H2407" s="31">
        <v>81018</v>
      </c>
      <c r="I2407" s="4">
        <v>7</v>
      </c>
      <c r="J2407" s="31">
        <v>115740</v>
      </c>
      <c r="K2407" s="50">
        <v>10</v>
      </c>
      <c r="L2407" s="44">
        <f t="shared" si="192"/>
        <v>38580</v>
      </c>
      <c r="M2407" s="4">
        <f t="shared" si="193"/>
        <v>3.3333333333333335</v>
      </c>
    </row>
    <row r="2408" spans="1:13" x14ac:dyDescent="0.3">
      <c r="A2408" s="27" t="str">
        <f t="shared" si="194"/>
        <v>1504 - LATTE</v>
      </c>
      <c r="B2408" s="27" t="str">
        <f t="shared" si="195"/>
        <v>CAFE QUINDIO EXPRESS C.C UNICENTRO TUNJA</v>
      </c>
      <c r="C2408" s="28" t="s">
        <v>230</v>
      </c>
      <c r="D2408" s="31">
        <v>53334</v>
      </c>
      <c r="E2408" s="4">
        <v>6</v>
      </c>
      <c r="F2408" s="31">
        <v>17778</v>
      </c>
      <c r="G2408" s="4">
        <v>2</v>
      </c>
      <c r="H2408" s="31">
        <v>17778</v>
      </c>
      <c r="I2408" s="4">
        <v>2</v>
      </c>
      <c r="J2408" s="31">
        <v>88890</v>
      </c>
      <c r="K2408" s="50">
        <v>10</v>
      </c>
      <c r="L2408" s="44">
        <f t="shared" si="192"/>
        <v>29630</v>
      </c>
      <c r="M2408" s="4">
        <f t="shared" si="193"/>
        <v>3.3333333333333335</v>
      </c>
    </row>
    <row r="2409" spans="1:13" x14ac:dyDescent="0.3">
      <c r="A2409" s="27" t="str">
        <f t="shared" si="194"/>
        <v>1504 - LATTE</v>
      </c>
      <c r="B2409" s="27" t="str">
        <f t="shared" si="195"/>
        <v>CAFE QUINDIO EXPRESS C.C UNICENTRO TUNJA</v>
      </c>
      <c r="C2409" s="28" t="s">
        <v>231</v>
      </c>
      <c r="D2409" s="31">
        <v>17778</v>
      </c>
      <c r="E2409" s="4">
        <v>2</v>
      </c>
      <c r="F2409" s="31">
        <v>17778</v>
      </c>
      <c r="G2409" s="4">
        <v>2</v>
      </c>
      <c r="H2409" s="31">
        <v>17778</v>
      </c>
      <c r="I2409" s="4">
        <v>2</v>
      </c>
      <c r="J2409" s="31">
        <v>53334</v>
      </c>
      <c r="K2409" s="50">
        <v>6</v>
      </c>
      <c r="L2409" s="44">
        <f t="shared" si="192"/>
        <v>17778</v>
      </c>
      <c r="M2409" s="4">
        <f t="shared" si="193"/>
        <v>2</v>
      </c>
    </row>
    <row r="2410" spans="1:13" x14ac:dyDescent="0.3">
      <c r="A2410" s="27" t="str">
        <f t="shared" si="194"/>
        <v>1504 - LATTE</v>
      </c>
      <c r="B2410" s="27" t="str">
        <f t="shared" si="195"/>
        <v>CAFE QUINDIO EXPRESS C.C UNICENTRO TUNJA</v>
      </c>
      <c r="C2410" s="28" t="s">
        <v>232</v>
      </c>
      <c r="D2410" s="31">
        <v>198797</v>
      </c>
      <c r="E2410" s="4">
        <v>19</v>
      </c>
      <c r="F2410" s="31">
        <v>94167</v>
      </c>
      <c r="G2410" s="4">
        <v>9</v>
      </c>
      <c r="H2410" s="31">
        <v>125556</v>
      </c>
      <c r="I2410" s="4">
        <v>12</v>
      </c>
      <c r="J2410" s="31">
        <v>418520</v>
      </c>
      <c r="K2410" s="50">
        <v>40</v>
      </c>
      <c r="L2410" s="44">
        <f t="shared" si="192"/>
        <v>139506.66666666666</v>
      </c>
      <c r="M2410" s="4">
        <f t="shared" si="193"/>
        <v>13.333333333333334</v>
      </c>
    </row>
    <row r="2411" spans="1:13" x14ac:dyDescent="0.3">
      <c r="A2411" s="27" t="str">
        <f t="shared" si="194"/>
        <v>1504 - LATTE</v>
      </c>
      <c r="B2411" s="27" t="str">
        <f t="shared" si="195"/>
        <v>CAFE QUINDIO EXPRESS C.C UNICENTRO TUNJA</v>
      </c>
      <c r="C2411" s="28" t="s">
        <v>233</v>
      </c>
      <c r="D2411" s="31">
        <v>49446</v>
      </c>
      <c r="E2411" s="4">
        <v>6</v>
      </c>
      <c r="F2411" s="31">
        <v>16482</v>
      </c>
      <c r="G2411" s="4">
        <v>2</v>
      </c>
      <c r="H2411" s="31">
        <v>49446</v>
      </c>
      <c r="I2411" s="4">
        <v>6</v>
      </c>
      <c r="J2411" s="31">
        <v>115374</v>
      </c>
      <c r="K2411" s="50">
        <v>14</v>
      </c>
      <c r="L2411" s="44">
        <f t="shared" si="192"/>
        <v>38458</v>
      </c>
      <c r="M2411" s="4">
        <f t="shared" si="193"/>
        <v>4.666666666666667</v>
      </c>
    </row>
    <row r="2412" spans="1:13" x14ac:dyDescent="0.3">
      <c r="A2412" s="27" t="str">
        <f t="shared" si="194"/>
        <v>1504 - LATTE</v>
      </c>
      <c r="B2412" s="27" t="str">
        <f t="shared" si="195"/>
        <v>CAFE QUINDIO EXPRESS C.C UNICENTRO TUNJA</v>
      </c>
      <c r="C2412" s="28" t="s">
        <v>234</v>
      </c>
      <c r="D2412" s="31">
        <v>38520</v>
      </c>
      <c r="E2412" s="4">
        <v>4</v>
      </c>
      <c r="F2412" s="31"/>
      <c r="G2412" s="4"/>
      <c r="H2412" s="31">
        <v>9630</v>
      </c>
      <c r="I2412" s="4">
        <v>1</v>
      </c>
      <c r="J2412" s="31">
        <v>48150</v>
      </c>
      <c r="K2412" s="50">
        <v>5</v>
      </c>
      <c r="L2412" s="44">
        <f t="shared" si="192"/>
        <v>24075</v>
      </c>
      <c r="M2412" s="4">
        <f t="shared" si="193"/>
        <v>2.5</v>
      </c>
    </row>
    <row r="2413" spans="1:13" x14ac:dyDescent="0.3">
      <c r="A2413" s="27" t="str">
        <f t="shared" si="194"/>
        <v>1504 - LATTE</v>
      </c>
      <c r="B2413" s="27" t="str">
        <f t="shared" si="195"/>
        <v>CAFE QUINDIO EXPRESS C.C UNICENTRO TUNJA</v>
      </c>
      <c r="C2413" s="28" t="s">
        <v>235</v>
      </c>
      <c r="D2413" s="31">
        <v>161385</v>
      </c>
      <c r="E2413" s="4">
        <v>21</v>
      </c>
      <c r="F2413" s="31">
        <v>76850</v>
      </c>
      <c r="G2413" s="4">
        <v>10</v>
      </c>
      <c r="H2413" s="31">
        <v>107591</v>
      </c>
      <c r="I2413" s="4">
        <v>14</v>
      </c>
      <c r="J2413" s="31">
        <v>345826</v>
      </c>
      <c r="K2413" s="50">
        <v>45</v>
      </c>
      <c r="L2413" s="44">
        <f t="shared" si="192"/>
        <v>115275.33333333333</v>
      </c>
      <c r="M2413" s="4">
        <f t="shared" si="193"/>
        <v>15</v>
      </c>
    </row>
    <row r="2414" spans="1:13" x14ac:dyDescent="0.3">
      <c r="A2414" s="27" t="str">
        <f t="shared" si="194"/>
        <v>1504 - LATTE</v>
      </c>
      <c r="B2414" s="27" t="str">
        <f t="shared" si="195"/>
        <v>CAFE QUINDIO EXPRESS C.C UNICENTRO TUNJA</v>
      </c>
      <c r="C2414" s="28" t="s">
        <v>236</v>
      </c>
      <c r="D2414" s="31">
        <v>16482</v>
      </c>
      <c r="E2414" s="4">
        <v>2</v>
      </c>
      <c r="F2414" s="31"/>
      <c r="G2414" s="4"/>
      <c r="H2414" s="31"/>
      <c r="I2414" s="4"/>
      <c r="J2414" s="31">
        <v>16482</v>
      </c>
      <c r="K2414" s="50">
        <v>2</v>
      </c>
      <c r="L2414" s="44">
        <f t="shared" si="192"/>
        <v>16482</v>
      </c>
      <c r="M2414" s="4">
        <f t="shared" si="193"/>
        <v>2</v>
      </c>
    </row>
    <row r="2415" spans="1:13" x14ac:dyDescent="0.3">
      <c r="A2415" s="27" t="str">
        <f t="shared" si="194"/>
        <v>1504 - LATTE</v>
      </c>
      <c r="B2415" s="27" t="str">
        <f t="shared" si="195"/>
        <v>CAFE QUINDIO EXPRESS C.C UNICENTRO TUNJA</v>
      </c>
      <c r="C2415" s="28" t="s">
        <v>238</v>
      </c>
      <c r="D2415" s="31">
        <v>15370</v>
      </c>
      <c r="E2415" s="4">
        <v>2</v>
      </c>
      <c r="F2415" s="31">
        <v>15370</v>
      </c>
      <c r="G2415" s="4">
        <v>2</v>
      </c>
      <c r="H2415" s="31"/>
      <c r="I2415" s="4"/>
      <c r="J2415" s="31">
        <v>30740</v>
      </c>
      <c r="K2415" s="50">
        <v>4</v>
      </c>
      <c r="L2415" s="44">
        <f t="shared" si="192"/>
        <v>15370</v>
      </c>
      <c r="M2415" s="4">
        <f t="shared" si="193"/>
        <v>2</v>
      </c>
    </row>
    <row r="2416" spans="1:13" x14ac:dyDescent="0.3">
      <c r="A2416" s="27" t="str">
        <f t="shared" si="194"/>
        <v>1504 - LATTE</v>
      </c>
      <c r="B2416" s="27" t="str">
        <f t="shared" si="195"/>
        <v>CAFE QUINDIO EXPRESS C.C UNICENTRO TUNJA</v>
      </c>
      <c r="C2416" s="28" t="s">
        <v>239</v>
      </c>
      <c r="D2416" s="31">
        <v>8148</v>
      </c>
      <c r="E2416" s="4">
        <v>1</v>
      </c>
      <c r="F2416" s="31"/>
      <c r="G2416" s="4"/>
      <c r="H2416" s="31"/>
      <c r="I2416" s="4"/>
      <c r="J2416" s="31">
        <v>8148</v>
      </c>
      <c r="K2416" s="50">
        <v>1</v>
      </c>
      <c r="L2416" s="44">
        <f t="shared" si="192"/>
        <v>8148</v>
      </c>
      <c r="M2416" s="4">
        <f t="shared" si="193"/>
        <v>1</v>
      </c>
    </row>
    <row r="2417" spans="1:13" x14ac:dyDescent="0.3">
      <c r="A2417" s="27" t="str">
        <f t="shared" si="194"/>
        <v>1504 - LATTE</v>
      </c>
      <c r="B2417" s="27" t="str">
        <f t="shared" si="195"/>
        <v>CAFE QUINDIO EXPRESS C.C UNICENTRO TUNJA</v>
      </c>
      <c r="C2417" s="28" t="s">
        <v>241</v>
      </c>
      <c r="D2417" s="31">
        <v>103701</v>
      </c>
      <c r="E2417" s="4">
        <v>14</v>
      </c>
      <c r="F2417" s="31">
        <v>37035</v>
      </c>
      <c r="G2417" s="4">
        <v>5</v>
      </c>
      <c r="H2417" s="31">
        <v>88886</v>
      </c>
      <c r="I2417" s="4">
        <v>12</v>
      </c>
      <c r="J2417" s="31">
        <v>229622</v>
      </c>
      <c r="K2417" s="50">
        <v>31</v>
      </c>
      <c r="L2417" s="44">
        <f t="shared" si="192"/>
        <v>76540.666666666672</v>
      </c>
      <c r="M2417" s="4">
        <f t="shared" si="193"/>
        <v>10.333333333333334</v>
      </c>
    </row>
    <row r="2418" spans="1:13" x14ac:dyDescent="0.3">
      <c r="A2418" s="27" t="str">
        <f t="shared" si="194"/>
        <v>1504 - LATTE</v>
      </c>
      <c r="B2418" s="27" t="str">
        <f t="shared" si="195"/>
        <v>CAFE QUINDIO EXPRESS C.C UNICENTRO TUNJA</v>
      </c>
      <c r="C2418" s="28" t="s">
        <v>242</v>
      </c>
      <c r="D2418" s="31">
        <v>15740</v>
      </c>
      <c r="E2418" s="4">
        <v>2</v>
      </c>
      <c r="F2418" s="31"/>
      <c r="G2418" s="4"/>
      <c r="H2418" s="31">
        <v>23610</v>
      </c>
      <c r="I2418" s="4">
        <v>3</v>
      </c>
      <c r="J2418" s="31">
        <v>39350</v>
      </c>
      <c r="K2418" s="50">
        <v>5</v>
      </c>
      <c r="L2418" s="44">
        <f t="shared" si="192"/>
        <v>19675</v>
      </c>
      <c r="M2418" s="4">
        <f t="shared" si="193"/>
        <v>2.5</v>
      </c>
    </row>
    <row r="2419" spans="1:13" x14ac:dyDescent="0.3">
      <c r="A2419" s="27" t="str">
        <f t="shared" si="194"/>
        <v>1504 - LATTE</v>
      </c>
      <c r="B2419" s="27" t="str">
        <f t="shared" si="195"/>
        <v>CAFE QUINDIO EXPRESS C.C UNICENTRO TUNJA</v>
      </c>
      <c r="C2419" s="28" t="s">
        <v>243</v>
      </c>
      <c r="D2419" s="31">
        <v>39537</v>
      </c>
      <c r="E2419" s="4">
        <v>7</v>
      </c>
      <c r="F2419" s="31">
        <v>73424</v>
      </c>
      <c r="G2419" s="4">
        <v>13</v>
      </c>
      <c r="H2419" s="31">
        <v>56480</v>
      </c>
      <c r="I2419" s="4">
        <v>10</v>
      </c>
      <c r="J2419" s="31">
        <v>169441</v>
      </c>
      <c r="K2419" s="50">
        <v>30</v>
      </c>
      <c r="L2419" s="44">
        <f t="shared" si="192"/>
        <v>56480.333333333336</v>
      </c>
      <c r="M2419" s="4">
        <f t="shared" si="193"/>
        <v>10</v>
      </c>
    </row>
    <row r="2420" spans="1:13" x14ac:dyDescent="0.3">
      <c r="A2420" s="27" t="str">
        <f t="shared" si="194"/>
        <v>1504 - LATTE</v>
      </c>
      <c r="B2420" s="27" t="str">
        <f t="shared" si="195"/>
        <v>CAFE QUINDIO EXPRESS C.C UNICENTRO TUNJA</v>
      </c>
      <c r="C2420" s="28" t="s">
        <v>244</v>
      </c>
      <c r="D2420" s="31">
        <v>268324</v>
      </c>
      <c r="E2420" s="4">
        <v>46</v>
      </c>
      <c r="F2420" s="31">
        <v>180827</v>
      </c>
      <c r="G2420" s="4">
        <v>31</v>
      </c>
      <c r="H2420" s="31">
        <v>157495</v>
      </c>
      <c r="I2420" s="4">
        <v>27</v>
      </c>
      <c r="J2420" s="31">
        <v>606646</v>
      </c>
      <c r="K2420" s="50">
        <v>104</v>
      </c>
      <c r="L2420" s="44">
        <f t="shared" si="192"/>
        <v>202215.33333333334</v>
      </c>
      <c r="M2420" s="4">
        <f t="shared" si="193"/>
        <v>34.666666666666664</v>
      </c>
    </row>
    <row r="2421" spans="1:13" x14ac:dyDescent="0.3">
      <c r="A2421" s="27" t="str">
        <f t="shared" si="194"/>
        <v>1504 - LATTE</v>
      </c>
      <c r="B2421" s="27" t="str">
        <f t="shared" si="195"/>
        <v>CAFE QUINDIO EXPRESS C.C UNICENTRO TUNJA</v>
      </c>
      <c r="C2421" s="28" t="s">
        <v>245</v>
      </c>
      <c r="D2421" s="31">
        <v>10093</v>
      </c>
      <c r="E2421" s="4">
        <v>1</v>
      </c>
      <c r="F2421" s="31">
        <v>30279</v>
      </c>
      <c r="G2421" s="4">
        <v>3</v>
      </c>
      <c r="H2421" s="31">
        <v>20186</v>
      </c>
      <c r="I2421" s="4">
        <v>2</v>
      </c>
      <c r="J2421" s="31">
        <v>60558</v>
      </c>
      <c r="K2421" s="50">
        <v>6</v>
      </c>
      <c r="L2421" s="44">
        <f t="shared" si="192"/>
        <v>20186</v>
      </c>
      <c r="M2421" s="4">
        <f t="shared" si="193"/>
        <v>2</v>
      </c>
    </row>
    <row r="2422" spans="1:13" x14ac:dyDescent="0.3">
      <c r="A2422" s="27" t="str">
        <f t="shared" si="194"/>
        <v>1504 - LATTE</v>
      </c>
      <c r="B2422" s="27" t="str">
        <f t="shared" si="195"/>
        <v>CAFE QUINDIO EXPRESS C.C UNICENTRO TUNJA</v>
      </c>
      <c r="C2422" s="28" t="s">
        <v>246</v>
      </c>
      <c r="D2422" s="31"/>
      <c r="E2422" s="4"/>
      <c r="F2422" s="31">
        <v>22222</v>
      </c>
      <c r="G2422" s="4">
        <v>2</v>
      </c>
      <c r="H2422" s="31"/>
      <c r="I2422" s="4"/>
      <c r="J2422" s="31">
        <v>22222</v>
      </c>
      <c r="K2422" s="50">
        <v>2</v>
      </c>
      <c r="L2422" s="44">
        <f t="shared" si="192"/>
        <v>22222</v>
      </c>
      <c r="M2422" s="4">
        <f t="shared" si="193"/>
        <v>2</v>
      </c>
    </row>
    <row r="2423" spans="1:13" x14ac:dyDescent="0.3">
      <c r="A2423" s="27" t="str">
        <f t="shared" si="194"/>
        <v>1504 - LATTE</v>
      </c>
      <c r="B2423" s="27" t="str">
        <f t="shared" si="195"/>
        <v>CAFE QUINDIO EXPRESS C.C UNICENTRO TUNJA</v>
      </c>
      <c r="C2423" s="28" t="s">
        <v>247</v>
      </c>
      <c r="D2423" s="31">
        <v>8611</v>
      </c>
      <c r="E2423" s="4">
        <v>1</v>
      </c>
      <c r="F2423" s="31">
        <v>8611</v>
      </c>
      <c r="G2423" s="4">
        <v>1</v>
      </c>
      <c r="H2423" s="31">
        <v>34444</v>
      </c>
      <c r="I2423" s="4">
        <v>4</v>
      </c>
      <c r="J2423" s="31">
        <v>51666</v>
      </c>
      <c r="K2423" s="50">
        <v>6</v>
      </c>
      <c r="L2423" s="44">
        <f t="shared" si="192"/>
        <v>17222</v>
      </c>
      <c r="M2423" s="4">
        <f t="shared" si="193"/>
        <v>2</v>
      </c>
    </row>
    <row r="2424" spans="1:13" x14ac:dyDescent="0.3">
      <c r="A2424" s="27" t="str">
        <f t="shared" si="194"/>
        <v>1504 - LATTE</v>
      </c>
      <c r="B2424" s="27" t="str">
        <f t="shared" si="195"/>
        <v>CAFE QUINDIO EXPRESS C.C UNICENTRO TUNJA</v>
      </c>
      <c r="C2424" s="28" t="s">
        <v>248</v>
      </c>
      <c r="D2424" s="31">
        <v>66108</v>
      </c>
      <c r="E2424" s="4">
        <v>7</v>
      </c>
      <c r="F2424" s="31">
        <v>94441</v>
      </c>
      <c r="G2424" s="4">
        <v>10</v>
      </c>
      <c r="H2424" s="31">
        <v>113328</v>
      </c>
      <c r="I2424" s="4">
        <v>12</v>
      </c>
      <c r="J2424" s="31">
        <v>273877</v>
      </c>
      <c r="K2424" s="50">
        <v>29</v>
      </c>
      <c r="L2424" s="44">
        <f t="shared" si="192"/>
        <v>91292.333333333328</v>
      </c>
      <c r="M2424" s="4">
        <f t="shared" si="193"/>
        <v>9.6666666666666661</v>
      </c>
    </row>
    <row r="2425" spans="1:13" x14ac:dyDescent="0.3">
      <c r="A2425" s="27" t="str">
        <f t="shared" si="194"/>
        <v>1504 - LATTE</v>
      </c>
      <c r="B2425" s="27" t="str">
        <f t="shared" si="195"/>
        <v>CAFE QUINDIO EXPRESS C.C UNICENTRO TUNJA</v>
      </c>
      <c r="C2425" s="28" t="s">
        <v>249</v>
      </c>
      <c r="D2425" s="31">
        <v>49446</v>
      </c>
      <c r="E2425" s="4">
        <v>6</v>
      </c>
      <c r="F2425" s="31"/>
      <c r="G2425" s="4"/>
      <c r="H2425" s="31">
        <v>16482</v>
      </c>
      <c r="I2425" s="4">
        <v>2</v>
      </c>
      <c r="J2425" s="31">
        <v>65928</v>
      </c>
      <c r="K2425" s="50">
        <v>8</v>
      </c>
      <c r="L2425" s="44">
        <f t="shared" si="192"/>
        <v>32964</v>
      </c>
      <c r="M2425" s="4">
        <f t="shared" si="193"/>
        <v>4</v>
      </c>
    </row>
    <row r="2426" spans="1:13" x14ac:dyDescent="0.3">
      <c r="A2426" s="27" t="str">
        <f t="shared" si="194"/>
        <v>1504 - LATTE</v>
      </c>
      <c r="B2426" s="27" t="str">
        <f t="shared" si="195"/>
        <v>CAFE QUINDIO EXPRESS C.C UNICENTRO TUNJA</v>
      </c>
      <c r="C2426" s="28" t="s">
        <v>250</v>
      </c>
      <c r="D2426" s="31">
        <v>19260</v>
      </c>
      <c r="E2426" s="4">
        <v>2</v>
      </c>
      <c r="F2426" s="31"/>
      <c r="G2426" s="4"/>
      <c r="H2426" s="31"/>
      <c r="I2426" s="4"/>
      <c r="J2426" s="31">
        <v>19260</v>
      </c>
      <c r="K2426" s="50">
        <v>2</v>
      </c>
      <c r="L2426" s="44">
        <f t="shared" si="192"/>
        <v>19260</v>
      </c>
      <c r="M2426" s="4">
        <f t="shared" si="193"/>
        <v>2</v>
      </c>
    </row>
    <row r="2427" spans="1:13" x14ac:dyDescent="0.3">
      <c r="A2427" s="27" t="str">
        <f t="shared" si="194"/>
        <v>1504 - LATTE</v>
      </c>
      <c r="B2427" s="27" t="str">
        <f t="shared" si="195"/>
        <v>CAFE QUINDIO EXPRESS C.C UNICENTRO TUNJA</v>
      </c>
      <c r="C2427" s="28" t="s">
        <v>251</v>
      </c>
      <c r="D2427" s="31">
        <v>61480</v>
      </c>
      <c r="E2427" s="4">
        <v>8</v>
      </c>
      <c r="F2427" s="31">
        <v>46110</v>
      </c>
      <c r="G2427" s="4">
        <v>6</v>
      </c>
      <c r="H2427" s="31">
        <v>46110</v>
      </c>
      <c r="I2427" s="4">
        <v>6</v>
      </c>
      <c r="J2427" s="31">
        <v>153700</v>
      </c>
      <c r="K2427" s="50">
        <v>20</v>
      </c>
      <c r="L2427" s="44">
        <f t="shared" si="192"/>
        <v>51233.333333333336</v>
      </c>
      <c r="M2427" s="4">
        <f t="shared" si="193"/>
        <v>6.666666666666667</v>
      </c>
    </row>
    <row r="2428" spans="1:13" x14ac:dyDescent="0.3">
      <c r="A2428" s="27" t="str">
        <f t="shared" si="194"/>
        <v>1504 - LATTE</v>
      </c>
      <c r="B2428" s="27" t="str">
        <f t="shared" si="195"/>
        <v>CAFE QUINDIO EXPRESS C.C UNICENTRO TUNJA</v>
      </c>
      <c r="C2428" s="28" t="s">
        <v>254</v>
      </c>
      <c r="D2428" s="31">
        <v>15370</v>
      </c>
      <c r="E2428" s="4">
        <v>2</v>
      </c>
      <c r="F2428" s="31">
        <v>7685</v>
      </c>
      <c r="G2428" s="4">
        <v>1</v>
      </c>
      <c r="H2428" s="31"/>
      <c r="I2428" s="4"/>
      <c r="J2428" s="31">
        <v>23055</v>
      </c>
      <c r="K2428" s="50">
        <v>3</v>
      </c>
      <c r="L2428" s="44">
        <f t="shared" si="192"/>
        <v>11527.5</v>
      </c>
      <c r="M2428" s="4">
        <f t="shared" si="193"/>
        <v>1.5</v>
      </c>
    </row>
    <row r="2429" spans="1:13" x14ac:dyDescent="0.3">
      <c r="A2429" s="27" t="str">
        <f t="shared" si="194"/>
        <v>1504 - LATTE</v>
      </c>
      <c r="B2429" s="27" t="str">
        <f t="shared" si="195"/>
        <v>CAFE QUINDIO EXPRESS C.C UNICENTRO TUNJA</v>
      </c>
      <c r="C2429" s="28" t="s">
        <v>258</v>
      </c>
      <c r="D2429" s="31">
        <v>65928</v>
      </c>
      <c r="E2429" s="4">
        <v>8</v>
      </c>
      <c r="F2429" s="31">
        <v>90651</v>
      </c>
      <c r="G2429" s="4">
        <v>11</v>
      </c>
      <c r="H2429" s="31">
        <v>49446</v>
      </c>
      <c r="I2429" s="4">
        <v>6</v>
      </c>
      <c r="J2429" s="31">
        <v>206025</v>
      </c>
      <c r="K2429" s="50">
        <v>25</v>
      </c>
      <c r="L2429" s="44">
        <f t="shared" si="192"/>
        <v>68675</v>
      </c>
      <c r="M2429" s="4">
        <f t="shared" si="193"/>
        <v>8.3333333333333339</v>
      </c>
    </row>
    <row r="2430" spans="1:13" x14ac:dyDescent="0.3">
      <c r="A2430" s="27" t="str">
        <f t="shared" si="194"/>
        <v>1504 - LATTE</v>
      </c>
      <c r="B2430" s="27" t="str">
        <f t="shared" si="195"/>
        <v>CAFE QUINDIO EXPRESS C.C UNICENTRO TUNJA</v>
      </c>
      <c r="C2430" s="28" t="s">
        <v>259</v>
      </c>
      <c r="D2430" s="31">
        <v>8241</v>
      </c>
      <c r="E2430" s="4">
        <v>1</v>
      </c>
      <c r="F2430" s="31">
        <v>8241</v>
      </c>
      <c r="G2430" s="4">
        <v>1</v>
      </c>
      <c r="H2430" s="31"/>
      <c r="I2430" s="4"/>
      <c r="J2430" s="31">
        <v>16482</v>
      </c>
      <c r="K2430" s="50">
        <v>2</v>
      </c>
      <c r="L2430" s="44">
        <f t="shared" si="192"/>
        <v>8241</v>
      </c>
      <c r="M2430" s="4">
        <f t="shared" si="193"/>
        <v>1</v>
      </c>
    </row>
    <row r="2431" spans="1:13" x14ac:dyDescent="0.3">
      <c r="A2431" s="27" t="str">
        <f t="shared" si="194"/>
        <v>1504 - LATTE</v>
      </c>
      <c r="B2431" s="27" t="str">
        <f t="shared" si="195"/>
        <v>CAFE QUINDIO EXPRESS C.C UNICENTRO TUNJA</v>
      </c>
      <c r="C2431" s="28" t="s">
        <v>260</v>
      </c>
      <c r="D2431" s="31">
        <v>9630</v>
      </c>
      <c r="E2431" s="4">
        <v>1</v>
      </c>
      <c r="F2431" s="31"/>
      <c r="G2431" s="4"/>
      <c r="H2431" s="31">
        <v>19260</v>
      </c>
      <c r="I2431" s="4">
        <v>2</v>
      </c>
      <c r="J2431" s="31">
        <v>28890</v>
      </c>
      <c r="K2431" s="50">
        <v>3</v>
      </c>
      <c r="L2431" s="44">
        <f t="shared" si="192"/>
        <v>14445</v>
      </c>
      <c r="M2431" s="4">
        <f t="shared" si="193"/>
        <v>1.5</v>
      </c>
    </row>
    <row r="2432" spans="1:13" x14ac:dyDescent="0.3">
      <c r="A2432" s="27" t="str">
        <f t="shared" si="194"/>
        <v>1504 - LATTE</v>
      </c>
      <c r="B2432" s="27" t="str">
        <f t="shared" si="195"/>
        <v>CAFE QUINDIO EXPRESS C.C UNICENTRO TUNJA</v>
      </c>
      <c r="C2432" s="28" t="s">
        <v>261</v>
      </c>
      <c r="D2432" s="31">
        <v>122960</v>
      </c>
      <c r="E2432" s="4">
        <v>16</v>
      </c>
      <c r="F2432" s="31">
        <v>122961</v>
      </c>
      <c r="G2432" s="4">
        <v>16</v>
      </c>
      <c r="H2432" s="31">
        <v>130646</v>
      </c>
      <c r="I2432" s="4">
        <v>17</v>
      </c>
      <c r="J2432" s="31">
        <v>376567</v>
      </c>
      <c r="K2432" s="50">
        <v>49</v>
      </c>
      <c r="L2432" s="44">
        <f t="shared" si="192"/>
        <v>125522.33333333333</v>
      </c>
      <c r="M2432" s="4">
        <f t="shared" si="193"/>
        <v>16.333333333333332</v>
      </c>
    </row>
    <row r="2433" spans="1:13" x14ac:dyDescent="0.3">
      <c r="A2433" s="27" t="str">
        <f t="shared" si="194"/>
        <v>1504 - LATTE</v>
      </c>
      <c r="B2433" s="27" t="str">
        <f t="shared" si="195"/>
        <v>CAFE QUINDIO EXPRESS C.C UNICENTRO TUNJA</v>
      </c>
      <c r="C2433" s="28" t="s">
        <v>262</v>
      </c>
      <c r="D2433" s="31">
        <v>7685</v>
      </c>
      <c r="E2433" s="4">
        <v>1</v>
      </c>
      <c r="F2433" s="31">
        <v>7685</v>
      </c>
      <c r="G2433" s="4">
        <v>1</v>
      </c>
      <c r="H2433" s="31">
        <v>7685</v>
      </c>
      <c r="I2433" s="4">
        <v>1</v>
      </c>
      <c r="J2433" s="31">
        <v>23055</v>
      </c>
      <c r="K2433" s="50">
        <v>3</v>
      </c>
      <c r="L2433" s="44">
        <f t="shared" si="192"/>
        <v>7685</v>
      </c>
      <c r="M2433" s="4">
        <f t="shared" si="193"/>
        <v>1</v>
      </c>
    </row>
    <row r="2434" spans="1:13" x14ac:dyDescent="0.3">
      <c r="A2434" s="27" t="str">
        <f t="shared" si="194"/>
        <v>1504 - LATTE</v>
      </c>
      <c r="B2434" s="27" t="str">
        <f t="shared" si="195"/>
        <v>CAFE QUINDIO EXPRESS C.C UNICENTRO TUNJA</v>
      </c>
      <c r="C2434" s="28" t="s">
        <v>263</v>
      </c>
      <c r="D2434" s="31"/>
      <c r="E2434" s="4"/>
      <c r="F2434" s="31"/>
      <c r="G2434" s="4"/>
      <c r="H2434" s="31">
        <v>28890</v>
      </c>
      <c r="I2434" s="4">
        <v>3</v>
      </c>
      <c r="J2434" s="31">
        <v>28890</v>
      </c>
      <c r="K2434" s="50">
        <v>3</v>
      </c>
      <c r="L2434" s="44">
        <f t="shared" si="192"/>
        <v>28890</v>
      </c>
      <c r="M2434" s="4">
        <f t="shared" si="193"/>
        <v>3</v>
      </c>
    </row>
    <row r="2435" spans="1:13" x14ac:dyDescent="0.3">
      <c r="A2435" s="27" t="str">
        <f t="shared" si="194"/>
        <v>1504 - LATTE</v>
      </c>
      <c r="B2435" s="27" t="str">
        <f t="shared" si="195"/>
        <v>CAFE QUINDIO EXPRESS C.C UNICENTRO TUNJA</v>
      </c>
      <c r="C2435" s="28" t="s">
        <v>264</v>
      </c>
      <c r="D2435" s="31">
        <v>198336</v>
      </c>
      <c r="E2435" s="4">
        <v>17</v>
      </c>
      <c r="F2435" s="31">
        <v>268340</v>
      </c>
      <c r="G2435" s="4">
        <v>23</v>
      </c>
      <c r="H2435" s="31">
        <v>140004</v>
      </c>
      <c r="I2435" s="4">
        <v>12</v>
      </c>
      <c r="J2435" s="31">
        <v>606680</v>
      </c>
      <c r="K2435" s="50">
        <v>52</v>
      </c>
      <c r="L2435" s="44">
        <f t="shared" si="192"/>
        <v>202226.66666666666</v>
      </c>
      <c r="M2435" s="4">
        <f t="shared" si="193"/>
        <v>17.333333333333332</v>
      </c>
    </row>
    <row r="2436" spans="1:13" x14ac:dyDescent="0.3">
      <c r="A2436" s="27" t="str">
        <f t="shared" si="194"/>
        <v>1504 - LATTE</v>
      </c>
      <c r="B2436" s="27" t="str">
        <f t="shared" si="195"/>
        <v>CAFE QUINDIO EXPRESS C.C UNICENTRO TUNJA</v>
      </c>
      <c r="C2436" s="28" t="s">
        <v>265</v>
      </c>
      <c r="D2436" s="31">
        <v>110000</v>
      </c>
      <c r="E2436" s="4">
        <v>11</v>
      </c>
      <c r="F2436" s="31">
        <v>80000</v>
      </c>
      <c r="G2436" s="4">
        <v>8</v>
      </c>
      <c r="H2436" s="31">
        <v>100000</v>
      </c>
      <c r="I2436" s="4">
        <v>10</v>
      </c>
      <c r="J2436" s="31">
        <v>290000</v>
      </c>
      <c r="K2436" s="50">
        <v>29</v>
      </c>
      <c r="L2436" s="44">
        <f t="shared" si="192"/>
        <v>96666.666666666672</v>
      </c>
      <c r="M2436" s="4">
        <f t="shared" si="193"/>
        <v>9.6666666666666661</v>
      </c>
    </row>
    <row r="2437" spans="1:13" x14ac:dyDescent="0.3">
      <c r="A2437" s="27" t="str">
        <f t="shared" si="194"/>
        <v>1504 - LATTE</v>
      </c>
      <c r="B2437" s="27" t="str">
        <f t="shared" si="195"/>
        <v>CAFE QUINDIO EXPRESS C.C UNICENTRO TUNJA</v>
      </c>
      <c r="C2437" s="28" t="s">
        <v>266</v>
      </c>
      <c r="D2437" s="31">
        <v>90000</v>
      </c>
      <c r="E2437" s="4">
        <v>9</v>
      </c>
      <c r="F2437" s="31">
        <v>120000</v>
      </c>
      <c r="G2437" s="4">
        <v>12</v>
      </c>
      <c r="H2437" s="31">
        <v>60000</v>
      </c>
      <c r="I2437" s="4">
        <v>6</v>
      </c>
      <c r="J2437" s="31">
        <v>270000</v>
      </c>
      <c r="K2437" s="50">
        <v>27</v>
      </c>
      <c r="L2437" s="44">
        <f t="shared" si="192"/>
        <v>90000</v>
      </c>
      <c r="M2437" s="4">
        <f t="shared" si="193"/>
        <v>9</v>
      </c>
    </row>
    <row r="2438" spans="1:13" x14ac:dyDescent="0.3">
      <c r="A2438" s="27" t="str">
        <f t="shared" si="194"/>
        <v>1504 - LATTE</v>
      </c>
      <c r="B2438" s="27" t="str">
        <f t="shared" si="195"/>
        <v>CAFE QUINDIO EXPRESS C.C UNICENTRO TUNJA</v>
      </c>
      <c r="C2438" s="28" t="s">
        <v>267</v>
      </c>
      <c r="D2438" s="31">
        <v>271208</v>
      </c>
      <c r="E2438" s="4">
        <v>29</v>
      </c>
      <c r="F2438" s="31">
        <v>224447</v>
      </c>
      <c r="G2438" s="4">
        <v>24</v>
      </c>
      <c r="H2438" s="31">
        <v>140279</v>
      </c>
      <c r="I2438" s="4">
        <v>15</v>
      </c>
      <c r="J2438" s="31">
        <v>635934</v>
      </c>
      <c r="K2438" s="50">
        <v>68</v>
      </c>
      <c r="L2438" s="44">
        <f t="shared" si="192"/>
        <v>211978</v>
      </c>
      <c r="M2438" s="4">
        <f t="shared" si="193"/>
        <v>22.666666666666668</v>
      </c>
    </row>
    <row r="2439" spans="1:13" x14ac:dyDescent="0.3">
      <c r="A2439" s="27" t="str">
        <f t="shared" si="194"/>
        <v>1504 - LATTE</v>
      </c>
      <c r="B2439" s="27" t="str">
        <f t="shared" si="195"/>
        <v>CAFE QUINDIO EXPRESS C.C UNICENTRO TUNJA</v>
      </c>
      <c r="C2439" s="28" t="s">
        <v>268</v>
      </c>
      <c r="D2439" s="31">
        <v>76482</v>
      </c>
      <c r="E2439" s="4">
        <v>7</v>
      </c>
      <c r="F2439" s="31">
        <v>142038</v>
      </c>
      <c r="G2439" s="4">
        <v>13</v>
      </c>
      <c r="H2439" s="31">
        <v>152964</v>
      </c>
      <c r="I2439" s="4">
        <v>14</v>
      </c>
      <c r="J2439" s="31">
        <v>371484</v>
      </c>
      <c r="K2439" s="50">
        <v>34</v>
      </c>
      <c r="L2439" s="44">
        <f t="shared" si="192"/>
        <v>123828</v>
      </c>
      <c r="M2439" s="4">
        <f t="shared" si="193"/>
        <v>11.333333333333334</v>
      </c>
    </row>
    <row r="2440" spans="1:13" x14ac:dyDescent="0.3">
      <c r="A2440" s="27" t="str">
        <f t="shared" si="194"/>
        <v>1504 - LATTE</v>
      </c>
      <c r="B2440" s="27" t="str">
        <f t="shared" si="195"/>
        <v>CAFE QUINDIO EXPRESS C.C UNICENTRO TUNJA</v>
      </c>
      <c r="C2440" s="28" t="s">
        <v>269</v>
      </c>
      <c r="D2440" s="31">
        <v>130928</v>
      </c>
      <c r="E2440" s="4">
        <v>14</v>
      </c>
      <c r="F2440" s="31">
        <v>102872</v>
      </c>
      <c r="G2440" s="4">
        <v>11</v>
      </c>
      <c r="H2440" s="31">
        <v>149632</v>
      </c>
      <c r="I2440" s="4">
        <v>16</v>
      </c>
      <c r="J2440" s="31">
        <v>383432</v>
      </c>
      <c r="K2440" s="50">
        <v>41</v>
      </c>
      <c r="L2440" s="44">
        <f t="shared" ref="L2440:L2503" si="196">AVERAGE(D2440,F2440,H2440)</f>
        <v>127810.66666666667</v>
      </c>
      <c r="M2440" s="4">
        <f t="shared" ref="M2440:M2503" si="197">AVERAGE(E2440,G2440,I2440)</f>
        <v>13.666666666666666</v>
      </c>
    </row>
    <row r="2441" spans="1:13" x14ac:dyDescent="0.3">
      <c r="A2441" s="27" t="str">
        <f t="shared" si="194"/>
        <v>1504 - LATTE</v>
      </c>
      <c r="B2441" s="27" t="str">
        <f t="shared" si="195"/>
        <v>CAFE QUINDIO EXPRESS C.C UNICENTRO TUNJA</v>
      </c>
      <c r="C2441" s="28" t="s">
        <v>270</v>
      </c>
      <c r="D2441" s="31">
        <v>130928</v>
      </c>
      <c r="E2441" s="4">
        <v>14</v>
      </c>
      <c r="F2441" s="31">
        <v>187040</v>
      </c>
      <c r="G2441" s="4">
        <v>20</v>
      </c>
      <c r="H2441" s="31">
        <v>205744</v>
      </c>
      <c r="I2441" s="4">
        <v>22</v>
      </c>
      <c r="J2441" s="31">
        <v>523712</v>
      </c>
      <c r="K2441" s="50">
        <v>56</v>
      </c>
      <c r="L2441" s="44">
        <f t="shared" si="196"/>
        <v>174570.66666666666</v>
      </c>
      <c r="M2441" s="4">
        <f t="shared" si="197"/>
        <v>18.666666666666668</v>
      </c>
    </row>
    <row r="2442" spans="1:13" x14ac:dyDescent="0.3">
      <c r="A2442" s="27" t="str">
        <f t="shared" si="194"/>
        <v>1504 - LATTE</v>
      </c>
      <c r="B2442" s="27" t="str">
        <f t="shared" si="195"/>
        <v>CAFE QUINDIO EXPRESS C.C UNICENTRO TUNJA</v>
      </c>
      <c r="C2442" s="28" t="s">
        <v>271</v>
      </c>
      <c r="D2442" s="31">
        <v>280560</v>
      </c>
      <c r="E2442" s="4">
        <v>30</v>
      </c>
      <c r="F2442" s="31">
        <v>102872</v>
      </c>
      <c r="G2442" s="4">
        <v>11</v>
      </c>
      <c r="H2442" s="31">
        <v>140280</v>
      </c>
      <c r="I2442" s="4">
        <v>15</v>
      </c>
      <c r="J2442" s="31">
        <v>523712</v>
      </c>
      <c r="K2442" s="50">
        <v>56</v>
      </c>
      <c r="L2442" s="44">
        <f t="shared" si="196"/>
        <v>174570.66666666666</v>
      </c>
      <c r="M2442" s="4">
        <f t="shared" si="197"/>
        <v>18.666666666666668</v>
      </c>
    </row>
    <row r="2443" spans="1:13" x14ac:dyDescent="0.3">
      <c r="A2443" s="27" t="str">
        <f t="shared" si="194"/>
        <v>1504 - LATTE</v>
      </c>
      <c r="B2443" s="27" t="str">
        <f t="shared" si="195"/>
        <v>CAFE QUINDIO EXPRESS C.C UNICENTRO TUNJA</v>
      </c>
      <c r="C2443" s="28" t="s">
        <v>272</v>
      </c>
      <c r="D2443" s="31">
        <v>163890</v>
      </c>
      <c r="E2443" s="4">
        <v>15</v>
      </c>
      <c r="F2443" s="31">
        <v>98334</v>
      </c>
      <c r="G2443" s="4">
        <v>9</v>
      </c>
      <c r="H2443" s="31">
        <v>163890</v>
      </c>
      <c r="I2443" s="4">
        <v>15</v>
      </c>
      <c r="J2443" s="31">
        <v>426114</v>
      </c>
      <c r="K2443" s="50">
        <v>39</v>
      </c>
      <c r="L2443" s="44">
        <f t="shared" si="196"/>
        <v>142038</v>
      </c>
      <c r="M2443" s="4">
        <f t="shared" si="197"/>
        <v>13</v>
      </c>
    </row>
    <row r="2444" spans="1:13" x14ac:dyDescent="0.3">
      <c r="A2444" s="27" t="str">
        <f t="shared" si="194"/>
        <v>1504 - LATTE</v>
      </c>
      <c r="B2444" s="52" t="s">
        <v>295</v>
      </c>
      <c r="C2444" s="53"/>
      <c r="D2444" s="57">
        <v>4875125</v>
      </c>
      <c r="E2444" s="55">
        <v>657</v>
      </c>
      <c r="F2444" s="57">
        <v>4025054</v>
      </c>
      <c r="G2444" s="55">
        <v>542</v>
      </c>
      <c r="H2444" s="57">
        <v>4021805</v>
      </c>
      <c r="I2444" s="55">
        <v>533</v>
      </c>
      <c r="J2444" s="57">
        <v>12921984</v>
      </c>
      <c r="K2444" s="56">
        <v>1732</v>
      </c>
      <c r="L2444" s="59">
        <f t="shared" si="196"/>
        <v>4307328</v>
      </c>
      <c r="M2444" s="60">
        <f t="shared" si="197"/>
        <v>577.33333333333337</v>
      </c>
    </row>
    <row r="2445" spans="1:13" x14ac:dyDescent="0.3">
      <c r="A2445" s="27" t="str">
        <f t="shared" si="194"/>
        <v>1504 - LATTE</v>
      </c>
      <c r="B2445" s="1" t="s">
        <v>56</v>
      </c>
      <c r="C2445" s="1" t="s">
        <v>223</v>
      </c>
      <c r="D2445" s="30">
        <v>135552</v>
      </c>
      <c r="E2445" s="8">
        <v>24</v>
      </c>
      <c r="F2445" s="30">
        <v>50832</v>
      </c>
      <c r="G2445" s="8">
        <v>9</v>
      </c>
      <c r="H2445" s="30">
        <v>84721</v>
      </c>
      <c r="I2445" s="8">
        <v>15</v>
      </c>
      <c r="J2445" s="30">
        <v>271105</v>
      </c>
      <c r="K2445" s="49">
        <v>48</v>
      </c>
      <c r="L2445" s="44">
        <f t="shared" si="196"/>
        <v>90368.333333333328</v>
      </c>
      <c r="M2445" s="4">
        <f t="shared" si="197"/>
        <v>16</v>
      </c>
    </row>
    <row r="2446" spans="1:13" x14ac:dyDescent="0.3">
      <c r="A2446" s="27" t="str">
        <f t="shared" si="194"/>
        <v>1504 - LATTE</v>
      </c>
      <c r="B2446" s="27" t="str">
        <f t="shared" ref="B2446:B2488" si="198">B2445</f>
        <v>CAFE QUINDIO EXPRESS C.C VIVE TUNJA</v>
      </c>
      <c r="C2446" s="28" t="s">
        <v>224</v>
      </c>
      <c r="D2446" s="31">
        <v>1224964</v>
      </c>
      <c r="E2446" s="4">
        <v>210</v>
      </c>
      <c r="F2446" s="31">
        <v>1405083</v>
      </c>
      <c r="G2446" s="4">
        <v>241</v>
      </c>
      <c r="H2446" s="31">
        <v>1521765</v>
      </c>
      <c r="I2446" s="4">
        <v>261</v>
      </c>
      <c r="J2446" s="31">
        <v>4151812</v>
      </c>
      <c r="K2446" s="50">
        <v>712</v>
      </c>
      <c r="L2446" s="44">
        <f t="shared" si="196"/>
        <v>1383937.3333333333</v>
      </c>
      <c r="M2446" s="4">
        <f t="shared" si="197"/>
        <v>237.33333333333334</v>
      </c>
    </row>
    <row r="2447" spans="1:13" x14ac:dyDescent="0.3">
      <c r="A2447" s="27" t="str">
        <f t="shared" si="194"/>
        <v>1504 - LATTE</v>
      </c>
      <c r="B2447" s="27" t="str">
        <f t="shared" si="198"/>
        <v>CAFE QUINDIO EXPRESS C.C VIVE TUNJA</v>
      </c>
      <c r="C2447" s="28" t="s">
        <v>225</v>
      </c>
      <c r="D2447" s="31">
        <v>251844</v>
      </c>
      <c r="E2447" s="4">
        <v>34</v>
      </c>
      <c r="F2447" s="31">
        <v>229621</v>
      </c>
      <c r="G2447" s="4">
        <v>31</v>
      </c>
      <c r="H2447" s="31">
        <v>207401</v>
      </c>
      <c r="I2447" s="4">
        <v>28</v>
      </c>
      <c r="J2447" s="31">
        <v>688866</v>
      </c>
      <c r="K2447" s="50">
        <v>93</v>
      </c>
      <c r="L2447" s="44">
        <f t="shared" si="196"/>
        <v>229622</v>
      </c>
      <c r="M2447" s="4">
        <f t="shared" si="197"/>
        <v>31</v>
      </c>
    </row>
    <row r="2448" spans="1:13" x14ac:dyDescent="0.3">
      <c r="A2448" s="27" t="str">
        <f t="shared" ref="A2448:A2511" si="199">A2447</f>
        <v>1504 - LATTE</v>
      </c>
      <c r="B2448" s="27" t="str">
        <f t="shared" si="198"/>
        <v>CAFE QUINDIO EXPRESS C.C VIVE TUNJA</v>
      </c>
      <c r="C2448" s="28" t="s">
        <v>226</v>
      </c>
      <c r="D2448" s="31">
        <v>55090</v>
      </c>
      <c r="E2448" s="4">
        <v>7</v>
      </c>
      <c r="F2448" s="31">
        <v>31480</v>
      </c>
      <c r="G2448" s="4">
        <v>4</v>
      </c>
      <c r="H2448" s="31">
        <v>102311</v>
      </c>
      <c r="I2448" s="4">
        <v>13</v>
      </c>
      <c r="J2448" s="31">
        <v>188881</v>
      </c>
      <c r="K2448" s="50">
        <v>24</v>
      </c>
      <c r="L2448" s="44">
        <f t="shared" si="196"/>
        <v>62960.333333333336</v>
      </c>
      <c r="M2448" s="4">
        <f t="shared" si="197"/>
        <v>8</v>
      </c>
    </row>
    <row r="2449" spans="1:13" x14ac:dyDescent="0.3">
      <c r="A2449" s="27" t="str">
        <f t="shared" si="199"/>
        <v>1504 - LATTE</v>
      </c>
      <c r="B2449" s="27" t="str">
        <f t="shared" si="198"/>
        <v>CAFE QUINDIO EXPRESS C.C VIVE TUNJA</v>
      </c>
      <c r="C2449" s="28" t="s">
        <v>227</v>
      </c>
      <c r="D2449" s="31">
        <v>10000</v>
      </c>
      <c r="E2449" s="4">
        <v>1</v>
      </c>
      <c r="F2449" s="31"/>
      <c r="G2449" s="4"/>
      <c r="H2449" s="31">
        <v>50000</v>
      </c>
      <c r="I2449" s="4">
        <v>5</v>
      </c>
      <c r="J2449" s="31">
        <v>60000</v>
      </c>
      <c r="K2449" s="50">
        <v>6</v>
      </c>
      <c r="L2449" s="44">
        <f t="shared" si="196"/>
        <v>30000</v>
      </c>
      <c r="M2449" s="4">
        <f t="shared" si="197"/>
        <v>3</v>
      </c>
    </row>
    <row r="2450" spans="1:13" x14ac:dyDescent="0.3">
      <c r="A2450" s="27" t="str">
        <f t="shared" si="199"/>
        <v>1504 - LATTE</v>
      </c>
      <c r="B2450" s="27" t="str">
        <f t="shared" si="198"/>
        <v>CAFE QUINDIO EXPRESS C.C VIVE TUNJA</v>
      </c>
      <c r="C2450" s="28" t="s">
        <v>228</v>
      </c>
      <c r="D2450" s="31">
        <v>20000</v>
      </c>
      <c r="E2450" s="4">
        <v>2</v>
      </c>
      <c r="F2450" s="31">
        <v>10000</v>
      </c>
      <c r="G2450" s="4">
        <v>1</v>
      </c>
      <c r="H2450" s="31">
        <v>70000</v>
      </c>
      <c r="I2450" s="4">
        <v>7</v>
      </c>
      <c r="J2450" s="31">
        <v>100000</v>
      </c>
      <c r="K2450" s="50">
        <v>10</v>
      </c>
      <c r="L2450" s="44">
        <f t="shared" si="196"/>
        <v>33333.333333333336</v>
      </c>
      <c r="M2450" s="4">
        <f t="shared" si="197"/>
        <v>3.3333333333333335</v>
      </c>
    </row>
    <row r="2451" spans="1:13" x14ac:dyDescent="0.3">
      <c r="A2451" s="27" t="str">
        <f t="shared" si="199"/>
        <v>1504 - LATTE</v>
      </c>
      <c r="B2451" s="27" t="str">
        <f t="shared" si="198"/>
        <v>CAFE QUINDIO EXPRESS C.C VIVE TUNJA</v>
      </c>
      <c r="C2451" s="28" t="s">
        <v>229</v>
      </c>
      <c r="D2451" s="31"/>
      <c r="E2451" s="4"/>
      <c r="F2451" s="31">
        <v>11574</v>
      </c>
      <c r="G2451" s="4">
        <v>1</v>
      </c>
      <c r="H2451" s="31">
        <v>23148</v>
      </c>
      <c r="I2451" s="4">
        <v>2</v>
      </c>
      <c r="J2451" s="31">
        <v>34722</v>
      </c>
      <c r="K2451" s="50">
        <v>3</v>
      </c>
      <c r="L2451" s="44">
        <f t="shared" si="196"/>
        <v>17361</v>
      </c>
      <c r="M2451" s="4">
        <f t="shared" si="197"/>
        <v>1.5</v>
      </c>
    </row>
    <row r="2452" spans="1:13" x14ac:dyDescent="0.3">
      <c r="A2452" s="27" t="str">
        <f t="shared" si="199"/>
        <v>1504 - LATTE</v>
      </c>
      <c r="B2452" s="27" t="str">
        <f t="shared" si="198"/>
        <v>CAFE QUINDIO EXPRESS C.C VIVE TUNJA</v>
      </c>
      <c r="C2452" s="28" t="s">
        <v>230</v>
      </c>
      <c r="D2452" s="31">
        <v>53334</v>
      </c>
      <c r="E2452" s="4">
        <v>6</v>
      </c>
      <c r="F2452" s="31">
        <v>26667</v>
      </c>
      <c r="G2452" s="4">
        <v>3</v>
      </c>
      <c r="H2452" s="31">
        <v>71112</v>
      </c>
      <c r="I2452" s="4">
        <v>8</v>
      </c>
      <c r="J2452" s="31">
        <v>151113</v>
      </c>
      <c r="K2452" s="50">
        <v>17</v>
      </c>
      <c r="L2452" s="44">
        <f t="shared" si="196"/>
        <v>50371</v>
      </c>
      <c r="M2452" s="4">
        <f t="shared" si="197"/>
        <v>5.666666666666667</v>
      </c>
    </row>
    <row r="2453" spans="1:13" x14ac:dyDescent="0.3">
      <c r="A2453" s="27" t="str">
        <f t="shared" si="199"/>
        <v>1504 - LATTE</v>
      </c>
      <c r="B2453" s="27" t="str">
        <f t="shared" si="198"/>
        <v>CAFE QUINDIO EXPRESS C.C VIVE TUNJA</v>
      </c>
      <c r="C2453" s="28" t="s">
        <v>231</v>
      </c>
      <c r="D2453" s="31">
        <v>34489</v>
      </c>
      <c r="E2453" s="4">
        <v>4</v>
      </c>
      <c r="F2453" s="31">
        <v>44445</v>
      </c>
      <c r="G2453" s="4">
        <v>5</v>
      </c>
      <c r="H2453" s="31">
        <v>34489</v>
      </c>
      <c r="I2453" s="4">
        <v>4</v>
      </c>
      <c r="J2453" s="31">
        <v>113423</v>
      </c>
      <c r="K2453" s="50">
        <v>13</v>
      </c>
      <c r="L2453" s="44">
        <f t="shared" si="196"/>
        <v>37807.666666666664</v>
      </c>
      <c r="M2453" s="4">
        <f t="shared" si="197"/>
        <v>4.333333333333333</v>
      </c>
    </row>
    <row r="2454" spans="1:13" x14ac:dyDescent="0.3">
      <c r="A2454" s="27" t="str">
        <f t="shared" si="199"/>
        <v>1504 - LATTE</v>
      </c>
      <c r="B2454" s="27" t="str">
        <f t="shared" si="198"/>
        <v>CAFE QUINDIO EXPRESS C.C VIVE TUNJA</v>
      </c>
      <c r="C2454" s="28" t="s">
        <v>232</v>
      </c>
      <c r="D2454" s="31">
        <v>62778</v>
      </c>
      <c r="E2454" s="4">
        <v>6</v>
      </c>
      <c r="F2454" s="31">
        <v>115093</v>
      </c>
      <c r="G2454" s="4">
        <v>11</v>
      </c>
      <c r="H2454" s="31">
        <v>104630</v>
      </c>
      <c r="I2454" s="4">
        <v>10</v>
      </c>
      <c r="J2454" s="31">
        <v>282501</v>
      </c>
      <c r="K2454" s="50">
        <v>27</v>
      </c>
      <c r="L2454" s="44">
        <f t="shared" si="196"/>
        <v>94167</v>
      </c>
      <c r="M2454" s="4">
        <f t="shared" si="197"/>
        <v>9</v>
      </c>
    </row>
    <row r="2455" spans="1:13" x14ac:dyDescent="0.3">
      <c r="A2455" s="27" t="str">
        <f t="shared" si="199"/>
        <v>1504 - LATTE</v>
      </c>
      <c r="B2455" s="27" t="str">
        <f t="shared" si="198"/>
        <v>CAFE QUINDIO EXPRESS C.C VIVE TUNJA</v>
      </c>
      <c r="C2455" s="28" t="s">
        <v>233</v>
      </c>
      <c r="D2455" s="31">
        <v>41205</v>
      </c>
      <c r="E2455" s="4">
        <v>5</v>
      </c>
      <c r="F2455" s="31">
        <v>57687</v>
      </c>
      <c r="G2455" s="4">
        <v>7</v>
      </c>
      <c r="H2455" s="31">
        <v>32964</v>
      </c>
      <c r="I2455" s="4">
        <v>4</v>
      </c>
      <c r="J2455" s="31">
        <v>131856</v>
      </c>
      <c r="K2455" s="50">
        <v>16</v>
      </c>
      <c r="L2455" s="44">
        <f t="shared" si="196"/>
        <v>43952</v>
      </c>
      <c r="M2455" s="4">
        <f t="shared" si="197"/>
        <v>5.333333333333333</v>
      </c>
    </row>
    <row r="2456" spans="1:13" x14ac:dyDescent="0.3">
      <c r="A2456" s="27" t="str">
        <f t="shared" si="199"/>
        <v>1504 - LATTE</v>
      </c>
      <c r="B2456" s="27" t="str">
        <f t="shared" si="198"/>
        <v>CAFE QUINDIO EXPRESS C.C VIVE TUNJA</v>
      </c>
      <c r="C2456" s="28" t="s">
        <v>234</v>
      </c>
      <c r="D2456" s="31"/>
      <c r="E2456" s="4"/>
      <c r="F2456" s="31">
        <v>9630</v>
      </c>
      <c r="G2456" s="4">
        <v>1</v>
      </c>
      <c r="H2456" s="31"/>
      <c r="I2456" s="4"/>
      <c r="J2456" s="31">
        <v>9630</v>
      </c>
      <c r="K2456" s="50">
        <v>1</v>
      </c>
      <c r="L2456" s="44">
        <f t="shared" si="196"/>
        <v>9630</v>
      </c>
      <c r="M2456" s="4">
        <f t="shared" si="197"/>
        <v>1</v>
      </c>
    </row>
    <row r="2457" spans="1:13" x14ac:dyDescent="0.3">
      <c r="A2457" s="27" t="str">
        <f t="shared" si="199"/>
        <v>1504 - LATTE</v>
      </c>
      <c r="B2457" s="27" t="str">
        <f t="shared" si="198"/>
        <v>CAFE QUINDIO EXPRESS C.C VIVE TUNJA</v>
      </c>
      <c r="C2457" s="28" t="s">
        <v>235</v>
      </c>
      <c r="D2457" s="31">
        <v>130645</v>
      </c>
      <c r="E2457" s="4">
        <v>17</v>
      </c>
      <c r="F2457" s="31">
        <v>99906</v>
      </c>
      <c r="G2457" s="4">
        <v>13</v>
      </c>
      <c r="H2457" s="31">
        <v>137408</v>
      </c>
      <c r="I2457" s="4">
        <v>18</v>
      </c>
      <c r="J2457" s="31">
        <v>367959</v>
      </c>
      <c r="K2457" s="50">
        <v>48</v>
      </c>
      <c r="L2457" s="44">
        <f t="shared" si="196"/>
        <v>122653</v>
      </c>
      <c r="M2457" s="4">
        <f t="shared" si="197"/>
        <v>16</v>
      </c>
    </row>
    <row r="2458" spans="1:13" x14ac:dyDescent="0.3">
      <c r="A2458" s="27" t="str">
        <f t="shared" si="199"/>
        <v>1504 - LATTE</v>
      </c>
      <c r="B2458" s="27" t="str">
        <f t="shared" si="198"/>
        <v>CAFE QUINDIO EXPRESS C.C VIVE TUNJA</v>
      </c>
      <c r="C2458" s="28" t="s">
        <v>236</v>
      </c>
      <c r="D2458" s="31"/>
      <c r="E2458" s="4"/>
      <c r="F2458" s="31"/>
      <c r="G2458" s="4"/>
      <c r="H2458" s="31">
        <v>8241</v>
      </c>
      <c r="I2458" s="4">
        <v>1</v>
      </c>
      <c r="J2458" s="31">
        <v>8241</v>
      </c>
      <c r="K2458" s="50">
        <v>1</v>
      </c>
      <c r="L2458" s="44">
        <f t="shared" si="196"/>
        <v>8241</v>
      </c>
      <c r="M2458" s="4">
        <f t="shared" si="197"/>
        <v>1</v>
      </c>
    </row>
    <row r="2459" spans="1:13" x14ac:dyDescent="0.3">
      <c r="A2459" s="27" t="str">
        <f t="shared" si="199"/>
        <v>1504 - LATTE</v>
      </c>
      <c r="B2459" s="27" t="str">
        <f t="shared" si="198"/>
        <v>CAFE QUINDIO EXPRESS C.C VIVE TUNJA</v>
      </c>
      <c r="C2459" s="28" t="s">
        <v>238</v>
      </c>
      <c r="D2459" s="31">
        <v>61481</v>
      </c>
      <c r="E2459" s="4">
        <v>8</v>
      </c>
      <c r="F2459" s="31">
        <v>15370</v>
      </c>
      <c r="G2459" s="4">
        <v>2</v>
      </c>
      <c r="H2459" s="31">
        <v>23055</v>
      </c>
      <c r="I2459" s="4">
        <v>3</v>
      </c>
      <c r="J2459" s="31">
        <v>99906</v>
      </c>
      <c r="K2459" s="50">
        <v>13</v>
      </c>
      <c r="L2459" s="44">
        <f t="shared" si="196"/>
        <v>33302</v>
      </c>
      <c r="M2459" s="4">
        <f t="shared" si="197"/>
        <v>4.333333333333333</v>
      </c>
    </row>
    <row r="2460" spans="1:13" x14ac:dyDescent="0.3">
      <c r="A2460" s="27" t="str">
        <f t="shared" si="199"/>
        <v>1504 - LATTE</v>
      </c>
      <c r="B2460" s="27" t="str">
        <f t="shared" si="198"/>
        <v>CAFE QUINDIO EXPRESS C.C VIVE TUNJA</v>
      </c>
      <c r="C2460" s="28" t="s">
        <v>239</v>
      </c>
      <c r="D2460" s="31">
        <v>8148</v>
      </c>
      <c r="E2460" s="4">
        <v>1</v>
      </c>
      <c r="F2460" s="31"/>
      <c r="G2460" s="4"/>
      <c r="H2460" s="31"/>
      <c r="I2460" s="4"/>
      <c r="J2460" s="31">
        <v>8148</v>
      </c>
      <c r="K2460" s="50">
        <v>1</v>
      </c>
      <c r="L2460" s="44">
        <f t="shared" si="196"/>
        <v>8148</v>
      </c>
      <c r="M2460" s="4">
        <f t="shared" si="197"/>
        <v>1</v>
      </c>
    </row>
    <row r="2461" spans="1:13" x14ac:dyDescent="0.3">
      <c r="A2461" s="27" t="str">
        <f t="shared" si="199"/>
        <v>1504 - LATTE</v>
      </c>
      <c r="B2461" s="27" t="str">
        <f t="shared" si="198"/>
        <v>CAFE QUINDIO EXPRESS C.C VIVE TUNJA</v>
      </c>
      <c r="C2461" s="28" t="s">
        <v>241</v>
      </c>
      <c r="D2461" s="31">
        <v>51850</v>
      </c>
      <c r="E2461" s="4">
        <v>7</v>
      </c>
      <c r="F2461" s="31">
        <v>29629</v>
      </c>
      <c r="G2461" s="4">
        <v>4</v>
      </c>
      <c r="H2461" s="31">
        <v>22222</v>
      </c>
      <c r="I2461" s="4">
        <v>3</v>
      </c>
      <c r="J2461" s="31">
        <v>103701</v>
      </c>
      <c r="K2461" s="50">
        <v>14</v>
      </c>
      <c r="L2461" s="44">
        <f t="shared" si="196"/>
        <v>34567</v>
      </c>
      <c r="M2461" s="4">
        <f t="shared" si="197"/>
        <v>4.666666666666667</v>
      </c>
    </row>
    <row r="2462" spans="1:13" x14ac:dyDescent="0.3">
      <c r="A2462" s="27" t="str">
        <f t="shared" si="199"/>
        <v>1504 - LATTE</v>
      </c>
      <c r="B2462" s="27" t="str">
        <f t="shared" si="198"/>
        <v>CAFE QUINDIO EXPRESS C.C VIVE TUNJA</v>
      </c>
      <c r="C2462" s="28" t="s">
        <v>242</v>
      </c>
      <c r="D2462" s="31">
        <v>23610</v>
      </c>
      <c r="E2462" s="4">
        <v>3</v>
      </c>
      <c r="F2462" s="31">
        <v>31481</v>
      </c>
      <c r="G2462" s="4">
        <v>4</v>
      </c>
      <c r="H2462" s="31">
        <v>15740</v>
      </c>
      <c r="I2462" s="4">
        <v>2</v>
      </c>
      <c r="J2462" s="31">
        <v>70831</v>
      </c>
      <c r="K2462" s="50">
        <v>9</v>
      </c>
      <c r="L2462" s="44">
        <f t="shared" si="196"/>
        <v>23610.333333333332</v>
      </c>
      <c r="M2462" s="4">
        <f t="shared" si="197"/>
        <v>3</v>
      </c>
    </row>
    <row r="2463" spans="1:13" x14ac:dyDescent="0.3">
      <c r="A2463" s="27" t="str">
        <f t="shared" si="199"/>
        <v>1504 - LATTE</v>
      </c>
      <c r="B2463" s="27" t="str">
        <f t="shared" si="198"/>
        <v>CAFE QUINDIO EXPRESS C.C VIVE TUNJA</v>
      </c>
      <c r="C2463" s="28" t="s">
        <v>243</v>
      </c>
      <c r="D2463" s="31">
        <v>39536</v>
      </c>
      <c r="E2463" s="4">
        <v>7</v>
      </c>
      <c r="F2463" s="31">
        <v>5648</v>
      </c>
      <c r="G2463" s="4">
        <v>1</v>
      </c>
      <c r="H2463" s="31">
        <v>45184</v>
      </c>
      <c r="I2463" s="4">
        <v>8</v>
      </c>
      <c r="J2463" s="31">
        <v>90368</v>
      </c>
      <c r="K2463" s="50">
        <v>16</v>
      </c>
      <c r="L2463" s="44">
        <f t="shared" si="196"/>
        <v>30122.666666666668</v>
      </c>
      <c r="M2463" s="4">
        <f t="shared" si="197"/>
        <v>5.333333333333333</v>
      </c>
    </row>
    <row r="2464" spans="1:13" x14ac:dyDescent="0.3">
      <c r="A2464" s="27" t="str">
        <f t="shared" si="199"/>
        <v>1504 - LATTE</v>
      </c>
      <c r="B2464" s="27" t="str">
        <f t="shared" si="198"/>
        <v>CAFE QUINDIO EXPRESS C.C VIVE TUNJA</v>
      </c>
      <c r="C2464" s="28" t="s">
        <v>244</v>
      </c>
      <c r="D2464" s="31">
        <v>186661</v>
      </c>
      <c r="E2464" s="4">
        <v>32</v>
      </c>
      <c r="F2464" s="31">
        <v>174994</v>
      </c>
      <c r="G2464" s="4">
        <v>30</v>
      </c>
      <c r="H2464" s="31">
        <v>163330</v>
      </c>
      <c r="I2464" s="4">
        <v>28</v>
      </c>
      <c r="J2464" s="31">
        <v>524985</v>
      </c>
      <c r="K2464" s="50">
        <v>90</v>
      </c>
      <c r="L2464" s="44">
        <f t="shared" si="196"/>
        <v>174995</v>
      </c>
      <c r="M2464" s="4">
        <f t="shared" si="197"/>
        <v>30</v>
      </c>
    </row>
    <row r="2465" spans="1:13" x14ac:dyDescent="0.3">
      <c r="A2465" s="27" t="str">
        <f t="shared" si="199"/>
        <v>1504 - LATTE</v>
      </c>
      <c r="B2465" s="27" t="str">
        <f t="shared" si="198"/>
        <v>CAFE QUINDIO EXPRESS C.C VIVE TUNJA</v>
      </c>
      <c r="C2465" s="28" t="s">
        <v>245</v>
      </c>
      <c r="D2465" s="31">
        <v>30279</v>
      </c>
      <c r="E2465" s="4">
        <v>3</v>
      </c>
      <c r="F2465" s="31">
        <v>50464</v>
      </c>
      <c r="G2465" s="4">
        <v>5</v>
      </c>
      <c r="H2465" s="31">
        <v>40371</v>
      </c>
      <c r="I2465" s="4">
        <v>4</v>
      </c>
      <c r="J2465" s="31">
        <v>121114</v>
      </c>
      <c r="K2465" s="50">
        <v>12</v>
      </c>
      <c r="L2465" s="44">
        <f t="shared" si="196"/>
        <v>40371.333333333336</v>
      </c>
      <c r="M2465" s="4">
        <f t="shared" si="197"/>
        <v>4</v>
      </c>
    </row>
    <row r="2466" spans="1:13" x14ac:dyDescent="0.3">
      <c r="A2466" s="27" t="str">
        <f t="shared" si="199"/>
        <v>1504 - LATTE</v>
      </c>
      <c r="B2466" s="27" t="str">
        <f t="shared" si="198"/>
        <v>CAFE QUINDIO EXPRESS C.C VIVE TUNJA</v>
      </c>
      <c r="C2466" s="28" t="s">
        <v>246</v>
      </c>
      <c r="D2466" s="31">
        <v>22222</v>
      </c>
      <c r="E2466" s="4">
        <v>2</v>
      </c>
      <c r="F2466" s="31">
        <v>11111</v>
      </c>
      <c r="G2466" s="4">
        <v>1</v>
      </c>
      <c r="H2466" s="31">
        <v>33333</v>
      </c>
      <c r="I2466" s="4">
        <v>3</v>
      </c>
      <c r="J2466" s="31">
        <v>66666</v>
      </c>
      <c r="K2466" s="50">
        <v>6</v>
      </c>
      <c r="L2466" s="44">
        <f t="shared" si="196"/>
        <v>22222</v>
      </c>
      <c r="M2466" s="4">
        <f t="shared" si="197"/>
        <v>2</v>
      </c>
    </row>
    <row r="2467" spans="1:13" x14ac:dyDescent="0.3">
      <c r="A2467" s="27" t="str">
        <f t="shared" si="199"/>
        <v>1504 - LATTE</v>
      </c>
      <c r="B2467" s="27" t="str">
        <f t="shared" si="198"/>
        <v>CAFE QUINDIO EXPRESS C.C VIVE TUNJA</v>
      </c>
      <c r="C2467" s="28" t="s">
        <v>247</v>
      </c>
      <c r="D2467" s="31">
        <v>68888</v>
      </c>
      <c r="E2467" s="4">
        <v>8</v>
      </c>
      <c r="F2467" s="31">
        <v>51666</v>
      </c>
      <c r="G2467" s="4">
        <v>6</v>
      </c>
      <c r="H2467" s="31">
        <v>86110</v>
      </c>
      <c r="I2467" s="4">
        <v>10</v>
      </c>
      <c r="J2467" s="31">
        <v>206664</v>
      </c>
      <c r="K2467" s="50">
        <v>24</v>
      </c>
      <c r="L2467" s="44">
        <f t="shared" si="196"/>
        <v>68888</v>
      </c>
      <c r="M2467" s="4">
        <f t="shared" si="197"/>
        <v>8</v>
      </c>
    </row>
    <row r="2468" spans="1:13" x14ac:dyDescent="0.3">
      <c r="A2468" s="27" t="str">
        <f t="shared" si="199"/>
        <v>1504 - LATTE</v>
      </c>
      <c r="B2468" s="27" t="str">
        <f t="shared" si="198"/>
        <v>CAFE QUINDIO EXPRESS C.C VIVE TUNJA</v>
      </c>
      <c r="C2468" s="28" t="s">
        <v>248</v>
      </c>
      <c r="D2468" s="31">
        <v>37776</v>
      </c>
      <c r="E2468" s="4">
        <v>4</v>
      </c>
      <c r="F2468" s="31">
        <v>75552</v>
      </c>
      <c r="G2468" s="4">
        <v>8</v>
      </c>
      <c r="H2468" s="31">
        <v>28332</v>
      </c>
      <c r="I2468" s="4">
        <v>3</v>
      </c>
      <c r="J2468" s="31">
        <v>141660</v>
      </c>
      <c r="K2468" s="50">
        <v>15</v>
      </c>
      <c r="L2468" s="44">
        <f t="shared" si="196"/>
        <v>47220</v>
      </c>
      <c r="M2468" s="4">
        <f t="shared" si="197"/>
        <v>5</v>
      </c>
    </row>
    <row r="2469" spans="1:13" x14ac:dyDescent="0.3">
      <c r="A2469" s="27" t="str">
        <f t="shared" si="199"/>
        <v>1504 - LATTE</v>
      </c>
      <c r="B2469" s="27" t="str">
        <f t="shared" si="198"/>
        <v>CAFE QUINDIO EXPRESS C.C VIVE TUNJA</v>
      </c>
      <c r="C2469" s="28" t="s">
        <v>249</v>
      </c>
      <c r="D2469" s="31">
        <v>32964</v>
      </c>
      <c r="E2469" s="4">
        <v>4</v>
      </c>
      <c r="F2469" s="31">
        <v>24723</v>
      </c>
      <c r="G2469" s="4">
        <v>3</v>
      </c>
      <c r="H2469" s="31">
        <v>24723</v>
      </c>
      <c r="I2469" s="4">
        <v>3</v>
      </c>
      <c r="J2469" s="31">
        <v>82410</v>
      </c>
      <c r="K2469" s="50">
        <v>10</v>
      </c>
      <c r="L2469" s="44">
        <f t="shared" si="196"/>
        <v>27470</v>
      </c>
      <c r="M2469" s="4">
        <f t="shared" si="197"/>
        <v>3.3333333333333335</v>
      </c>
    </row>
    <row r="2470" spans="1:13" x14ac:dyDescent="0.3">
      <c r="A2470" s="27" t="str">
        <f t="shared" si="199"/>
        <v>1504 - LATTE</v>
      </c>
      <c r="B2470" s="27" t="str">
        <f t="shared" si="198"/>
        <v>CAFE QUINDIO EXPRESS C.C VIVE TUNJA</v>
      </c>
      <c r="C2470" s="28" t="s">
        <v>250</v>
      </c>
      <c r="D2470" s="31">
        <v>9630</v>
      </c>
      <c r="E2470" s="4">
        <v>1</v>
      </c>
      <c r="F2470" s="31"/>
      <c r="G2470" s="4"/>
      <c r="H2470" s="31"/>
      <c r="I2470" s="4"/>
      <c r="J2470" s="31">
        <v>9630</v>
      </c>
      <c r="K2470" s="50">
        <v>1</v>
      </c>
      <c r="L2470" s="44">
        <f t="shared" si="196"/>
        <v>9630</v>
      </c>
      <c r="M2470" s="4">
        <f t="shared" si="197"/>
        <v>1</v>
      </c>
    </row>
    <row r="2471" spans="1:13" x14ac:dyDescent="0.3">
      <c r="A2471" s="27" t="str">
        <f t="shared" si="199"/>
        <v>1504 - LATTE</v>
      </c>
      <c r="B2471" s="27" t="str">
        <f t="shared" si="198"/>
        <v>CAFE QUINDIO EXPRESS C.C VIVE TUNJA</v>
      </c>
      <c r="C2471" s="28" t="s">
        <v>251</v>
      </c>
      <c r="D2471" s="31">
        <v>122961</v>
      </c>
      <c r="E2471" s="4">
        <v>16</v>
      </c>
      <c r="F2471" s="31">
        <v>38425</v>
      </c>
      <c r="G2471" s="4">
        <v>5</v>
      </c>
      <c r="H2471" s="31">
        <v>84535</v>
      </c>
      <c r="I2471" s="4">
        <v>11</v>
      </c>
      <c r="J2471" s="31">
        <v>245921</v>
      </c>
      <c r="K2471" s="50">
        <v>32</v>
      </c>
      <c r="L2471" s="44">
        <f t="shared" si="196"/>
        <v>81973.666666666672</v>
      </c>
      <c r="M2471" s="4">
        <f t="shared" si="197"/>
        <v>10.666666666666666</v>
      </c>
    </row>
    <row r="2472" spans="1:13" x14ac:dyDescent="0.3">
      <c r="A2472" s="27" t="str">
        <f t="shared" si="199"/>
        <v>1504 - LATTE</v>
      </c>
      <c r="B2472" s="27" t="str">
        <f t="shared" si="198"/>
        <v>CAFE QUINDIO EXPRESS C.C VIVE TUNJA</v>
      </c>
      <c r="C2472" s="28" t="s">
        <v>252</v>
      </c>
      <c r="D2472" s="31">
        <v>9630</v>
      </c>
      <c r="E2472" s="4">
        <v>1</v>
      </c>
      <c r="F2472" s="31"/>
      <c r="G2472" s="4"/>
      <c r="H2472" s="31"/>
      <c r="I2472" s="4"/>
      <c r="J2472" s="31">
        <v>9630</v>
      </c>
      <c r="K2472" s="50">
        <v>1</v>
      </c>
      <c r="L2472" s="44">
        <f t="shared" si="196"/>
        <v>9630</v>
      </c>
      <c r="M2472" s="4">
        <f t="shared" si="197"/>
        <v>1</v>
      </c>
    </row>
    <row r="2473" spans="1:13" x14ac:dyDescent="0.3">
      <c r="A2473" s="27" t="str">
        <f t="shared" si="199"/>
        <v>1504 - LATTE</v>
      </c>
      <c r="B2473" s="27" t="str">
        <f t="shared" si="198"/>
        <v>CAFE QUINDIO EXPRESS C.C VIVE TUNJA</v>
      </c>
      <c r="C2473" s="28" t="s">
        <v>253</v>
      </c>
      <c r="D2473" s="31"/>
      <c r="E2473" s="4"/>
      <c r="F2473" s="31"/>
      <c r="G2473" s="4"/>
      <c r="H2473" s="31">
        <v>16482</v>
      </c>
      <c r="I2473" s="4">
        <v>2</v>
      </c>
      <c r="J2473" s="31">
        <v>16482</v>
      </c>
      <c r="K2473" s="50">
        <v>2</v>
      </c>
      <c r="L2473" s="44">
        <f t="shared" si="196"/>
        <v>16482</v>
      </c>
      <c r="M2473" s="4">
        <f t="shared" si="197"/>
        <v>2</v>
      </c>
    </row>
    <row r="2474" spans="1:13" x14ac:dyDescent="0.3">
      <c r="A2474" s="27" t="str">
        <f t="shared" si="199"/>
        <v>1504 - LATTE</v>
      </c>
      <c r="B2474" s="27" t="str">
        <f t="shared" si="198"/>
        <v>CAFE QUINDIO EXPRESS C.C VIVE TUNJA</v>
      </c>
      <c r="C2474" s="28" t="s">
        <v>254</v>
      </c>
      <c r="D2474" s="31">
        <v>7685</v>
      </c>
      <c r="E2474" s="4">
        <v>1</v>
      </c>
      <c r="F2474" s="31">
        <v>7685</v>
      </c>
      <c r="G2474" s="4">
        <v>1</v>
      </c>
      <c r="H2474" s="31">
        <v>7685</v>
      </c>
      <c r="I2474" s="4">
        <v>1</v>
      </c>
      <c r="J2474" s="31">
        <v>23055</v>
      </c>
      <c r="K2474" s="50">
        <v>3</v>
      </c>
      <c r="L2474" s="44">
        <f t="shared" si="196"/>
        <v>7685</v>
      </c>
      <c r="M2474" s="4">
        <f t="shared" si="197"/>
        <v>1</v>
      </c>
    </row>
    <row r="2475" spans="1:13" x14ac:dyDescent="0.3">
      <c r="A2475" s="27" t="str">
        <f t="shared" si="199"/>
        <v>1504 - LATTE</v>
      </c>
      <c r="B2475" s="27" t="str">
        <f t="shared" si="198"/>
        <v>CAFE QUINDIO EXPRESS C.C VIVE TUNJA</v>
      </c>
      <c r="C2475" s="28" t="s">
        <v>258</v>
      </c>
      <c r="D2475" s="31">
        <v>41205</v>
      </c>
      <c r="E2475" s="4">
        <v>5</v>
      </c>
      <c r="F2475" s="31">
        <v>90651</v>
      </c>
      <c r="G2475" s="4">
        <v>11</v>
      </c>
      <c r="H2475" s="31">
        <v>90651</v>
      </c>
      <c r="I2475" s="4">
        <v>11</v>
      </c>
      <c r="J2475" s="31">
        <v>222507</v>
      </c>
      <c r="K2475" s="50">
        <v>27</v>
      </c>
      <c r="L2475" s="44">
        <f t="shared" si="196"/>
        <v>74169</v>
      </c>
      <c r="M2475" s="4">
        <f t="shared" si="197"/>
        <v>9</v>
      </c>
    </row>
    <row r="2476" spans="1:13" x14ac:dyDescent="0.3">
      <c r="A2476" s="27" t="str">
        <f t="shared" si="199"/>
        <v>1504 - LATTE</v>
      </c>
      <c r="B2476" s="27" t="str">
        <f t="shared" si="198"/>
        <v>CAFE QUINDIO EXPRESS C.C VIVE TUNJA</v>
      </c>
      <c r="C2476" s="28" t="s">
        <v>259</v>
      </c>
      <c r="D2476" s="31">
        <v>24723</v>
      </c>
      <c r="E2476" s="4">
        <v>3</v>
      </c>
      <c r="F2476" s="31"/>
      <c r="G2476" s="4"/>
      <c r="H2476" s="31">
        <v>16482</v>
      </c>
      <c r="I2476" s="4">
        <v>2</v>
      </c>
      <c r="J2476" s="31">
        <v>41205</v>
      </c>
      <c r="K2476" s="50">
        <v>5</v>
      </c>
      <c r="L2476" s="44">
        <f t="shared" si="196"/>
        <v>20602.5</v>
      </c>
      <c r="M2476" s="4">
        <f t="shared" si="197"/>
        <v>2.5</v>
      </c>
    </row>
    <row r="2477" spans="1:13" x14ac:dyDescent="0.3">
      <c r="A2477" s="27" t="str">
        <f t="shared" si="199"/>
        <v>1504 - LATTE</v>
      </c>
      <c r="B2477" s="27" t="str">
        <f t="shared" si="198"/>
        <v>CAFE QUINDIO EXPRESS C.C VIVE TUNJA</v>
      </c>
      <c r="C2477" s="28" t="s">
        <v>260</v>
      </c>
      <c r="D2477" s="31">
        <v>19260</v>
      </c>
      <c r="E2477" s="4">
        <v>2</v>
      </c>
      <c r="F2477" s="31"/>
      <c r="G2477" s="4"/>
      <c r="H2477" s="31">
        <v>19260</v>
      </c>
      <c r="I2477" s="4">
        <v>2</v>
      </c>
      <c r="J2477" s="31">
        <v>38520</v>
      </c>
      <c r="K2477" s="50">
        <v>4</v>
      </c>
      <c r="L2477" s="44">
        <f t="shared" si="196"/>
        <v>19260</v>
      </c>
      <c r="M2477" s="4">
        <f t="shared" si="197"/>
        <v>2</v>
      </c>
    </row>
    <row r="2478" spans="1:13" x14ac:dyDescent="0.3">
      <c r="A2478" s="27" t="str">
        <f t="shared" si="199"/>
        <v>1504 - LATTE</v>
      </c>
      <c r="B2478" s="27" t="str">
        <f t="shared" si="198"/>
        <v>CAFE QUINDIO EXPRESS C.C VIVE TUNJA</v>
      </c>
      <c r="C2478" s="28" t="s">
        <v>261</v>
      </c>
      <c r="D2478" s="31">
        <v>261290</v>
      </c>
      <c r="E2478" s="4">
        <v>34</v>
      </c>
      <c r="F2478" s="31">
        <v>215183</v>
      </c>
      <c r="G2478" s="4">
        <v>28</v>
      </c>
      <c r="H2478" s="31">
        <v>192125</v>
      </c>
      <c r="I2478" s="4">
        <v>25</v>
      </c>
      <c r="J2478" s="31">
        <v>668598</v>
      </c>
      <c r="K2478" s="50">
        <v>87</v>
      </c>
      <c r="L2478" s="44">
        <f t="shared" si="196"/>
        <v>222866</v>
      </c>
      <c r="M2478" s="4">
        <f t="shared" si="197"/>
        <v>29</v>
      </c>
    </row>
    <row r="2479" spans="1:13" x14ac:dyDescent="0.3">
      <c r="A2479" s="27" t="str">
        <f t="shared" si="199"/>
        <v>1504 - LATTE</v>
      </c>
      <c r="B2479" s="27" t="str">
        <f t="shared" si="198"/>
        <v>CAFE QUINDIO EXPRESS C.C VIVE TUNJA</v>
      </c>
      <c r="C2479" s="28" t="s">
        <v>262</v>
      </c>
      <c r="D2479" s="31">
        <v>23055</v>
      </c>
      <c r="E2479" s="4">
        <v>3</v>
      </c>
      <c r="F2479" s="31">
        <v>23055</v>
      </c>
      <c r="G2479" s="4">
        <v>3</v>
      </c>
      <c r="H2479" s="31">
        <v>23055</v>
      </c>
      <c r="I2479" s="4">
        <v>3</v>
      </c>
      <c r="J2479" s="31">
        <v>69165</v>
      </c>
      <c r="K2479" s="50">
        <v>9</v>
      </c>
      <c r="L2479" s="44">
        <f t="shared" si="196"/>
        <v>23055</v>
      </c>
      <c r="M2479" s="4">
        <f t="shared" si="197"/>
        <v>3</v>
      </c>
    </row>
    <row r="2480" spans="1:13" x14ac:dyDescent="0.3">
      <c r="A2480" s="27" t="str">
        <f t="shared" si="199"/>
        <v>1504 - LATTE</v>
      </c>
      <c r="B2480" s="27" t="str">
        <f t="shared" si="198"/>
        <v>CAFE QUINDIO EXPRESS C.C VIVE TUNJA</v>
      </c>
      <c r="C2480" s="28" t="s">
        <v>264</v>
      </c>
      <c r="D2480" s="31">
        <v>46668</v>
      </c>
      <c r="E2480" s="4">
        <v>4</v>
      </c>
      <c r="F2480" s="31">
        <v>128337</v>
      </c>
      <c r="G2480" s="4">
        <v>11</v>
      </c>
      <c r="H2480" s="31">
        <v>128336</v>
      </c>
      <c r="I2480" s="4">
        <v>11</v>
      </c>
      <c r="J2480" s="31">
        <v>303341</v>
      </c>
      <c r="K2480" s="50">
        <v>26</v>
      </c>
      <c r="L2480" s="44">
        <f t="shared" si="196"/>
        <v>101113.66666666667</v>
      </c>
      <c r="M2480" s="4">
        <f t="shared" si="197"/>
        <v>8.6666666666666661</v>
      </c>
    </row>
    <row r="2481" spans="1:13" x14ac:dyDescent="0.3">
      <c r="A2481" s="27" t="str">
        <f t="shared" si="199"/>
        <v>1504 - LATTE</v>
      </c>
      <c r="B2481" s="27" t="str">
        <f t="shared" si="198"/>
        <v>CAFE QUINDIO EXPRESS C.C VIVE TUNJA</v>
      </c>
      <c r="C2481" s="28" t="s">
        <v>265</v>
      </c>
      <c r="D2481" s="31">
        <v>160000</v>
      </c>
      <c r="E2481" s="4">
        <v>16</v>
      </c>
      <c r="F2481" s="31">
        <v>90000</v>
      </c>
      <c r="G2481" s="4">
        <v>9</v>
      </c>
      <c r="H2481" s="31">
        <v>130000</v>
      </c>
      <c r="I2481" s="4">
        <v>13</v>
      </c>
      <c r="J2481" s="31">
        <v>380000</v>
      </c>
      <c r="K2481" s="50">
        <v>38</v>
      </c>
      <c r="L2481" s="44">
        <f t="shared" si="196"/>
        <v>126666.66666666667</v>
      </c>
      <c r="M2481" s="4">
        <f t="shared" si="197"/>
        <v>12.666666666666666</v>
      </c>
    </row>
    <row r="2482" spans="1:13" x14ac:dyDescent="0.3">
      <c r="A2482" s="27" t="str">
        <f t="shared" si="199"/>
        <v>1504 - LATTE</v>
      </c>
      <c r="B2482" s="27" t="str">
        <f t="shared" si="198"/>
        <v>CAFE QUINDIO EXPRESS C.C VIVE TUNJA</v>
      </c>
      <c r="C2482" s="28" t="s">
        <v>266</v>
      </c>
      <c r="D2482" s="31">
        <v>90000</v>
      </c>
      <c r="E2482" s="4">
        <v>9</v>
      </c>
      <c r="F2482" s="31">
        <v>130000</v>
      </c>
      <c r="G2482" s="4">
        <v>13</v>
      </c>
      <c r="H2482" s="31">
        <v>150000</v>
      </c>
      <c r="I2482" s="4">
        <v>15</v>
      </c>
      <c r="J2482" s="31">
        <v>370000</v>
      </c>
      <c r="K2482" s="50">
        <v>37</v>
      </c>
      <c r="L2482" s="44">
        <f t="shared" si="196"/>
        <v>123333.33333333333</v>
      </c>
      <c r="M2482" s="4">
        <f t="shared" si="197"/>
        <v>12.333333333333334</v>
      </c>
    </row>
    <row r="2483" spans="1:13" x14ac:dyDescent="0.3">
      <c r="A2483" s="27" t="str">
        <f t="shared" si="199"/>
        <v>1504 - LATTE</v>
      </c>
      <c r="B2483" s="27" t="str">
        <f t="shared" si="198"/>
        <v>CAFE QUINDIO EXPRESS C.C VIVE TUNJA</v>
      </c>
      <c r="C2483" s="28" t="s">
        <v>267</v>
      </c>
      <c r="D2483" s="31">
        <v>233800</v>
      </c>
      <c r="E2483" s="4">
        <v>25</v>
      </c>
      <c r="F2483" s="31">
        <v>271208</v>
      </c>
      <c r="G2483" s="4">
        <v>29</v>
      </c>
      <c r="H2483" s="31">
        <v>177688</v>
      </c>
      <c r="I2483" s="4">
        <v>19</v>
      </c>
      <c r="J2483" s="31">
        <v>682696</v>
      </c>
      <c r="K2483" s="50">
        <v>73</v>
      </c>
      <c r="L2483" s="44">
        <f t="shared" si="196"/>
        <v>227565.33333333334</v>
      </c>
      <c r="M2483" s="4">
        <f t="shared" si="197"/>
        <v>24.333333333333332</v>
      </c>
    </row>
    <row r="2484" spans="1:13" x14ac:dyDescent="0.3">
      <c r="A2484" s="27" t="str">
        <f t="shared" si="199"/>
        <v>1504 - LATTE</v>
      </c>
      <c r="B2484" s="27" t="str">
        <f t="shared" si="198"/>
        <v>CAFE QUINDIO EXPRESS C.C VIVE TUNJA</v>
      </c>
      <c r="C2484" s="28" t="s">
        <v>268</v>
      </c>
      <c r="D2484" s="31">
        <v>163890</v>
      </c>
      <c r="E2484" s="4">
        <v>15</v>
      </c>
      <c r="F2484" s="31">
        <v>120186</v>
      </c>
      <c r="G2484" s="4">
        <v>11</v>
      </c>
      <c r="H2484" s="31">
        <v>207594</v>
      </c>
      <c r="I2484" s="4">
        <v>19</v>
      </c>
      <c r="J2484" s="31">
        <v>491670</v>
      </c>
      <c r="K2484" s="50">
        <v>45</v>
      </c>
      <c r="L2484" s="44">
        <f t="shared" si="196"/>
        <v>163890</v>
      </c>
      <c r="M2484" s="4">
        <f t="shared" si="197"/>
        <v>15</v>
      </c>
    </row>
    <row r="2485" spans="1:13" x14ac:dyDescent="0.3">
      <c r="A2485" s="27" t="str">
        <f t="shared" si="199"/>
        <v>1504 - LATTE</v>
      </c>
      <c r="B2485" s="27" t="str">
        <f t="shared" si="198"/>
        <v>CAFE QUINDIO EXPRESS C.C VIVE TUNJA</v>
      </c>
      <c r="C2485" s="28" t="s">
        <v>269</v>
      </c>
      <c r="D2485" s="31">
        <v>130928</v>
      </c>
      <c r="E2485" s="4">
        <v>14</v>
      </c>
      <c r="F2485" s="31">
        <v>65464</v>
      </c>
      <c r="G2485" s="4">
        <v>7</v>
      </c>
      <c r="H2485" s="31">
        <v>177688</v>
      </c>
      <c r="I2485" s="4">
        <v>19</v>
      </c>
      <c r="J2485" s="31">
        <v>374080</v>
      </c>
      <c r="K2485" s="50">
        <v>40</v>
      </c>
      <c r="L2485" s="44">
        <f t="shared" si="196"/>
        <v>124693.33333333333</v>
      </c>
      <c r="M2485" s="4">
        <f t="shared" si="197"/>
        <v>13.333333333333334</v>
      </c>
    </row>
    <row r="2486" spans="1:13" x14ac:dyDescent="0.3">
      <c r="A2486" s="27" t="str">
        <f t="shared" si="199"/>
        <v>1504 - LATTE</v>
      </c>
      <c r="B2486" s="27" t="str">
        <f t="shared" si="198"/>
        <v>CAFE QUINDIO EXPRESS C.C VIVE TUNJA</v>
      </c>
      <c r="C2486" s="28" t="s">
        <v>270</v>
      </c>
      <c r="D2486" s="31">
        <v>215096</v>
      </c>
      <c r="E2486" s="4">
        <v>23</v>
      </c>
      <c r="F2486" s="31">
        <v>158984</v>
      </c>
      <c r="G2486" s="4">
        <v>17</v>
      </c>
      <c r="H2486" s="31">
        <v>261856</v>
      </c>
      <c r="I2486" s="4">
        <v>28</v>
      </c>
      <c r="J2486" s="31">
        <v>635936</v>
      </c>
      <c r="K2486" s="50">
        <v>68</v>
      </c>
      <c r="L2486" s="44">
        <f t="shared" si="196"/>
        <v>211978.66666666666</v>
      </c>
      <c r="M2486" s="4">
        <f t="shared" si="197"/>
        <v>22.666666666666668</v>
      </c>
    </row>
    <row r="2487" spans="1:13" x14ac:dyDescent="0.3">
      <c r="A2487" s="27" t="str">
        <f t="shared" si="199"/>
        <v>1504 - LATTE</v>
      </c>
      <c r="B2487" s="27" t="str">
        <f t="shared" si="198"/>
        <v>CAFE QUINDIO EXPRESS C.C VIVE TUNJA</v>
      </c>
      <c r="C2487" s="28" t="s">
        <v>271</v>
      </c>
      <c r="D2487" s="31">
        <v>224448</v>
      </c>
      <c r="E2487" s="4">
        <v>24</v>
      </c>
      <c r="F2487" s="31">
        <v>205744</v>
      </c>
      <c r="G2487" s="4">
        <v>22</v>
      </c>
      <c r="H2487" s="31">
        <v>233800</v>
      </c>
      <c r="I2487" s="4">
        <v>25</v>
      </c>
      <c r="J2487" s="31">
        <v>663992</v>
      </c>
      <c r="K2487" s="50">
        <v>71</v>
      </c>
      <c r="L2487" s="44">
        <f t="shared" si="196"/>
        <v>221330.66666666666</v>
      </c>
      <c r="M2487" s="4">
        <f t="shared" si="197"/>
        <v>23.666666666666668</v>
      </c>
    </row>
    <row r="2488" spans="1:13" x14ac:dyDescent="0.3">
      <c r="A2488" s="27" t="str">
        <f t="shared" si="199"/>
        <v>1504 - LATTE</v>
      </c>
      <c r="B2488" s="27" t="str">
        <f t="shared" si="198"/>
        <v>CAFE QUINDIO EXPRESS C.C VIVE TUNJA</v>
      </c>
      <c r="C2488" s="28" t="s">
        <v>272</v>
      </c>
      <c r="D2488" s="31">
        <v>142038</v>
      </c>
      <c r="E2488" s="4">
        <v>13</v>
      </c>
      <c r="F2488" s="31">
        <v>54630</v>
      </c>
      <c r="G2488" s="4">
        <v>5</v>
      </c>
      <c r="H2488" s="31">
        <v>207594</v>
      </c>
      <c r="I2488" s="4">
        <v>19</v>
      </c>
      <c r="J2488" s="31">
        <v>404262</v>
      </c>
      <c r="K2488" s="50">
        <v>37</v>
      </c>
      <c r="L2488" s="44">
        <f t="shared" si="196"/>
        <v>134754</v>
      </c>
      <c r="M2488" s="4">
        <f t="shared" si="197"/>
        <v>12.333333333333334</v>
      </c>
    </row>
    <row r="2489" spans="1:13" x14ac:dyDescent="0.3">
      <c r="A2489" s="27" t="str">
        <f t="shared" si="199"/>
        <v>1504 - LATTE</v>
      </c>
      <c r="B2489" s="52" t="s">
        <v>296</v>
      </c>
      <c r="C2489" s="53"/>
      <c r="D2489" s="57">
        <v>4509623</v>
      </c>
      <c r="E2489" s="55">
        <v>604</v>
      </c>
      <c r="F2489" s="57">
        <v>4162208</v>
      </c>
      <c r="G2489" s="55">
        <v>563</v>
      </c>
      <c r="H2489" s="57">
        <v>5055421</v>
      </c>
      <c r="I2489" s="55">
        <v>668</v>
      </c>
      <c r="J2489" s="57">
        <v>13727252</v>
      </c>
      <c r="K2489" s="56">
        <v>1835</v>
      </c>
      <c r="L2489" s="59">
        <f t="shared" si="196"/>
        <v>4575750.666666667</v>
      </c>
      <c r="M2489" s="60">
        <f t="shared" si="197"/>
        <v>611.66666666666663</v>
      </c>
    </row>
    <row r="2490" spans="1:13" x14ac:dyDescent="0.3">
      <c r="A2490" s="27" t="str">
        <f t="shared" si="199"/>
        <v>1504 - LATTE</v>
      </c>
      <c r="B2490" s="1" t="s">
        <v>57</v>
      </c>
      <c r="C2490" s="1" t="s">
        <v>223</v>
      </c>
      <c r="D2490" s="30">
        <v>79443</v>
      </c>
      <c r="E2490" s="8">
        <v>13</v>
      </c>
      <c r="F2490" s="30">
        <v>36666</v>
      </c>
      <c r="G2490" s="8">
        <v>6</v>
      </c>
      <c r="H2490" s="30">
        <v>6111</v>
      </c>
      <c r="I2490" s="8">
        <v>1</v>
      </c>
      <c r="J2490" s="30">
        <v>122220</v>
      </c>
      <c r="K2490" s="49">
        <v>20</v>
      </c>
      <c r="L2490" s="44">
        <f t="shared" si="196"/>
        <v>40740</v>
      </c>
      <c r="M2490" s="4">
        <f t="shared" si="197"/>
        <v>6.666666666666667</v>
      </c>
    </row>
    <row r="2491" spans="1:13" x14ac:dyDescent="0.3">
      <c r="A2491" s="27" t="str">
        <f t="shared" si="199"/>
        <v>1504 - LATTE</v>
      </c>
      <c r="B2491" s="27" t="str">
        <f t="shared" ref="B2491:B2529" si="200">B2490</f>
        <v>CAFE QUINDIO EXPRESS C.C.FUNDADORES</v>
      </c>
      <c r="C2491" s="28" t="s">
        <v>224</v>
      </c>
      <c r="D2491" s="31">
        <v>4186060</v>
      </c>
      <c r="E2491" s="4">
        <v>637</v>
      </c>
      <c r="F2491" s="31">
        <v>2699547</v>
      </c>
      <c r="G2491" s="4">
        <v>411</v>
      </c>
      <c r="H2491" s="31">
        <v>2082380</v>
      </c>
      <c r="I2491" s="4">
        <v>317</v>
      </c>
      <c r="J2491" s="31">
        <v>8967987</v>
      </c>
      <c r="K2491" s="50">
        <v>1365</v>
      </c>
      <c r="L2491" s="44">
        <f t="shared" si="196"/>
        <v>2989329</v>
      </c>
      <c r="M2491" s="4">
        <f t="shared" si="197"/>
        <v>455</v>
      </c>
    </row>
    <row r="2492" spans="1:13" x14ac:dyDescent="0.3">
      <c r="A2492" s="27" t="str">
        <f t="shared" si="199"/>
        <v>1504 - LATTE</v>
      </c>
      <c r="B2492" s="27" t="str">
        <f t="shared" si="200"/>
        <v>CAFE QUINDIO EXPRESS C.C.FUNDADORES</v>
      </c>
      <c r="C2492" s="28" t="s">
        <v>225</v>
      </c>
      <c r="D2492" s="31">
        <v>946724</v>
      </c>
      <c r="E2492" s="4">
        <v>115</v>
      </c>
      <c r="F2492" s="31">
        <v>651039</v>
      </c>
      <c r="G2492" s="4">
        <v>79</v>
      </c>
      <c r="H2492" s="31">
        <v>428530</v>
      </c>
      <c r="I2492" s="4">
        <v>52</v>
      </c>
      <c r="J2492" s="31">
        <v>2026293</v>
      </c>
      <c r="K2492" s="50">
        <v>246</v>
      </c>
      <c r="L2492" s="44">
        <f t="shared" si="196"/>
        <v>675431</v>
      </c>
      <c r="M2492" s="4">
        <f t="shared" si="197"/>
        <v>82</v>
      </c>
    </row>
    <row r="2493" spans="1:13" x14ac:dyDescent="0.3">
      <c r="A2493" s="27" t="str">
        <f t="shared" si="199"/>
        <v>1504 - LATTE</v>
      </c>
      <c r="B2493" s="27" t="str">
        <f t="shared" si="200"/>
        <v>CAFE QUINDIO EXPRESS C.C.FUNDADORES</v>
      </c>
      <c r="C2493" s="28" t="s">
        <v>226</v>
      </c>
      <c r="D2493" s="31">
        <v>137776</v>
      </c>
      <c r="E2493" s="4">
        <v>16</v>
      </c>
      <c r="F2493" s="31">
        <v>120554</v>
      </c>
      <c r="G2493" s="4">
        <v>14</v>
      </c>
      <c r="H2493" s="31">
        <v>77499</v>
      </c>
      <c r="I2493" s="4">
        <v>9</v>
      </c>
      <c r="J2493" s="31">
        <v>335829</v>
      </c>
      <c r="K2493" s="50">
        <v>39</v>
      </c>
      <c r="L2493" s="44">
        <f t="shared" si="196"/>
        <v>111943</v>
      </c>
      <c r="M2493" s="4">
        <f t="shared" si="197"/>
        <v>13</v>
      </c>
    </row>
    <row r="2494" spans="1:13" x14ac:dyDescent="0.3">
      <c r="A2494" s="27" t="str">
        <f t="shared" si="199"/>
        <v>1504 - LATTE</v>
      </c>
      <c r="B2494" s="27" t="str">
        <f t="shared" si="200"/>
        <v>CAFE QUINDIO EXPRESS C.C.FUNDADORES</v>
      </c>
      <c r="C2494" s="28" t="s">
        <v>227</v>
      </c>
      <c r="D2494" s="31">
        <v>18704</v>
      </c>
      <c r="E2494" s="4">
        <v>2</v>
      </c>
      <c r="F2494" s="31"/>
      <c r="G2494" s="4"/>
      <c r="H2494" s="31">
        <v>28056</v>
      </c>
      <c r="I2494" s="4">
        <v>3</v>
      </c>
      <c r="J2494" s="31">
        <v>46760</v>
      </c>
      <c r="K2494" s="50">
        <v>5</v>
      </c>
      <c r="L2494" s="44">
        <f t="shared" si="196"/>
        <v>23380</v>
      </c>
      <c r="M2494" s="4">
        <f t="shared" si="197"/>
        <v>2.5</v>
      </c>
    </row>
    <row r="2495" spans="1:13" x14ac:dyDescent="0.3">
      <c r="A2495" s="27" t="str">
        <f t="shared" si="199"/>
        <v>1504 - LATTE</v>
      </c>
      <c r="B2495" s="27" t="str">
        <f t="shared" si="200"/>
        <v>CAFE QUINDIO EXPRESS C.C.FUNDADORES</v>
      </c>
      <c r="C2495" s="28" t="s">
        <v>228</v>
      </c>
      <c r="D2495" s="31">
        <v>9352</v>
      </c>
      <c r="E2495" s="4">
        <v>1</v>
      </c>
      <c r="F2495" s="31"/>
      <c r="G2495" s="4"/>
      <c r="H2495" s="31"/>
      <c r="I2495" s="4"/>
      <c r="J2495" s="31">
        <v>9352</v>
      </c>
      <c r="K2495" s="50">
        <v>1</v>
      </c>
      <c r="L2495" s="44">
        <f t="shared" si="196"/>
        <v>9352</v>
      </c>
      <c r="M2495" s="4">
        <f t="shared" si="197"/>
        <v>1</v>
      </c>
    </row>
    <row r="2496" spans="1:13" x14ac:dyDescent="0.3">
      <c r="A2496" s="27" t="str">
        <f t="shared" si="199"/>
        <v>1504 - LATTE</v>
      </c>
      <c r="B2496" s="27" t="str">
        <f t="shared" si="200"/>
        <v>CAFE QUINDIO EXPRESS C.C.FUNDADORES</v>
      </c>
      <c r="C2496" s="28" t="s">
        <v>229</v>
      </c>
      <c r="D2496" s="31"/>
      <c r="E2496" s="4"/>
      <c r="F2496" s="31"/>
      <c r="G2496" s="4"/>
      <c r="H2496" s="31">
        <v>21852</v>
      </c>
      <c r="I2496" s="4">
        <v>2</v>
      </c>
      <c r="J2496" s="31">
        <v>21852</v>
      </c>
      <c r="K2496" s="50">
        <v>2</v>
      </c>
      <c r="L2496" s="44">
        <f t="shared" si="196"/>
        <v>21852</v>
      </c>
      <c r="M2496" s="4">
        <f t="shared" si="197"/>
        <v>2</v>
      </c>
    </row>
    <row r="2497" spans="1:13" x14ac:dyDescent="0.3">
      <c r="A2497" s="27" t="str">
        <f t="shared" si="199"/>
        <v>1504 - LATTE</v>
      </c>
      <c r="B2497" s="27" t="str">
        <f t="shared" si="200"/>
        <v>CAFE QUINDIO EXPRESS C.C.FUNDADORES</v>
      </c>
      <c r="C2497" s="28" t="s">
        <v>230</v>
      </c>
      <c r="D2497" s="31">
        <v>66664</v>
      </c>
      <c r="E2497" s="4">
        <v>8</v>
      </c>
      <c r="F2497" s="31">
        <v>49999</v>
      </c>
      <c r="G2497" s="4">
        <v>6</v>
      </c>
      <c r="H2497" s="31">
        <v>107330</v>
      </c>
      <c r="I2497" s="4">
        <v>13</v>
      </c>
      <c r="J2497" s="31">
        <v>223993</v>
      </c>
      <c r="K2497" s="50">
        <v>27</v>
      </c>
      <c r="L2497" s="44">
        <f t="shared" si="196"/>
        <v>74664.333333333328</v>
      </c>
      <c r="M2497" s="4">
        <f t="shared" si="197"/>
        <v>9</v>
      </c>
    </row>
    <row r="2498" spans="1:13" x14ac:dyDescent="0.3">
      <c r="A2498" s="27" t="str">
        <f t="shared" si="199"/>
        <v>1504 - LATTE</v>
      </c>
      <c r="B2498" s="27" t="str">
        <f t="shared" si="200"/>
        <v>CAFE QUINDIO EXPRESS C.C.FUNDADORES</v>
      </c>
      <c r="C2498" s="28" t="s">
        <v>231</v>
      </c>
      <c r="D2498" s="31">
        <v>8333</v>
      </c>
      <c r="E2498" s="4">
        <v>1</v>
      </c>
      <c r="F2498" s="31"/>
      <c r="G2498" s="4"/>
      <c r="H2498" s="31"/>
      <c r="I2498" s="4"/>
      <c r="J2498" s="31">
        <v>8333</v>
      </c>
      <c r="K2498" s="50">
        <v>1</v>
      </c>
      <c r="L2498" s="44">
        <f t="shared" si="196"/>
        <v>8333</v>
      </c>
      <c r="M2498" s="4">
        <f t="shared" si="197"/>
        <v>1</v>
      </c>
    </row>
    <row r="2499" spans="1:13" x14ac:dyDescent="0.3">
      <c r="A2499" s="27" t="str">
        <f t="shared" si="199"/>
        <v>1504 - LATTE</v>
      </c>
      <c r="B2499" s="27" t="str">
        <f t="shared" si="200"/>
        <v>CAFE QUINDIO EXPRESS C.C.FUNDADORES</v>
      </c>
      <c r="C2499" s="28" t="s">
        <v>232</v>
      </c>
      <c r="D2499" s="31">
        <v>9907</v>
      </c>
      <c r="E2499" s="4">
        <v>1</v>
      </c>
      <c r="F2499" s="31">
        <v>9907</v>
      </c>
      <c r="G2499" s="4">
        <v>1</v>
      </c>
      <c r="H2499" s="31">
        <v>39629</v>
      </c>
      <c r="I2499" s="4">
        <v>4</v>
      </c>
      <c r="J2499" s="31">
        <v>59443</v>
      </c>
      <c r="K2499" s="50">
        <v>6</v>
      </c>
      <c r="L2499" s="44">
        <f t="shared" si="196"/>
        <v>19814.333333333332</v>
      </c>
      <c r="M2499" s="4">
        <f t="shared" si="197"/>
        <v>2</v>
      </c>
    </row>
    <row r="2500" spans="1:13" x14ac:dyDescent="0.3">
      <c r="A2500" s="27" t="str">
        <f t="shared" si="199"/>
        <v>1504 - LATTE</v>
      </c>
      <c r="B2500" s="27" t="str">
        <f t="shared" si="200"/>
        <v>CAFE QUINDIO EXPRESS C.C.FUNDADORES</v>
      </c>
      <c r="C2500" s="28" t="s">
        <v>233</v>
      </c>
      <c r="D2500" s="31">
        <v>49446</v>
      </c>
      <c r="E2500" s="4">
        <v>6</v>
      </c>
      <c r="F2500" s="31">
        <v>57687</v>
      </c>
      <c r="G2500" s="4">
        <v>7</v>
      </c>
      <c r="H2500" s="31">
        <v>90651</v>
      </c>
      <c r="I2500" s="4">
        <v>11</v>
      </c>
      <c r="J2500" s="31">
        <v>197784</v>
      </c>
      <c r="K2500" s="50">
        <v>24</v>
      </c>
      <c r="L2500" s="44">
        <f t="shared" si="196"/>
        <v>65928</v>
      </c>
      <c r="M2500" s="4">
        <f t="shared" si="197"/>
        <v>8</v>
      </c>
    </row>
    <row r="2501" spans="1:13" x14ac:dyDescent="0.3">
      <c r="A2501" s="27" t="str">
        <f t="shared" si="199"/>
        <v>1504 - LATTE</v>
      </c>
      <c r="B2501" s="27" t="str">
        <f t="shared" si="200"/>
        <v>CAFE QUINDIO EXPRESS C.C.FUNDADORES</v>
      </c>
      <c r="C2501" s="28" t="s">
        <v>234</v>
      </c>
      <c r="D2501" s="31">
        <v>20926</v>
      </c>
      <c r="E2501" s="4">
        <v>2</v>
      </c>
      <c r="F2501" s="31">
        <v>41852</v>
      </c>
      <c r="G2501" s="4">
        <v>4</v>
      </c>
      <c r="H2501" s="31">
        <v>31389</v>
      </c>
      <c r="I2501" s="4">
        <v>3</v>
      </c>
      <c r="J2501" s="31">
        <v>94167</v>
      </c>
      <c r="K2501" s="50">
        <v>9</v>
      </c>
      <c r="L2501" s="44">
        <f t="shared" si="196"/>
        <v>31389</v>
      </c>
      <c r="M2501" s="4">
        <f t="shared" si="197"/>
        <v>3</v>
      </c>
    </row>
    <row r="2502" spans="1:13" x14ac:dyDescent="0.3">
      <c r="A2502" s="27" t="str">
        <f t="shared" si="199"/>
        <v>1504 - LATTE</v>
      </c>
      <c r="B2502" s="27" t="str">
        <f t="shared" si="200"/>
        <v>CAFE QUINDIO EXPRESS C.C.FUNDADORES</v>
      </c>
      <c r="C2502" s="28" t="s">
        <v>235</v>
      </c>
      <c r="D2502" s="31">
        <v>184440</v>
      </c>
      <c r="E2502" s="4">
        <v>24</v>
      </c>
      <c r="F2502" s="31">
        <v>84535</v>
      </c>
      <c r="G2502" s="4">
        <v>11</v>
      </c>
      <c r="H2502" s="31">
        <v>122960</v>
      </c>
      <c r="I2502" s="4">
        <v>16</v>
      </c>
      <c r="J2502" s="31">
        <v>391935</v>
      </c>
      <c r="K2502" s="50">
        <v>51</v>
      </c>
      <c r="L2502" s="44">
        <f t="shared" si="196"/>
        <v>130645</v>
      </c>
      <c r="M2502" s="4">
        <f t="shared" si="197"/>
        <v>17</v>
      </c>
    </row>
    <row r="2503" spans="1:13" x14ac:dyDescent="0.3">
      <c r="A2503" s="27" t="str">
        <f t="shared" si="199"/>
        <v>1504 - LATTE</v>
      </c>
      <c r="B2503" s="27" t="str">
        <f t="shared" si="200"/>
        <v>CAFE QUINDIO EXPRESS C.C.FUNDADORES</v>
      </c>
      <c r="C2503" s="28" t="s">
        <v>236</v>
      </c>
      <c r="D2503" s="31">
        <v>16482</v>
      </c>
      <c r="E2503" s="4">
        <v>2</v>
      </c>
      <c r="F2503" s="31"/>
      <c r="G2503" s="4"/>
      <c r="H2503" s="31">
        <v>16482</v>
      </c>
      <c r="I2503" s="4">
        <v>2</v>
      </c>
      <c r="J2503" s="31">
        <v>32964</v>
      </c>
      <c r="K2503" s="50">
        <v>4</v>
      </c>
      <c r="L2503" s="44">
        <f t="shared" si="196"/>
        <v>16482</v>
      </c>
      <c r="M2503" s="4">
        <f t="shared" si="197"/>
        <v>2</v>
      </c>
    </row>
    <row r="2504" spans="1:13" x14ac:dyDescent="0.3">
      <c r="A2504" s="27" t="str">
        <f t="shared" si="199"/>
        <v>1504 - LATTE</v>
      </c>
      <c r="B2504" s="27" t="str">
        <f t="shared" si="200"/>
        <v>CAFE QUINDIO EXPRESS C.C.FUNDADORES</v>
      </c>
      <c r="C2504" s="28" t="s">
        <v>238</v>
      </c>
      <c r="D2504" s="31">
        <v>38425</v>
      </c>
      <c r="E2504" s="4">
        <v>5</v>
      </c>
      <c r="F2504" s="31"/>
      <c r="G2504" s="4"/>
      <c r="H2504" s="31">
        <v>7685</v>
      </c>
      <c r="I2504" s="4">
        <v>1</v>
      </c>
      <c r="J2504" s="31">
        <v>46110</v>
      </c>
      <c r="K2504" s="50">
        <v>6</v>
      </c>
      <c r="L2504" s="44">
        <f t="shared" ref="L2504:L2567" si="201">AVERAGE(D2504,F2504,H2504)</f>
        <v>23055</v>
      </c>
      <c r="M2504" s="4">
        <f t="shared" ref="M2504:M2567" si="202">AVERAGE(E2504,G2504,I2504)</f>
        <v>3</v>
      </c>
    </row>
    <row r="2505" spans="1:13" x14ac:dyDescent="0.3">
      <c r="A2505" s="27" t="str">
        <f t="shared" si="199"/>
        <v>1504 - LATTE</v>
      </c>
      <c r="B2505" s="27" t="str">
        <f t="shared" si="200"/>
        <v>CAFE QUINDIO EXPRESS C.C.FUNDADORES</v>
      </c>
      <c r="C2505" s="28" t="s">
        <v>241</v>
      </c>
      <c r="D2505" s="31">
        <v>98892</v>
      </c>
      <c r="E2505" s="4">
        <v>12</v>
      </c>
      <c r="F2505" s="31">
        <v>32964</v>
      </c>
      <c r="G2505" s="4">
        <v>4</v>
      </c>
      <c r="H2505" s="31">
        <v>65928</v>
      </c>
      <c r="I2505" s="4">
        <v>8</v>
      </c>
      <c r="J2505" s="31">
        <v>197784</v>
      </c>
      <c r="K2505" s="50">
        <v>24</v>
      </c>
      <c r="L2505" s="44">
        <f t="shared" si="201"/>
        <v>65928</v>
      </c>
      <c r="M2505" s="4">
        <f t="shared" si="202"/>
        <v>8</v>
      </c>
    </row>
    <row r="2506" spans="1:13" x14ac:dyDescent="0.3">
      <c r="A2506" s="27" t="str">
        <f t="shared" si="199"/>
        <v>1504 - LATTE</v>
      </c>
      <c r="B2506" s="27" t="str">
        <f t="shared" si="200"/>
        <v>CAFE QUINDIO EXPRESS C.C.FUNDADORES</v>
      </c>
      <c r="C2506" s="28" t="s">
        <v>242</v>
      </c>
      <c r="D2506" s="31"/>
      <c r="E2506" s="4"/>
      <c r="F2506" s="31"/>
      <c r="G2506" s="4"/>
      <c r="H2506" s="31">
        <v>17222</v>
      </c>
      <c r="I2506" s="4">
        <v>2</v>
      </c>
      <c r="J2506" s="31">
        <v>17222</v>
      </c>
      <c r="K2506" s="50">
        <v>2</v>
      </c>
      <c r="L2506" s="44">
        <f t="shared" si="201"/>
        <v>17222</v>
      </c>
      <c r="M2506" s="4">
        <f t="shared" si="202"/>
        <v>2</v>
      </c>
    </row>
    <row r="2507" spans="1:13" x14ac:dyDescent="0.3">
      <c r="A2507" s="27" t="str">
        <f t="shared" si="199"/>
        <v>1504 - LATTE</v>
      </c>
      <c r="B2507" s="27" t="str">
        <f t="shared" si="200"/>
        <v>CAFE QUINDIO EXPRESS C.C.FUNDADORES</v>
      </c>
      <c r="C2507" s="28" t="s">
        <v>243</v>
      </c>
      <c r="D2507" s="31">
        <v>12222</v>
      </c>
      <c r="E2507" s="4">
        <v>2</v>
      </c>
      <c r="F2507" s="31"/>
      <c r="G2507" s="4"/>
      <c r="H2507" s="31"/>
      <c r="I2507" s="4"/>
      <c r="J2507" s="31">
        <v>12222</v>
      </c>
      <c r="K2507" s="50">
        <v>2</v>
      </c>
      <c r="L2507" s="44">
        <f t="shared" si="201"/>
        <v>12222</v>
      </c>
      <c r="M2507" s="4">
        <f t="shared" si="202"/>
        <v>2</v>
      </c>
    </row>
    <row r="2508" spans="1:13" x14ac:dyDescent="0.3">
      <c r="A2508" s="27" t="str">
        <f t="shared" si="199"/>
        <v>1504 - LATTE</v>
      </c>
      <c r="B2508" s="27" t="str">
        <f t="shared" si="200"/>
        <v>CAFE QUINDIO EXPRESS C.C.FUNDADORES</v>
      </c>
      <c r="C2508" s="28" t="s">
        <v>244</v>
      </c>
      <c r="D2508" s="31">
        <v>703418</v>
      </c>
      <c r="E2508" s="4">
        <v>107</v>
      </c>
      <c r="F2508" s="31">
        <v>170924</v>
      </c>
      <c r="G2508" s="4">
        <v>26</v>
      </c>
      <c r="H2508" s="31">
        <v>499624</v>
      </c>
      <c r="I2508" s="4">
        <v>76</v>
      </c>
      <c r="J2508" s="31">
        <v>1373966</v>
      </c>
      <c r="K2508" s="50">
        <v>209</v>
      </c>
      <c r="L2508" s="44">
        <f t="shared" si="201"/>
        <v>457988.66666666669</v>
      </c>
      <c r="M2508" s="4">
        <f t="shared" si="202"/>
        <v>69.666666666666671</v>
      </c>
    </row>
    <row r="2509" spans="1:13" x14ac:dyDescent="0.3">
      <c r="A2509" s="27" t="str">
        <f t="shared" si="199"/>
        <v>1504 - LATTE</v>
      </c>
      <c r="B2509" s="27" t="str">
        <f t="shared" si="200"/>
        <v>CAFE QUINDIO EXPRESS C.C.FUNDADORES</v>
      </c>
      <c r="C2509" s="28" t="s">
        <v>245</v>
      </c>
      <c r="D2509" s="31">
        <v>10093</v>
      </c>
      <c r="E2509" s="4">
        <v>1</v>
      </c>
      <c r="F2509" s="31">
        <v>10093</v>
      </c>
      <c r="G2509" s="4">
        <v>1</v>
      </c>
      <c r="H2509" s="31">
        <v>40371</v>
      </c>
      <c r="I2509" s="4">
        <v>4</v>
      </c>
      <c r="J2509" s="31">
        <v>60557</v>
      </c>
      <c r="K2509" s="50">
        <v>6</v>
      </c>
      <c r="L2509" s="44">
        <f t="shared" si="201"/>
        <v>20185.666666666668</v>
      </c>
      <c r="M2509" s="4">
        <f t="shared" si="202"/>
        <v>2</v>
      </c>
    </row>
    <row r="2510" spans="1:13" x14ac:dyDescent="0.3">
      <c r="A2510" s="27" t="str">
        <f t="shared" si="199"/>
        <v>1504 - LATTE</v>
      </c>
      <c r="B2510" s="27" t="str">
        <f t="shared" si="200"/>
        <v>CAFE QUINDIO EXPRESS C.C.FUNDADORES</v>
      </c>
      <c r="C2510" s="28" t="s">
        <v>246</v>
      </c>
      <c r="D2510" s="31"/>
      <c r="E2510" s="4"/>
      <c r="F2510" s="31"/>
      <c r="G2510" s="4"/>
      <c r="H2510" s="31">
        <v>11111</v>
      </c>
      <c r="I2510" s="4">
        <v>1</v>
      </c>
      <c r="J2510" s="31">
        <v>11111</v>
      </c>
      <c r="K2510" s="50">
        <v>1</v>
      </c>
      <c r="L2510" s="44">
        <f t="shared" si="201"/>
        <v>11111</v>
      </c>
      <c r="M2510" s="4">
        <f t="shared" si="202"/>
        <v>1</v>
      </c>
    </row>
    <row r="2511" spans="1:13" x14ac:dyDescent="0.3">
      <c r="A2511" s="27" t="str">
        <f t="shared" si="199"/>
        <v>1504 - LATTE</v>
      </c>
      <c r="B2511" s="27" t="str">
        <f t="shared" si="200"/>
        <v>CAFE QUINDIO EXPRESS C.C.FUNDADORES</v>
      </c>
      <c r="C2511" s="28" t="s">
        <v>248</v>
      </c>
      <c r="D2511" s="31">
        <v>122774</v>
      </c>
      <c r="E2511" s="4">
        <v>13</v>
      </c>
      <c r="F2511" s="31">
        <v>84997</v>
      </c>
      <c r="G2511" s="4">
        <v>9</v>
      </c>
      <c r="H2511" s="31">
        <v>113332</v>
      </c>
      <c r="I2511" s="4">
        <v>12</v>
      </c>
      <c r="J2511" s="31">
        <v>321103</v>
      </c>
      <c r="K2511" s="50">
        <v>34</v>
      </c>
      <c r="L2511" s="44">
        <f t="shared" si="201"/>
        <v>107034.33333333333</v>
      </c>
      <c r="M2511" s="4">
        <f t="shared" si="202"/>
        <v>11.333333333333334</v>
      </c>
    </row>
    <row r="2512" spans="1:13" x14ac:dyDescent="0.3">
      <c r="A2512" s="27" t="str">
        <f t="shared" ref="A2512:A2575" si="203">A2511</f>
        <v>1504 - LATTE</v>
      </c>
      <c r="B2512" s="27" t="str">
        <f t="shared" si="200"/>
        <v>CAFE QUINDIO EXPRESS C.C.FUNDADORES</v>
      </c>
      <c r="C2512" s="28" t="s">
        <v>249</v>
      </c>
      <c r="D2512" s="31">
        <v>90651</v>
      </c>
      <c r="E2512" s="4">
        <v>11</v>
      </c>
      <c r="F2512" s="31">
        <v>16482</v>
      </c>
      <c r="G2512" s="4">
        <v>2</v>
      </c>
      <c r="H2512" s="31">
        <v>8241</v>
      </c>
      <c r="I2512" s="4">
        <v>1</v>
      </c>
      <c r="J2512" s="31">
        <v>115374</v>
      </c>
      <c r="K2512" s="50">
        <v>14</v>
      </c>
      <c r="L2512" s="44">
        <f t="shared" si="201"/>
        <v>38458</v>
      </c>
      <c r="M2512" s="4">
        <f t="shared" si="202"/>
        <v>4.666666666666667</v>
      </c>
    </row>
    <row r="2513" spans="1:13" x14ac:dyDescent="0.3">
      <c r="A2513" s="27" t="str">
        <f t="shared" si="203"/>
        <v>1504 - LATTE</v>
      </c>
      <c r="B2513" s="27" t="str">
        <f t="shared" si="200"/>
        <v>CAFE QUINDIO EXPRESS C.C.FUNDADORES</v>
      </c>
      <c r="C2513" s="28" t="s">
        <v>251</v>
      </c>
      <c r="D2513" s="31">
        <v>122960</v>
      </c>
      <c r="E2513" s="4">
        <v>16</v>
      </c>
      <c r="F2513" s="31">
        <v>115275</v>
      </c>
      <c r="G2513" s="4">
        <v>15</v>
      </c>
      <c r="H2513" s="31">
        <v>46110</v>
      </c>
      <c r="I2513" s="4">
        <v>6</v>
      </c>
      <c r="J2513" s="31">
        <v>284345</v>
      </c>
      <c r="K2513" s="50">
        <v>37</v>
      </c>
      <c r="L2513" s="44">
        <f t="shared" si="201"/>
        <v>94781.666666666672</v>
      </c>
      <c r="M2513" s="4">
        <f t="shared" si="202"/>
        <v>12.333333333333334</v>
      </c>
    </row>
    <row r="2514" spans="1:13" x14ac:dyDescent="0.3">
      <c r="A2514" s="27" t="str">
        <f t="shared" si="203"/>
        <v>1504 - LATTE</v>
      </c>
      <c r="B2514" s="27" t="str">
        <f t="shared" si="200"/>
        <v>CAFE QUINDIO EXPRESS C.C.FUNDADORES</v>
      </c>
      <c r="C2514" s="28" t="s">
        <v>253</v>
      </c>
      <c r="D2514" s="31">
        <v>8241</v>
      </c>
      <c r="E2514" s="4">
        <v>1</v>
      </c>
      <c r="F2514" s="31">
        <v>16482</v>
      </c>
      <c r="G2514" s="4">
        <v>2</v>
      </c>
      <c r="H2514" s="31"/>
      <c r="I2514" s="4"/>
      <c r="J2514" s="31">
        <v>24723</v>
      </c>
      <c r="K2514" s="50">
        <v>3</v>
      </c>
      <c r="L2514" s="44">
        <f t="shared" si="201"/>
        <v>12361.5</v>
      </c>
      <c r="M2514" s="4">
        <f t="shared" si="202"/>
        <v>1.5</v>
      </c>
    </row>
    <row r="2515" spans="1:13" x14ac:dyDescent="0.3">
      <c r="A2515" s="27" t="str">
        <f t="shared" si="203"/>
        <v>1504 - LATTE</v>
      </c>
      <c r="B2515" s="27" t="str">
        <f t="shared" si="200"/>
        <v>CAFE QUINDIO EXPRESS C.C.FUNDADORES</v>
      </c>
      <c r="C2515" s="28" t="s">
        <v>254</v>
      </c>
      <c r="D2515" s="31">
        <v>23055</v>
      </c>
      <c r="E2515" s="4">
        <v>3</v>
      </c>
      <c r="F2515" s="31">
        <v>15370</v>
      </c>
      <c r="G2515" s="4">
        <v>2</v>
      </c>
      <c r="H2515" s="31"/>
      <c r="I2515" s="4"/>
      <c r="J2515" s="31">
        <v>38425</v>
      </c>
      <c r="K2515" s="50">
        <v>5</v>
      </c>
      <c r="L2515" s="44">
        <f t="shared" si="201"/>
        <v>19212.5</v>
      </c>
      <c r="M2515" s="4">
        <f t="shared" si="202"/>
        <v>2.5</v>
      </c>
    </row>
    <row r="2516" spans="1:13" x14ac:dyDescent="0.3">
      <c r="A2516" s="27" t="str">
        <f t="shared" si="203"/>
        <v>1504 - LATTE</v>
      </c>
      <c r="B2516" s="27" t="str">
        <f t="shared" si="200"/>
        <v>CAFE QUINDIO EXPRESS C.C.FUNDADORES</v>
      </c>
      <c r="C2516" s="28" t="s">
        <v>258</v>
      </c>
      <c r="D2516" s="31">
        <v>41205</v>
      </c>
      <c r="E2516" s="4">
        <v>5</v>
      </c>
      <c r="F2516" s="31">
        <v>8241</v>
      </c>
      <c r="G2516" s="4">
        <v>1</v>
      </c>
      <c r="H2516" s="31">
        <v>74169</v>
      </c>
      <c r="I2516" s="4">
        <v>9</v>
      </c>
      <c r="J2516" s="31">
        <v>123615</v>
      </c>
      <c r="K2516" s="50">
        <v>15</v>
      </c>
      <c r="L2516" s="44">
        <f t="shared" si="201"/>
        <v>41205</v>
      </c>
      <c r="M2516" s="4">
        <f t="shared" si="202"/>
        <v>5</v>
      </c>
    </row>
    <row r="2517" spans="1:13" x14ac:dyDescent="0.3">
      <c r="A2517" s="27" t="str">
        <f t="shared" si="203"/>
        <v>1504 - LATTE</v>
      </c>
      <c r="B2517" s="27" t="str">
        <f t="shared" si="200"/>
        <v>CAFE QUINDIO EXPRESS C.C.FUNDADORES</v>
      </c>
      <c r="C2517" s="28" t="s">
        <v>259</v>
      </c>
      <c r="D2517" s="31">
        <v>8241</v>
      </c>
      <c r="E2517" s="4">
        <v>1</v>
      </c>
      <c r="F2517" s="31">
        <v>8241</v>
      </c>
      <c r="G2517" s="4">
        <v>1</v>
      </c>
      <c r="H2517" s="31">
        <v>16482</v>
      </c>
      <c r="I2517" s="4">
        <v>2</v>
      </c>
      <c r="J2517" s="31">
        <v>32964</v>
      </c>
      <c r="K2517" s="50">
        <v>4</v>
      </c>
      <c r="L2517" s="44">
        <f t="shared" si="201"/>
        <v>10988</v>
      </c>
      <c r="M2517" s="4">
        <f t="shared" si="202"/>
        <v>1.3333333333333333</v>
      </c>
    </row>
    <row r="2518" spans="1:13" x14ac:dyDescent="0.3">
      <c r="A2518" s="27" t="str">
        <f t="shared" si="203"/>
        <v>1504 - LATTE</v>
      </c>
      <c r="B2518" s="27" t="str">
        <f t="shared" si="200"/>
        <v>CAFE QUINDIO EXPRESS C.C.FUNDADORES</v>
      </c>
      <c r="C2518" s="28" t="s">
        <v>260</v>
      </c>
      <c r="D2518" s="31"/>
      <c r="E2518" s="4"/>
      <c r="F2518" s="31"/>
      <c r="G2518" s="4"/>
      <c r="H2518" s="31">
        <v>10463</v>
      </c>
      <c r="I2518" s="4">
        <v>1</v>
      </c>
      <c r="J2518" s="31">
        <v>10463</v>
      </c>
      <c r="K2518" s="50">
        <v>1</v>
      </c>
      <c r="L2518" s="44">
        <f t="shared" si="201"/>
        <v>10463</v>
      </c>
      <c r="M2518" s="4">
        <f t="shared" si="202"/>
        <v>1</v>
      </c>
    </row>
    <row r="2519" spans="1:13" x14ac:dyDescent="0.3">
      <c r="A2519" s="27" t="str">
        <f t="shared" si="203"/>
        <v>1504 - LATTE</v>
      </c>
      <c r="B2519" s="27" t="str">
        <f t="shared" si="200"/>
        <v>CAFE QUINDIO EXPRESS C.C.FUNDADORES</v>
      </c>
      <c r="C2519" s="28" t="s">
        <v>261</v>
      </c>
      <c r="D2519" s="31">
        <v>222865</v>
      </c>
      <c r="E2519" s="4">
        <v>29</v>
      </c>
      <c r="F2519" s="31">
        <v>261291</v>
      </c>
      <c r="G2519" s="4">
        <v>34</v>
      </c>
      <c r="H2519" s="31">
        <v>207495</v>
      </c>
      <c r="I2519" s="4">
        <v>27</v>
      </c>
      <c r="J2519" s="31">
        <v>691651</v>
      </c>
      <c r="K2519" s="50">
        <v>90</v>
      </c>
      <c r="L2519" s="44">
        <f t="shared" si="201"/>
        <v>230550.33333333334</v>
      </c>
      <c r="M2519" s="4">
        <f t="shared" si="202"/>
        <v>30</v>
      </c>
    </row>
    <row r="2520" spans="1:13" x14ac:dyDescent="0.3">
      <c r="A2520" s="27" t="str">
        <f t="shared" si="203"/>
        <v>1504 - LATTE</v>
      </c>
      <c r="B2520" s="27" t="str">
        <f t="shared" si="200"/>
        <v>CAFE QUINDIO EXPRESS C.C.FUNDADORES</v>
      </c>
      <c r="C2520" s="28" t="s">
        <v>262</v>
      </c>
      <c r="D2520" s="31">
        <v>23055</v>
      </c>
      <c r="E2520" s="4">
        <v>3</v>
      </c>
      <c r="F2520" s="31">
        <v>7685</v>
      </c>
      <c r="G2520" s="4">
        <v>1</v>
      </c>
      <c r="H2520" s="31">
        <v>38425</v>
      </c>
      <c r="I2520" s="4">
        <v>5</v>
      </c>
      <c r="J2520" s="31">
        <v>69165</v>
      </c>
      <c r="K2520" s="50">
        <v>9</v>
      </c>
      <c r="L2520" s="44">
        <f t="shared" si="201"/>
        <v>23055</v>
      </c>
      <c r="M2520" s="4">
        <f t="shared" si="202"/>
        <v>3</v>
      </c>
    </row>
    <row r="2521" spans="1:13" x14ac:dyDescent="0.3">
      <c r="A2521" s="27" t="str">
        <f t="shared" si="203"/>
        <v>1504 - LATTE</v>
      </c>
      <c r="B2521" s="27" t="str">
        <f t="shared" si="200"/>
        <v>CAFE QUINDIO EXPRESS C.C.FUNDADORES</v>
      </c>
      <c r="C2521" s="28" t="s">
        <v>264</v>
      </c>
      <c r="D2521" s="31">
        <v>10278</v>
      </c>
      <c r="E2521" s="4">
        <v>1</v>
      </c>
      <c r="F2521" s="31"/>
      <c r="G2521" s="4"/>
      <c r="H2521" s="31">
        <v>41111</v>
      </c>
      <c r="I2521" s="4">
        <v>4</v>
      </c>
      <c r="J2521" s="31">
        <v>51389</v>
      </c>
      <c r="K2521" s="50">
        <v>5</v>
      </c>
      <c r="L2521" s="44">
        <f t="shared" si="201"/>
        <v>25694.5</v>
      </c>
      <c r="M2521" s="4">
        <f t="shared" si="202"/>
        <v>2.5</v>
      </c>
    </row>
    <row r="2522" spans="1:13" x14ac:dyDescent="0.3">
      <c r="A2522" s="27" t="str">
        <f t="shared" si="203"/>
        <v>1504 - LATTE</v>
      </c>
      <c r="B2522" s="27" t="str">
        <f t="shared" si="200"/>
        <v>CAFE QUINDIO EXPRESS C.C.FUNDADORES</v>
      </c>
      <c r="C2522" s="28" t="s">
        <v>265</v>
      </c>
      <c r="D2522" s="31">
        <v>86110</v>
      </c>
      <c r="E2522" s="4">
        <v>10</v>
      </c>
      <c r="F2522" s="31">
        <v>25833</v>
      </c>
      <c r="G2522" s="4">
        <v>3</v>
      </c>
      <c r="H2522" s="31">
        <v>60277</v>
      </c>
      <c r="I2522" s="4">
        <v>7</v>
      </c>
      <c r="J2522" s="31">
        <v>172220</v>
      </c>
      <c r="K2522" s="50">
        <v>20</v>
      </c>
      <c r="L2522" s="44">
        <f t="shared" si="201"/>
        <v>57406.666666666664</v>
      </c>
      <c r="M2522" s="4">
        <f t="shared" si="202"/>
        <v>6.666666666666667</v>
      </c>
    </row>
    <row r="2523" spans="1:13" x14ac:dyDescent="0.3">
      <c r="A2523" s="27" t="str">
        <f t="shared" si="203"/>
        <v>1504 - LATTE</v>
      </c>
      <c r="B2523" s="27" t="str">
        <f t="shared" si="200"/>
        <v>CAFE QUINDIO EXPRESS C.C.FUNDADORES</v>
      </c>
      <c r="C2523" s="28" t="s">
        <v>266</v>
      </c>
      <c r="D2523" s="31">
        <v>103332</v>
      </c>
      <c r="E2523" s="4">
        <v>12</v>
      </c>
      <c r="F2523" s="31">
        <v>111943</v>
      </c>
      <c r="G2523" s="4">
        <v>13</v>
      </c>
      <c r="H2523" s="31">
        <v>198053</v>
      </c>
      <c r="I2523" s="4">
        <v>23</v>
      </c>
      <c r="J2523" s="31">
        <v>413328</v>
      </c>
      <c r="K2523" s="50">
        <v>48</v>
      </c>
      <c r="L2523" s="44">
        <f t="shared" si="201"/>
        <v>137776</v>
      </c>
      <c r="M2523" s="4">
        <f t="shared" si="202"/>
        <v>16</v>
      </c>
    </row>
    <row r="2524" spans="1:13" x14ac:dyDescent="0.3">
      <c r="A2524" s="27" t="str">
        <f t="shared" si="203"/>
        <v>1504 - LATTE</v>
      </c>
      <c r="B2524" s="27" t="str">
        <f t="shared" si="200"/>
        <v>CAFE QUINDIO EXPRESS C.C.FUNDADORES</v>
      </c>
      <c r="C2524" s="28" t="s">
        <v>267</v>
      </c>
      <c r="D2524" s="31">
        <v>402795</v>
      </c>
      <c r="E2524" s="4">
        <v>50</v>
      </c>
      <c r="F2524" s="31">
        <v>596133</v>
      </c>
      <c r="G2524" s="4">
        <v>74</v>
      </c>
      <c r="H2524" s="31">
        <v>668636</v>
      </c>
      <c r="I2524" s="4">
        <v>83</v>
      </c>
      <c r="J2524" s="31">
        <v>1667564</v>
      </c>
      <c r="K2524" s="50">
        <v>207</v>
      </c>
      <c r="L2524" s="44">
        <f t="shared" si="201"/>
        <v>555854.66666666663</v>
      </c>
      <c r="M2524" s="4">
        <f t="shared" si="202"/>
        <v>69</v>
      </c>
    </row>
    <row r="2525" spans="1:13" x14ac:dyDescent="0.3">
      <c r="A2525" s="27" t="str">
        <f t="shared" si="203"/>
        <v>1504 - LATTE</v>
      </c>
      <c r="B2525" s="27" t="str">
        <f t="shared" si="200"/>
        <v>CAFE QUINDIO EXPRESS C.C.FUNDADORES</v>
      </c>
      <c r="C2525" s="28" t="s">
        <v>268</v>
      </c>
      <c r="D2525" s="31">
        <v>163704</v>
      </c>
      <c r="E2525" s="4">
        <v>17</v>
      </c>
      <c r="F2525" s="31">
        <v>67410</v>
      </c>
      <c r="G2525" s="4">
        <v>7</v>
      </c>
      <c r="H2525" s="31">
        <v>48149</v>
      </c>
      <c r="I2525" s="4">
        <v>5</v>
      </c>
      <c r="J2525" s="31">
        <v>279263</v>
      </c>
      <c r="K2525" s="50">
        <v>29</v>
      </c>
      <c r="L2525" s="44">
        <f t="shared" si="201"/>
        <v>93087.666666666672</v>
      </c>
      <c r="M2525" s="4">
        <f t="shared" si="202"/>
        <v>9.6666666666666661</v>
      </c>
    </row>
    <row r="2526" spans="1:13" x14ac:dyDescent="0.3">
      <c r="A2526" s="27" t="str">
        <f t="shared" si="203"/>
        <v>1504 - LATTE</v>
      </c>
      <c r="B2526" s="27" t="str">
        <f t="shared" si="200"/>
        <v>CAFE QUINDIO EXPRESS C.C.FUNDADORES</v>
      </c>
      <c r="C2526" s="28" t="s">
        <v>269</v>
      </c>
      <c r="D2526" s="31">
        <v>161115</v>
      </c>
      <c r="E2526" s="4">
        <v>20</v>
      </c>
      <c r="F2526" s="31">
        <v>96671</v>
      </c>
      <c r="G2526" s="4">
        <v>12</v>
      </c>
      <c r="H2526" s="31">
        <v>96670</v>
      </c>
      <c r="I2526" s="4">
        <v>12</v>
      </c>
      <c r="J2526" s="31">
        <v>354456</v>
      </c>
      <c r="K2526" s="50">
        <v>44</v>
      </c>
      <c r="L2526" s="44">
        <f t="shared" si="201"/>
        <v>118152</v>
      </c>
      <c r="M2526" s="4">
        <f t="shared" si="202"/>
        <v>14.666666666666666</v>
      </c>
    </row>
    <row r="2527" spans="1:13" x14ac:dyDescent="0.3">
      <c r="A2527" s="27" t="str">
        <f t="shared" si="203"/>
        <v>1504 - LATTE</v>
      </c>
      <c r="B2527" s="27" t="str">
        <f t="shared" si="200"/>
        <v>CAFE QUINDIO EXPRESS C.C.FUNDADORES</v>
      </c>
      <c r="C2527" s="28" t="s">
        <v>270</v>
      </c>
      <c r="D2527" s="31">
        <v>258490</v>
      </c>
      <c r="E2527" s="4">
        <v>28</v>
      </c>
      <c r="F2527" s="31">
        <v>73694</v>
      </c>
      <c r="G2527" s="4">
        <v>8</v>
      </c>
      <c r="H2527" s="31">
        <v>121576</v>
      </c>
      <c r="I2527" s="4">
        <v>13</v>
      </c>
      <c r="J2527" s="31">
        <v>453760</v>
      </c>
      <c r="K2527" s="50">
        <v>49</v>
      </c>
      <c r="L2527" s="44">
        <f t="shared" si="201"/>
        <v>151253.33333333334</v>
      </c>
      <c r="M2527" s="4">
        <f t="shared" si="202"/>
        <v>16.333333333333332</v>
      </c>
    </row>
    <row r="2528" spans="1:13" x14ac:dyDescent="0.3">
      <c r="A2528" s="27" t="str">
        <f t="shared" si="203"/>
        <v>1504 - LATTE</v>
      </c>
      <c r="B2528" s="27" t="str">
        <f t="shared" si="200"/>
        <v>CAFE QUINDIO EXPRESS C.C.FUNDADORES</v>
      </c>
      <c r="C2528" s="28" t="s">
        <v>271</v>
      </c>
      <c r="D2528" s="31">
        <v>589176</v>
      </c>
      <c r="E2528" s="4">
        <v>63</v>
      </c>
      <c r="F2528" s="31">
        <v>467600</v>
      </c>
      <c r="G2528" s="4">
        <v>50</v>
      </c>
      <c r="H2528" s="31">
        <v>439544</v>
      </c>
      <c r="I2528" s="4">
        <v>47</v>
      </c>
      <c r="J2528" s="31">
        <v>1496320</v>
      </c>
      <c r="K2528" s="50">
        <v>160</v>
      </c>
      <c r="L2528" s="44">
        <f t="shared" si="201"/>
        <v>498773.33333333331</v>
      </c>
      <c r="M2528" s="4">
        <f t="shared" si="202"/>
        <v>53.333333333333336</v>
      </c>
    </row>
    <row r="2529" spans="1:13" x14ac:dyDescent="0.3">
      <c r="A2529" s="27" t="str">
        <f t="shared" si="203"/>
        <v>1504 - LATTE</v>
      </c>
      <c r="B2529" s="27" t="str">
        <f t="shared" si="200"/>
        <v>CAFE QUINDIO EXPRESS C.C.FUNDADORES</v>
      </c>
      <c r="C2529" s="28" t="s">
        <v>272</v>
      </c>
      <c r="D2529" s="31">
        <v>65556</v>
      </c>
      <c r="E2529" s="4">
        <v>6</v>
      </c>
      <c r="F2529" s="31">
        <v>32778</v>
      </c>
      <c r="G2529" s="4">
        <v>3</v>
      </c>
      <c r="H2529" s="31">
        <v>32778</v>
      </c>
      <c r="I2529" s="4">
        <v>3</v>
      </c>
      <c r="J2529" s="31">
        <v>131112</v>
      </c>
      <c r="K2529" s="50">
        <v>12</v>
      </c>
      <c r="L2529" s="44">
        <f t="shared" si="201"/>
        <v>43704</v>
      </c>
      <c r="M2529" s="4">
        <f t="shared" si="202"/>
        <v>4</v>
      </c>
    </row>
    <row r="2530" spans="1:13" x14ac:dyDescent="0.3">
      <c r="A2530" s="27" t="str">
        <f t="shared" si="203"/>
        <v>1504 - LATTE</v>
      </c>
      <c r="B2530" s="52" t="s">
        <v>297</v>
      </c>
      <c r="C2530" s="53"/>
      <c r="D2530" s="57">
        <v>9100910</v>
      </c>
      <c r="E2530" s="55">
        <v>1244</v>
      </c>
      <c r="F2530" s="57">
        <v>5971893</v>
      </c>
      <c r="G2530" s="55">
        <v>807</v>
      </c>
      <c r="H2530" s="57">
        <v>5916321</v>
      </c>
      <c r="I2530" s="55">
        <v>785</v>
      </c>
      <c r="J2530" s="57">
        <v>20989124</v>
      </c>
      <c r="K2530" s="56">
        <v>2836</v>
      </c>
      <c r="L2530" s="59">
        <f t="shared" si="201"/>
        <v>6996374.666666667</v>
      </c>
      <c r="M2530" s="60">
        <f t="shared" si="202"/>
        <v>945.33333333333337</v>
      </c>
    </row>
    <row r="2531" spans="1:13" x14ac:dyDescent="0.3">
      <c r="A2531" s="27" t="str">
        <f t="shared" si="203"/>
        <v>1504 - LATTE</v>
      </c>
      <c r="B2531" s="1" t="s">
        <v>58</v>
      </c>
      <c r="C2531" s="1" t="s">
        <v>223</v>
      </c>
      <c r="D2531" s="30">
        <v>848696</v>
      </c>
      <c r="E2531" s="8">
        <v>139</v>
      </c>
      <c r="F2531" s="30">
        <v>427772</v>
      </c>
      <c r="G2531" s="8">
        <v>70</v>
      </c>
      <c r="H2531" s="30">
        <v>91665</v>
      </c>
      <c r="I2531" s="8">
        <v>15</v>
      </c>
      <c r="J2531" s="30">
        <v>1368133</v>
      </c>
      <c r="K2531" s="49">
        <v>224</v>
      </c>
      <c r="L2531" s="44">
        <f t="shared" si="201"/>
        <v>456044.33333333331</v>
      </c>
      <c r="M2531" s="4">
        <f t="shared" si="202"/>
        <v>74.666666666666671</v>
      </c>
    </row>
    <row r="2532" spans="1:13" x14ac:dyDescent="0.3">
      <c r="A2532" s="27" t="str">
        <f t="shared" si="203"/>
        <v>1504 - LATTE</v>
      </c>
      <c r="B2532" s="27" t="str">
        <f t="shared" ref="B2532:B2575" si="204">B2531</f>
        <v>CAFE QUINDIO EXPRESS CAU FILANDIA</v>
      </c>
      <c r="C2532" s="28" t="s">
        <v>224</v>
      </c>
      <c r="D2532" s="31">
        <v>1183320</v>
      </c>
      <c r="E2532" s="4">
        <v>180</v>
      </c>
      <c r="F2532" s="31">
        <v>565364</v>
      </c>
      <c r="G2532" s="4">
        <v>86</v>
      </c>
      <c r="H2532" s="31">
        <v>1295078</v>
      </c>
      <c r="I2532" s="4">
        <v>197</v>
      </c>
      <c r="J2532" s="31">
        <v>3043762</v>
      </c>
      <c r="K2532" s="50">
        <v>463</v>
      </c>
      <c r="L2532" s="44">
        <f t="shared" si="201"/>
        <v>1014587.3333333334</v>
      </c>
      <c r="M2532" s="4">
        <f t="shared" si="202"/>
        <v>154.33333333333334</v>
      </c>
    </row>
    <row r="2533" spans="1:13" x14ac:dyDescent="0.3">
      <c r="A2533" s="27" t="str">
        <f t="shared" si="203"/>
        <v>1504 - LATTE</v>
      </c>
      <c r="B2533" s="27" t="str">
        <f t="shared" si="204"/>
        <v>CAFE QUINDIO EXPRESS CAU FILANDIA</v>
      </c>
      <c r="C2533" s="28" t="s">
        <v>225</v>
      </c>
      <c r="D2533" s="31">
        <v>634552</v>
      </c>
      <c r="E2533" s="4">
        <v>77</v>
      </c>
      <c r="F2533" s="31">
        <v>296675</v>
      </c>
      <c r="G2533" s="4">
        <v>36</v>
      </c>
      <c r="H2533" s="31">
        <v>403808</v>
      </c>
      <c r="I2533" s="4">
        <v>49</v>
      </c>
      <c r="J2533" s="31">
        <v>1335035</v>
      </c>
      <c r="K2533" s="50">
        <v>162</v>
      </c>
      <c r="L2533" s="44">
        <f t="shared" si="201"/>
        <v>445011.66666666669</v>
      </c>
      <c r="M2533" s="4">
        <f t="shared" si="202"/>
        <v>54</v>
      </c>
    </row>
    <row r="2534" spans="1:13" x14ac:dyDescent="0.3">
      <c r="A2534" s="27" t="str">
        <f t="shared" si="203"/>
        <v>1504 - LATTE</v>
      </c>
      <c r="B2534" s="27" t="str">
        <f t="shared" si="204"/>
        <v>CAFE QUINDIO EXPRESS CAU FILANDIA</v>
      </c>
      <c r="C2534" s="28" t="s">
        <v>226</v>
      </c>
      <c r="D2534" s="31">
        <v>180831</v>
      </c>
      <c r="E2534" s="4">
        <v>21</v>
      </c>
      <c r="F2534" s="31">
        <v>51666</v>
      </c>
      <c r="G2534" s="4">
        <v>6</v>
      </c>
      <c r="H2534" s="31">
        <v>103332</v>
      </c>
      <c r="I2534" s="4">
        <v>12</v>
      </c>
      <c r="J2534" s="31">
        <v>335829</v>
      </c>
      <c r="K2534" s="50">
        <v>39</v>
      </c>
      <c r="L2534" s="44">
        <f t="shared" si="201"/>
        <v>111943</v>
      </c>
      <c r="M2534" s="4">
        <f t="shared" si="202"/>
        <v>13</v>
      </c>
    </row>
    <row r="2535" spans="1:13" x14ac:dyDescent="0.3">
      <c r="A2535" s="27" t="str">
        <f t="shared" si="203"/>
        <v>1504 - LATTE</v>
      </c>
      <c r="B2535" s="27" t="str">
        <f t="shared" si="204"/>
        <v>CAFE QUINDIO EXPRESS CAU FILANDIA</v>
      </c>
      <c r="C2535" s="28" t="s">
        <v>227</v>
      </c>
      <c r="D2535" s="31">
        <v>46760</v>
      </c>
      <c r="E2535" s="4">
        <v>5</v>
      </c>
      <c r="F2535" s="31">
        <v>18704</v>
      </c>
      <c r="G2535" s="4">
        <v>2</v>
      </c>
      <c r="H2535" s="31">
        <v>9352</v>
      </c>
      <c r="I2535" s="4">
        <v>1</v>
      </c>
      <c r="J2535" s="31">
        <v>74816</v>
      </c>
      <c r="K2535" s="50">
        <v>8</v>
      </c>
      <c r="L2535" s="44">
        <f t="shared" si="201"/>
        <v>24938.666666666668</v>
      </c>
      <c r="M2535" s="4">
        <f t="shared" si="202"/>
        <v>2.6666666666666665</v>
      </c>
    </row>
    <row r="2536" spans="1:13" x14ac:dyDescent="0.3">
      <c r="A2536" s="27" t="str">
        <f t="shared" si="203"/>
        <v>1504 - LATTE</v>
      </c>
      <c r="B2536" s="27" t="str">
        <f t="shared" si="204"/>
        <v>CAFE QUINDIO EXPRESS CAU FILANDIA</v>
      </c>
      <c r="C2536" s="28" t="s">
        <v>228</v>
      </c>
      <c r="D2536" s="31">
        <v>9352</v>
      </c>
      <c r="E2536" s="4">
        <v>1</v>
      </c>
      <c r="F2536" s="31"/>
      <c r="G2536" s="4"/>
      <c r="H2536" s="31">
        <v>18704</v>
      </c>
      <c r="I2536" s="4">
        <v>2</v>
      </c>
      <c r="J2536" s="31">
        <v>28056</v>
      </c>
      <c r="K2536" s="50">
        <v>3</v>
      </c>
      <c r="L2536" s="44">
        <f t="shared" si="201"/>
        <v>14028</v>
      </c>
      <c r="M2536" s="4">
        <f t="shared" si="202"/>
        <v>1.5</v>
      </c>
    </row>
    <row r="2537" spans="1:13" x14ac:dyDescent="0.3">
      <c r="A2537" s="27" t="str">
        <f t="shared" si="203"/>
        <v>1504 - LATTE</v>
      </c>
      <c r="B2537" s="27" t="str">
        <f t="shared" si="204"/>
        <v>CAFE QUINDIO EXPRESS CAU FILANDIA</v>
      </c>
      <c r="C2537" s="28" t="s">
        <v>229</v>
      </c>
      <c r="D2537" s="31">
        <v>43704</v>
      </c>
      <c r="E2537" s="4">
        <v>4</v>
      </c>
      <c r="F2537" s="31">
        <v>10926</v>
      </c>
      <c r="G2537" s="4">
        <v>1</v>
      </c>
      <c r="H2537" s="31">
        <v>10926</v>
      </c>
      <c r="I2537" s="4">
        <v>1</v>
      </c>
      <c r="J2537" s="31">
        <v>65556</v>
      </c>
      <c r="K2537" s="50">
        <v>6</v>
      </c>
      <c r="L2537" s="44">
        <f t="shared" si="201"/>
        <v>21852</v>
      </c>
      <c r="M2537" s="4">
        <f t="shared" si="202"/>
        <v>2</v>
      </c>
    </row>
    <row r="2538" spans="1:13" x14ac:dyDescent="0.3">
      <c r="A2538" s="27" t="str">
        <f t="shared" si="203"/>
        <v>1504 - LATTE</v>
      </c>
      <c r="B2538" s="27" t="str">
        <f t="shared" si="204"/>
        <v>CAFE QUINDIO EXPRESS CAU FILANDIA</v>
      </c>
      <c r="C2538" s="28" t="s">
        <v>230</v>
      </c>
      <c r="D2538" s="31">
        <v>116663</v>
      </c>
      <c r="E2538" s="4">
        <v>14</v>
      </c>
      <c r="F2538" s="31">
        <v>41665</v>
      </c>
      <c r="G2538" s="4">
        <v>5</v>
      </c>
      <c r="H2538" s="31">
        <v>74997</v>
      </c>
      <c r="I2538" s="4">
        <v>9</v>
      </c>
      <c r="J2538" s="31">
        <v>233325</v>
      </c>
      <c r="K2538" s="50">
        <v>28</v>
      </c>
      <c r="L2538" s="44">
        <f t="shared" si="201"/>
        <v>77775</v>
      </c>
      <c r="M2538" s="4">
        <f t="shared" si="202"/>
        <v>9.3333333333333339</v>
      </c>
    </row>
    <row r="2539" spans="1:13" x14ac:dyDescent="0.3">
      <c r="A2539" s="27" t="str">
        <f t="shared" si="203"/>
        <v>1504 - LATTE</v>
      </c>
      <c r="B2539" s="27" t="str">
        <f t="shared" si="204"/>
        <v>CAFE QUINDIO EXPRESS CAU FILANDIA</v>
      </c>
      <c r="C2539" s="28" t="s">
        <v>231</v>
      </c>
      <c r="D2539" s="31">
        <v>25000</v>
      </c>
      <c r="E2539" s="4">
        <v>3</v>
      </c>
      <c r="F2539" s="31">
        <v>16666</v>
      </c>
      <c r="G2539" s="4">
        <v>2</v>
      </c>
      <c r="H2539" s="31"/>
      <c r="I2539" s="4"/>
      <c r="J2539" s="31">
        <v>41666</v>
      </c>
      <c r="K2539" s="50">
        <v>5</v>
      </c>
      <c r="L2539" s="44">
        <f t="shared" si="201"/>
        <v>20833</v>
      </c>
      <c r="M2539" s="4">
        <f t="shared" si="202"/>
        <v>2.5</v>
      </c>
    </row>
    <row r="2540" spans="1:13" x14ac:dyDescent="0.3">
      <c r="A2540" s="27" t="str">
        <f t="shared" si="203"/>
        <v>1504 - LATTE</v>
      </c>
      <c r="B2540" s="27" t="str">
        <f t="shared" si="204"/>
        <v>CAFE QUINDIO EXPRESS CAU FILANDIA</v>
      </c>
      <c r="C2540" s="28" t="s">
        <v>232</v>
      </c>
      <c r="D2540" s="31">
        <v>39628</v>
      </c>
      <c r="E2540" s="4">
        <v>4</v>
      </c>
      <c r="F2540" s="31"/>
      <c r="G2540" s="4"/>
      <c r="H2540" s="31">
        <v>49536</v>
      </c>
      <c r="I2540" s="4">
        <v>5</v>
      </c>
      <c r="J2540" s="31">
        <v>89164</v>
      </c>
      <c r="K2540" s="50">
        <v>9</v>
      </c>
      <c r="L2540" s="44">
        <f t="shared" si="201"/>
        <v>44582</v>
      </c>
      <c r="M2540" s="4">
        <f t="shared" si="202"/>
        <v>4.5</v>
      </c>
    </row>
    <row r="2541" spans="1:13" x14ac:dyDescent="0.3">
      <c r="A2541" s="27" t="str">
        <f t="shared" si="203"/>
        <v>1504 - LATTE</v>
      </c>
      <c r="B2541" s="27" t="str">
        <f t="shared" si="204"/>
        <v>CAFE QUINDIO EXPRESS CAU FILANDIA</v>
      </c>
      <c r="C2541" s="28" t="s">
        <v>233</v>
      </c>
      <c r="D2541" s="31">
        <v>115373</v>
      </c>
      <c r="E2541" s="4">
        <v>14</v>
      </c>
      <c r="F2541" s="31">
        <v>82410</v>
      </c>
      <c r="G2541" s="4">
        <v>10</v>
      </c>
      <c r="H2541" s="31">
        <v>74169</v>
      </c>
      <c r="I2541" s="4">
        <v>9</v>
      </c>
      <c r="J2541" s="31">
        <v>271952</v>
      </c>
      <c r="K2541" s="50">
        <v>33</v>
      </c>
      <c r="L2541" s="44">
        <f t="shared" si="201"/>
        <v>90650.666666666672</v>
      </c>
      <c r="M2541" s="4">
        <f t="shared" si="202"/>
        <v>11</v>
      </c>
    </row>
    <row r="2542" spans="1:13" x14ac:dyDescent="0.3">
      <c r="A2542" s="27" t="str">
        <f t="shared" si="203"/>
        <v>1504 - LATTE</v>
      </c>
      <c r="B2542" s="27" t="str">
        <f t="shared" si="204"/>
        <v>CAFE QUINDIO EXPRESS CAU FILANDIA</v>
      </c>
      <c r="C2542" s="28" t="s">
        <v>234</v>
      </c>
      <c r="D2542" s="31">
        <v>20926</v>
      </c>
      <c r="E2542" s="4">
        <v>2</v>
      </c>
      <c r="F2542" s="31">
        <v>41852</v>
      </c>
      <c r="G2542" s="4">
        <v>4</v>
      </c>
      <c r="H2542" s="31">
        <v>41852</v>
      </c>
      <c r="I2542" s="4">
        <v>4</v>
      </c>
      <c r="J2542" s="31">
        <v>104630</v>
      </c>
      <c r="K2542" s="50">
        <v>10</v>
      </c>
      <c r="L2542" s="44">
        <f t="shared" si="201"/>
        <v>34876.666666666664</v>
      </c>
      <c r="M2542" s="4">
        <f t="shared" si="202"/>
        <v>3.3333333333333335</v>
      </c>
    </row>
    <row r="2543" spans="1:13" x14ac:dyDescent="0.3">
      <c r="A2543" s="27" t="str">
        <f t="shared" si="203"/>
        <v>1504 - LATTE</v>
      </c>
      <c r="B2543" s="27" t="str">
        <f t="shared" si="204"/>
        <v>CAFE QUINDIO EXPRESS CAU FILANDIA</v>
      </c>
      <c r="C2543" s="28" t="s">
        <v>235</v>
      </c>
      <c r="D2543" s="31">
        <v>138330</v>
      </c>
      <c r="E2543" s="4">
        <v>18</v>
      </c>
      <c r="F2543" s="31">
        <v>84535</v>
      </c>
      <c r="G2543" s="4">
        <v>11</v>
      </c>
      <c r="H2543" s="31">
        <v>92220</v>
      </c>
      <c r="I2543" s="4">
        <v>12</v>
      </c>
      <c r="J2543" s="31">
        <v>315085</v>
      </c>
      <c r="K2543" s="50">
        <v>41</v>
      </c>
      <c r="L2543" s="44">
        <f t="shared" si="201"/>
        <v>105028.33333333333</v>
      </c>
      <c r="M2543" s="4">
        <f t="shared" si="202"/>
        <v>13.666666666666666</v>
      </c>
    </row>
    <row r="2544" spans="1:13" x14ac:dyDescent="0.3">
      <c r="A2544" s="27" t="str">
        <f t="shared" si="203"/>
        <v>1504 - LATTE</v>
      </c>
      <c r="B2544" s="27" t="str">
        <f t="shared" si="204"/>
        <v>CAFE QUINDIO EXPRESS CAU FILANDIA</v>
      </c>
      <c r="C2544" s="28" t="s">
        <v>236</v>
      </c>
      <c r="D2544" s="31">
        <v>8241</v>
      </c>
      <c r="E2544" s="4">
        <v>1</v>
      </c>
      <c r="F2544" s="31"/>
      <c r="G2544" s="4"/>
      <c r="H2544" s="31">
        <v>41205</v>
      </c>
      <c r="I2544" s="4">
        <v>5</v>
      </c>
      <c r="J2544" s="31">
        <v>49446</v>
      </c>
      <c r="K2544" s="50">
        <v>6</v>
      </c>
      <c r="L2544" s="44">
        <f t="shared" si="201"/>
        <v>24723</v>
      </c>
      <c r="M2544" s="4">
        <f t="shared" si="202"/>
        <v>3</v>
      </c>
    </row>
    <row r="2545" spans="1:13" x14ac:dyDescent="0.3">
      <c r="A2545" s="27" t="str">
        <f t="shared" si="203"/>
        <v>1504 - LATTE</v>
      </c>
      <c r="B2545" s="27" t="str">
        <f t="shared" si="204"/>
        <v>CAFE QUINDIO EXPRESS CAU FILANDIA</v>
      </c>
      <c r="C2545" s="28" t="s">
        <v>237</v>
      </c>
      <c r="D2545" s="31"/>
      <c r="E2545" s="4"/>
      <c r="F2545" s="31">
        <v>20926</v>
      </c>
      <c r="G2545" s="4">
        <v>2</v>
      </c>
      <c r="H2545" s="31"/>
      <c r="I2545" s="4"/>
      <c r="J2545" s="31">
        <v>20926</v>
      </c>
      <c r="K2545" s="50">
        <v>2</v>
      </c>
      <c r="L2545" s="44">
        <f t="shared" si="201"/>
        <v>20926</v>
      </c>
      <c r="M2545" s="4">
        <f t="shared" si="202"/>
        <v>2</v>
      </c>
    </row>
    <row r="2546" spans="1:13" x14ac:dyDescent="0.3">
      <c r="A2546" s="27" t="str">
        <f t="shared" si="203"/>
        <v>1504 - LATTE</v>
      </c>
      <c r="B2546" s="27" t="str">
        <f t="shared" si="204"/>
        <v>CAFE QUINDIO EXPRESS CAU FILANDIA</v>
      </c>
      <c r="C2546" s="28" t="s">
        <v>238</v>
      </c>
      <c r="D2546" s="31">
        <v>23055</v>
      </c>
      <c r="E2546" s="4">
        <v>3</v>
      </c>
      <c r="F2546" s="31">
        <v>7685</v>
      </c>
      <c r="G2546" s="4">
        <v>1</v>
      </c>
      <c r="H2546" s="31">
        <v>99905</v>
      </c>
      <c r="I2546" s="4">
        <v>13</v>
      </c>
      <c r="J2546" s="31">
        <v>130645</v>
      </c>
      <c r="K2546" s="50">
        <v>17</v>
      </c>
      <c r="L2546" s="44">
        <f t="shared" si="201"/>
        <v>43548.333333333336</v>
      </c>
      <c r="M2546" s="4">
        <f t="shared" si="202"/>
        <v>5.666666666666667</v>
      </c>
    </row>
    <row r="2547" spans="1:13" x14ac:dyDescent="0.3">
      <c r="A2547" s="27" t="str">
        <f t="shared" si="203"/>
        <v>1504 - LATTE</v>
      </c>
      <c r="B2547" s="27" t="str">
        <f t="shared" si="204"/>
        <v>CAFE QUINDIO EXPRESS CAU FILANDIA</v>
      </c>
      <c r="C2547" s="28" t="s">
        <v>239</v>
      </c>
      <c r="D2547" s="31"/>
      <c r="E2547" s="4"/>
      <c r="F2547" s="31"/>
      <c r="G2547" s="4"/>
      <c r="H2547" s="31">
        <v>8148</v>
      </c>
      <c r="I2547" s="4">
        <v>1</v>
      </c>
      <c r="J2547" s="31">
        <v>8148</v>
      </c>
      <c r="K2547" s="50">
        <v>1</v>
      </c>
      <c r="L2547" s="44">
        <f t="shared" si="201"/>
        <v>8148</v>
      </c>
      <c r="M2547" s="4">
        <f t="shared" si="202"/>
        <v>1</v>
      </c>
    </row>
    <row r="2548" spans="1:13" x14ac:dyDescent="0.3">
      <c r="A2548" s="27" t="str">
        <f t="shared" si="203"/>
        <v>1504 - LATTE</v>
      </c>
      <c r="B2548" s="27" t="str">
        <f t="shared" si="204"/>
        <v>CAFE QUINDIO EXPRESS CAU FILANDIA</v>
      </c>
      <c r="C2548" s="28" t="s">
        <v>241</v>
      </c>
      <c r="D2548" s="31">
        <v>98892</v>
      </c>
      <c r="E2548" s="4">
        <v>12</v>
      </c>
      <c r="F2548" s="31">
        <v>115374</v>
      </c>
      <c r="G2548" s="4">
        <v>14</v>
      </c>
      <c r="H2548" s="31">
        <v>181301</v>
      </c>
      <c r="I2548" s="4">
        <v>22</v>
      </c>
      <c r="J2548" s="31">
        <v>395567</v>
      </c>
      <c r="K2548" s="50">
        <v>48</v>
      </c>
      <c r="L2548" s="44">
        <f t="shared" si="201"/>
        <v>131855.66666666666</v>
      </c>
      <c r="M2548" s="4">
        <f t="shared" si="202"/>
        <v>16</v>
      </c>
    </row>
    <row r="2549" spans="1:13" x14ac:dyDescent="0.3">
      <c r="A2549" s="27" t="str">
        <f t="shared" si="203"/>
        <v>1504 - LATTE</v>
      </c>
      <c r="B2549" s="27" t="str">
        <f t="shared" si="204"/>
        <v>CAFE QUINDIO EXPRESS CAU FILANDIA</v>
      </c>
      <c r="C2549" s="28" t="s">
        <v>242</v>
      </c>
      <c r="D2549" s="31"/>
      <c r="E2549" s="4"/>
      <c r="F2549" s="31">
        <v>51666</v>
      </c>
      <c r="G2549" s="4">
        <v>6</v>
      </c>
      <c r="H2549" s="31">
        <v>60277</v>
      </c>
      <c r="I2549" s="4">
        <v>7</v>
      </c>
      <c r="J2549" s="31">
        <v>111943</v>
      </c>
      <c r="K2549" s="50">
        <v>13</v>
      </c>
      <c r="L2549" s="44">
        <f t="shared" si="201"/>
        <v>55971.5</v>
      </c>
      <c r="M2549" s="4">
        <f t="shared" si="202"/>
        <v>6.5</v>
      </c>
    </row>
    <row r="2550" spans="1:13" x14ac:dyDescent="0.3">
      <c r="A2550" s="27" t="str">
        <f t="shared" si="203"/>
        <v>1504 - LATTE</v>
      </c>
      <c r="B2550" s="27" t="str">
        <f t="shared" si="204"/>
        <v>CAFE QUINDIO EXPRESS CAU FILANDIA</v>
      </c>
      <c r="C2550" s="28" t="s">
        <v>243</v>
      </c>
      <c r="D2550" s="31">
        <v>134442</v>
      </c>
      <c r="E2550" s="4">
        <v>22</v>
      </c>
      <c r="F2550" s="31">
        <v>152042</v>
      </c>
      <c r="G2550" s="4">
        <v>25</v>
      </c>
      <c r="H2550" s="31">
        <v>30555</v>
      </c>
      <c r="I2550" s="4">
        <v>5</v>
      </c>
      <c r="J2550" s="31">
        <v>317039</v>
      </c>
      <c r="K2550" s="50">
        <v>52</v>
      </c>
      <c r="L2550" s="44">
        <f t="shared" si="201"/>
        <v>105679.66666666667</v>
      </c>
      <c r="M2550" s="4">
        <f t="shared" si="202"/>
        <v>17.333333333333332</v>
      </c>
    </row>
    <row r="2551" spans="1:13" x14ac:dyDescent="0.3">
      <c r="A2551" s="27" t="str">
        <f t="shared" si="203"/>
        <v>1504 - LATTE</v>
      </c>
      <c r="B2551" s="27" t="str">
        <f t="shared" si="204"/>
        <v>CAFE QUINDIO EXPRESS CAU FILANDIA</v>
      </c>
      <c r="C2551" s="28" t="s">
        <v>244</v>
      </c>
      <c r="D2551" s="31">
        <v>223516</v>
      </c>
      <c r="E2551" s="4">
        <v>34</v>
      </c>
      <c r="F2551" s="31">
        <v>341059</v>
      </c>
      <c r="G2551" s="4">
        <v>52</v>
      </c>
      <c r="H2551" s="31">
        <v>663974</v>
      </c>
      <c r="I2551" s="4">
        <v>101</v>
      </c>
      <c r="J2551" s="31">
        <v>1228549</v>
      </c>
      <c r="K2551" s="50">
        <v>187</v>
      </c>
      <c r="L2551" s="44">
        <f t="shared" si="201"/>
        <v>409516.33333333331</v>
      </c>
      <c r="M2551" s="4">
        <f t="shared" si="202"/>
        <v>62.333333333333336</v>
      </c>
    </row>
    <row r="2552" spans="1:13" x14ac:dyDescent="0.3">
      <c r="A2552" s="27" t="str">
        <f t="shared" si="203"/>
        <v>1504 - LATTE</v>
      </c>
      <c r="B2552" s="27" t="str">
        <f t="shared" si="204"/>
        <v>CAFE QUINDIO EXPRESS CAU FILANDIA</v>
      </c>
      <c r="C2552" s="28" t="s">
        <v>245</v>
      </c>
      <c r="D2552" s="31">
        <v>30279</v>
      </c>
      <c r="E2552" s="4">
        <v>3</v>
      </c>
      <c r="F2552" s="31">
        <v>10093</v>
      </c>
      <c r="G2552" s="4">
        <v>1</v>
      </c>
      <c r="H2552" s="31">
        <v>40371</v>
      </c>
      <c r="I2552" s="4">
        <v>4</v>
      </c>
      <c r="J2552" s="31">
        <v>80743</v>
      </c>
      <c r="K2552" s="50">
        <v>8</v>
      </c>
      <c r="L2552" s="44">
        <f t="shared" si="201"/>
        <v>26914.333333333332</v>
      </c>
      <c r="M2552" s="4">
        <f t="shared" si="202"/>
        <v>2.6666666666666665</v>
      </c>
    </row>
    <row r="2553" spans="1:13" x14ac:dyDescent="0.3">
      <c r="A2553" s="27" t="str">
        <f t="shared" si="203"/>
        <v>1504 - LATTE</v>
      </c>
      <c r="B2553" s="27" t="str">
        <f t="shared" si="204"/>
        <v>CAFE QUINDIO EXPRESS CAU FILANDIA</v>
      </c>
      <c r="C2553" s="28" t="s">
        <v>246</v>
      </c>
      <c r="D2553" s="31">
        <v>11111</v>
      </c>
      <c r="E2553" s="4">
        <v>1</v>
      </c>
      <c r="F2553" s="31"/>
      <c r="G2553" s="4"/>
      <c r="H2553" s="31">
        <v>22222</v>
      </c>
      <c r="I2553" s="4">
        <v>2</v>
      </c>
      <c r="J2553" s="31">
        <v>33333</v>
      </c>
      <c r="K2553" s="50">
        <v>3</v>
      </c>
      <c r="L2553" s="44">
        <f t="shared" si="201"/>
        <v>16666.5</v>
      </c>
      <c r="M2553" s="4">
        <f t="shared" si="202"/>
        <v>1.5</v>
      </c>
    </row>
    <row r="2554" spans="1:13" x14ac:dyDescent="0.3">
      <c r="A2554" s="27" t="str">
        <f t="shared" si="203"/>
        <v>1504 - LATTE</v>
      </c>
      <c r="B2554" s="27" t="str">
        <f t="shared" si="204"/>
        <v>CAFE QUINDIO EXPRESS CAU FILANDIA</v>
      </c>
      <c r="C2554" s="28" t="s">
        <v>247</v>
      </c>
      <c r="D2554" s="31">
        <v>32964</v>
      </c>
      <c r="E2554" s="4">
        <v>4</v>
      </c>
      <c r="F2554" s="31">
        <v>16482</v>
      </c>
      <c r="G2554" s="4">
        <v>2</v>
      </c>
      <c r="H2554" s="31"/>
      <c r="I2554" s="4"/>
      <c r="J2554" s="31">
        <v>49446</v>
      </c>
      <c r="K2554" s="50">
        <v>6</v>
      </c>
      <c r="L2554" s="44">
        <f t="shared" si="201"/>
        <v>24723</v>
      </c>
      <c r="M2554" s="4">
        <f t="shared" si="202"/>
        <v>3</v>
      </c>
    </row>
    <row r="2555" spans="1:13" x14ac:dyDescent="0.3">
      <c r="A2555" s="27" t="str">
        <f t="shared" si="203"/>
        <v>1504 - LATTE</v>
      </c>
      <c r="B2555" s="27" t="str">
        <f t="shared" si="204"/>
        <v>CAFE QUINDIO EXPRESS CAU FILANDIA</v>
      </c>
      <c r="C2555" s="28" t="s">
        <v>248</v>
      </c>
      <c r="D2555" s="31">
        <v>66108</v>
      </c>
      <c r="E2555" s="4">
        <v>7</v>
      </c>
      <c r="F2555" s="31">
        <v>47220</v>
      </c>
      <c r="G2555" s="4">
        <v>5</v>
      </c>
      <c r="H2555" s="31">
        <v>37776</v>
      </c>
      <c r="I2555" s="4">
        <v>4</v>
      </c>
      <c r="J2555" s="31">
        <v>151104</v>
      </c>
      <c r="K2555" s="50">
        <v>16</v>
      </c>
      <c r="L2555" s="44">
        <f t="shared" si="201"/>
        <v>50368</v>
      </c>
      <c r="M2555" s="4">
        <f t="shared" si="202"/>
        <v>5.333333333333333</v>
      </c>
    </row>
    <row r="2556" spans="1:13" x14ac:dyDescent="0.3">
      <c r="A2556" s="27" t="str">
        <f t="shared" si="203"/>
        <v>1504 - LATTE</v>
      </c>
      <c r="B2556" s="27" t="str">
        <f t="shared" si="204"/>
        <v>CAFE QUINDIO EXPRESS CAU FILANDIA</v>
      </c>
      <c r="C2556" s="28" t="s">
        <v>249</v>
      </c>
      <c r="D2556" s="31">
        <v>32964</v>
      </c>
      <c r="E2556" s="4">
        <v>4</v>
      </c>
      <c r="F2556" s="31">
        <v>32964</v>
      </c>
      <c r="G2556" s="4">
        <v>4</v>
      </c>
      <c r="H2556" s="31">
        <v>49446</v>
      </c>
      <c r="I2556" s="4">
        <v>6</v>
      </c>
      <c r="J2556" s="31">
        <v>115374</v>
      </c>
      <c r="K2556" s="50">
        <v>14</v>
      </c>
      <c r="L2556" s="44">
        <f t="shared" si="201"/>
        <v>38458</v>
      </c>
      <c r="M2556" s="4">
        <f t="shared" si="202"/>
        <v>4.666666666666667</v>
      </c>
    </row>
    <row r="2557" spans="1:13" x14ac:dyDescent="0.3">
      <c r="A2557" s="27" t="str">
        <f t="shared" si="203"/>
        <v>1504 - LATTE</v>
      </c>
      <c r="B2557" s="27" t="str">
        <f t="shared" si="204"/>
        <v>CAFE QUINDIO EXPRESS CAU FILANDIA</v>
      </c>
      <c r="C2557" s="28" t="s">
        <v>250</v>
      </c>
      <c r="D2557" s="31"/>
      <c r="E2557" s="4"/>
      <c r="F2557" s="31"/>
      <c r="G2557" s="4"/>
      <c r="H2557" s="31">
        <v>20926</v>
      </c>
      <c r="I2557" s="4">
        <v>2</v>
      </c>
      <c r="J2557" s="31">
        <v>20926</v>
      </c>
      <c r="K2557" s="50">
        <v>2</v>
      </c>
      <c r="L2557" s="44">
        <f t="shared" si="201"/>
        <v>20926</v>
      </c>
      <c r="M2557" s="4">
        <f t="shared" si="202"/>
        <v>2</v>
      </c>
    </row>
    <row r="2558" spans="1:13" x14ac:dyDescent="0.3">
      <c r="A2558" s="27" t="str">
        <f t="shared" si="203"/>
        <v>1504 - LATTE</v>
      </c>
      <c r="B2558" s="27" t="str">
        <f t="shared" si="204"/>
        <v>CAFE QUINDIO EXPRESS CAU FILANDIA</v>
      </c>
      <c r="C2558" s="28" t="s">
        <v>251</v>
      </c>
      <c r="D2558" s="31">
        <v>115275</v>
      </c>
      <c r="E2558" s="4">
        <v>15</v>
      </c>
      <c r="F2558" s="31">
        <v>61480</v>
      </c>
      <c r="G2558" s="4">
        <v>8</v>
      </c>
      <c r="H2558" s="31">
        <v>61480</v>
      </c>
      <c r="I2558" s="4">
        <v>8</v>
      </c>
      <c r="J2558" s="31">
        <v>238235</v>
      </c>
      <c r="K2558" s="50">
        <v>31</v>
      </c>
      <c r="L2558" s="44">
        <f t="shared" si="201"/>
        <v>79411.666666666672</v>
      </c>
      <c r="M2558" s="4">
        <f t="shared" si="202"/>
        <v>10.333333333333334</v>
      </c>
    </row>
    <row r="2559" spans="1:13" x14ac:dyDescent="0.3">
      <c r="A2559" s="27" t="str">
        <f t="shared" si="203"/>
        <v>1504 - LATTE</v>
      </c>
      <c r="B2559" s="27" t="str">
        <f t="shared" si="204"/>
        <v>CAFE QUINDIO EXPRESS CAU FILANDIA</v>
      </c>
      <c r="C2559" s="28" t="s">
        <v>253</v>
      </c>
      <c r="D2559" s="31"/>
      <c r="E2559" s="4"/>
      <c r="F2559" s="31">
        <v>16482</v>
      </c>
      <c r="G2559" s="4">
        <v>2</v>
      </c>
      <c r="H2559" s="31"/>
      <c r="I2559" s="4"/>
      <c r="J2559" s="31">
        <v>16482</v>
      </c>
      <c r="K2559" s="50">
        <v>2</v>
      </c>
      <c r="L2559" s="44">
        <f t="shared" si="201"/>
        <v>16482</v>
      </c>
      <c r="M2559" s="4">
        <f t="shared" si="202"/>
        <v>2</v>
      </c>
    </row>
    <row r="2560" spans="1:13" x14ac:dyDescent="0.3">
      <c r="A2560" s="27" t="str">
        <f t="shared" si="203"/>
        <v>1504 - LATTE</v>
      </c>
      <c r="B2560" s="27" t="str">
        <f t="shared" si="204"/>
        <v>CAFE QUINDIO EXPRESS CAU FILANDIA</v>
      </c>
      <c r="C2560" s="28" t="s">
        <v>254</v>
      </c>
      <c r="D2560" s="31"/>
      <c r="E2560" s="4"/>
      <c r="F2560" s="31"/>
      <c r="G2560" s="4"/>
      <c r="H2560" s="31">
        <v>38425</v>
      </c>
      <c r="I2560" s="4">
        <v>5</v>
      </c>
      <c r="J2560" s="31">
        <v>38425</v>
      </c>
      <c r="K2560" s="50">
        <v>5</v>
      </c>
      <c r="L2560" s="44">
        <f t="shared" si="201"/>
        <v>38425</v>
      </c>
      <c r="M2560" s="4">
        <f t="shared" si="202"/>
        <v>5</v>
      </c>
    </row>
    <row r="2561" spans="1:13" x14ac:dyDescent="0.3">
      <c r="A2561" s="27" t="str">
        <f t="shared" si="203"/>
        <v>1504 - LATTE</v>
      </c>
      <c r="B2561" s="27" t="str">
        <f t="shared" si="204"/>
        <v>CAFE QUINDIO EXPRESS CAU FILANDIA</v>
      </c>
      <c r="C2561" s="28" t="s">
        <v>258</v>
      </c>
      <c r="D2561" s="31">
        <v>222506</v>
      </c>
      <c r="E2561" s="4">
        <v>27</v>
      </c>
      <c r="F2561" s="31">
        <v>65928</v>
      </c>
      <c r="G2561" s="4">
        <v>8</v>
      </c>
      <c r="H2561" s="31">
        <v>24723</v>
      </c>
      <c r="I2561" s="4">
        <v>3</v>
      </c>
      <c r="J2561" s="31">
        <v>313157</v>
      </c>
      <c r="K2561" s="50">
        <v>38</v>
      </c>
      <c r="L2561" s="44">
        <f t="shared" si="201"/>
        <v>104385.66666666667</v>
      </c>
      <c r="M2561" s="4">
        <f t="shared" si="202"/>
        <v>12.666666666666666</v>
      </c>
    </row>
    <row r="2562" spans="1:13" x14ac:dyDescent="0.3">
      <c r="A2562" s="27" t="str">
        <f t="shared" si="203"/>
        <v>1504 - LATTE</v>
      </c>
      <c r="B2562" s="27" t="str">
        <f t="shared" si="204"/>
        <v>CAFE QUINDIO EXPRESS CAU FILANDIA</v>
      </c>
      <c r="C2562" s="28" t="s">
        <v>259</v>
      </c>
      <c r="D2562" s="31">
        <v>8241</v>
      </c>
      <c r="E2562" s="4">
        <v>1</v>
      </c>
      <c r="F2562" s="31">
        <v>24723</v>
      </c>
      <c r="G2562" s="4">
        <v>3</v>
      </c>
      <c r="H2562" s="31">
        <v>49446</v>
      </c>
      <c r="I2562" s="4">
        <v>6</v>
      </c>
      <c r="J2562" s="31">
        <v>82410</v>
      </c>
      <c r="K2562" s="50">
        <v>10</v>
      </c>
      <c r="L2562" s="44">
        <f t="shared" si="201"/>
        <v>27470</v>
      </c>
      <c r="M2562" s="4">
        <f t="shared" si="202"/>
        <v>3.3333333333333335</v>
      </c>
    </row>
    <row r="2563" spans="1:13" x14ac:dyDescent="0.3">
      <c r="A2563" s="27" t="str">
        <f t="shared" si="203"/>
        <v>1504 - LATTE</v>
      </c>
      <c r="B2563" s="27" t="str">
        <f t="shared" si="204"/>
        <v>CAFE QUINDIO EXPRESS CAU FILANDIA</v>
      </c>
      <c r="C2563" s="28" t="s">
        <v>260</v>
      </c>
      <c r="D2563" s="31">
        <v>20926</v>
      </c>
      <c r="E2563" s="4">
        <v>2</v>
      </c>
      <c r="F2563" s="31">
        <v>20926</v>
      </c>
      <c r="G2563" s="4">
        <v>2</v>
      </c>
      <c r="H2563" s="31">
        <v>41852</v>
      </c>
      <c r="I2563" s="4">
        <v>4</v>
      </c>
      <c r="J2563" s="31">
        <v>83704</v>
      </c>
      <c r="K2563" s="50">
        <v>8</v>
      </c>
      <c r="L2563" s="44">
        <f t="shared" si="201"/>
        <v>27901.333333333332</v>
      </c>
      <c r="M2563" s="4">
        <f t="shared" si="202"/>
        <v>2.6666666666666665</v>
      </c>
    </row>
    <row r="2564" spans="1:13" x14ac:dyDescent="0.3">
      <c r="A2564" s="27" t="str">
        <f t="shared" si="203"/>
        <v>1504 - LATTE</v>
      </c>
      <c r="B2564" s="27" t="str">
        <f t="shared" si="204"/>
        <v>CAFE QUINDIO EXPRESS CAU FILANDIA</v>
      </c>
      <c r="C2564" s="28" t="s">
        <v>261</v>
      </c>
      <c r="D2564" s="31">
        <v>375646</v>
      </c>
      <c r="E2564" s="4">
        <v>49</v>
      </c>
      <c r="F2564" s="31">
        <v>169071</v>
      </c>
      <c r="G2564" s="4">
        <v>22</v>
      </c>
      <c r="H2564" s="31">
        <v>299715</v>
      </c>
      <c r="I2564" s="4">
        <v>39</v>
      </c>
      <c r="J2564" s="31">
        <v>844432</v>
      </c>
      <c r="K2564" s="50">
        <v>110</v>
      </c>
      <c r="L2564" s="44">
        <f t="shared" si="201"/>
        <v>281477.33333333331</v>
      </c>
      <c r="M2564" s="4">
        <f t="shared" si="202"/>
        <v>36.666666666666664</v>
      </c>
    </row>
    <row r="2565" spans="1:13" x14ac:dyDescent="0.3">
      <c r="A2565" s="27" t="str">
        <f t="shared" si="203"/>
        <v>1504 - LATTE</v>
      </c>
      <c r="B2565" s="27" t="str">
        <f t="shared" si="204"/>
        <v>CAFE QUINDIO EXPRESS CAU FILANDIA</v>
      </c>
      <c r="C2565" s="28" t="s">
        <v>262</v>
      </c>
      <c r="D2565" s="31"/>
      <c r="E2565" s="4"/>
      <c r="F2565" s="31">
        <v>46110</v>
      </c>
      <c r="G2565" s="4">
        <v>6</v>
      </c>
      <c r="H2565" s="31">
        <v>84535</v>
      </c>
      <c r="I2565" s="4">
        <v>11</v>
      </c>
      <c r="J2565" s="31">
        <v>130645</v>
      </c>
      <c r="K2565" s="50">
        <v>17</v>
      </c>
      <c r="L2565" s="44">
        <f t="shared" si="201"/>
        <v>65322.5</v>
      </c>
      <c r="M2565" s="4">
        <f t="shared" si="202"/>
        <v>8.5</v>
      </c>
    </row>
    <row r="2566" spans="1:13" x14ac:dyDescent="0.3">
      <c r="A2566" s="27" t="str">
        <f t="shared" si="203"/>
        <v>1504 - LATTE</v>
      </c>
      <c r="B2566" s="27" t="str">
        <f t="shared" si="204"/>
        <v>CAFE QUINDIO EXPRESS CAU FILANDIA</v>
      </c>
      <c r="C2566" s="28" t="s">
        <v>263</v>
      </c>
      <c r="D2566" s="31">
        <v>20926</v>
      </c>
      <c r="E2566" s="4">
        <v>2</v>
      </c>
      <c r="F2566" s="31">
        <v>10463</v>
      </c>
      <c r="G2566" s="4">
        <v>1</v>
      </c>
      <c r="H2566" s="31"/>
      <c r="I2566" s="4"/>
      <c r="J2566" s="31">
        <v>31389</v>
      </c>
      <c r="K2566" s="50">
        <v>3</v>
      </c>
      <c r="L2566" s="44">
        <f t="shared" si="201"/>
        <v>15694.5</v>
      </c>
      <c r="M2566" s="4">
        <f t="shared" si="202"/>
        <v>1.5</v>
      </c>
    </row>
    <row r="2567" spans="1:13" x14ac:dyDescent="0.3">
      <c r="A2567" s="27" t="str">
        <f t="shared" si="203"/>
        <v>1504 - LATTE</v>
      </c>
      <c r="B2567" s="27" t="str">
        <f t="shared" si="204"/>
        <v>CAFE QUINDIO EXPRESS CAU FILANDIA</v>
      </c>
      <c r="C2567" s="28" t="s">
        <v>264</v>
      </c>
      <c r="D2567" s="31">
        <v>92502</v>
      </c>
      <c r="E2567" s="4">
        <v>9</v>
      </c>
      <c r="F2567" s="31">
        <v>41112</v>
      </c>
      <c r="G2567" s="4">
        <v>4</v>
      </c>
      <c r="H2567" s="31">
        <v>51390</v>
      </c>
      <c r="I2567" s="4">
        <v>5</v>
      </c>
      <c r="J2567" s="31">
        <v>185004</v>
      </c>
      <c r="K2567" s="50">
        <v>18</v>
      </c>
      <c r="L2567" s="44">
        <f t="shared" si="201"/>
        <v>61668</v>
      </c>
      <c r="M2567" s="4">
        <f t="shared" si="202"/>
        <v>6</v>
      </c>
    </row>
    <row r="2568" spans="1:13" x14ac:dyDescent="0.3">
      <c r="A2568" s="27" t="str">
        <f t="shared" si="203"/>
        <v>1504 - LATTE</v>
      </c>
      <c r="B2568" s="27" t="str">
        <f t="shared" si="204"/>
        <v>CAFE QUINDIO EXPRESS CAU FILANDIA</v>
      </c>
      <c r="C2568" s="28" t="s">
        <v>265</v>
      </c>
      <c r="D2568" s="31">
        <v>180831</v>
      </c>
      <c r="E2568" s="4">
        <v>21</v>
      </c>
      <c r="F2568" s="31">
        <v>50633</v>
      </c>
      <c r="G2568" s="4">
        <v>6</v>
      </c>
      <c r="H2568" s="31">
        <v>154998</v>
      </c>
      <c r="I2568" s="4">
        <v>18</v>
      </c>
      <c r="J2568" s="31">
        <v>386462</v>
      </c>
      <c r="K2568" s="50">
        <v>45</v>
      </c>
      <c r="L2568" s="44">
        <f t="shared" ref="L2568:L2631" si="205">AVERAGE(D2568,F2568,H2568)</f>
        <v>128820.66666666667</v>
      </c>
      <c r="M2568" s="4">
        <f t="shared" ref="M2568:M2631" si="206">AVERAGE(E2568,G2568,I2568)</f>
        <v>15</v>
      </c>
    </row>
    <row r="2569" spans="1:13" x14ac:dyDescent="0.3">
      <c r="A2569" s="27" t="str">
        <f t="shared" si="203"/>
        <v>1504 - LATTE</v>
      </c>
      <c r="B2569" s="27" t="str">
        <f t="shared" si="204"/>
        <v>CAFE QUINDIO EXPRESS CAU FILANDIA</v>
      </c>
      <c r="C2569" s="28" t="s">
        <v>266</v>
      </c>
      <c r="D2569" s="31">
        <v>232497</v>
      </c>
      <c r="E2569" s="4">
        <v>27</v>
      </c>
      <c r="F2569" s="31">
        <v>136743</v>
      </c>
      <c r="G2569" s="4">
        <v>16</v>
      </c>
      <c r="H2569" s="31">
        <v>232497</v>
      </c>
      <c r="I2569" s="4">
        <v>27</v>
      </c>
      <c r="J2569" s="31">
        <v>601737</v>
      </c>
      <c r="K2569" s="50">
        <v>70</v>
      </c>
      <c r="L2569" s="44">
        <f t="shared" si="205"/>
        <v>200579</v>
      </c>
      <c r="M2569" s="4">
        <f t="shared" si="206"/>
        <v>23.333333333333332</v>
      </c>
    </row>
    <row r="2570" spans="1:13" x14ac:dyDescent="0.3">
      <c r="A2570" s="27" t="str">
        <f t="shared" si="203"/>
        <v>1504 - LATTE</v>
      </c>
      <c r="B2570" s="27" t="str">
        <f t="shared" si="204"/>
        <v>CAFE QUINDIO EXPRESS CAU FILANDIA</v>
      </c>
      <c r="C2570" s="28" t="s">
        <v>267</v>
      </c>
      <c r="D2570" s="31">
        <v>749197</v>
      </c>
      <c r="E2570" s="4">
        <v>93</v>
      </c>
      <c r="F2570" s="31">
        <v>482384</v>
      </c>
      <c r="G2570" s="4">
        <v>60</v>
      </c>
      <c r="H2570" s="31">
        <v>555857</v>
      </c>
      <c r="I2570" s="4">
        <v>69</v>
      </c>
      <c r="J2570" s="31">
        <v>1787438</v>
      </c>
      <c r="K2570" s="50">
        <v>222</v>
      </c>
      <c r="L2570" s="44">
        <f t="shared" si="205"/>
        <v>595812.66666666663</v>
      </c>
      <c r="M2570" s="4">
        <f t="shared" si="206"/>
        <v>74</v>
      </c>
    </row>
    <row r="2571" spans="1:13" x14ac:dyDescent="0.3">
      <c r="A2571" s="27" t="str">
        <f t="shared" si="203"/>
        <v>1504 - LATTE</v>
      </c>
      <c r="B2571" s="27" t="str">
        <f t="shared" si="204"/>
        <v>CAFE QUINDIO EXPRESS CAU FILANDIA</v>
      </c>
      <c r="C2571" s="28" t="s">
        <v>268</v>
      </c>
      <c r="D2571" s="31">
        <v>154079</v>
      </c>
      <c r="E2571" s="4">
        <v>16</v>
      </c>
      <c r="F2571" s="31">
        <v>67410</v>
      </c>
      <c r="G2571" s="4">
        <v>7</v>
      </c>
      <c r="H2571" s="31">
        <v>67409</v>
      </c>
      <c r="I2571" s="4">
        <v>7</v>
      </c>
      <c r="J2571" s="31">
        <v>288898</v>
      </c>
      <c r="K2571" s="50">
        <v>30</v>
      </c>
      <c r="L2571" s="44">
        <f t="shared" si="205"/>
        <v>96299.333333333328</v>
      </c>
      <c r="M2571" s="4">
        <f t="shared" si="206"/>
        <v>10</v>
      </c>
    </row>
    <row r="2572" spans="1:13" x14ac:dyDescent="0.3">
      <c r="A2572" s="27" t="str">
        <f t="shared" si="203"/>
        <v>1504 - LATTE</v>
      </c>
      <c r="B2572" s="27" t="str">
        <f t="shared" si="204"/>
        <v>CAFE QUINDIO EXPRESS CAU FILANDIA</v>
      </c>
      <c r="C2572" s="28" t="s">
        <v>269</v>
      </c>
      <c r="D2572" s="31">
        <v>217505</v>
      </c>
      <c r="E2572" s="4">
        <v>27</v>
      </c>
      <c r="F2572" s="31">
        <v>161116</v>
      </c>
      <c r="G2572" s="4">
        <v>20</v>
      </c>
      <c r="H2572" s="31">
        <v>272933</v>
      </c>
      <c r="I2572" s="4">
        <v>34</v>
      </c>
      <c r="J2572" s="31">
        <v>651554</v>
      </c>
      <c r="K2572" s="50">
        <v>81</v>
      </c>
      <c r="L2572" s="44">
        <f t="shared" si="205"/>
        <v>217184.66666666666</v>
      </c>
      <c r="M2572" s="4">
        <f t="shared" si="206"/>
        <v>27</v>
      </c>
    </row>
    <row r="2573" spans="1:13" x14ac:dyDescent="0.3">
      <c r="A2573" s="27" t="str">
        <f t="shared" si="203"/>
        <v>1504 - LATTE</v>
      </c>
      <c r="B2573" s="27" t="str">
        <f t="shared" si="204"/>
        <v>CAFE QUINDIO EXPRESS CAU FILANDIA</v>
      </c>
      <c r="C2573" s="28" t="s">
        <v>270</v>
      </c>
      <c r="D2573" s="31">
        <v>112224</v>
      </c>
      <c r="E2573" s="4">
        <v>12</v>
      </c>
      <c r="F2573" s="31">
        <v>92398</v>
      </c>
      <c r="G2573" s="4">
        <v>10</v>
      </c>
      <c r="H2573" s="31">
        <v>112224</v>
      </c>
      <c r="I2573" s="4">
        <v>12</v>
      </c>
      <c r="J2573" s="31">
        <v>316846</v>
      </c>
      <c r="K2573" s="50">
        <v>34</v>
      </c>
      <c r="L2573" s="44">
        <f t="shared" si="205"/>
        <v>105615.33333333333</v>
      </c>
      <c r="M2573" s="4">
        <f t="shared" si="206"/>
        <v>11.333333333333334</v>
      </c>
    </row>
    <row r="2574" spans="1:13" x14ac:dyDescent="0.3">
      <c r="A2574" s="27" t="str">
        <f t="shared" si="203"/>
        <v>1504 - LATTE</v>
      </c>
      <c r="B2574" s="27" t="str">
        <f t="shared" si="204"/>
        <v>CAFE QUINDIO EXPRESS CAU FILANDIA</v>
      </c>
      <c r="C2574" s="28" t="s">
        <v>271</v>
      </c>
      <c r="D2574" s="31">
        <v>510993</v>
      </c>
      <c r="E2574" s="4">
        <v>55</v>
      </c>
      <c r="F2574" s="31">
        <v>456004</v>
      </c>
      <c r="G2574" s="4">
        <v>49</v>
      </c>
      <c r="H2574" s="31">
        <v>467600</v>
      </c>
      <c r="I2574" s="4">
        <v>50</v>
      </c>
      <c r="J2574" s="31">
        <v>1434597</v>
      </c>
      <c r="K2574" s="50">
        <v>154</v>
      </c>
      <c r="L2574" s="44">
        <f t="shared" si="205"/>
        <v>478199</v>
      </c>
      <c r="M2574" s="4">
        <f t="shared" si="206"/>
        <v>51.333333333333336</v>
      </c>
    </row>
    <row r="2575" spans="1:13" x14ac:dyDescent="0.3">
      <c r="A2575" s="27" t="str">
        <f t="shared" si="203"/>
        <v>1504 - LATTE</v>
      </c>
      <c r="B2575" s="27" t="str">
        <f t="shared" si="204"/>
        <v>CAFE QUINDIO EXPRESS CAU FILANDIA</v>
      </c>
      <c r="C2575" s="28" t="s">
        <v>272</v>
      </c>
      <c r="D2575" s="31">
        <v>131112</v>
      </c>
      <c r="E2575" s="4">
        <v>12</v>
      </c>
      <c r="F2575" s="31">
        <v>54630</v>
      </c>
      <c r="G2575" s="4">
        <v>5</v>
      </c>
      <c r="H2575" s="31">
        <v>86097</v>
      </c>
      <c r="I2575" s="4">
        <v>8</v>
      </c>
      <c r="J2575" s="31">
        <v>271839</v>
      </c>
      <c r="K2575" s="50">
        <v>25</v>
      </c>
      <c r="L2575" s="44">
        <f t="shared" si="205"/>
        <v>90613</v>
      </c>
      <c r="M2575" s="4">
        <f t="shared" si="206"/>
        <v>8.3333333333333339</v>
      </c>
    </row>
    <row r="2576" spans="1:13" x14ac:dyDescent="0.3">
      <c r="A2576" s="27" t="str">
        <f t="shared" ref="A2576:A2639" si="207">A2575</f>
        <v>1504 - LATTE</v>
      </c>
      <c r="B2576" s="52" t="s">
        <v>298</v>
      </c>
      <c r="C2576" s="53"/>
      <c r="D2576" s="57">
        <v>7209167</v>
      </c>
      <c r="E2576" s="55">
        <v>941</v>
      </c>
      <c r="F2576" s="57">
        <v>4391359</v>
      </c>
      <c r="G2576" s="55">
        <v>574</v>
      </c>
      <c r="H2576" s="57">
        <v>6122926</v>
      </c>
      <c r="I2576" s="55">
        <v>794</v>
      </c>
      <c r="J2576" s="57">
        <v>17723452</v>
      </c>
      <c r="K2576" s="56">
        <v>2309</v>
      </c>
      <c r="L2576" s="59">
        <f t="shared" si="205"/>
        <v>5907817.333333333</v>
      </c>
      <c r="M2576" s="60">
        <f t="shared" si="206"/>
        <v>769.66666666666663</v>
      </c>
    </row>
    <row r="2577" spans="1:13" x14ac:dyDescent="0.3">
      <c r="A2577" s="27" t="str">
        <f t="shared" si="207"/>
        <v>1504 - LATTE</v>
      </c>
      <c r="B2577" s="1" t="s">
        <v>59</v>
      </c>
      <c r="C2577" s="1" t="s">
        <v>223</v>
      </c>
      <c r="D2577" s="30"/>
      <c r="E2577" s="8"/>
      <c r="F2577" s="30"/>
      <c r="G2577" s="8"/>
      <c r="H2577" s="30">
        <v>61110</v>
      </c>
      <c r="I2577" s="8">
        <v>10</v>
      </c>
      <c r="J2577" s="30">
        <v>61110</v>
      </c>
      <c r="K2577" s="49">
        <v>10</v>
      </c>
      <c r="L2577" s="44">
        <f t="shared" si="205"/>
        <v>61110</v>
      </c>
      <c r="M2577" s="4">
        <f t="shared" si="206"/>
        <v>10</v>
      </c>
    </row>
    <row r="2578" spans="1:13" x14ac:dyDescent="0.3">
      <c r="A2578" s="27" t="str">
        <f t="shared" si="207"/>
        <v>1504 - LATTE</v>
      </c>
      <c r="B2578" s="27" t="str">
        <f t="shared" ref="B2578:B2592" si="208">B2577</f>
        <v>CAFE QUINDIO EXPRESS CENTRO CONVENCIONES</v>
      </c>
      <c r="C2578" s="28" t="s">
        <v>224</v>
      </c>
      <c r="D2578" s="31"/>
      <c r="E2578" s="4"/>
      <c r="F2578" s="31"/>
      <c r="G2578" s="4"/>
      <c r="H2578" s="31">
        <v>98610</v>
      </c>
      <c r="I2578" s="4">
        <v>15</v>
      </c>
      <c r="J2578" s="31">
        <v>98610</v>
      </c>
      <c r="K2578" s="50">
        <v>15</v>
      </c>
      <c r="L2578" s="44">
        <f t="shared" si="205"/>
        <v>98610</v>
      </c>
      <c r="M2578" s="4">
        <f t="shared" si="206"/>
        <v>15</v>
      </c>
    </row>
    <row r="2579" spans="1:13" x14ac:dyDescent="0.3">
      <c r="A2579" s="27" t="str">
        <f t="shared" si="207"/>
        <v>1504 - LATTE</v>
      </c>
      <c r="B2579" s="27" t="str">
        <f t="shared" si="208"/>
        <v>CAFE QUINDIO EXPRESS CENTRO CONVENCIONES</v>
      </c>
      <c r="C2579" s="28" t="s">
        <v>225</v>
      </c>
      <c r="D2579" s="31"/>
      <c r="E2579" s="4"/>
      <c r="F2579" s="31"/>
      <c r="G2579" s="4"/>
      <c r="H2579" s="31">
        <v>32964</v>
      </c>
      <c r="I2579" s="4">
        <v>4</v>
      </c>
      <c r="J2579" s="31">
        <v>32964</v>
      </c>
      <c r="K2579" s="50">
        <v>4</v>
      </c>
      <c r="L2579" s="44">
        <f t="shared" si="205"/>
        <v>32964</v>
      </c>
      <c r="M2579" s="4">
        <f t="shared" si="206"/>
        <v>4</v>
      </c>
    </row>
    <row r="2580" spans="1:13" x14ac:dyDescent="0.3">
      <c r="A2580" s="27" t="str">
        <f t="shared" si="207"/>
        <v>1504 - LATTE</v>
      </c>
      <c r="B2580" s="27" t="str">
        <f t="shared" si="208"/>
        <v>CAFE QUINDIO EXPRESS CENTRO CONVENCIONES</v>
      </c>
      <c r="C2580" s="28" t="s">
        <v>233</v>
      </c>
      <c r="D2580" s="31"/>
      <c r="E2580" s="4"/>
      <c r="F2580" s="31"/>
      <c r="G2580" s="4"/>
      <c r="H2580" s="31">
        <v>8241</v>
      </c>
      <c r="I2580" s="4">
        <v>1</v>
      </c>
      <c r="J2580" s="31">
        <v>8241</v>
      </c>
      <c r="K2580" s="50">
        <v>1</v>
      </c>
      <c r="L2580" s="44">
        <f t="shared" si="205"/>
        <v>8241</v>
      </c>
      <c r="M2580" s="4">
        <f t="shared" si="206"/>
        <v>1</v>
      </c>
    </row>
    <row r="2581" spans="1:13" x14ac:dyDescent="0.3">
      <c r="A2581" s="27" t="str">
        <f t="shared" si="207"/>
        <v>1504 - LATTE</v>
      </c>
      <c r="B2581" s="27" t="str">
        <f t="shared" si="208"/>
        <v>CAFE QUINDIO EXPRESS CENTRO CONVENCIONES</v>
      </c>
      <c r="C2581" s="28" t="s">
        <v>235</v>
      </c>
      <c r="D2581" s="31"/>
      <c r="E2581" s="4"/>
      <c r="F2581" s="31"/>
      <c r="G2581" s="4"/>
      <c r="H2581" s="31">
        <v>7685</v>
      </c>
      <c r="I2581" s="4">
        <v>1</v>
      </c>
      <c r="J2581" s="31">
        <v>7685</v>
      </c>
      <c r="K2581" s="50">
        <v>1</v>
      </c>
      <c r="L2581" s="44">
        <f t="shared" si="205"/>
        <v>7685</v>
      </c>
      <c r="M2581" s="4">
        <f t="shared" si="206"/>
        <v>1</v>
      </c>
    </row>
    <row r="2582" spans="1:13" x14ac:dyDescent="0.3">
      <c r="A2582" s="27" t="str">
        <f t="shared" si="207"/>
        <v>1504 - LATTE</v>
      </c>
      <c r="B2582" s="27" t="str">
        <f t="shared" si="208"/>
        <v>CAFE QUINDIO EXPRESS CENTRO CONVENCIONES</v>
      </c>
      <c r="C2582" s="28" t="s">
        <v>245</v>
      </c>
      <c r="D2582" s="31"/>
      <c r="E2582" s="4"/>
      <c r="F2582" s="31"/>
      <c r="G2582" s="4"/>
      <c r="H2582" s="31">
        <v>10093</v>
      </c>
      <c r="I2582" s="4">
        <v>1</v>
      </c>
      <c r="J2582" s="31">
        <v>10093</v>
      </c>
      <c r="K2582" s="50">
        <v>1</v>
      </c>
      <c r="L2582" s="44">
        <f t="shared" si="205"/>
        <v>10093</v>
      </c>
      <c r="M2582" s="4">
        <f t="shared" si="206"/>
        <v>1</v>
      </c>
    </row>
    <row r="2583" spans="1:13" x14ac:dyDescent="0.3">
      <c r="A2583" s="27" t="str">
        <f t="shared" si="207"/>
        <v>1504 - LATTE</v>
      </c>
      <c r="B2583" s="27" t="str">
        <f t="shared" si="208"/>
        <v>CAFE QUINDIO EXPRESS CENTRO CONVENCIONES</v>
      </c>
      <c r="C2583" s="28" t="s">
        <v>247</v>
      </c>
      <c r="D2583" s="31"/>
      <c r="E2583" s="4"/>
      <c r="F2583" s="31"/>
      <c r="G2583" s="4"/>
      <c r="H2583" s="31">
        <v>8241</v>
      </c>
      <c r="I2583" s="4">
        <v>1</v>
      </c>
      <c r="J2583" s="31">
        <v>8241</v>
      </c>
      <c r="K2583" s="50">
        <v>1</v>
      </c>
      <c r="L2583" s="44">
        <f t="shared" si="205"/>
        <v>8241</v>
      </c>
      <c r="M2583" s="4">
        <f t="shared" si="206"/>
        <v>1</v>
      </c>
    </row>
    <row r="2584" spans="1:13" x14ac:dyDescent="0.3">
      <c r="A2584" s="27" t="str">
        <f t="shared" si="207"/>
        <v>1504 - LATTE</v>
      </c>
      <c r="B2584" s="27" t="str">
        <f t="shared" si="208"/>
        <v>CAFE QUINDIO EXPRESS CENTRO CONVENCIONES</v>
      </c>
      <c r="C2584" s="28" t="s">
        <v>258</v>
      </c>
      <c r="D2584" s="31"/>
      <c r="E2584" s="4"/>
      <c r="F2584" s="31"/>
      <c r="G2584" s="4"/>
      <c r="H2584" s="31">
        <v>8241</v>
      </c>
      <c r="I2584" s="4">
        <v>1</v>
      </c>
      <c r="J2584" s="31">
        <v>8241</v>
      </c>
      <c r="K2584" s="50">
        <v>1</v>
      </c>
      <c r="L2584" s="44">
        <f t="shared" si="205"/>
        <v>8241</v>
      </c>
      <c r="M2584" s="4">
        <f t="shared" si="206"/>
        <v>1</v>
      </c>
    </row>
    <row r="2585" spans="1:13" x14ac:dyDescent="0.3">
      <c r="A2585" s="27" t="str">
        <f t="shared" si="207"/>
        <v>1504 - LATTE</v>
      </c>
      <c r="B2585" s="27" t="str">
        <f t="shared" si="208"/>
        <v>CAFE QUINDIO EXPRESS CENTRO CONVENCIONES</v>
      </c>
      <c r="C2585" s="28" t="s">
        <v>261</v>
      </c>
      <c r="D2585" s="31"/>
      <c r="E2585" s="4"/>
      <c r="F2585" s="31"/>
      <c r="G2585" s="4"/>
      <c r="H2585" s="31">
        <v>38425</v>
      </c>
      <c r="I2585" s="4">
        <v>5</v>
      </c>
      <c r="J2585" s="31">
        <v>38425</v>
      </c>
      <c r="K2585" s="50">
        <v>5</v>
      </c>
      <c r="L2585" s="44">
        <f t="shared" si="205"/>
        <v>38425</v>
      </c>
      <c r="M2585" s="4">
        <f t="shared" si="206"/>
        <v>5</v>
      </c>
    </row>
    <row r="2586" spans="1:13" x14ac:dyDescent="0.3">
      <c r="A2586" s="27" t="str">
        <f t="shared" si="207"/>
        <v>1504 - LATTE</v>
      </c>
      <c r="B2586" s="27" t="str">
        <f t="shared" si="208"/>
        <v>CAFE QUINDIO EXPRESS CENTRO CONVENCIONES</v>
      </c>
      <c r="C2586" s="28" t="s">
        <v>262</v>
      </c>
      <c r="D2586" s="31"/>
      <c r="E2586" s="4"/>
      <c r="F2586" s="31"/>
      <c r="G2586" s="4"/>
      <c r="H2586" s="31">
        <v>23056</v>
      </c>
      <c r="I2586" s="4">
        <v>3</v>
      </c>
      <c r="J2586" s="31">
        <v>23056</v>
      </c>
      <c r="K2586" s="50">
        <v>3</v>
      </c>
      <c r="L2586" s="44">
        <f t="shared" si="205"/>
        <v>23056</v>
      </c>
      <c r="M2586" s="4">
        <f t="shared" si="206"/>
        <v>3</v>
      </c>
    </row>
    <row r="2587" spans="1:13" x14ac:dyDescent="0.3">
      <c r="A2587" s="27" t="str">
        <f t="shared" si="207"/>
        <v>1504 - LATTE</v>
      </c>
      <c r="B2587" s="27" t="str">
        <f t="shared" si="208"/>
        <v>CAFE QUINDIO EXPRESS CENTRO CONVENCIONES</v>
      </c>
      <c r="C2587" s="28" t="s">
        <v>265</v>
      </c>
      <c r="D2587" s="31"/>
      <c r="E2587" s="4"/>
      <c r="F2587" s="31"/>
      <c r="G2587" s="4"/>
      <c r="H2587" s="31">
        <v>8611</v>
      </c>
      <c r="I2587" s="4">
        <v>1</v>
      </c>
      <c r="J2587" s="31">
        <v>8611</v>
      </c>
      <c r="K2587" s="50">
        <v>1</v>
      </c>
      <c r="L2587" s="44">
        <f t="shared" si="205"/>
        <v>8611</v>
      </c>
      <c r="M2587" s="4">
        <f t="shared" si="206"/>
        <v>1</v>
      </c>
    </row>
    <row r="2588" spans="1:13" x14ac:dyDescent="0.3">
      <c r="A2588" s="27" t="str">
        <f t="shared" si="207"/>
        <v>1504 - LATTE</v>
      </c>
      <c r="B2588" s="27" t="str">
        <f t="shared" si="208"/>
        <v>CAFE QUINDIO EXPRESS CENTRO CONVENCIONES</v>
      </c>
      <c r="C2588" s="28" t="s">
        <v>266</v>
      </c>
      <c r="D2588" s="31"/>
      <c r="E2588" s="4"/>
      <c r="F2588" s="31"/>
      <c r="G2588" s="4"/>
      <c r="H2588" s="31">
        <v>8611</v>
      </c>
      <c r="I2588" s="4">
        <v>1</v>
      </c>
      <c r="J2588" s="31">
        <v>8611</v>
      </c>
      <c r="K2588" s="50">
        <v>1</v>
      </c>
      <c r="L2588" s="44">
        <f t="shared" si="205"/>
        <v>8611</v>
      </c>
      <c r="M2588" s="4">
        <f t="shared" si="206"/>
        <v>1</v>
      </c>
    </row>
    <row r="2589" spans="1:13" x14ac:dyDescent="0.3">
      <c r="A2589" s="27" t="str">
        <f t="shared" si="207"/>
        <v>1504 - LATTE</v>
      </c>
      <c r="B2589" s="27" t="str">
        <f t="shared" si="208"/>
        <v>CAFE QUINDIO EXPRESS CENTRO CONVENCIONES</v>
      </c>
      <c r="C2589" s="28" t="s">
        <v>267</v>
      </c>
      <c r="D2589" s="31"/>
      <c r="E2589" s="4"/>
      <c r="F2589" s="31"/>
      <c r="G2589" s="4"/>
      <c r="H2589" s="31">
        <v>8056</v>
      </c>
      <c r="I2589" s="4">
        <v>1</v>
      </c>
      <c r="J2589" s="31">
        <v>8056</v>
      </c>
      <c r="K2589" s="50">
        <v>1</v>
      </c>
      <c r="L2589" s="44">
        <f t="shared" si="205"/>
        <v>8056</v>
      </c>
      <c r="M2589" s="4">
        <f t="shared" si="206"/>
        <v>1</v>
      </c>
    </row>
    <row r="2590" spans="1:13" x14ac:dyDescent="0.3">
      <c r="A2590" s="27" t="str">
        <f t="shared" si="207"/>
        <v>1504 - LATTE</v>
      </c>
      <c r="B2590" s="27" t="str">
        <f t="shared" si="208"/>
        <v>CAFE QUINDIO EXPRESS CENTRO CONVENCIONES</v>
      </c>
      <c r="C2590" s="28" t="s">
        <v>270</v>
      </c>
      <c r="D2590" s="31"/>
      <c r="E2590" s="4"/>
      <c r="F2590" s="31"/>
      <c r="G2590" s="4"/>
      <c r="H2590" s="31">
        <v>18704</v>
      </c>
      <c r="I2590" s="4">
        <v>2</v>
      </c>
      <c r="J2590" s="31">
        <v>18704</v>
      </c>
      <c r="K2590" s="50">
        <v>2</v>
      </c>
      <c r="L2590" s="44">
        <f t="shared" si="205"/>
        <v>18704</v>
      </c>
      <c r="M2590" s="4">
        <f t="shared" si="206"/>
        <v>2</v>
      </c>
    </row>
    <row r="2591" spans="1:13" x14ac:dyDescent="0.3">
      <c r="A2591" s="27" t="str">
        <f t="shared" si="207"/>
        <v>1504 - LATTE</v>
      </c>
      <c r="B2591" s="27" t="str">
        <f t="shared" si="208"/>
        <v>CAFE QUINDIO EXPRESS CENTRO CONVENCIONES</v>
      </c>
      <c r="C2591" s="28" t="s">
        <v>271</v>
      </c>
      <c r="D2591" s="31"/>
      <c r="E2591" s="4"/>
      <c r="F2591" s="31"/>
      <c r="G2591" s="4"/>
      <c r="H2591" s="31">
        <v>53867</v>
      </c>
      <c r="I2591" s="4">
        <v>6</v>
      </c>
      <c r="J2591" s="31">
        <v>53867</v>
      </c>
      <c r="K2591" s="50">
        <v>6</v>
      </c>
      <c r="L2591" s="44">
        <f t="shared" si="205"/>
        <v>53867</v>
      </c>
      <c r="M2591" s="4">
        <f t="shared" si="206"/>
        <v>6</v>
      </c>
    </row>
    <row r="2592" spans="1:13" x14ac:dyDescent="0.3">
      <c r="A2592" s="27" t="str">
        <f t="shared" si="207"/>
        <v>1504 - LATTE</v>
      </c>
      <c r="B2592" s="27" t="str">
        <f t="shared" si="208"/>
        <v>CAFE QUINDIO EXPRESS CENTRO CONVENCIONES</v>
      </c>
      <c r="C2592" s="28" t="s">
        <v>272</v>
      </c>
      <c r="D2592" s="31"/>
      <c r="E2592" s="4"/>
      <c r="F2592" s="31"/>
      <c r="G2592" s="4"/>
      <c r="H2592" s="31">
        <v>10926</v>
      </c>
      <c r="I2592" s="4">
        <v>1</v>
      </c>
      <c r="J2592" s="31">
        <v>10926</v>
      </c>
      <c r="K2592" s="50">
        <v>1</v>
      </c>
      <c r="L2592" s="44">
        <f t="shared" si="205"/>
        <v>10926</v>
      </c>
      <c r="M2592" s="4">
        <f t="shared" si="206"/>
        <v>1</v>
      </c>
    </row>
    <row r="2593" spans="1:13" x14ac:dyDescent="0.3">
      <c r="A2593" s="27" t="str">
        <f t="shared" si="207"/>
        <v>1504 - LATTE</v>
      </c>
      <c r="B2593" s="52" t="s">
        <v>299</v>
      </c>
      <c r="C2593" s="53"/>
      <c r="D2593" s="57"/>
      <c r="E2593" s="55"/>
      <c r="F2593" s="57"/>
      <c r="G2593" s="55"/>
      <c r="H2593" s="57">
        <v>405441</v>
      </c>
      <c r="I2593" s="55">
        <v>54</v>
      </c>
      <c r="J2593" s="57">
        <v>405441</v>
      </c>
      <c r="K2593" s="56">
        <v>54</v>
      </c>
      <c r="L2593" s="59">
        <f t="shared" si="205"/>
        <v>405441</v>
      </c>
      <c r="M2593" s="60">
        <f t="shared" si="206"/>
        <v>54</v>
      </c>
    </row>
    <row r="2594" spans="1:13" x14ac:dyDescent="0.3">
      <c r="A2594" s="27" t="str">
        <f t="shared" si="207"/>
        <v>1504 - LATTE</v>
      </c>
      <c r="B2594" s="1" t="s">
        <v>60</v>
      </c>
      <c r="C2594" s="1" t="s">
        <v>223</v>
      </c>
      <c r="D2594" s="30">
        <v>42777</v>
      </c>
      <c r="E2594" s="8">
        <v>7</v>
      </c>
      <c r="F2594" s="30">
        <v>48888</v>
      </c>
      <c r="G2594" s="8">
        <v>8</v>
      </c>
      <c r="H2594" s="30">
        <v>24444</v>
      </c>
      <c r="I2594" s="8">
        <v>4</v>
      </c>
      <c r="J2594" s="30">
        <v>116109</v>
      </c>
      <c r="K2594" s="49">
        <v>19</v>
      </c>
      <c r="L2594" s="44">
        <f t="shared" si="205"/>
        <v>38703</v>
      </c>
      <c r="M2594" s="4">
        <f t="shared" si="206"/>
        <v>6.333333333333333</v>
      </c>
    </row>
    <row r="2595" spans="1:13" x14ac:dyDescent="0.3">
      <c r="A2595" s="27" t="str">
        <f t="shared" si="207"/>
        <v>1504 - LATTE</v>
      </c>
      <c r="B2595" s="27" t="str">
        <f t="shared" ref="B2595:B2635" si="209">B2594</f>
        <v>CAFE QUINDIO EXPRESS CERRITOS PEREIRA</v>
      </c>
      <c r="C2595" s="28" t="s">
        <v>224</v>
      </c>
      <c r="D2595" s="31">
        <v>650826</v>
      </c>
      <c r="E2595" s="4">
        <v>99</v>
      </c>
      <c r="F2595" s="31">
        <v>328700</v>
      </c>
      <c r="G2595" s="4">
        <v>50</v>
      </c>
      <c r="H2595" s="31">
        <v>617957</v>
      </c>
      <c r="I2595" s="4">
        <v>94</v>
      </c>
      <c r="J2595" s="31">
        <v>1597483</v>
      </c>
      <c r="K2595" s="50">
        <v>243</v>
      </c>
      <c r="L2595" s="44">
        <f t="shared" si="205"/>
        <v>532494.33333333337</v>
      </c>
      <c r="M2595" s="4">
        <f t="shared" si="206"/>
        <v>81</v>
      </c>
    </row>
    <row r="2596" spans="1:13" x14ac:dyDescent="0.3">
      <c r="A2596" s="27" t="str">
        <f t="shared" si="207"/>
        <v>1504 - LATTE</v>
      </c>
      <c r="B2596" s="27" t="str">
        <f t="shared" si="209"/>
        <v>CAFE QUINDIO EXPRESS CERRITOS PEREIRA</v>
      </c>
      <c r="C2596" s="28" t="s">
        <v>225</v>
      </c>
      <c r="D2596" s="31">
        <v>90650</v>
      </c>
      <c r="E2596" s="4">
        <v>11</v>
      </c>
      <c r="F2596" s="31">
        <v>90651</v>
      </c>
      <c r="G2596" s="4">
        <v>11</v>
      </c>
      <c r="H2596" s="31">
        <v>171082</v>
      </c>
      <c r="I2596" s="4">
        <v>21</v>
      </c>
      <c r="J2596" s="31">
        <v>352383</v>
      </c>
      <c r="K2596" s="50">
        <v>43</v>
      </c>
      <c r="L2596" s="44">
        <f t="shared" si="205"/>
        <v>117461</v>
      </c>
      <c r="M2596" s="4">
        <f t="shared" si="206"/>
        <v>14.333333333333334</v>
      </c>
    </row>
    <row r="2597" spans="1:13" x14ac:dyDescent="0.3">
      <c r="A2597" s="27" t="str">
        <f t="shared" si="207"/>
        <v>1504 - LATTE</v>
      </c>
      <c r="B2597" s="27" t="str">
        <f t="shared" si="209"/>
        <v>CAFE QUINDIO EXPRESS CERRITOS PEREIRA</v>
      </c>
      <c r="C2597" s="28" t="s">
        <v>226</v>
      </c>
      <c r="D2597" s="31">
        <v>34444</v>
      </c>
      <c r="E2597" s="4">
        <v>4</v>
      </c>
      <c r="F2597" s="31">
        <v>34444</v>
      </c>
      <c r="G2597" s="4">
        <v>4</v>
      </c>
      <c r="H2597" s="31">
        <v>43055</v>
      </c>
      <c r="I2597" s="4">
        <v>5</v>
      </c>
      <c r="J2597" s="31">
        <v>111943</v>
      </c>
      <c r="K2597" s="50">
        <v>13</v>
      </c>
      <c r="L2597" s="44">
        <f t="shared" si="205"/>
        <v>37314.333333333336</v>
      </c>
      <c r="M2597" s="4">
        <f t="shared" si="206"/>
        <v>4.333333333333333</v>
      </c>
    </row>
    <row r="2598" spans="1:13" x14ac:dyDescent="0.3">
      <c r="A2598" s="27" t="str">
        <f t="shared" si="207"/>
        <v>1504 - LATTE</v>
      </c>
      <c r="B2598" s="27" t="str">
        <f t="shared" si="209"/>
        <v>CAFE QUINDIO EXPRESS CERRITOS PEREIRA</v>
      </c>
      <c r="C2598" s="28" t="s">
        <v>227</v>
      </c>
      <c r="D2598" s="31">
        <v>9352</v>
      </c>
      <c r="E2598" s="4">
        <v>1</v>
      </c>
      <c r="F2598" s="31"/>
      <c r="G2598" s="4"/>
      <c r="H2598" s="31"/>
      <c r="I2598" s="4"/>
      <c r="J2598" s="31">
        <v>9352</v>
      </c>
      <c r="K2598" s="50">
        <v>1</v>
      </c>
      <c r="L2598" s="44">
        <f t="shared" si="205"/>
        <v>9352</v>
      </c>
      <c r="M2598" s="4">
        <f t="shared" si="206"/>
        <v>1</v>
      </c>
    </row>
    <row r="2599" spans="1:13" x14ac:dyDescent="0.3">
      <c r="A2599" s="27" t="str">
        <f t="shared" si="207"/>
        <v>1504 - LATTE</v>
      </c>
      <c r="B2599" s="27" t="str">
        <f t="shared" si="209"/>
        <v>CAFE QUINDIO EXPRESS CERRITOS PEREIRA</v>
      </c>
      <c r="C2599" s="28" t="s">
        <v>228</v>
      </c>
      <c r="D2599" s="31"/>
      <c r="E2599" s="4"/>
      <c r="F2599" s="31">
        <v>9352</v>
      </c>
      <c r="G2599" s="4">
        <v>1</v>
      </c>
      <c r="H2599" s="31"/>
      <c r="I2599" s="4"/>
      <c r="J2599" s="31">
        <v>9352</v>
      </c>
      <c r="K2599" s="50">
        <v>1</v>
      </c>
      <c r="L2599" s="44">
        <f t="shared" si="205"/>
        <v>9352</v>
      </c>
      <c r="M2599" s="4">
        <f t="shared" si="206"/>
        <v>1</v>
      </c>
    </row>
    <row r="2600" spans="1:13" x14ac:dyDescent="0.3">
      <c r="A2600" s="27" t="str">
        <f t="shared" si="207"/>
        <v>1504 - LATTE</v>
      </c>
      <c r="B2600" s="27" t="str">
        <f t="shared" si="209"/>
        <v>CAFE QUINDIO EXPRESS CERRITOS PEREIRA</v>
      </c>
      <c r="C2600" s="28" t="s">
        <v>230</v>
      </c>
      <c r="D2600" s="31">
        <v>8333</v>
      </c>
      <c r="E2600" s="4">
        <v>1</v>
      </c>
      <c r="F2600" s="31">
        <v>25000</v>
      </c>
      <c r="G2600" s="4">
        <v>3</v>
      </c>
      <c r="H2600" s="31">
        <v>24999</v>
      </c>
      <c r="I2600" s="4">
        <v>3</v>
      </c>
      <c r="J2600" s="31">
        <v>58332</v>
      </c>
      <c r="K2600" s="50">
        <v>7</v>
      </c>
      <c r="L2600" s="44">
        <f t="shared" si="205"/>
        <v>19444</v>
      </c>
      <c r="M2600" s="4">
        <f t="shared" si="206"/>
        <v>2.3333333333333335</v>
      </c>
    </row>
    <row r="2601" spans="1:13" x14ac:dyDescent="0.3">
      <c r="A2601" s="27" t="str">
        <f t="shared" si="207"/>
        <v>1504 - LATTE</v>
      </c>
      <c r="B2601" s="27" t="str">
        <f t="shared" si="209"/>
        <v>CAFE QUINDIO EXPRESS CERRITOS PEREIRA</v>
      </c>
      <c r="C2601" s="28" t="s">
        <v>231</v>
      </c>
      <c r="D2601" s="31"/>
      <c r="E2601" s="4"/>
      <c r="F2601" s="31">
        <v>25000</v>
      </c>
      <c r="G2601" s="4">
        <v>3</v>
      </c>
      <c r="H2601" s="31">
        <v>8333</v>
      </c>
      <c r="I2601" s="4">
        <v>1</v>
      </c>
      <c r="J2601" s="31">
        <v>33333</v>
      </c>
      <c r="K2601" s="50">
        <v>4</v>
      </c>
      <c r="L2601" s="44">
        <f t="shared" si="205"/>
        <v>16666.5</v>
      </c>
      <c r="M2601" s="4">
        <f t="shared" si="206"/>
        <v>2</v>
      </c>
    </row>
    <row r="2602" spans="1:13" x14ac:dyDescent="0.3">
      <c r="A2602" s="27" t="str">
        <f t="shared" si="207"/>
        <v>1504 - LATTE</v>
      </c>
      <c r="B2602" s="27" t="str">
        <f t="shared" si="209"/>
        <v>CAFE QUINDIO EXPRESS CERRITOS PEREIRA</v>
      </c>
      <c r="C2602" s="28" t="s">
        <v>232</v>
      </c>
      <c r="D2602" s="31"/>
      <c r="E2602" s="4"/>
      <c r="F2602" s="31">
        <v>49537</v>
      </c>
      <c r="G2602" s="4">
        <v>5</v>
      </c>
      <c r="H2602" s="31">
        <v>39628</v>
      </c>
      <c r="I2602" s="4">
        <v>4</v>
      </c>
      <c r="J2602" s="31">
        <v>89165</v>
      </c>
      <c r="K2602" s="50">
        <v>9</v>
      </c>
      <c r="L2602" s="44">
        <f t="shared" si="205"/>
        <v>44582.5</v>
      </c>
      <c r="M2602" s="4">
        <f t="shared" si="206"/>
        <v>4.5</v>
      </c>
    </row>
    <row r="2603" spans="1:13" x14ac:dyDescent="0.3">
      <c r="A2603" s="27" t="str">
        <f t="shared" si="207"/>
        <v>1504 - LATTE</v>
      </c>
      <c r="B2603" s="27" t="str">
        <f t="shared" si="209"/>
        <v>CAFE QUINDIO EXPRESS CERRITOS PEREIRA</v>
      </c>
      <c r="C2603" s="28" t="s">
        <v>233</v>
      </c>
      <c r="D2603" s="31">
        <v>8241</v>
      </c>
      <c r="E2603" s="4">
        <v>1</v>
      </c>
      <c r="F2603" s="31"/>
      <c r="G2603" s="4"/>
      <c r="H2603" s="31">
        <v>16482</v>
      </c>
      <c r="I2603" s="4">
        <v>2</v>
      </c>
      <c r="J2603" s="31">
        <v>24723</v>
      </c>
      <c r="K2603" s="50">
        <v>3</v>
      </c>
      <c r="L2603" s="44">
        <f t="shared" si="205"/>
        <v>12361.5</v>
      </c>
      <c r="M2603" s="4">
        <f t="shared" si="206"/>
        <v>1.5</v>
      </c>
    </row>
    <row r="2604" spans="1:13" x14ac:dyDescent="0.3">
      <c r="A2604" s="27" t="str">
        <f t="shared" si="207"/>
        <v>1504 - LATTE</v>
      </c>
      <c r="B2604" s="27" t="str">
        <f t="shared" si="209"/>
        <v>CAFE QUINDIO EXPRESS CERRITOS PEREIRA</v>
      </c>
      <c r="C2604" s="28" t="s">
        <v>235</v>
      </c>
      <c r="D2604" s="31">
        <v>23055</v>
      </c>
      <c r="E2604" s="4">
        <v>3</v>
      </c>
      <c r="F2604" s="31">
        <v>7685</v>
      </c>
      <c r="G2604" s="4">
        <v>1</v>
      </c>
      <c r="H2604" s="31">
        <v>15370</v>
      </c>
      <c r="I2604" s="4">
        <v>2</v>
      </c>
      <c r="J2604" s="31">
        <v>46110</v>
      </c>
      <c r="K2604" s="50">
        <v>6</v>
      </c>
      <c r="L2604" s="44">
        <f t="shared" si="205"/>
        <v>15370</v>
      </c>
      <c r="M2604" s="4">
        <f t="shared" si="206"/>
        <v>2</v>
      </c>
    </row>
    <row r="2605" spans="1:13" x14ac:dyDescent="0.3">
      <c r="A2605" s="27" t="str">
        <f t="shared" si="207"/>
        <v>1504 - LATTE</v>
      </c>
      <c r="B2605" s="27" t="str">
        <f t="shared" si="209"/>
        <v>CAFE QUINDIO EXPRESS CERRITOS PEREIRA</v>
      </c>
      <c r="C2605" s="28" t="s">
        <v>236</v>
      </c>
      <c r="D2605" s="31"/>
      <c r="E2605" s="4"/>
      <c r="F2605" s="31"/>
      <c r="G2605" s="4"/>
      <c r="H2605" s="31">
        <v>16482</v>
      </c>
      <c r="I2605" s="4">
        <v>2</v>
      </c>
      <c r="J2605" s="31">
        <v>16482</v>
      </c>
      <c r="K2605" s="50">
        <v>2</v>
      </c>
      <c r="L2605" s="44">
        <f t="shared" si="205"/>
        <v>16482</v>
      </c>
      <c r="M2605" s="4">
        <f t="shared" si="206"/>
        <v>2</v>
      </c>
    </row>
    <row r="2606" spans="1:13" x14ac:dyDescent="0.3">
      <c r="A2606" s="27" t="str">
        <f t="shared" si="207"/>
        <v>1504 - LATTE</v>
      </c>
      <c r="B2606" s="27" t="str">
        <f t="shared" si="209"/>
        <v>CAFE QUINDIO EXPRESS CERRITOS PEREIRA</v>
      </c>
      <c r="C2606" s="28" t="s">
        <v>237</v>
      </c>
      <c r="D2606" s="31"/>
      <c r="E2606" s="4"/>
      <c r="F2606" s="31">
        <v>10463</v>
      </c>
      <c r="G2606" s="4">
        <v>1</v>
      </c>
      <c r="H2606" s="31"/>
      <c r="I2606" s="4"/>
      <c r="J2606" s="31">
        <v>10463</v>
      </c>
      <c r="K2606" s="50">
        <v>1</v>
      </c>
      <c r="L2606" s="44">
        <f t="shared" si="205"/>
        <v>10463</v>
      </c>
      <c r="M2606" s="4">
        <f t="shared" si="206"/>
        <v>1</v>
      </c>
    </row>
    <row r="2607" spans="1:13" x14ac:dyDescent="0.3">
      <c r="A2607" s="27" t="str">
        <f t="shared" si="207"/>
        <v>1504 - LATTE</v>
      </c>
      <c r="B2607" s="27" t="str">
        <f t="shared" si="209"/>
        <v>CAFE QUINDIO EXPRESS CERRITOS PEREIRA</v>
      </c>
      <c r="C2607" s="28" t="s">
        <v>238</v>
      </c>
      <c r="D2607" s="31">
        <v>7685</v>
      </c>
      <c r="E2607" s="4">
        <v>1</v>
      </c>
      <c r="F2607" s="31"/>
      <c r="G2607" s="4"/>
      <c r="H2607" s="31">
        <v>7685</v>
      </c>
      <c r="I2607" s="4">
        <v>1</v>
      </c>
      <c r="J2607" s="31">
        <v>15370</v>
      </c>
      <c r="K2607" s="50">
        <v>2</v>
      </c>
      <c r="L2607" s="44">
        <f t="shared" si="205"/>
        <v>7685</v>
      </c>
      <c r="M2607" s="4">
        <f t="shared" si="206"/>
        <v>1</v>
      </c>
    </row>
    <row r="2608" spans="1:13" x14ac:dyDescent="0.3">
      <c r="A2608" s="27" t="str">
        <f t="shared" si="207"/>
        <v>1504 - LATTE</v>
      </c>
      <c r="B2608" s="27" t="str">
        <f t="shared" si="209"/>
        <v>CAFE QUINDIO EXPRESS CERRITOS PEREIRA</v>
      </c>
      <c r="C2608" s="28" t="s">
        <v>239</v>
      </c>
      <c r="D2608" s="31"/>
      <c r="E2608" s="4"/>
      <c r="F2608" s="31">
        <v>8148</v>
      </c>
      <c r="G2608" s="4">
        <v>1</v>
      </c>
      <c r="H2608" s="31"/>
      <c r="I2608" s="4"/>
      <c r="J2608" s="31">
        <v>8148</v>
      </c>
      <c r="K2608" s="50">
        <v>1</v>
      </c>
      <c r="L2608" s="44">
        <f t="shared" si="205"/>
        <v>8148</v>
      </c>
      <c r="M2608" s="4">
        <f t="shared" si="206"/>
        <v>1</v>
      </c>
    </row>
    <row r="2609" spans="1:13" x14ac:dyDescent="0.3">
      <c r="A2609" s="27" t="str">
        <f t="shared" si="207"/>
        <v>1504 - LATTE</v>
      </c>
      <c r="B2609" s="27" t="str">
        <f t="shared" si="209"/>
        <v>CAFE QUINDIO EXPRESS CERRITOS PEREIRA</v>
      </c>
      <c r="C2609" s="28" t="s">
        <v>240</v>
      </c>
      <c r="D2609" s="31"/>
      <c r="E2609" s="4"/>
      <c r="F2609" s="31"/>
      <c r="G2609" s="4"/>
      <c r="H2609" s="31">
        <v>8148</v>
      </c>
      <c r="I2609" s="4">
        <v>1</v>
      </c>
      <c r="J2609" s="31">
        <v>8148</v>
      </c>
      <c r="K2609" s="50">
        <v>1</v>
      </c>
      <c r="L2609" s="44">
        <f t="shared" si="205"/>
        <v>8148</v>
      </c>
      <c r="M2609" s="4">
        <f t="shared" si="206"/>
        <v>1</v>
      </c>
    </row>
    <row r="2610" spans="1:13" x14ac:dyDescent="0.3">
      <c r="A2610" s="27" t="str">
        <f t="shared" si="207"/>
        <v>1504 - LATTE</v>
      </c>
      <c r="B2610" s="27" t="str">
        <f t="shared" si="209"/>
        <v>CAFE QUINDIO EXPRESS CERRITOS PEREIRA</v>
      </c>
      <c r="C2610" s="28" t="s">
        <v>241</v>
      </c>
      <c r="D2610" s="31">
        <v>173059</v>
      </c>
      <c r="E2610" s="4">
        <v>21</v>
      </c>
      <c r="F2610" s="31">
        <v>115374</v>
      </c>
      <c r="G2610" s="4">
        <v>14</v>
      </c>
      <c r="H2610" s="31">
        <v>82410</v>
      </c>
      <c r="I2610" s="4">
        <v>10</v>
      </c>
      <c r="J2610" s="31">
        <v>370843</v>
      </c>
      <c r="K2610" s="50">
        <v>45</v>
      </c>
      <c r="L2610" s="44">
        <f t="shared" si="205"/>
        <v>123614.33333333333</v>
      </c>
      <c r="M2610" s="4">
        <f t="shared" si="206"/>
        <v>15</v>
      </c>
    </row>
    <row r="2611" spans="1:13" x14ac:dyDescent="0.3">
      <c r="A2611" s="27" t="str">
        <f t="shared" si="207"/>
        <v>1504 - LATTE</v>
      </c>
      <c r="B2611" s="27" t="str">
        <f t="shared" si="209"/>
        <v>CAFE QUINDIO EXPRESS CERRITOS PEREIRA</v>
      </c>
      <c r="C2611" s="28" t="s">
        <v>242</v>
      </c>
      <c r="D2611" s="31"/>
      <c r="E2611" s="4"/>
      <c r="F2611" s="31">
        <v>8611</v>
      </c>
      <c r="G2611" s="4">
        <v>1</v>
      </c>
      <c r="H2611" s="31">
        <v>43055</v>
      </c>
      <c r="I2611" s="4">
        <v>5</v>
      </c>
      <c r="J2611" s="31">
        <v>51666</v>
      </c>
      <c r="K2611" s="50">
        <v>6</v>
      </c>
      <c r="L2611" s="44">
        <f t="shared" si="205"/>
        <v>25833</v>
      </c>
      <c r="M2611" s="4">
        <f t="shared" si="206"/>
        <v>3</v>
      </c>
    </row>
    <row r="2612" spans="1:13" x14ac:dyDescent="0.3">
      <c r="A2612" s="27" t="str">
        <f t="shared" si="207"/>
        <v>1504 - LATTE</v>
      </c>
      <c r="B2612" s="27" t="str">
        <f t="shared" si="209"/>
        <v>CAFE QUINDIO EXPRESS CERRITOS PEREIRA</v>
      </c>
      <c r="C2612" s="28" t="s">
        <v>243</v>
      </c>
      <c r="D2612" s="31">
        <v>30555</v>
      </c>
      <c r="E2612" s="4">
        <v>5</v>
      </c>
      <c r="F2612" s="31"/>
      <c r="G2612" s="4"/>
      <c r="H2612" s="31">
        <v>24444</v>
      </c>
      <c r="I2612" s="4">
        <v>4</v>
      </c>
      <c r="J2612" s="31">
        <v>54999</v>
      </c>
      <c r="K2612" s="50">
        <v>9</v>
      </c>
      <c r="L2612" s="44">
        <f t="shared" si="205"/>
        <v>27499.5</v>
      </c>
      <c r="M2612" s="4">
        <f t="shared" si="206"/>
        <v>4.5</v>
      </c>
    </row>
    <row r="2613" spans="1:13" x14ac:dyDescent="0.3">
      <c r="A2613" s="27" t="str">
        <f t="shared" si="207"/>
        <v>1504 - LATTE</v>
      </c>
      <c r="B2613" s="27" t="str">
        <f t="shared" si="209"/>
        <v>CAFE QUINDIO EXPRESS CERRITOS PEREIRA</v>
      </c>
      <c r="C2613" s="28" t="s">
        <v>244</v>
      </c>
      <c r="D2613" s="31">
        <v>315552</v>
      </c>
      <c r="E2613" s="4">
        <v>48</v>
      </c>
      <c r="F2613" s="31">
        <v>479902</v>
      </c>
      <c r="G2613" s="4">
        <v>73</v>
      </c>
      <c r="H2613" s="31">
        <v>690270</v>
      </c>
      <c r="I2613" s="4">
        <v>105</v>
      </c>
      <c r="J2613" s="31">
        <v>1485724</v>
      </c>
      <c r="K2613" s="50">
        <v>226</v>
      </c>
      <c r="L2613" s="44">
        <f t="shared" si="205"/>
        <v>495241.33333333331</v>
      </c>
      <c r="M2613" s="4">
        <f t="shared" si="206"/>
        <v>75.333333333333329</v>
      </c>
    </row>
    <row r="2614" spans="1:13" x14ac:dyDescent="0.3">
      <c r="A2614" s="27" t="str">
        <f t="shared" si="207"/>
        <v>1504 - LATTE</v>
      </c>
      <c r="B2614" s="27" t="str">
        <f t="shared" si="209"/>
        <v>CAFE QUINDIO EXPRESS CERRITOS PEREIRA</v>
      </c>
      <c r="C2614" s="28" t="s">
        <v>245</v>
      </c>
      <c r="D2614" s="31"/>
      <c r="E2614" s="4"/>
      <c r="F2614" s="31">
        <v>141298</v>
      </c>
      <c r="G2614" s="4">
        <v>14</v>
      </c>
      <c r="H2614" s="31">
        <v>171574</v>
      </c>
      <c r="I2614" s="4">
        <v>17</v>
      </c>
      <c r="J2614" s="31">
        <v>312872</v>
      </c>
      <c r="K2614" s="50">
        <v>31</v>
      </c>
      <c r="L2614" s="44">
        <f t="shared" si="205"/>
        <v>156436</v>
      </c>
      <c r="M2614" s="4">
        <f t="shared" si="206"/>
        <v>15.5</v>
      </c>
    </row>
    <row r="2615" spans="1:13" x14ac:dyDescent="0.3">
      <c r="A2615" s="27" t="str">
        <f t="shared" si="207"/>
        <v>1504 - LATTE</v>
      </c>
      <c r="B2615" s="27" t="str">
        <f t="shared" si="209"/>
        <v>CAFE QUINDIO EXPRESS CERRITOS PEREIRA</v>
      </c>
      <c r="C2615" s="28" t="s">
        <v>247</v>
      </c>
      <c r="D2615" s="31"/>
      <c r="E2615" s="4"/>
      <c r="F2615" s="31"/>
      <c r="G2615" s="4"/>
      <c r="H2615" s="31">
        <v>8241</v>
      </c>
      <c r="I2615" s="4">
        <v>1</v>
      </c>
      <c r="J2615" s="31">
        <v>8241</v>
      </c>
      <c r="K2615" s="50">
        <v>1</v>
      </c>
      <c r="L2615" s="44">
        <f t="shared" si="205"/>
        <v>8241</v>
      </c>
      <c r="M2615" s="4">
        <f t="shared" si="206"/>
        <v>1</v>
      </c>
    </row>
    <row r="2616" spans="1:13" x14ac:dyDescent="0.3">
      <c r="A2616" s="27" t="str">
        <f t="shared" si="207"/>
        <v>1504 - LATTE</v>
      </c>
      <c r="B2616" s="27" t="str">
        <f t="shared" si="209"/>
        <v>CAFE QUINDIO EXPRESS CERRITOS PEREIRA</v>
      </c>
      <c r="C2616" s="28" t="s">
        <v>248</v>
      </c>
      <c r="D2616" s="31">
        <v>94441</v>
      </c>
      <c r="E2616" s="4">
        <v>10</v>
      </c>
      <c r="F2616" s="31">
        <v>113329</v>
      </c>
      <c r="G2616" s="4">
        <v>12</v>
      </c>
      <c r="H2616" s="31">
        <v>132218</v>
      </c>
      <c r="I2616" s="4">
        <v>14</v>
      </c>
      <c r="J2616" s="31">
        <v>339988</v>
      </c>
      <c r="K2616" s="50">
        <v>36</v>
      </c>
      <c r="L2616" s="44">
        <f t="shared" si="205"/>
        <v>113329.33333333333</v>
      </c>
      <c r="M2616" s="4">
        <f t="shared" si="206"/>
        <v>12</v>
      </c>
    </row>
    <row r="2617" spans="1:13" x14ac:dyDescent="0.3">
      <c r="A2617" s="27" t="str">
        <f t="shared" si="207"/>
        <v>1504 - LATTE</v>
      </c>
      <c r="B2617" s="27" t="str">
        <f t="shared" si="209"/>
        <v>CAFE QUINDIO EXPRESS CERRITOS PEREIRA</v>
      </c>
      <c r="C2617" s="28" t="s">
        <v>249</v>
      </c>
      <c r="D2617" s="31"/>
      <c r="E2617" s="4"/>
      <c r="F2617" s="31">
        <v>16482</v>
      </c>
      <c r="G2617" s="4">
        <v>2</v>
      </c>
      <c r="H2617" s="31"/>
      <c r="I2617" s="4"/>
      <c r="J2617" s="31">
        <v>16482</v>
      </c>
      <c r="K2617" s="50">
        <v>2</v>
      </c>
      <c r="L2617" s="44">
        <f t="shared" si="205"/>
        <v>16482</v>
      </c>
      <c r="M2617" s="4">
        <f t="shared" si="206"/>
        <v>2</v>
      </c>
    </row>
    <row r="2618" spans="1:13" x14ac:dyDescent="0.3">
      <c r="A2618" s="27" t="str">
        <f t="shared" si="207"/>
        <v>1504 - LATTE</v>
      </c>
      <c r="B2618" s="27" t="str">
        <f t="shared" si="209"/>
        <v>CAFE QUINDIO EXPRESS CERRITOS PEREIRA</v>
      </c>
      <c r="C2618" s="28" t="s">
        <v>250</v>
      </c>
      <c r="D2618" s="31"/>
      <c r="E2618" s="4"/>
      <c r="F2618" s="31"/>
      <c r="G2618" s="4"/>
      <c r="H2618" s="31">
        <v>10463</v>
      </c>
      <c r="I2618" s="4">
        <v>1</v>
      </c>
      <c r="J2618" s="31">
        <v>10463</v>
      </c>
      <c r="K2618" s="50">
        <v>1</v>
      </c>
      <c r="L2618" s="44">
        <f t="shared" si="205"/>
        <v>10463</v>
      </c>
      <c r="M2618" s="4">
        <f t="shared" si="206"/>
        <v>1</v>
      </c>
    </row>
    <row r="2619" spans="1:13" x14ac:dyDescent="0.3">
      <c r="A2619" s="27" t="str">
        <f t="shared" si="207"/>
        <v>1504 - LATTE</v>
      </c>
      <c r="B2619" s="27" t="str">
        <f t="shared" si="209"/>
        <v>CAFE QUINDIO EXPRESS CERRITOS PEREIRA</v>
      </c>
      <c r="C2619" s="28" t="s">
        <v>251</v>
      </c>
      <c r="D2619" s="31"/>
      <c r="E2619" s="4"/>
      <c r="F2619" s="31">
        <v>23055</v>
      </c>
      <c r="G2619" s="4">
        <v>3</v>
      </c>
      <c r="H2619" s="31">
        <v>7685</v>
      </c>
      <c r="I2619" s="4">
        <v>1</v>
      </c>
      <c r="J2619" s="31">
        <v>30740</v>
      </c>
      <c r="K2619" s="50">
        <v>4</v>
      </c>
      <c r="L2619" s="44">
        <f t="shared" si="205"/>
        <v>15370</v>
      </c>
      <c r="M2619" s="4">
        <f t="shared" si="206"/>
        <v>2</v>
      </c>
    </row>
    <row r="2620" spans="1:13" x14ac:dyDescent="0.3">
      <c r="A2620" s="27" t="str">
        <f t="shared" si="207"/>
        <v>1504 - LATTE</v>
      </c>
      <c r="B2620" s="27" t="str">
        <f t="shared" si="209"/>
        <v>CAFE QUINDIO EXPRESS CERRITOS PEREIRA</v>
      </c>
      <c r="C2620" s="28" t="s">
        <v>253</v>
      </c>
      <c r="D2620" s="31">
        <v>8241</v>
      </c>
      <c r="E2620" s="4">
        <v>1</v>
      </c>
      <c r="F2620" s="31"/>
      <c r="G2620" s="4"/>
      <c r="H2620" s="31"/>
      <c r="I2620" s="4"/>
      <c r="J2620" s="31">
        <v>8241</v>
      </c>
      <c r="K2620" s="50">
        <v>1</v>
      </c>
      <c r="L2620" s="44">
        <f t="shared" si="205"/>
        <v>8241</v>
      </c>
      <c r="M2620" s="4">
        <f t="shared" si="206"/>
        <v>1</v>
      </c>
    </row>
    <row r="2621" spans="1:13" x14ac:dyDescent="0.3">
      <c r="A2621" s="27" t="str">
        <f t="shared" si="207"/>
        <v>1504 - LATTE</v>
      </c>
      <c r="B2621" s="27" t="str">
        <f t="shared" si="209"/>
        <v>CAFE QUINDIO EXPRESS CERRITOS PEREIRA</v>
      </c>
      <c r="C2621" s="28" t="s">
        <v>254</v>
      </c>
      <c r="D2621" s="31">
        <v>7685</v>
      </c>
      <c r="E2621" s="4">
        <v>1</v>
      </c>
      <c r="F2621" s="31">
        <v>7685</v>
      </c>
      <c r="G2621" s="4">
        <v>1</v>
      </c>
      <c r="H2621" s="31">
        <v>7685</v>
      </c>
      <c r="I2621" s="4">
        <v>1</v>
      </c>
      <c r="J2621" s="31">
        <v>23055</v>
      </c>
      <c r="K2621" s="50">
        <v>3</v>
      </c>
      <c r="L2621" s="44">
        <f t="shared" si="205"/>
        <v>7685</v>
      </c>
      <c r="M2621" s="4">
        <f t="shared" si="206"/>
        <v>1</v>
      </c>
    </row>
    <row r="2622" spans="1:13" x14ac:dyDescent="0.3">
      <c r="A2622" s="27" t="str">
        <f t="shared" si="207"/>
        <v>1504 - LATTE</v>
      </c>
      <c r="B2622" s="27" t="str">
        <f t="shared" si="209"/>
        <v>CAFE QUINDIO EXPRESS CERRITOS PEREIRA</v>
      </c>
      <c r="C2622" s="28" t="s">
        <v>258</v>
      </c>
      <c r="D2622" s="31">
        <v>82409</v>
      </c>
      <c r="E2622" s="4">
        <v>10</v>
      </c>
      <c r="F2622" s="31">
        <v>8241</v>
      </c>
      <c r="G2622" s="4">
        <v>1</v>
      </c>
      <c r="H2622" s="31">
        <v>65928</v>
      </c>
      <c r="I2622" s="4">
        <v>8</v>
      </c>
      <c r="J2622" s="31">
        <v>156578</v>
      </c>
      <c r="K2622" s="50">
        <v>19</v>
      </c>
      <c r="L2622" s="44">
        <f t="shared" si="205"/>
        <v>52192.666666666664</v>
      </c>
      <c r="M2622" s="4">
        <f t="shared" si="206"/>
        <v>6.333333333333333</v>
      </c>
    </row>
    <row r="2623" spans="1:13" x14ac:dyDescent="0.3">
      <c r="A2623" s="27" t="str">
        <f t="shared" si="207"/>
        <v>1504 - LATTE</v>
      </c>
      <c r="B2623" s="27" t="str">
        <f t="shared" si="209"/>
        <v>CAFE QUINDIO EXPRESS CERRITOS PEREIRA</v>
      </c>
      <c r="C2623" s="28" t="s">
        <v>259</v>
      </c>
      <c r="D2623" s="31">
        <v>8241</v>
      </c>
      <c r="E2623" s="4">
        <v>1</v>
      </c>
      <c r="F2623" s="31"/>
      <c r="G2623" s="4"/>
      <c r="H2623" s="31"/>
      <c r="I2623" s="4"/>
      <c r="J2623" s="31">
        <v>8241</v>
      </c>
      <c r="K2623" s="50">
        <v>1</v>
      </c>
      <c r="L2623" s="44">
        <f t="shared" si="205"/>
        <v>8241</v>
      </c>
      <c r="M2623" s="4">
        <f t="shared" si="206"/>
        <v>1</v>
      </c>
    </row>
    <row r="2624" spans="1:13" x14ac:dyDescent="0.3">
      <c r="A2624" s="27" t="str">
        <f t="shared" si="207"/>
        <v>1504 - LATTE</v>
      </c>
      <c r="B2624" s="27" t="str">
        <f t="shared" si="209"/>
        <v>CAFE QUINDIO EXPRESS CERRITOS PEREIRA</v>
      </c>
      <c r="C2624" s="28" t="s">
        <v>260</v>
      </c>
      <c r="D2624" s="31">
        <v>10463</v>
      </c>
      <c r="E2624" s="4">
        <v>1</v>
      </c>
      <c r="F2624" s="31"/>
      <c r="G2624" s="4"/>
      <c r="H2624" s="31"/>
      <c r="I2624" s="4"/>
      <c r="J2624" s="31">
        <v>10463</v>
      </c>
      <c r="K2624" s="50">
        <v>1</v>
      </c>
      <c r="L2624" s="44">
        <f t="shared" si="205"/>
        <v>10463</v>
      </c>
      <c r="M2624" s="4">
        <f t="shared" si="206"/>
        <v>1</v>
      </c>
    </row>
    <row r="2625" spans="1:13" x14ac:dyDescent="0.3">
      <c r="A2625" s="27" t="str">
        <f t="shared" si="207"/>
        <v>1504 - LATTE</v>
      </c>
      <c r="B2625" s="27" t="str">
        <f t="shared" si="209"/>
        <v>CAFE QUINDIO EXPRESS CERRITOS PEREIRA</v>
      </c>
      <c r="C2625" s="28" t="s">
        <v>261</v>
      </c>
      <c r="D2625" s="31">
        <v>84535</v>
      </c>
      <c r="E2625" s="4">
        <v>11</v>
      </c>
      <c r="F2625" s="31">
        <v>52873</v>
      </c>
      <c r="G2625" s="4">
        <v>7</v>
      </c>
      <c r="H2625" s="31">
        <v>53795</v>
      </c>
      <c r="I2625" s="4">
        <v>7</v>
      </c>
      <c r="J2625" s="31">
        <v>191203</v>
      </c>
      <c r="K2625" s="50">
        <v>25</v>
      </c>
      <c r="L2625" s="44">
        <f t="shared" si="205"/>
        <v>63734.333333333336</v>
      </c>
      <c r="M2625" s="4">
        <f t="shared" si="206"/>
        <v>8.3333333333333339</v>
      </c>
    </row>
    <row r="2626" spans="1:13" x14ac:dyDescent="0.3">
      <c r="A2626" s="27" t="str">
        <f t="shared" si="207"/>
        <v>1504 - LATTE</v>
      </c>
      <c r="B2626" s="27" t="str">
        <f t="shared" si="209"/>
        <v>CAFE QUINDIO EXPRESS CERRITOS PEREIRA</v>
      </c>
      <c r="C2626" s="28" t="s">
        <v>262</v>
      </c>
      <c r="D2626" s="31">
        <v>15370</v>
      </c>
      <c r="E2626" s="4">
        <v>2</v>
      </c>
      <c r="F2626" s="31">
        <v>23055</v>
      </c>
      <c r="G2626" s="4">
        <v>3</v>
      </c>
      <c r="H2626" s="31">
        <v>23055</v>
      </c>
      <c r="I2626" s="4">
        <v>3</v>
      </c>
      <c r="J2626" s="31">
        <v>61480</v>
      </c>
      <c r="K2626" s="50">
        <v>8</v>
      </c>
      <c r="L2626" s="44">
        <f t="shared" si="205"/>
        <v>20493.333333333332</v>
      </c>
      <c r="M2626" s="4">
        <f t="shared" si="206"/>
        <v>2.6666666666666665</v>
      </c>
    </row>
    <row r="2627" spans="1:13" x14ac:dyDescent="0.3">
      <c r="A2627" s="27" t="str">
        <f t="shared" si="207"/>
        <v>1504 - LATTE</v>
      </c>
      <c r="B2627" s="27" t="str">
        <f t="shared" si="209"/>
        <v>CAFE QUINDIO EXPRESS CERRITOS PEREIRA</v>
      </c>
      <c r="C2627" s="28" t="s">
        <v>264</v>
      </c>
      <c r="D2627" s="31">
        <v>20556</v>
      </c>
      <c r="E2627" s="4">
        <v>2</v>
      </c>
      <c r="F2627" s="31">
        <v>41112</v>
      </c>
      <c r="G2627" s="4">
        <v>4</v>
      </c>
      <c r="H2627" s="31">
        <v>82224</v>
      </c>
      <c r="I2627" s="4">
        <v>8</v>
      </c>
      <c r="J2627" s="31">
        <v>143892</v>
      </c>
      <c r="K2627" s="50">
        <v>14</v>
      </c>
      <c r="L2627" s="44">
        <f t="shared" si="205"/>
        <v>47964</v>
      </c>
      <c r="M2627" s="4">
        <f t="shared" si="206"/>
        <v>4.666666666666667</v>
      </c>
    </row>
    <row r="2628" spans="1:13" x14ac:dyDescent="0.3">
      <c r="A2628" s="27" t="str">
        <f t="shared" si="207"/>
        <v>1504 - LATTE</v>
      </c>
      <c r="B2628" s="27" t="str">
        <f t="shared" si="209"/>
        <v>CAFE QUINDIO EXPRESS CERRITOS PEREIRA</v>
      </c>
      <c r="C2628" s="28" t="s">
        <v>265</v>
      </c>
      <c r="D2628" s="31"/>
      <c r="E2628" s="4"/>
      <c r="F2628" s="31"/>
      <c r="G2628" s="4"/>
      <c r="H2628" s="31">
        <v>51666</v>
      </c>
      <c r="I2628" s="4">
        <v>6</v>
      </c>
      <c r="J2628" s="31">
        <v>51666</v>
      </c>
      <c r="K2628" s="50">
        <v>6</v>
      </c>
      <c r="L2628" s="44">
        <f t="shared" si="205"/>
        <v>51666</v>
      </c>
      <c r="M2628" s="4">
        <f t="shared" si="206"/>
        <v>6</v>
      </c>
    </row>
    <row r="2629" spans="1:13" x14ac:dyDescent="0.3">
      <c r="A2629" s="27" t="str">
        <f t="shared" si="207"/>
        <v>1504 - LATTE</v>
      </c>
      <c r="B2629" s="27" t="str">
        <f t="shared" si="209"/>
        <v>CAFE QUINDIO EXPRESS CERRITOS PEREIRA</v>
      </c>
      <c r="C2629" s="28" t="s">
        <v>266</v>
      </c>
      <c r="D2629" s="31">
        <v>68888</v>
      </c>
      <c r="E2629" s="4">
        <v>8</v>
      </c>
      <c r="F2629" s="31">
        <v>43055</v>
      </c>
      <c r="G2629" s="4">
        <v>5</v>
      </c>
      <c r="H2629" s="31">
        <v>94721</v>
      </c>
      <c r="I2629" s="4">
        <v>11</v>
      </c>
      <c r="J2629" s="31">
        <v>206664</v>
      </c>
      <c r="K2629" s="50">
        <v>24</v>
      </c>
      <c r="L2629" s="44">
        <f t="shared" si="205"/>
        <v>68888</v>
      </c>
      <c r="M2629" s="4">
        <f t="shared" si="206"/>
        <v>8</v>
      </c>
    </row>
    <row r="2630" spans="1:13" x14ac:dyDescent="0.3">
      <c r="A2630" s="27" t="str">
        <f t="shared" si="207"/>
        <v>1504 - LATTE</v>
      </c>
      <c r="B2630" s="27" t="str">
        <f t="shared" si="209"/>
        <v>CAFE QUINDIO EXPRESS CERRITOS PEREIRA</v>
      </c>
      <c r="C2630" s="28" t="s">
        <v>267</v>
      </c>
      <c r="D2630" s="31">
        <v>128896</v>
      </c>
      <c r="E2630" s="4">
        <v>16</v>
      </c>
      <c r="F2630" s="31">
        <v>104726</v>
      </c>
      <c r="G2630" s="4">
        <v>13</v>
      </c>
      <c r="H2630" s="31">
        <v>136950</v>
      </c>
      <c r="I2630" s="4">
        <v>17</v>
      </c>
      <c r="J2630" s="31">
        <v>370572</v>
      </c>
      <c r="K2630" s="50">
        <v>46</v>
      </c>
      <c r="L2630" s="44">
        <f t="shared" si="205"/>
        <v>123524</v>
      </c>
      <c r="M2630" s="4">
        <f t="shared" si="206"/>
        <v>15.333333333333334</v>
      </c>
    </row>
    <row r="2631" spans="1:13" x14ac:dyDescent="0.3">
      <c r="A2631" s="27" t="str">
        <f t="shared" si="207"/>
        <v>1504 - LATTE</v>
      </c>
      <c r="B2631" s="27" t="str">
        <f t="shared" si="209"/>
        <v>CAFE QUINDIO EXPRESS CERRITOS PEREIRA</v>
      </c>
      <c r="C2631" s="28" t="s">
        <v>268</v>
      </c>
      <c r="D2631" s="31">
        <v>77040</v>
      </c>
      <c r="E2631" s="4">
        <v>8</v>
      </c>
      <c r="F2631" s="31">
        <v>77039</v>
      </c>
      <c r="G2631" s="4">
        <v>8</v>
      </c>
      <c r="H2631" s="31">
        <v>105930</v>
      </c>
      <c r="I2631" s="4">
        <v>11</v>
      </c>
      <c r="J2631" s="31">
        <v>260009</v>
      </c>
      <c r="K2631" s="50">
        <v>27</v>
      </c>
      <c r="L2631" s="44">
        <f t="shared" si="205"/>
        <v>86669.666666666672</v>
      </c>
      <c r="M2631" s="4">
        <f t="shared" si="206"/>
        <v>9</v>
      </c>
    </row>
    <row r="2632" spans="1:13" x14ac:dyDescent="0.3">
      <c r="A2632" s="27" t="str">
        <f t="shared" si="207"/>
        <v>1504 - LATTE</v>
      </c>
      <c r="B2632" s="27" t="str">
        <f t="shared" si="209"/>
        <v>CAFE QUINDIO EXPRESS CERRITOS PEREIRA</v>
      </c>
      <c r="C2632" s="28" t="s">
        <v>269</v>
      </c>
      <c r="D2632" s="31">
        <v>80559</v>
      </c>
      <c r="E2632" s="4">
        <v>10</v>
      </c>
      <c r="F2632" s="31">
        <v>96671</v>
      </c>
      <c r="G2632" s="4">
        <v>12</v>
      </c>
      <c r="H2632" s="31">
        <v>153062</v>
      </c>
      <c r="I2632" s="4">
        <v>19</v>
      </c>
      <c r="J2632" s="31">
        <v>330292</v>
      </c>
      <c r="K2632" s="50">
        <v>41</v>
      </c>
      <c r="L2632" s="44">
        <f t="shared" ref="L2632:L2695" si="210">AVERAGE(D2632,F2632,H2632)</f>
        <v>110097.33333333333</v>
      </c>
      <c r="M2632" s="4">
        <f t="shared" ref="M2632:M2695" si="211">AVERAGE(E2632,G2632,I2632)</f>
        <v>13.666666666666666</v>
      </c>
    </row>
    <row r="2633" spans="1:13" x14ac:dyDescent="0.3">
      <c r="A2633" s="27" t="str">
        <f t="shared" si="207"/>
        <v>1504 - LATTE</v>
      </c>
      <c r="B2633" s="27" t="str">
        <f t="shared" si="209"/>
        <v>CAFE QUINDIO EXPRESS CERRITOS PEREIRA</v>
      </c>
      <c r="C2633" s="28" t="s">
        <v>270</v>
      </c>
      <c r="D2633" s="31">
        <v>327320</v>
      </c>
      <c r="E2633" s="4">
        <v>35</v>
      </c>
      <c r="F2633" s="31">
        <v>121576</v>
      </c>
      <c r="G2633" s="4">
        <v>13</v>
      </c>
      <c r="H2633" s="31">
        <v>327320</v>
      </c>
      <c r="I2633" s="4">
        <v>35</v>
      </c>
      <c r="J2633" s="31">
        <v>776216</v>
      </c>
      <c r="K2633" s="50">
        <v>83</v>
      </c>
      <c r="L2633" s="44">
        <f t="shared" si="210"/>
        <v>258738.66666666666</v>
      </c>
      <c r="M2633" s="4">
        <f t="shared" si="211"/>
        <v>27.666666666666668</v>
      </c>
    </row>
    <row r="2634" spans="1:13" x14ac:dyDescent="0.3">
      <c r="A2634" s="27" t="str">
        <f t="shared" si="207"/>
        <v>1504 - LATTE</v>
      </c>
      <c r="B2634" s="27" t="str">
        <f t="shared" si="209"/>
        <v>CAFE QUINDIO EXPRESS CERRITOS PEREIRA</v>
      </c>
      <c r="C2634" s="28" t="s">
        <v>271</v>
      </c>
      <c r="D2634" s="31">
        <v>336672</v>
      </c>
      <c r="E2634" s="4">
        <v>36</v>
      </c>
      <c r="F2634" s="31">
        <v>187040</v>
      </c>
      <c r="G2634" s="4">
        <v>20</v>
      </c>
      <c r="H2634" s="31">
        <v>248015</v>
      </c>
      <c r="I2634" s="4">
        <v>27</v>
      </c>
      <c r="J2634" s="31">
        <v>771727</v>
      </c>
      <c r="K2634" s="50">
        <v>83</v>
      </c>
      <c r="L2634" s="44">
        <f t="shared" si="210"/>
        <v>257242.33333333334</v>
      </c>
      <c r="M2634" s="4">
        <f t="shared" si="211"/>
        <v>27.666666666666668</v>
      </c>
    </row>
    <row r="2635" spans="1:13" x14ac:dyDescent="0.3">
      <c r="A2635" s="27" t="str">
        <f t="shared" si="207"/>
        <v>1504 - LATTE</v>
      </c>
      <c r="B2635" s="27" t="str">
        <f t="shared" si="209"/>
        <v>CAFE QUINDIO EXPRESS CERRITOS PEREIRA</v>
      </c>
      <c r="C2635" s="28" t="s">
        <v>272</v>
      </c>
      <c r="D2635" s="31">
        <v>229446</v>
      </c>
      <c r="E2635" s="4">
        <v>21</v>
      </c>
      <c r="F2635" s="31">
        <v>109260</v>
      </c>
      <c r="G2635" s="4">
        <v>10</v>
      </c>
      <c r="H2635" s="31">
        <v>304617</v>
      </c>
      <c r="I2635" s="4">
        <v>28</v>
      </c>
      <c r="J2635" s="31">
        <v>643323</v>
      </c>
      <c r="K2635" s="50">
        <v>59</v>
      </c>
      <c r="L2635" s="44">
        <f t="shared" si="210"/>
        <v>214441</v>
      </c>
      <c r="M2635" s="4">
        <f t="shared" si="211"/>
        <v>19.666666666666668</v>
      </c>
    </row>
    <row r="2636" spans="1:13" x14ac:dyDescent="0.3">
      <c r="A2636" s="27" t="str">
        <f t="shared" si="207"/>
        <v>1504 - LATTE</v>
      </c>
      <c r="B2636" s="52" t="s">
        <v>300</v>
      </c>
      <c r="C2636" s="53"/>
      <c r="D2636" s="57">
        <v>2975291</v>
      </c>
      <c r="E2636" s="55">
        <v>375</v>
      </c>
      <c r="F2636" s="57">
        <v>2408252</v>
      </c>
      <c r="G2636" s="55">
        <v>304</v>
      </c>
      <c r="H2636" s="57">
        <v>3818993</v>
      </c>
      <c r="I2636" s="55">
        <v>479</v>
      </c>
      <c r="J2636" s="57">
        <v>9202536</v>
      </c>
      <c r="K2636" s="56">
        <v>1158</v>
      </c>
      <c r="L2636" s="59">
        <f t="shared" si="210"/>
        <v>3067512</v>
      </c>
      <c r="M2636" s="60">
        <f t="shared" si="211"/>
        <v>386</v>
      </c>
    </row>
    <row r="2637" spans="1:13" x14ac:dyDescent="0.3">
      <c r="A2637" s="27" t="str">
        <f t="shared" si="207"/>
        <v>1504 - LATTE</v>
      </c>
      <c r="B2637" s="1" t="s">
        <v>61</v>
      </c>
      <c r="C2637" s="1" t="s">
        <v>223</v>
      </c>
      <c r="D2637" s="30">
        <v>653877</v>
      </c>
      <c r="E2637" s="8">
        <v>107</v>
      </c>
      <c r="F2637" s="30">
        <v>775364</v>
      </c>
      <c r="G2637" s="8">
        <v>127</v>
      </c>
      <c r="H2637" s="30">
        <v>708143</v>
      </c>
      <c r="I2637" s="8">
        <v>116</v>
      </c>
      <c r="J2637" s="30">
        <v>2137384</v>
      </c>
      <c r="K2637" s="49">
        <v>350</v>
      </c>
      <c r="L2637" s="44">
        <f t="shared" si="210"/>
        <v>712461.33333333337</v>
      </c>
      <c r="M2637" s="4">
        <f t="shared" si="211"/>
        <v>116.66666666666667</v>
      </c>
    </row>
    <row r="2638" spans="1:13" x14ac:dyDescent="0.3">
      <c r="A2638" s="27" t="str">
        <f t="shared" si="207"/>
        <v>1504 - LATTE</v>
      </c>
      <c r="B2638" s="27" t="str">
        <f t="shared" ref="B2638:B2669" si="212">B2637</f>
        <v>CAFE QUINDIO EXPRESS CLINICA CENTRAL</v>
      </c>
      <c r="C2638" s="28" t="s">
        <v>224</v>
      </c>
      <c r="D2638" s="31">
        <v>315552</v>
      </c>
      <c r="E2638" s="4">
        <v>48</v>
      </c>
      <c r="F2638" s="31">
        <v>414162</v>
      </c>
      <c r="G2638" s="4">
        <v>63</v>
      </c>
      <c r="H2638" s="31">
        <v>447032</v>
      </c>
      <c r="I2638" s="4">
        <v>68</v>
      </c>
      <c r="J2638" s="31">
        <v>1176746</v>
      </c>
      <c r="K2638" s="50">
        <v>179</v>
      </c>
      <c r="L2638" s="44">
        <f t="shared" si="210"/>
        <v>392248.66666666669</v>
      </c>
      <c r="M2638" s="4">
        <f t="shared" si="211"/>
        <v>59.666666666666664</v>
      </c>
    </row>
    <row r="2639" spans="1:13" x14ac:dyDescent="0.3">
      <c r="A2639" s="27" t="str">
        <f t="shared" si="207"/>
        <v>1504 - LATTE</v>
      </c>
      <c r="B2639" s="27" t="str">
        <f t="shared" si="212"/>
        <v>CAFE QUINDIO EXPRESS CLINICA CENTRAL</v>
      </c>
      <c r="C2639" s="28" t="s">
        <v>225</v>
      </c>
      <c r="D2639" s="31">
        <v>74169</v>
      </c>
      <c r="E2639" s="4">
        <v>9</v>
      </c>
      <c r="F2639" s="31">
        <v>90651</v>
      </c>
      <c r="G2639" s="4">
        <v>11</v>
      </c>
      <c r="H2639" s="31">
        <v>181301</v>
      </c>
      <c r="I2639" s="4">
        <v>22</v>
      </c>
      <c r="J2639" s="31">
        <v>346121</v>
      </c>
      <c r="K2639" s="50">
        <v>42</v>
      </c>
      <c r="L2639" s="44">
        <f t="shared" si="210"/>
        <v>115373.66666666667</v>
      </c>
      <c r="M2639" s="4">
        <f t="shared" si="211"/>
        <v>14</v>
      </c>
    </row>
    <row r="2640" spans="1:13" x14ac:dyDescent="0.3">
      <c r="A2640" s="27" t="str">
        <f t="shared" ref="A2640:A2703" si="213">A2639</f>
        <v>1504 - LATTE</v>
      </c>
      <c r="B2640" s="27" t="str">
        <f t="shared" si="212"/>
        <v>CAFE QUINDIO EXPRESS CLINICA CENTRAL</v>
      </c>
      <c r="C2640" s="28" t="s">
        <v>226</v>
      </c>
      <c r="D2640" s="31">
        <v>34444</v>
      </c>
      <c r="E2640" s="4">
        <v>4</v>
      </c>
      <c r="F2640" s="31">
        <v>25833</v>
      </c>
      <c r="G2640" s="4">
        <v>3</v>
      </c>
      <c r="H2640" s="31">
        <v>8611</v>
      </c>
      <c r="I2640" s="4">
        <v>1</v>
      </c>
      <c r="J2640" s="31">
        <v>68888</v>
      </c>
      <c r="K2640" s="50">
        <v>8</v>
      </c>
      <c r="L2640" s="44">
        <f t="shared" si="210"/>
        <v>22962.666666666668</v>
      </c>
      <c r="M2640" s="4">
        <f t="shared" si="211"/>
        <v>2.6666666666666665</v>
      </c>
    </row>
    <row r="2641" spans="1:13" x14ac:dyDescent="0.3">
      <c r="A2641" s="27" t="str">
        <f t="shared" si="213"/>
        <v>1504 - LATTE</v>
      </c>
      <c r="B2641" s="27" t="str">
        <f t="shared" si="212"/>
        <v>CAFE QUINDIO EXPRESS CLINICA CENTRAL</v>
      </c>
      <c r="C2641" s="28" t="s">
        <v>227</v>
      </c>
      <c r="D2641" s="31"/>
      <c r="E2641" s="4"/>
      <c r="F2641" s="31">
        <v>18704</v>
      </c>
      <c r="G2641" s="4">
        <v>2</v>
      </c>
      <c r="H2641" s="31"/>
      <c r="I2641" s="4"/>
      <c r="J2641" s="31">
        <v>18704</v>
      </c>
      <c r="K2641" s="50">
        <v>2</v>
      </c>
      <c r="L2641" s="44">
        <f t="shared" si="210"/>
        <v>18704</v>
      </c>
      <c r="M2641" s="4">
        <f t="shared" si="211"/>
        <v>2</v>
      </c>
    </row>
    <row r="2642" spans="1:13" x14ac:dyDescent="0.3">
      <c r="A2642" s="27" t="str">
        <f t="shared" si="213"/>
        <v>1504 - LATTE</v>
      </c>
      <c r="B2642" s="27" t="str">
        <f t="shared" si="212"/>
        <v>CAFE QUINDIO EXPRESS CLINICA CENTRAL</v>
      </c>
      <c r="C2642" s="28" t="s">
        <v>228</v>
      </c>
      <c r="D2642" s="31">
        <v>9352</v>
      </c>
      <c r="E2642" s="4">
        <v>1</v>
      </c>
      <c r="F2642" s="31"/>
      <c r="G2642" s="4"/>
      <c r="H2642" s="31">
        <v>9352</v>
      </c>
      <c r="I2642" s="4">
        <v>1</v>
      </c>
      <c r="J2642" s="31">
        <v>18704</v>
      </c>
      <c r="K2642" s="50">
        <v>2</v>
      </c>
      <c r="L2642" s="44">
        <f t="shared" si="210"/>
        <v>9352</v>
      </c>
      <c r="M2642" s="4">
        <f t="shared" si="211"/>
        <v>1</v>
      </c>
    </row>
    <row r="2643" spans="1:13" x14ac:dyDescent="0.3">
      <c r="A2643" s="27" t="str">
        <f t="shared" si="213"/>
        <v>1504 - LATTE</v>
      </c>
      <c r="B2643" s="27" t="str">
        <f t="shared" si="212"/>
        <v>CAFE QUINDIO EXPRESS CLINICA CENTRAL</v>
      </c>
      <c r="C2643" s="28" t="s">
        <v>229</v>
      </c>
      <c r="D2643" s="31">
        <v>10926</v>
      </c>
      <c r="E2643" s="4">
        <v>1</v>
      </c>
      <c r="F2643" s="31"/>
      <c r="G2643" s="4"/>
      <c r="H2643" s="31"/>
      <c r="I2643" s="4"/>
      <c r="J2643" s="31">
        <v>10926</v>
      </c>
      <c r="K2643" s="50">
        <v>1</v>
      </c>
      <c r="L2643" s="44">
        <f t="shared" si="210"/>
        <v>10926</v>
      </c>
      <c r="M2643" s="4">
        <f t="shared" si="211"/>
        <v>1</v>
      </c>
    </row>
    <row r="2644" spans="1:13" x14ac:dyDescent="0.3">
      <c r="A2644" s="27" t="str">
        <f t="shared" si="213"/>
        <v>1504 - LATTE</v>
      </c>
      <c r="B2644" s="27" t="str">
        <f t="shared" si="212"/>
        <v>CAFE QUINDIO EXPRESS CLINICA CENTRAL</v>
      </c>
      <c r="C2644" s="28" t="s">
        <v>231</v>
      </c>
      <c r="D2644" s="31">
        <v>8333</v>
      </c>
      <c r="E2644" s="4">
        <v>1</v>
      </c>
      <c r="F2644" s="31">
        <v>8333</v>
      </c>
      <c r="G2644" s="4">
        <v>1</v>
      </c>
      <c r="H2644" s="31">
        <v>8333</v>
      </c>
      <c r="I2644" s="4">
        <v>1</v>
      </c>
      <c r="J2644" s="31">
        <v>24999</v>
      </c>
      <c r="K2644" s="50">
        <v>3</v>
      </c>
      <c r="L2644" s="44">
        <f t="shared" si="210"/>
        <v>8333</v>
      </c>
      <c r="M2644" s="4">
        <f t="shared" si="211"/>
        <v>1</v>
      </c>
    </row>
    <row r="2645" spans="1:13" x14ac:dyDescent="0.3">
      <c r="A2645" s="27" t="str">
        <f t="shared" si="213"/>
        <v>1504 - LATTE</v>
      </c>
      <c r="B2645" s="27" t="str">
        <f t="shared" si="212"/>
        <v>CAFE QUINDIO EXPRESS CLINICA CENTRAL</v>
      </c>
      <c r="C2645" s="28" t="s">
        <v>232</v>
      </c>
      <c r="D2645" s="31"/>
      <c r="E2645" s="4"/>
      <c r="F2645" s="31">
        <v>9907</v>
      </c>
      <c r="G2645" s="4">
        <v>1</v>
      </c>
      <c r="H2645" s="31"/>
      <c r="I2645" s="4"/>
      <c r="J2645" s="31">
        <v>9907</v>
      </c>
      <c r="K2645" s="50">
        <v>1</v>
      </c>
      <c r="L2645" s="44">
        <f t="shared" si="210"/>
        <v>9907</v>
      </c>
      <c r="M2645" s="4">
        <f t="shared" si="211"/>
        <v>1</v>
      </c>
    </row>
    <row r="2646" spans="1:13" x14ac:dyDescent="0.3">
      <c r="A2646" s="27" t="str">
        <f t="shared" si="213"/>
        <v>1504 - LATTE</v>
      </c>
      <c r="B2646" s="27" t="str">
        <f t="shared" si="212"/>
        <v>CAFE QUINDIO EXPRESS CLINICA CENTRAL</v>
      </c>
      <c r="C2646" s="28" t="s">
        <v>233</v>
      </c>
      <c r="D2646" s="31"/>
      <c r="E2646" s="4"/>
      <c r="F2646" s="31">
        <v>16482</v>
      </c>
      <c r="G2646" s="4">
        <v>2</v>
      </c>
      <c r="H2646" s="31"/>
      <c r="I2646" s="4"/>
      <c r="J2646" s="31">
        <v>16482</v>
      </c>
      <c r="K2646" s="50">
        <v>2</v>
      </c>
      <c r="L2646" s="44">
        <f t="shared" si="210"/>
        <v>16482</v>
      </c>
      <c r="M2646" s="4">
        <f t="shared" si="211"/>
        <v>2</v>
      </c>
    </row>
    <row r="2647" spans="1:13" x14ac:dyDescent="0.3">
      <c r="A2647" s="27" t="str">
        <f t="shared" si="213"/>
        <v>1504 - LATTE</v>
      </c>
      <c r="B2647" s="27" t="str">
        <f t="shared" si="212"/>
        <v>CAFE QUINDIO EXPRESS CLINICA CENTRAL</v>
      </c>
      <c r="C2647" s="28" t="s">
        <v>235</v>
      </c>
      <c r="D2647" s="31">
        <v>7685</v>
      </c>
      <c r="E2647" s="4">
        <v>1</v>
      </c>
      <c r="F2647" s="31">
        <v>23055</v>
      </c>
      <c r="G2647" s="4">
        <v>3</v>
      </c>
      <c r="H2647" s="31">
        <v>15370</v>
      </c>
      <c r="I2647" s="4">
        <v>2</v>
      </c>
      <c r="J2647" s="31">
        <v>46110</v>
      </c>
      <c r="K2647" s="50">
        <v>6</v>
      </c>
      <c r="L2647" s="44">
        <f t="shared" si="210"/>
        <v>15370</v>
      </c>
      <c r="M2647" s="4">
        <f t="shared" si="211"/>
        <v>2</v>
      </c>
    </row>
    <row r="2648" spans="1:13" x14ac:dyDescent="0.3">
      <c r="A2648" s="27" t="str">
        <f t="shared" si="213"/>
        <v>1504 - LATTE</v>
      </c>
      <c r="B2648" s="27" t="str">
        <f t="shared" si="212"/>
        <v>CAFE QUINDIO EXPRESS CLINICA CENTRAL</v>
      </c>
      <c r="C2648" s="28" t="s">
        <v>241</v>
      </c>
      <c r="D2648" s="31"/>
      <c r="E2648" s="4"/>
      <c r="F2648" s="31">
        <v>57687</v>
      </c>
      <c r="G2648" s="4">
        <v>7</v>
      </c>
      <c r="H2648" s="31">
        <v>32964</v>
      </c>
      <c r="I2648" s="4">
        <v>4</v>
      </c>
      <c r="J2648" s="31">
        <v>90651</v>
      </c>
      <c r="K2648" s="50">
        <v>11</v>
      </c>
      <c r="L2648" s="44">
        <f t="shared" si="210"/>
        <v>45325.5</v>
      </c>
      <c r="M2648" s="4">
        <f t="shared" si="211"/>
        <v>5.5</v>
      </c>
    </row>
    <row r="2649" spans="1:13" x14ac:dyDescent="0.3">
      <c r="A2649" s="27" t="str">
        <f t="shared" si="213"/>
        <v>1504 - LATTE</v>
      </c>
      <c r="B2649" s="27" t="str">
        <f t="shared" si="212"/>
        <v>CAFE QUINDIO EXPRESS CLINICA CENTRAL</v>
      </c>
      <c r="C2649" s="28" t="s">
        <v>242</v>
      </c>
      <c r="D2649" s="31">
        <v>8611</v>
      </c>
      <c r="E2649" s="4">
        <v>1</v>
      </c>
      <c r="F2649" s="31"/>
      <c r="G2649" s="4"/>
      <c r="H2649" s="31"/>
      <c r="I2649" s="4"/>
      <c r="J2649" s="31">
        <v>8611</v>
      </c>
      <c r="K2649" s="50">
        <v>1</v>
      </c>
      <c r="L2649" s="44">
        <f t="shared" si="210"/>
        <v>8611</v>
      </c>
      <c r="M2649" s="4">
        <f t="shared" si="211"/>
        <v>1</v>
      </c>
    </row>
    <row r="2650" spans="1:13" x14ac:dyDescent="0.3">
      <c r="A2650" s="27" t="str">
        <f t="shared" si="213"/>
        <v>1504 - LATTE</v>
      </c>
      <c r="B2650" s="27" t="str">
        <f t="shared" si="212"/>
        <v>CAFE QUINDIO EXPRESS CLINICA CENTRAL</v>
      </c>
      <c r="C2650" s="28" t="s">
        <v>243</v>
      </c>
      <c r="D2650" s="31">
        <v>42777</v>
      </c>
      <c r="E2650" s="4">
        <v>7</v>
      </c>
      <c r="F2650" s="31">
        <v>281106</v>
      </c>
      <c r="G2650" s="4">
        <v>46</v>
      </c>
      <c r="H2650" s="31">
        <v>152776</v>
      </c>
      <c r="I2650" s="4">
        <v>25</v>
      </c>
      <c r="J2650" s="31">
        <v>476659</v>
      </c>
      <c r="K2650" s="50">
        <v>78</v>
      </c>
      <c r="L2650" s="44">
        <f t="shared" si="210"/>
        <v>158886.33333333334</v>
      </c>
      <c r="M2650" s="4">
        <f t="shared" si="211"/>
        <v>26</v>
      </c>
    </row>
    <row r="2651" spans="1:13" x14ac:dyDescent="0.3">
      <c r="A2651" s="27" t="str">
        <f t="shared" si="213"/>
        <v>1504 - LATTE</v>
      </c>
      <c r="B2651" s="27" t="str">
        <f t="shared" si="212"/>
        <v>CAFE QUINDIO EXPRESS CLINICA CENTRAL</v>
      </c>
      <c r="C2651" s="28" t="s">
        <v>244</v>
      </c>
      <c r="D2651" s="31">
        <v>46018</v>
      </c>
      <c r="E2651" s="4">
        <v>7</v>
      </c>
      <c r="F2651" s="31">
        <v>164350</v>
      </c>
      <c r="G2651" s="4">
        <v>25</v>
      </c>
      <c r="H2651" s="31">
        <v>118332</v>
      </c>
      <c r="I2651" s="4">
        <v>18</v>
      </c>
      <c r="J2651" s="31">
        <v>328700</v>
      </c>
      <c r="K2651" s="50">
        <v>50</v>
      </c>
      <c r="L2651" s="44">
        <f t="shared" si="210"/>
        <v>109566.66666666667</v>
      </c>
      <c r="M2651" s="4">
        <f t="shared" si="211"/>
        <v>16.666666666666668</v>
      </c>
    </row>
    <row r="2652" spans="1:13" x14ac:dyDescent="0.3">
      <c r="A2652" s="27" t="str">
        <f t="shared" si="213"/>
        <v>1504 - LATTE</v>
      </c>
      <c r="B2652" s="27" t="str">
        <f t="shared" si="212"/>
        <v>CAFE QUINDIO EXPRESS CLINICA CENTRAL</v>
      </c>
      <c r="C2652" s="28" t="s">
        <v>245</v>
      </c>
      <c r="D2652" s="31"/>
      <c r="E2652" s="4"/>
      <c r="F2652" s="31"/>
      <c r="G2652" s="4"/>
      <c r="H2652" s="31">
        <v>20186</v>
      </c>
      <c r="I2652" s="4">
        <v>2</v>
      </c>
      <c r="J2652" s="31">
        <v>20186</v>
      </c>
      <c r="K2652" s="50">
        <v>2</v>
      </c>
      <c r="L2652" s="44">
        <f t="shared" si="210"/>
        <v>20186</v>
      </c>
      <c r="M2652" s="4">
        <f t="shared" si="211"/>
        <v>2</v>
      </c>
    </row>
    <row r="2653" spans="1:13" x14ac:dyDescent="0.3">
      <c r="A2653" s="27" t="str">
        <f t="shared" si="213"/>
        <v>1504 - LATTE</v>
      </c>
      <c r="B2653" s="27" t="str">
        <f t="shared" si="212"/>
        <v>CAFE QUINDIO EXPRESS CLINICA CENTRAL</v>
      </c>
      <c r="C2653" s="28" t="s">
        <v>247</v>
      </c>
      <c r="D2653" s="31">
        <v>24723</v>
      </c>
      <c r="E2653" s="4">
        <v>3</v>
      </c>
      <c r="F2653" s="31">
        <v>24723</v>
      </c>
      <c r="G2653" s="4">
        <v>3</v>
      </c>
      <c r="H2653" s="31">
        <v>24723</v>
      </c>
      <c r="I2653" s="4">
        <v>3</v>
      </c>
      <c r="J2653" s="31">
        <v>74169</v>
      </c>
      <c r="K2653" s="50">
        <v>9</v>
      </c>
      <c r="L2653" s="44">
        <f t="shared" si="210"/>
        <v>24723</v>
      </c>
      <c r="M2653" s="4">
        <f t="shared" si="211"/>
        <v>3</v>
      </c>
    </row>
    <row r="2654" spans="1:13" x14ac:dyDescent="0.3">
      <c r="A2654" s="27" t="str">
        <f t="shared" si="213"/>
        <v>1504 - LATTE</v>
      </c>
      <c r="B2654" s="27" t="str">
        <f t="shared" si="212"/>
        <v>CAFE QUINDIO EXPRESS CLINICA CENTRAL</v>
      </c>
      <c r="C2654" s="28" t="s">
        <v>248</v>
      </c>
      <c r="D2654" s="31"/>
      <c r="E2654" s="4"/>
      <c r="F2654" s="31">
        <v>9444</v>
      </c>
      <c r="G2654" s="4">
        <v>1</v>
      </c>
      <c r="H2654" s="31">
        <v>9444</v>
      </c>
      <c r="I2654" s="4">
        <v>1</v>
      </c>
      <c r="J2654" s="31">
        <v>18888</v>
      </c>
      <c r="K2654" s="50">
        <v>2</v>
      </c>
      <c r="L2654" s="44">
        <f t="shared" si="210"/>
        <v>9444</v>
      </c>
      <c r="M2654" s="4">
        <f t="shared" si="211"/>
        <v>1</v>
      </c>
    </row>
    <row r="2655" spans="1:13" x14ac:dyDescent="0.3">
      <c r="A2655" s="27" t="str">
        <f t="shared" si="213"/>
        <v>1504 - LATTE</v>
      </c>
      <c r="B2655" s="27" t="str">
        <f t="shared" si="212"/>
        <v>CAFE QUINDIO EXPRESS CLINICA CENTRAL</v>
      </c>
      <c r="C2655" s="28" t="s">
        <v>249</v>
      </c>
      <c r="D2655" s="31">
        <v>8241</v>
      </c>
      <c r="E2655" s="4">
        <v>1</v>
      </c>
      <c r="F2655" s="31"/>
      <c r="G2655" s="4"/>
      <c r="H2655" s="31"/>
      <c r="I2655" s="4"/>
      <c r="J2655" s="31">
        <v>8241</v>
      </c>
      <c r="K2655" s="50">
        <v>1</v>
      </c>
      <c r="L2655" s="44">
        <f t="shared" si="210"/>
        <v>8241</v>
      </c>
      <c r="M2655" s="4">
        <f t="shared" si="211"/>
        <v>1</v>
      </c>
    </row>
    <row r="2656" spans="1:13" x14ac:dyDescent="0.3">
      <c r="A2656" s="27" t="str">
        <f t="shared" si="213"/>
        <v>1504 - LATTE</v>
      </c>
      <c r="B2656" s="27" t="str">
        <f t="shared" si="212"/>
        <v>CAFE QUINDIO EXPRESS CLINICA CENTRAL</v>
      </c>
      <c r="C2656" s="28" t="s">
        <v>250</v>
      </c>
      <c r="D2656" s="31"/>
      <c r="E2656" s="4"/>
      <c r="F2656" s="31">
        <v>10463</v>
      </c>
      <c r="G2656" s="4">
        <v>1</v>
      </c>
      <c r="H2656" s="31"/>
      <c r="I2656" s="4"/>
      <c r="J2656" s="31">
        <v>10463</v>
      </c>
      <c r="K2656" s="50">
        <v>1</v>
      </c>
      <c r="L2656" s="44">
        <f t="shared" si="210"/>
        <v>10463</v>
      </c>
      <c r="M2656" s="4">
        <f t="shared" si="211"/>
        <v>1</v>
      </c>
    </row>
    <row r="2657" spans="1:13" x14ac:dyDescent="0.3">
      <c r="A2657" s="27" t="str">
        <f t="shared" si="213"/>
        <v>1504 - LATTE</v>
      </c>
      <c r="B2657" s="27" t="str">
        <f t="shared" si="212"/>
        <v>CAFE QUINDIO EXPRESS CLINICA CENTRAL</v>
      </c>
      <c r="C2657" s="28" t="s">
        <v>251</v>
      </c>
      <c r="D2657" s="31">
        <v>15370</v>
      </c>
      <c r="E2657" s="4">
        <v>2</v>
      </c>
      <c r="F2657" s="31">
        <v>7685</v>
      </c>
      <c r="G2657" s="4">
        <v>1</v>
      </c>
      <c r="H2657" s="31"/>
      <c r="I2657" s="4"/>
      <c r="J2657" s="31">
        <v>23055</v>
      </c>
      <c r="K2657" s="50">
        <v>3</v>
      </c>
      <c r="L2657" s="44">
        <f t="shared" si="210"/>
        <v>11527.5</v>
      </c>
      <c r="M2657" s="4">
        <f t="shared" si="211"/>
        <v>1.5</v>
      </c>
    </row>
    <row r="2658" spans="1:13" x14ac:dyDescent="0.3">
      <c r="A2658" s="27" t="str">
        <f t="shared" si="213"/>
        <v>1504 - LATTE</v>
      </c>
      <c r="B2658" s="27" t="str">
        <f t="shared" si="212"/>
        <v>CAFE QUINDIO EXPRESS CLINICA CENTRAL</v>
      </c>
      <c r="C2658" s="28" t="s">
        <v>258</v>
      </c>
      <c r="D2658" s="31"/>
      <c r="E2658" s="4"/>
      <c r="F2658" s="31">
        <v>16482</v>
      </c>
      <c r="G2658" s="4">
        <v>2</v>
      </c>
      <c r="H2658" s="31"/>
      <c r="I2658" s="4"/>
      <c r="J2658" s="31">
        <v>16482</v>
      </c>
      <c r="K2658" s="50">
        <v>2</v>
      </c>
      <c r="L2658" s="44">
        <f t="shared" si="210"/>
        <v>16482</v>
      </c>
      <c r="M2658" s="4">
        <f t="shared" si="211"/>
        <v>2</v>
      </c>
    </row>
    <row r="2659" spans="1:13" x14ac:dyDescent="0.3">
      <c r="A2659" s="27" t="str">
        <f t="shared" si="213"/>
        <v>1504 - LATTE</v>
      </c>
      <c r="B2659" s="27" t="str">
        <f t="shared" si="212"/>
        <v>CAFE QUINDIO EXPRESS CLINICA CENTRAL</v>
      </c>
      <c r="C2659" s="28" t="s">
        <v>259</v>
      </c>
      <c r="D2659" s="31"/>
      <c r="E2659" s="4"/>
      <c r="F2659" s="31">
        <v>8241</v>
      </c>
      <c r="G2659" s="4">
        <v>1</v>
      </c>
      <c r="H2659" s="31"/>
      <c r="I2659" s="4"/>
      <c r="J2659" s="31">
        <v>8241</v>
      </c>
      <c r="K2659" s="50">
        <v>1</v>
      </c>
      <c r="L2659" s="44">
        <f t="shared" si="210"/>
        <v>8241</v>
      </c>
      <c r="M2659" s="4">
        <f t="shared" si="211"/>
        <v>1</v>
      </c>
    </row>
    <row r="2660" spans="1:13" x14ac:dyDescent="0.3">
      <c r="A2660" s="27" t="str">
        <f t="shared" si="213"/>
        <v>1504 - LATTE</v>
      </c>
      <c r="B2660" s="27" t="str">
        <f t="shared" si="212"/>
        <v>CAFE QUINDIO EXPRESS CLINICA CENTRAL</v>
      </c>
      <c r="C2660" s="28" t="s">
        <v>260</v>
      </c>
      <c r="D2660" s="31">
        <v>20926</v>
      </c>
      <c r="E2660" s="4">
        <v>2</v>
      </c>
      <c r="F2660" s="31">
        <v>10463</v>
      </c>
      <c r="G2660" s="4">
        <v>1</v>
      </c>
      <c r="H2660" s="31">
        <v>20926</v>
      </c>
      <c r="I2660" s="4">
        <v>2</v>
      </c>
      <c r="J2660" s="31">
        <v>52315</v>
      </c>
      <c r="K2660" s="50">
        <v>5</v>
      </c>
      <c r="L2660" s="44">
        <f t="shared" si="210"/>
        <v>17438.333333333332</v>
      </c>
      <c r="M2660" s="4">
        <f t="shared" si="211"/>
        <v>1.6666666666666667</v>
      </c>
    </row>
    <row r="2661" spans="1:13" x14ac:dyDescent="0.3">
      <c r="A2661" s="27" t="str">
        <f t="shared" si="213"/>
        <v>1504 - LATTE</v>
      </c>
      <c r="B2661" s="27" t="str">
        <f t="shared" si="212"/>
        <v>CAFE QUINDIO EXPRESS CLINICA CENTRAL</v>
      </c>
      <c r="C2661" s="28" t="s">
        <v>261</v>
      </c>
      <c r="D2661" s="31">
        <v>7685</v>
      </c>
      <c r="E2661" s="4">
        <v>1</v>
      </c>
      <c r="F2661" s="31">
        <v>76850</v>
      </c>
      <c r="G2661" s="4">
        <v>10</v>
      </c>
      <c r="H2661" s="31">
        <v>61480</v>
      </c>
      <c r="I2661" s="4">
        <v>8</v>
      </c>
      <c r="J2661" s="31">
        <v>146015</v>
      </c>
      <c r="K2661" s="50">
        <v>19</v>
      </c>
      <c r="L2661" s="44">
        <f t="shared" si="210"/>
        <v>48671.666666666664</v>
      </c>
      <c r="M2661" s="4">
        <f t="shared" si="211"/>
        <v>6.333333333333333</v>
      </c>
    </row>
    <row r="2662" spans="1:13" x14ac:dyDescent="0.3">
      <c r="A2662" s="27" t="str">
        <f t="shared" si="213"/>
        <v>1504 - LATTE</v>
      </c>
      <c r="B2662" s="27" t="str">
        <f t="shared" si="212"/>
        <v>CAFE QUINDIO EXPRESS CLINICA CENTRAL</v>
      </c>
      <c r="C2662" s="28" t="s">
        <v>265</v>
      </c>
      <c r="D2662" s="31">
        <v>8611</v>
      </c>
      <c r="E2662" s="4">
        <v>1</v>
      </c>
      <c r="F2662" s="31">
        <v>17222</v>
      </c>
      <c r="G2662" s="4">
        <v>2</v>
      </c>
      <c r="H2662" s="31">
        <v>68888</v>
      </c>
      <c r="I2662" s="4">
        <v>8</v>
      </c>
      <c r="J2662" s="31">
        <v>94721</v>
      </c>
      <c r="K2662" s="50">
        <v>11</v>
      </c>
      <c r="L2662" s="44">
        <f t="shared" si="210"/>
        <v>31573.666666666668</v>
      </c>
      <c r="M2662" s="4">
        <f t="shared" si="211"/>
        <v>3.6666666666666665</v>
      </c>
    </row>
    <row r="2663" spans="1:13" x14ac:dyDescent="0.3">
      <c r="A2663" s="27" t="str">
        <f t="shared" si="213"/>
        <v>1504 - LATTE</v>
      </c>
      <c r="B2663" s="27" t="str">
        <f t="shared" si="212"/>
        <v>CAFE QUINDIO EXPRESS CLINICA CENTRAL</v>
      </c>
      <c r="C2663" s="28" t="s">
        <v>266</v>
      </c>
      <c r="D2663" s="31">
        <v>25833</v>
      </c>
      <c r="E2663" s="4">
        <v>3</v>
      </c>
      <c r="F2663" s="31">
        <v>34444</v>
      </c>
      <c r="G2663" s="4">
        <v>4</v>
      </c>
      <c r="H2663" s="31">
        <v>103332</v>
      </c>
      <c r="I2663" s="4">
        <v>12</v>
      </c>
      <c r="J2663" s="31">
        <v>163609</v>
      </c>
      <c r="K2663" s="50">
        <v>19</v>
      </c>
      <c r="L2663" s="44">
        <f t="shared" si="210"/>
        <v>54536.333333333336</v>
      </c>
      <c r="M2663" s="4">
        <f t="shared" si="211"/>
        <v>6.333333333333333</v>
      </c>
    </row>
    <row r="2664" spans="1:13" x14ac:dyDescent="0.3">
      <c r="A2664" s="27" t="str">
        <f t="shared" si="213"/>
        <v>1504 - LATTE</v>
      </c>
      <c r="B2664" s="27" t="str">
        <f t="shared" si="212"/>
        <v>CAFE QUINDIO EXPRESS CLINICA CENTRAL</v>
      </c>
      <c r="C2664" s="28" t="s">
        <v>267</v>
      </c>
      <c r="D2664" s="31">
        <v>104727</v>
      </c>
      <c r="E2664" s="4">
        <v>13</v>
      </c>
      <c r="F2664" s="31">
        <v>127925</v>
      </c>
      <c r="G2664" s="4">
        <v>16</v>
      </c>
      <c r="H2664" s="31">
        <v>95704</v>
      </c>
      <c r="I2664" s="4">
        <v>12</v>
      </c>
      <c r="J2664" s="31">
        <v>328356</v>
      </c>
      <c r="K2664" s="50">
        <v>41</v>
      </c>
      <c r="L2664" s="44">
        <f t="shared" si="210"/>
        <v>109452</v>
      </c>
      <c r="M2664" s="4">
        <f t="shared" si="211"/>
        <v>13.666666666666666</v>
      </c>
    </row>
    <row r="2665" spans="1:13" x14ac:dyDescent="0.3">
      <c r="A2665" s="27" t="str">
        <f t="shared" si="213"/>
        <v>1504 - LATTE</v>
      </c>
      <c r="B2665" s="27" t="str">
        <f t="shared" si="212"/>
        <v>CAFE QUINDIO EXPRESS CLINICA CENTRAL</v>
      </c>
      <c r="C2665" s="28" t="s">
        <v>268</v>
      </c>
      <c r="D2665" s="31"/>
      <c r="E2665" s="4"/>
      <c r="F2665" s="31">
        <v>28890</v>
      </c>
      <c r="G2665" s="4">
        <v>3</v>
      </c>
      <c r="H2665" s="31">
        <v>19260</v>
      </c>
      <c r="I2665" s="4">
        <v>2</v>
      </c>
      <c r="J2665" s="31">
        <v>48150</v>
      </c>
      <c r="K2665" s="50">
        <v>5</v>
      </c>
      <c r="L2665" s="44">
        <f t="shared" si="210"/>
        <v>24075</v>
      </c>
      <c r="M2665" s="4">
        <f t="shared" si="211"/>
        <v>2.5</v>
      </c>
    </row>
    <row r="2666" spans="1:13" x14ac:dyDescent="0.3">
      <c r="A2666" s="27" t="str">
        <f t="shared" si="213"/>
        <v>1504 - LATTE</v>
      </c>
      <c r="B2666" s="27" t="str">
        <f t="shared" si="212"/>
        <v>CAFE QUINDIO EXPRESS CLINICA CENTRAL</v>
      </c>
      <c r="C2666" s="28" t="s">
        <v>269</v>
      </c>
      <c r="D2666" s="31">
        <v>40279</v>
      </c>
      <c r="E2666" s="4">
        <v>5</v>
      </c>
      <c r="F2666" s="31">
        <v>16112</v>
      </c>
      <c r="G2666" s="4">
        <v>2</v>
      </c>
      <c r="H2666" s="31">
        <v>56391</v>
      </c>
      <c r="I2666" s="4">
        <v>7</v>
      </c>
      <c r="J2666" s="31">
        <v>112782</v>
      </c>
      <c r="K2666" s="50">
        <v>14</v>
      </c>
      <c r="L2666" s="44">
        <f t="shared" si="210"/>
        <v>37594</v>
      </c>
      <c r="M2666" s="4">
        <f t="shared" si="211"/>
        <v>4.666666666666667</v>
      </c>
    </row>
    <row r="2667" spans="1:13" x14ac:dyDescent="0.3">
      <c r="A2667" s="27" t="str">
        <f t="shared" si="213"/>
        <v>1504 - LATTE</v>
      </c>
      <c r="B2667" s="27" t="str">
        <f t="shared" si="212"/>
        <v>CAFE QUINDIO EXPRESS CLINICA CENTRAL</v>
      </c>
      <c r="C2667" s="28" t="s">
        <v>270</v>
      </c>
      <c r="D2667" s="31">
        <v>56112</v>
      </c>
      <c r="E2667" s="4">
        <v>6</v>
      </c>
      <c r="F2667" s="31">
        <v>37408</v>
      </c>
      <c r="G2667" s="4">
        <v>4</v>
      </c>
      <c r="H2667" s="31"/>
      <c r="I2667" s="4"/>
      <c r="J2667" s="31">
        <v>93520</v>
      </c>
      <c r="K2667" s="50">
        <v>10</v>
      </c>
      <c r="L2667" s="44">
        <f t="shared" si="210"/>
        <v>46760</v>
      </c>
      <c r="M2667" s="4">
        <f t="shared" si="211"/>
        <v>5</v>
      </c>
    </row>
    <row r="2668" spans="1:13" x14ac:dyDescent="0.3">
      <c r="A2668" s="27" t="str">
        <f t="shared" si="213"/>
        <v>1504 - LATTE</v>
      </c>
      <c r="B2668" s="27" t="str">
        <f t="shared" si="212"/>
        <v>CAFE QUINDIO EXPRESS CLINICA CENTRAL</v>
      </c>
      <c r="C2668" s="28" t="s">
        <v>271</v>
      </c>
      <c r="D2668" s="31">
        <v>120454</v>
      </c>
      <c r="E2668" s="4">
        <v>13</v>
      </c>
      <c r="F2668" s="31">
        <v>56112</v>
      </c>
      <c r="G2668" s="4">
        <v>6</v>
      </c>
      <c r="H2668" s="31"/>
      <c r="I2668" s="4"/>
      <c r="J2668" s="31">
        <v>176566</v>
      </c>
      <c r="K2668" s="50">
        <v>19</v>
      </c>
      <c r="L2668" s="44">
        <f t="shared" si="210"/>
        <v>88283</v>
      </c>
      <c r="M2668" s="4">
        <f t="shared" si="211"/>
        <v>9.5</v>
      </c>
    </row>
    <row r="2669" spans="1:13" x14ac:dyDescent="0.3">
      <c r="A2669" s="27" t="str">
        <f t="shared" si="213"/>
        <v>1504 - LATTE</v>
      </c>
      <c r="B2669" s="27" t="str">
        <f t="shared" si="212"/>
        <v>CAFE QUINDIO EXPRESS CLINICA CENTRAL</v>
      </c>
      <c r="C2669" s="28" t="s">
        <v>272</v>
      </c>
      <c r="D2669" s="31">
        <v>10926</v>
      </c>
      <c r="E2669" s="4">
        <v>1</v>
      </c>
      <c r="F2669" s="31"/>
      <c r="G2669" s="4"/>
      <c r="H2669" s="31"/>
      <c r="I2669" s="4"/>
      <c r="J2669" s="31">
        <v>10926</v>
      </c>
      <c r="K2669" s="50">
        <v>1</v>
      </c>
      <c r="L2669" s="44">
        <f t="shared" si="210"/>
        <v>10926</v>
      </c>
      <c r="M2669" s="4">
        <f t="shared" si="211"/>
        <v>1</v>
      </c>
    </row>
    <row r="2670" spans="1:13" x14ac:dyDescent="0.3">
      <c r="A2670" s="27" t="str">
        <f t="shared" si="213"/>
        <v>1504 - LATTE</v>
      </c>
      <c r="B2670" s="52" t="s">
        <v>301</v>
      </c>
      <c r="C2670" s="53"/>
      <c r="D2670" s="57">
        <v>1655631</v>
      </c>
      <c r="E2670" s="55">
        <v>238</v>
      </c>
      <c r="F2670" s="57">
        <v>2368098</v>
      </c>
      <c r="G2670" s="55">
        <v>348</v>
      </c>
      <c r="H2670" s="57">
        <v>2162548</v>
      </c>
      <c r="I2670" s="55">
        <v>315</v>
      </c>
      <c r="J2670" s="57">
        <v>6186277</v>
      </c>
      <c r="K2670" s="56">
        <v>901</v>
      </c>
      <c r="L2670" s="59">
        <f t="shared" si="210"/>
        <v>2062092.3333333333</v>
      </c>
      <c r="M2670" s="60">
        <f t="shared" si="211"/>
        <v>300.33333333333331</v>
      </c>
    </row>
    <row r="2671" spans="1:13" x14ac:dyDescent="0.3">
      <c r="A2671" s="27" t="str">
        <f t="shared" si="213"/>
        <v>1504 - LATTE</v>
      </c>
      <c r="B2671" s="1" t="s">
        <v>62</v>
      </c>
      <c r="C2671" s="1" t="s">
        <v>223</v>
      </c>
      <c r="D2671" s="30">
        <v>20000</v>
      </c>
      <c r="E2671" s="8">
        <v>3</v>
      </c>
      <c r="F2671" s="30">
        <v>6667</v>
      </c>
      <c r="G2671" s="8">
        <v>1</v>
      </c>
      <c r="H2671" s="30"/>
      <c r="I2671" s="8"/>
      <c r="J2671" s="30">
        <v>26667</v>
      </c>
      <c r="K2671" s="49">
        <v>4</v>
      </c>
      <c r="L2671" s="44">
        <f t="shared" si="210"/>
        <v>13333.5</v>
      </c>
      <c r="M2671" s="4">
        <f t="shared" si="211"/>
        <v>2</v>
      </c>
    </row>
    <row r="2672" spans="1:13" x14ac:dyDescent="0.3">
      <c r="A2672" s="27" t="str">
        <f t="shared" si="213"/>
        <v>1504 - LATTE</v>
      </c>
      <c r="B2672" s="27" t="str">
        <f t="shared" ref="B2672:B2713" si="214">B2671</f>
        <v>CAFE QUINDIO EXPRESS EDIFICIO BD-BACATA</v>
      </c>
      <c r="C2672" s="28" t="s">
        <v>224</v>
      </c>
      <c r="D2672" s="31">
        <v>1097772</v>
      </c>
      <c r="E2672" s="4">
        <v>156</v>
      </c>
      <c r="F2672" s="31">
        <v>858514</v>
      </c>
      <c r="G2672" s="4">
        <v>122</v>
      </c>
      <c r="H2672" s="31">
        <v>984336</v>
      </c>
      <c r="I2672" s="4">
        <v>140</v>
      </c>
      <c r="J2672" s="31">
        <v>2940622</v>
      </c>
      <c r="K2672" s="50">
        <v>418</v>
      </c>
      <c r="L2672" s="44">
        <f t="shared" si="210"/>
        <v>980207.33333333337</v>
      </c>
      <c r="M2672" s="4">
        <f t="shared" si="211"/>
        <v>139.33333333333334</v>
      </c>
    </row>
    <row r="2673" spans="1:13" x14ac:dyDescent="0.3">
      <c r="A2673" s="27" t="str">
        <f t="shared" si="213"/>
        <v>1504 - LATTE</v>
      </c>
      <c r="B2673" s="27" t="str">
        <f t="shared" si="214"/>
        <v>CAFE QUINDIO EXPRESS EDIFICIO BD-BACATA</v>
      </c>
      <c r="C2673" s="28" t="s">
        <v>225</v>
      </c>
      <c r="D2673" s="31">
        <v>462774</v>
      </c>
      <c r="E2673" s="4">
        <v>51</v>
      </c>
      <c r="F2673" s="31">
        <v>372034</v>
      </c>
      <c r="G2673" s="4">
        <v>41</v>
      </c>
      <c r="H2673" s="31">
        <v>381108</v>
      </c>
      <c r="I2673" s="4">
        <v>42</v>
      </c>
      <c r="J2673" s="31">
        <v>1215916</v>
      </c>
      <c r="K2673" s="50">
        <v>134</v>
      </c>
      <c r="L2673" s="44">
        <f t="shared" si="210"/>
        <v>405305.33333333331</v>
      </c>
      <c r="M2673" s="4">
        <f t="shared" si="211"/>
        <v>44.666666666666664</v>
      </c>
    </row>
    <row r="2674" spans="1:13" x14ac:dyDescent="0.3">
      <c r="A2674" s="27" t="str">
        <f t="shared" si="213"/>
        <v>1504 - LATTE</v>
      </c>
      <c r="B2674" s="27" t="str">
        <f t="shared" si="214"/>
        <v>CAFE QUINDIO EXPRESS EDIFICIO BD-BACATA</v>
      </c>
      <c r="C2674" s="28" t="s">
        <v>226</v>
      </c>
      <c r="D2674" s="31">
        <v>130928</v>
      </c>
      <c r="E2674" s="4">
        <v>14</v>
      </c>
      <c r="F2674" s="31">
        <v>149632</v>
      </c>
      <c r="G2674" s="4">
        <v>16</v>
      </c>
      <c r="H2674" s="31">
        <v>74816</v>
      </c>
      <c r="I2674" s="4">
        <v>8</v>
      </c>
      <c r="J2674" s="31">
        <v>355376</v>
      </c>
      <c r="K2674" s="50">
        <v>38</v>
      </c>
      <c r="L2674" s="44">
        <f t="shared" si="210"/>
        <v>118458.66666666667</v>
      </c>
      <c r="M2674" s="4">
        <f t="shared" si="211"/>
        <v>12.666666666666666</v>
      </c>
    </row>
    <row r="2675" spans="1:13" x14ac:dyDescent="0.3">
      <c r="A2675" s="27" t="str">
        <f t="shared" si="213"/>
        <v>1504 - LATTE</v>
      </c>
      <c r="B2675" s="27" t="str">
        <f t="shared" si="214"/>
        <v>CAFE QUINDIO EXPRESS EDIFICIO BD-BACATA</v>
      </c>
      <c r="C2675" s="28" t="s">
        <v>227</v>
      </c>
      <c r="D2675" s="31">
        <v>120000</v>
      </c>
      <c r="E2675" s="4">
        <v>12</v>
      </c>
      <c r="F2675" s="31">
        <v>50000</v>
      </c>
      <c r="G2675" s="4">
        <v>5</v>
      </c>
      <c r="H2675" s="31">
        <v>20000</v>
      </c>
      <c r="I2675" s="4">
        <v>2</v>
      </c>
      <c r="J2675" s="31">
        <v>190000</v>
      </c>
      <c r="K2675" s="50">
        <v>19</v>
      </c>
      <c r="L2675" s="44">
        <f t="shared" si="210"/>
        <v>63333.333333333336</v>
      </c>
      <c r="M2675" s="4">
        <f t="shared" si="211"/>
        <v>6.333333333333333</v>
      </c>
    </row>
    <row r="2676" spans="1:13" x14ac:dyDescent="0.3">
      <c r="A2676" s="27" t="str">
        <f t="shared" si="213"/>
        <v>1504 - LATTE</v>
      </c>
      <c r="B2676" s="27" t="str">
        <f t="shared" si="214"/>
        <v>CAFE QUINDIO EXPRESS EDIFICIO BD-BACATA</v>
      </c>
      <c r="C2676" s="28" t="s">
        <v>228</v>
      </c>
      <c r="D2676" s="31">
        <v>40000</v>
      </c>
      <c r="E2676" s="4">
        <v>4</v>
      </c>
      <c r="F2676" s="31">
        <v>30000</v>
      </c>
      <c r="G2676" s="4">
        <v>3</v>
      </c>
      <c r="H2676" s="31">
        <v>60000</v>
      </c>
      <c r="I2676" s="4">
        <v>6</v>
      </c>
      <c r="J2676" s="31">
        <v>130000</v>
      </c>
      <c r="K2676" s="50">
        <v>13</v>
      </c>
      <c r="L2676" s="44">
        <f t="shared" si="210"/>
        <v>43333.333333333336</v>
      </c>
      <c r="M2676" s="4">
        <f t="shared" si="211"/>
        <v>4.333333333333333</v>
      </c>
    </row>
    <row r="2677" spans="1:13" x14ac:dyDescent="0.3">
      <c r="A2677" s="27" t="str">
        <f t="shared" si="213"/>
        <v>1504 - LATTE</v>
      </c>
      <c r="B2677" s="27" t="str">
        <f t="shared" si="214"/>
        <v>CAFE QUINDIO EXPRESS EDIFICIO BD-BACATA</v>
      </c>
      <c r="C2677" s="28" t="s">
        <v>229</v>
      </c>
      <c r="D2677" s="31">
        <v>11574</v>
      </c>
      <c r="E2677" s="4">
        <v>1</v>
      </c>
      <c r="F2677" s="31">
        <v>92592</v>
      </c>
      <c r="G2677" s="4">
        <v>8</v>
      </c>
      <c r="H2677" s="31">
        <v>34722</v>
      </c>
      <c r="I2677" s="4">
        <v>3</v>
      </c>
      <c r="J2677" s="31">
        <v>138888</v>
      </c>
      <c r="K2677" s="50">
        <v>12</v>
      </c>
      <c r="L2677" s="44">
        <f t="shared" si="210"/>
        <v>46296</v>
      </c>
      <c r="M2677" s="4">
        <f t="shared" si="211"/>
        <v>4</v>
      </c>
    </row>
    <row r="2678" spans="1:13" x14ac:dyDescent="0.3">
      <c r="A2678" s="27" t="str">
        <f t="shared" si="213"/>
        <v>1504 - LATTE</v>
      </c>
      <c r="B2678" s="27" t="str">
        <f t="shared" si="214"/>
        <v>CAFE QUINDIO EXPRESS EDIFICIO BD-BACATA</v>
      </c>
      <c r="C2678" s="28" t="s">
        <v>230</v>
      </c>
      <c r="D2678" s="31">
        <v>115557</v>
      </c>
      <c r="E2678" s="4">
        <v>13</v>
      </c>
      <c r="F2678" s="31">
        <v>71112</v>
      </c>
      <c r="G2678" s="4">
        <v>8</v>
      </c>
      <c r="H2678" s="31">
        <v>35556</v>
      </c>
      <c r="I2678" s="4">
        <v>4</v>
      </c>
      <c r="J2678" s="31">
        <v>222225</v>
      </c>
      <c r="K2678" s="50">
        <v>25</v>
      </c>
      <c r="L2678" s="44">
        <f t="shared" si="210"/>
        <v>74075</v>
      </c>
      <c r="M2678" s="4">
        <f t="shared" si="211"/>
        <v>8.3333333333333339</v>
      </c>
    </row>
    <row r="2679" spans="1:13" x14ac:dyDescent="0.3">
      <c r="A2679" s="27" t="str">
        <f t="shared" si="213"/>
        <v>1504 - LATTE</v>
      </c>
      <c r="B2679" s="27" t="str">
        <f t="shared" si="214"/>
        <v>CAFE QUINDIO EXPRESS EDIFICIO BD-BACATA</v>
      </c>
      <c r="C2679" s="28" t="s">
        <v>231</v>
      </c>
      <c r="D2679" s="31">
        <v>35556</v>
      </c>
      <c r="E2679" s="4">
        <v>4</v>
      </c>
      <c r="F2679" s="31">
        <v>26667</v>
      </c>
      <c r="G2679" s="4">
        <v>3</v>
      </c>
      <c r="H2679" s="31">
        <v>35556</v>
      </c>
      <c r="I2679" s="4">
        <v>4</v>
      </c>
      <c r="J2679" s="31">
        <v>97779</v>
      </c>
      <c r="K2679" s="50">
        <v>11</v>
      </c>
      <c r="L2679" s="44">
        <f t="shared" si="210"/>
        <v>32593</v>
      </c>
      <c r="M2679" s="4">
        <f t="shared" si="211"/>
        <v>3.6666666666666665</v>
      </c>
    </row>
    <row r="2680" spans="1:13" x14ac:dyDescent="0.3">
      <c r="A2680" s="27" t="str">
        <f t="shared" si="213"/>
        <v>1504 - LATTE</v>
      </c>
      <c r="B2680" s="27" t="str">
        <f t="shared" si="214"/>
        <v>CAFE QUINDIO EXPRESS EDIFICIO BD-BACATA</v>
      </c>
      <c r="C2680" s="28" t="s">
        <v>232</v>
      </c>
      <c r="D2680" s="31"/>
      <c r="E2680" s="4"/>
      <c r="F2680" s="31">
        <v>41852</v>
      </c>
      <c r="G2680" s="4">
        <v>4</v>
      </c>
      <c r="H2680" s="31">
        <v>41852</v>
      </c>
      <c r="I2680" s="4">
        <v>4</v>
      </c>
      <c r="J2680" s="31">
        <v>83704</v>
      </c>
      <c r="K2680" s="50">
        <v>8</v>
      </c>
      <c r="L2680" s="44">
        <f t="shared" si="210"/>
        <v>41852</v>
      </c>
      <c r="M2680" s="4">
        <f t="shared" si="211"/>
        <v>4</v>
      </c>
    </row>
    <row r="2681" spans="1:13" x14ac:dyDescent="0.3">
      <c r="A2681" s="27" t="str">
        <f t="shared" si="213"/>
        <v>1504 - LATTE</v>
      </c>
      <c r="B2681" s="27" t="str">
        <f t="shared" si="214"/>
        <v>CAFE QUINDIO EXPRESS EDIFICIO BD-BACATA</v>
      </c>
      <c r="C2681" s="28" t="s">
        <v>233</v>
      </c>
      <c r="D2681" s="31">
        <v>101849</v>
      </c>
      <c r="E2681" s="4">
        <v>11</v>
      </c>
      <c r="F2681" s="31">
        <v>46295</v>
      </c>
      <c r="G2681" s="4">
        <v>5</v>
      </c>
      <c r="H2681" s="31">
        <v>18518</v>
      </c>
      <c r="I2681" s="4">
        <v>2</v>
      </c>
      <c r="J2681" s="31">
        <v>166662</v>
      </c>
      <c r="K2681" s="50">
        <v>18</v>
      </c>
      <c r="L2681" s="44">
        <f t="shared" si="210"/>
        <v>55554</v>
      </c>
      <c r="M2681" s="4">
        <f t="shared" si="211"/>
        <v>6</v>
      </c>
    </row>
    <row r="2682" spans="1:13" x14ac:dyDescent="0.3">
      <c r="A2682" s="27" t="str">
        <f t="shared" si="213"/>
        <v>1504 - LATTE</v>
      </c>
      <c r="B2682" s="27" t="str">
        <f t="shared" si="214"/>
        <v>CAFE QUINDIO EXPRESS EDIFICIO BD-BACATA</v>
      </c>
      <c r="C2682" s="28" t="s">
        <v>234</v>
      </c>
      <c r="D2682" s="31">
        <v>111110</v>
      </c>
      <c r="E2682" s="4">
        <v>10</v>
      </c>
      <c r="F2682" s="31">
        <v>55555</v>
      </c>
      <c r="G2682" s="4">
        <v>5</v>
      </c>
      <c r="H2682" s="31">
        <v>44444</v>
      </c>
      <c r="I2682" s="4">
        <v>4</v>
      </c>
      <c r="J2682" s="31">
        <v>211109</v>
      </c>
      <c r="K2682" s="50">
        <v>19</v>
      </c>
      <c r="L2682" s="44">
        <f t="shared" si="210"/>
        <v>70369.666666666672</v>
      </c>
      <c r="M2682" s="4">
        <f t="shared" si="211"/>
        <v>6.333333333333333</v>
      </c>
    </row>
    <row r="2683" spans="1:13" x14ac:dyDescent="0.3">
      <c r="A2683" s="27" t="str">
        <f t="shared" si="213"/>
        <v>1504 - LATTE</v>
      </c>
      <c r="B2683" s="27" t="str">
        <f t="shared" si="214"/>
        <v>CAFE QUINDIO EXPRESS EDIFICIO BD-BACATA</v>
      </c>
      <c r="C2683" s="28" t="s">
        <v>235</v>
      </c>
      <c r="D2683" s="31">
        <v>107133</v>
      </c>
      <c r="E2683" s="4">
        <v>13</v>
      </c>
      <c r="F2683" s="31">
        <v>41205</v>
      </c>
      <c r="G2683" s="4">
        <v>5</v>
      </c>
      <c r="H2683" s="31">
        <v>49446</v>
      </c>
      <c r="I2683" s="4">
        <v>6</v>
      </c>
      <c r="J2683" s="31">
        <v>197784</v>
      </c>
      <c r="K2683" s="50">
        <v>24</v>
      </c>
      <c r="L2683" s="44">
        <f t="shared" si="210"/>
        <v>65928</v>
      </c>
      <c r="M2683" s="4">
        <f t="shared" si="211"/>
        <v>8</v>
      </c>
    </row>
    <row r="2684" spans="1:13" x14ac:dyDescent="0.3">
      <c r="A2684" s="27" t="str">
        <f t="shared" si="213"/>
        <v>1504 - LATTE</v>
      </c>
      <c r="B2684" s="27" t="str">
        <f t="shared" si="214"/>
        <v>CAFE QUINDIO EXPRESS EDIFICIO BD-BACATA</v>
      </c>
      <c r="C2684" s="28" t="s">
        <v>236</v>
      </c>
      <c r="D2684" s="31"/>
      <c r="E2684" s="4"/>
      <c r="F2684" s="31">
        <v>18518</v>
      </c>
      <c r="G2684" s="4">
        <v>2</v>
      </c>
      <c r="H2684" s="31">
        <v>27777</v>
      </c>
      <c r="I2684" s="4">
        <v>3</v>
      </c>
      <c r="J2684" s="31">
        <v>46295</v>
      </c>
      <c r="K2684" s="50">
        <v>5</v>
      </c>
      <c r="L2684" s="44">
        <f t="shared" si="210"/>
        <v>23147.5</v>
      </c>
      <c r="M2684" s="4">
        <f t="shared" si="211"/>
        <v>2.5</v>
      </c>
    </row>
    <row r="2685" spans="1:13" x14ac:dyDescent="0.3">
      <c r="A2685" s="27" t="str">
        <f t="shared" si="213"/>
        <v>1504 - LATTE</v>
      </c>
      <c r="B2685" s="27" t="str">
        <f t="shared" si="214"/>
        <v>CAFE QUINDIO EXPRESS EDIFICIO BD-BACATA</v>
      </c>
      <c r="C2685" s="28" t="s">
        <v>237</v>
      </c>
      <c r="D2685" s="31"/>
      <c r="E2685" s="4"/>
      <c r="F2685" s="31">
        <v>44444</v>
      </c>
      <c r="G2685" s="4">
        <v>4</v>
      </c>
      <c r="H2685" s="31">
        <v>33333</v>
      </c>
      <c r="I2685" s="4">
        <v>3</v>
      </c>
      <c r="J2685" s="31">
        <v>77777</v>
      </c>
      <c r="K2685" s="50">
        <v>7</v>
      </c>
      <c r="L2685" s="44">
        <f t="shared" si="210"/>
        <v>38888.5</v>
      </c>
      <c r="M2685" s="4">
        <f t="shared" si="211"/>
        <v>3.5</v>
      </c>
    </row>
    <row r="2686" spans="1:13" x14ac:dyDescent="0.3">
      <c r="A2686" s="27" t="str">
        <f t="shared" si="213"/>
        <v>1504 - LATTE</v>
      </c>
      <c r="B2686" s="27" t="str">
        <f t="shared" si="214"/>
        <v>CAFE QUINDIO EXPRESS EDIFICIO BD-BACATA</v>
      </c>
      <c r="C2686" s="28" t="s">
        <v>238</v>
      </c>
      <c r="D2686" s="31"/>
      <c r="E2686" s="4"/>
      <c r="F2686" s="31">
        <v>8241</v>
      </c>
      <c r="G2686" s="4">
        <v>1</v>
      </c>
      <c r="H2686" s="31">
        <v>32964</v>
      </c>
      <c r="I2686" s="4">
        <v>4</v>
      </c>
      <c r="J2686" s="31">
        <v>41205</v>
      </c>
      <c r="K2686" s="50">
        <v>5</v>
      </c>
      <c r="L2686" s="44">
        <f t="shared" si="210"/>
        <v>20602.5</v>
      </c>
      <c r="M2686" s="4">
        <f t="shared" si="211"/>
        <v>2.5</v>
      </c>
    </row>
    <row r="2687" spans="1:13" x14ac:dyDescent="0.3">
      <c r="A2687" s="27" t="str">
        <f t="shared" si="213"/>
        <v>1504 - LATTE</v>
      </c>
      <c r="B2687" s="27" t="str">
        <f t="shared" si="214"/>
        <v>CAFE QUINDIO EXPRESS EDIFICIO BD-BACATA</v>
      </c>
      <c r="C2687" s="28" t="s">
        <v>240</v>
      </c>
      <c r="D2687" s="31"/>
      <c r="E2687" s="4"/>
      <c r="F2687" s="31"/>
      <c r="G2687" s="4"/>
      <c r="H2687" s="31">
        <v>26111</v>
      </c>
      <c r="I2687" s="4">
        <v>3</v>
      </c>
      <c r="J2687" s="31">
        <v>26111</v>
      </c>
      <c r="K2687" s="50">
        <v>3</v>
      </c>
      <c r="L2687" s="44">
        <f t="shared" si="210"/>
        <v>26111</v>
      </c>
      <c r="M2687" s="4">
        <f t="shared" si="211"/>
        <v>3</v>
      </c>
    </row>
    <row r="2688" spans="1:13" x14ac:dyDescent="0.3">
      <c r="A2688" s="27" t="str">
        <f t="shared" si="213"/>
        <v>1504 - LATTE</v>
      </c>
      <c r="B2688" s="27" t="str">
        <f t="shared" si="214"/>
        <v>CAFE QUINDIO EXPRESS EDIFICIO BD-BACATA</v>
      </c>
      <c r="C2688" s="28" t="s">
        <v>241</v>
      </c>
      <c r="D2688" s="31">
        <v>63518</v>
      </c>
      <c r="E2688" s="4">
        <v>7</v>
      </c>
      <c r="F2688" s="31">
        <v>154258</v>
      </c>
      <c r="G2688" s="4">
        <v>17</v>
      </c>
      <c r="H2688" s="31">
        <v>417404</v>
      </c>
      <c r="I2688" s="4">
        <v>46</v>
      </c>
      <c r="J2688" s="31">
        <v>635180</v>
      </c>
      <c r="K2688" s="50">
        <v>70</v>
      </c>
      <c r="L2688" s="44">
        <f t="shared" si="210"/>
        <v>211726.66666666666</v>
      </c>
      <c r="M2688" s="4">
        <f t="shared" si="211"/>
        <v>23.333333333333332</v>
      </c>
    </row>
    <row r="2689" spans="1:13" x14ac:dyDescent="0.3">
      <c r="A2689" s="27" t="str">
        <f t="shared" si="213"/>
        <v>1504 - LATTE</v>
      </c>
      <c r="B2689" s="27" t="str">
        <f t="shared" si="214"/>
        <v>CAFE QUINDIO EXPRESS EDIFICIO BD-BACATA</v>
      </c>
      <c r="C2689" s="28" t="s">
        <v>242</v>
      </c>
      <c r="D2689" s="31"/>
      <c r="E2689" s="4"/>
      <c r="F2689" s="31">
        <v>56112</v>
      </c>
      <c r="G2689" s="4">
        <v>6</v>
      </c>
      <c r="H2689" s="31">
        <v>74816</v>
      </c>
      <c r="I2689" s="4">
        <v>8</v>
      </c>
      <c r="J2689" s="31">
        <v>130928</v>
      </c>
      <c r="K2689" s="50">
        <v>14</v>
      </c>
      <c r="L2689" s="44">
        <f t="shared" si="210"/>
        <v>65464</v>
      </c>
      <c r="M2689" s="4">
        <f t="shared" si="211"/>
        <v>7</v>
      </c>
    </row>
    <row r="2690" spans="1:13" x14ac:dyDescent="0.3">
      <c r="A2690" s="27" t="str">
        <f t="shared" si="213"/>
        <v>1504 - LATTE</v>
      </c>
      <c r="B2690" s="27" t="str">
        <f t="shared" si="214"/>
        <v>CAFE QUINDIO EXPRESS EDIFICIO BD-BACATA</v>
      </c>
      <c r="C2690" s="28" t="s">
        <v>244</v>
      </c>
      <c r="D2690" s="31">
        <v>56296</v>
      </c>
      <c r="E2690" s="4">
        <v>8</v>
      </c>
      <c r="F2690" s="31">
        <v>408146</v>
      </c>
      <c r="G2690" s="4">
        <v>58</v>
      </c>
      <c r="H2690" s="31">
        <v>1090735</v>
      </c>
      <c r="I2690" s="4">
        <v>155</v>
      </c>
      <c r="J2690" s="31">
        <v>1555177</v>
      </c>
      <c r="K2690" s="50">
        <v>221</v>
      </c>
      <c r="L2690" s="44">
        <f t="shared" si="210"/>
        <v>518392.33333333331</v>
      </c>
      <c r="M2690" s="4">
        <f t="shared" si="211"/>
        <v>73.666666666666671</v>
      </c>
    </row>
    <row r="2691" spans="1:13" x14ac:dyDescent="0.3">
      <c r="A2691" s="27" t="str">
        <f t="shared" si="213"/>
        <v>1504 - LATTE</v>
      </c>
      <c r="B2691" s="27" t="str">
        <f t="shared" si="214"/>
        <v>CAFE QUINDIO EXPRESS EDIFICIO BD-BACATA</v>
      </c>
      <c r="C2691" s="28" t="s">
        <v>245</v>
      </c>
      <c r="D2691" s="31">
        <v>132216</v>
      </c>
      <c r="E2691" s="4">
        <v>12</v>
      </c>
      <c r="F2691" s="31">
        <v>110181</v>
      </c>
      <c r="G2691" s="4">
        <v>10</v>
      </c>
      <c r="H2691" s="31">
        <v>77128</v>
      </c>
      <c r="I2691" s="4">
        <v>7</v>
      </c>
      <c r="J2691" s="31">
        <v>319525</v>
      </c>
      <c r="K2691" s="50">
        <v>29</v>
      </c>
      <c r="L2691" s="44">
        <f t="shared" si="210"/>
        <v>106508.33333333333</v>
      </c>
      <c r="M2691" s="4">
        <f t="shared" si="211"/>
        <v>9.6666666666666661</v>
      </c>
    </row>
    <row r="2692" spans="1:13" x14ac:dyDescent="0.3">
      <c r="A2692" s="27" t="str">
        <f t="shared" si="213"/>
        <v>1504 - LATTE</v>
      </c>
      <c r="B2692" s="27" t="str">
        <f t="shared" si="214"/>
        <v>CAFE QUINDIO EXPRESS EDIFICIO BD-BACATA</v>
      </c>
      <c r="C2692" s="28" t="s">
        <v>246</v>
      </c>
      <c r="D2692" s="31">
        <v>11852</v>
      </c>
      <c r="E2692" s="4">
        <v>1</v>
      </c>
      <c r="F2692" s="31">
        <v>11852</v>
      </c>
      <c r="G2692" s="4">
        <v>1</v>
      </c>
      <c r="H2692" s="31">
        <v>23704</v>
      </c>
      <c r="I2692" s="4">
        <v>2</v>
      </c>
      <c r="J2692" s="31">
        <v>47408</v>
      </c>
      <c r="K2692" s="50">
        <v>4</v>
      </c>
      <c r="L2692" s="44">
        <f t="shared" si="210"/>
        <v>15802.666666666666</v>
      </c>
      <c r="M2692" s="4">
        <f t="shared" si="211"/>
        <v>1.3333333333333333</v>
      </c>
    </row>
    <row r="2693" spans="1:13" x14ac:dyDescent="0.3">
      <c r="A2693" s="27" t="str">
        <f t="shared" si="213"/>
        <v>1504 - LATTE</v>
      </c>
      <c r="B2693" s="27" t="str">
        <f t="shared" si="214"/>
        <v>CAFE QUINDIO EXPRESS EDIFICIO BD-BACATA</v>
      </c>
      <c r="C2693" s="28" t="s">
        <v>248</v>
      </c>
      <c r="D2693" s="31">
        <v>78520</v>
      </c>
      <c r="E2693" s="4">
        <v>8</v>
      </c>
      <c r="F2693" s="31">
        <v>107965</v>
      </c>
      <c r="G2693" s="4">
        <v>11</v>
      </c>
      <c r="H2693" s="31">
        <v>117780</v>
      </c>
      <c r="I2693" s="4">
        <v>12</v>
      </c>
      <c r="J2693" s="31">
        <v>304265</v>
      </c>
      <c r="K2693" s="50">
        <v>31</v>
      </c>
      <c r="L2693" s="44">
        <f t="shared" si="210"/>
        <v>101421.66666666667</v>
      </c>
      <c r="M2693" s="4">
        <f t="shared" si="211"/>
        <v>10.333333333333334</v>
      </c>
    </row>
    <row r="2694" spans="1:13" x14ac:dyDescent="0.3">
      <c r="A2694" s="27" t="str">
        <f t="shared" si="213"/>
        <v>1504 - LATTE</v>
      </c>
      <c r="B2694" s="27" t="str">
        <f t="shared" si="214"/>
        <v>CAFE QUINDIO EXPRESS EDIFICIO BD-BACATA</v>
      </c>
      <c r="C2694" s="28" t="s">
        <v>249</v>
      </c>
      <c r="D2694" s="31">
        <v>83331</v>
      </c>
      <c r="E2694" s="4">
        <v>9</v>
      </c>
      <c r="F2694" s="31">
        <v>74072</v>
      </c>
      <c r="G2694" s="4">
        <v>8</v>
      </c>
      <c r="H2694" s="31">
        <v>18518</v>
      </c>
      <c r="I2694" s="4">
        <v>2</v>
      </c>
      <c r="J2694" s="31">
        <v>175921</v>
      </c>
      <c r="K2694" s="50">
        <v>19</v>
      </c>
      <c r="L2694" s="44">
        <f t="shared" si="210"/>
        <v>58640.333333333336</v>
      </c>
      <c r="M2694" s="4">
        <f t="shared" si="211"/>
        <v>6.333333333333333</v>
      </c>
    </row>
    <row r="2695" spans="1:13" x14ac:dyDescent="0.3">
      <c r="A2695" s="27" t="str">
        <f t="shared" si="213"/>
        <v>1504 - LATTE</v>
      </c>
      <c r="B2695" s="27" t="str">
        <f t="shared" si="214"/>
        <v>CAFE QUINDIO EXPRESS EDIFICIO BD-BACATA</v>
      </c>
      <c r="C2695" s="28" t="s">
        <v>250</v>
      </c>
      <c r="D2695" s="31">
        <v>11111</v>
      </c>
      <c r="E2695" s="4">
        <v>1</v>
      </c>
      <c r="F2695" s="31"/>
      <c r="G2695" s="4"/>
      <c r="H2695" s="31"/>
      <c r="I2695" s="4"/>
      <c r="J2695" s="31">
        <v>11111</v>
      </c>
      <c r="K2695" s="50">
        <v>1</v>
      </c>
      <c r="L2695" s="44">
        <f t="shared" si="210"/>
        <v>11111</v>
      </c>
      <c r="M2695" s="4">
        <f t="shared" si="211"/>
        <v>1</v>
      </c>
    </row>
    <row r="2696" spans="1:13" x14ac:dyDescent="0.3">
      <c r="A2696" s="27" t="str">
        <f t="shared" si="213"/>
        <v>1504 - LATTE</v>
      </c>
      <c r="B2696" s="27" t="str">
        <f t="shared" si="214"/>
        <v>CAFE QUINDIO EXPRESS EDIFICIO BD-BACATA</v>
      </c>
      <c r="C2696" s="28" t="s">
        <v>251</v>
      </c>
      <c r="D2696" s="31">
        <v>49446</v>
      </c>
      <c r="E2696" s="4">
        <v>6</v>
      </c>
      <c r="F2696" s="31">
        <v>65928</v>
      </c>
      <c r="G2696" s="4">
        <v>8</v>
      </c>
      <c r="H2696" s="31">
        <v>49446</v>
      </c>
      <c r="I2696" s="4">
        <v>6</v>
      </c>
      <c r="J2696" s="31">
        <v>164820</v>
      </c>
      <c r="K2696" s="50">
        <v>20</v>
      </c>
      <c r="L2696" s="44">
        <f t="shared" ref="L2696:L2759" si="215">AVERAGE(D2696,F2696,H2696)</f>
        <v>54940</v>
      </c>
      <c r="M2696" s="4">
        <f t="shared" ref="M2696:M2759" si="216">AVERAGE(E2696,G2696,I2696)</f>
        <v>6.666666666666667</v>
      </c>
    </row>
    <row r="2697" spans="1:13" x14ac:dyDescent="0.3">
      <c r="A2697" s="27" t="str">
        <f t="shared" si="213"/>
        <v>1504 - LATTE</v>
      </c>
      <c r="B2697" s="27" t="str">
        <f t="shared" si="214"/>
        <v>CAFE QUINDIO EXPRESS EDIFICIO BD-BACATA</v>
      </c>
      <c r="C2697" s="28" t="s">
        <v>253</v>
      </c>
      <c r="D2697" s="31"/>
      <c r="E2697" s="4"/>
      <c r="F2697" s="31"/>
      <c r="G2697" s="4"/>
      <c r="H2697" s="31">
        <v>18518</v>
      </c>
      <c r="I2697" s="4">
        <v>2</v>
      </c>
      <c r="J2697" s="31">
        <v>18518</v>
      </c>
      <c r="K2697" s="50">
        <v>2</v>
      </c>
      <c r="L2697" s="44">
        <f t="shared" si="215"/>
        <v>18518</v>
      </c>
      <c r="M2697" s="4">
        <f t="shared" si="216"/>
        <v>2</v>
      </c>
    </row>
    <row r="2698" spans="1:13" x14ac:dyDescent="0.3">
      <c r="A2698" s="27" t="str">
        <f t="shared" si="213"/>
        <v>1504 - LATTE</v>
      </c>
      <c r="B2698" s="27" t="str">
        <f t="shared" si="214"/>
        <v>CAFE QUINDIO EXPRESS EDIFICIO BD-BACATA</v>
      </c>
      <c r="C2698" s="28" t="s">
        <v>254</v>
      </c>
      <c r="D2698" s="31">
        <v>8241</v>
      </c>
      <c r="E2698" s="4">
        <v>1</v>
      </c>
      <c r="F2698" s="31">
        <v>8241</v>
      </c>
      <c r="G2698" s="4">
        <v>1</v>
      </c>
      <c r="H2698" s="31">
        <v>57687</v>
      </c>
      <c r="I2698" s="4">
        <v>7</v>
      </c>
      <c r="J2698" s="31">
        <v>74169</v>
      </c>
      <c r="K2698" s="50">
        <v>9</v>
      </c>
      <c r="L2698" s="44">
        <f t="shared" si="215"/>
        <v>24723</v>
      </c>
      <c r="M2698" s="4">
        <f t="shared" si="216"/>
        <v>3</v>
      </c>
    </row>
    <row r="2699" spans="1:13" x14ac:dyDescent="0.3">
      <c r="A2699" s="27" t="str">
        <f t="shared" si="213"/>
        <v>1504 - LATTE</v>
      </c>
      <c r="B2699" s="27" t="str">
        <f t="shared" si="214"/>
        <v>CAFE QUINDIO EXPRESS EDIFICIO BD-BACATA</v>
      </c>
      <c r="C2699" s="28" t="s">
        <v>258</v>
      </c>
      <c r="D2699" s="31">
        <v>92590</v>
      </c>
      <c r="E2699" s="4">
        <v>10</v>
      </c>
      <c r="F2699" s="31">
        <v>92590</v>
      </c>
      <c r="G2699" s="4">
        <v>10</v>
      </c>
      <c r="H2699" s="31">
        <v>83331</v>
      </c>
      <c r="I2699" s="4">
        <v>9</v>
      </c>
      <c r="J2699" s="31">
        <v>268511</v>
      </c>
      <c r="K2699" s="50">
        <v>29</v>
      </c>
      <c r="L2699" s="44">
        <f t="shared" si="215"/>
        <v>89503.666666666672</v>
      </c>
      <c r="M2699" s="4">
        <f t="shared" si="216"/>
        <v>9.6666666666666661</v>
      </c>
    </row>
    <row r="2700" spans="1:13" x14ac:dyDescent="0.3">
      <c r="A2700" s="27" t="str">
        <f t="shared" si="213"/>
        <v>1504 - LATTE</v>
      </c>
      <c r="B2700" s="27" t="str">
        <f t="shared" si="214"/>
        <v>CAFE QUINDIO EXPRESS EDIFICIO BD-BACATA</v>
      </c>
      <c r="C2700" s="28" t="s">
        <v>259</v>
      </c>
      <c r="D2700" s="31"/>
      <c r="E2700" s="4"/>
      <c r="F2700" s="31">
        <v>27777</v>
      </c>
      <c r="G2700" s="4">
        <v>3</v>
      </c>
      <c r="H2700" s="31">
        <v>55554</v>
      </c>
      <c r="I2700" s="4">
        <v>6</v>
      </c>
      <c r="J2700" s="31">
        <v>83331</v>
      </c>
      <c r="K2700" s="50">
        <v>9</v>
      </c>
      <c r="L2700" s="44">
        <f t="shared" si="215"/>
        <v>41665.5</v>
      </c>
      <c r="M2700" s="4">
        <f t="shared" si="216"/>
        <v>4.5</v>
      </c>
    </row>
    <row r="2701" spans="1:13" x14ac:dyDescent="0.3">
      <c r="A2701" s="27" t="str">
        <f t="shared" si="213"/>
        <v>1504 - LATTE</v>
      </c>
      <c r="B2701" s="27" t="str">
        <f t="shared" si="214"/>
        <v>CAFE QUINDIO EXPRESS EDIFICIO BD-BACATA</v>
      </c>
      <c r="C2701" s="28" t="s">
        <v>260</v>
      </c>
      <c r="D2701" s="31"/>
      <c r="E2701" s="4"/>
      <c r="F2701" s="31">
        <v>55555</v>
      </c>
      <c r="G2701" s="4">
        <v>5</v>
      </c>
      <c r="H2701" s="31">
        <v>33333</v>
      </c>
      <c r="I2701" s="4">
        <v>3</v>
      </c>
      <c r="J2701" s="31">
        <v>88888</v>
      </c>
      <c r="K2701" s="50">
        <v>8</v>
      </c>
      <c r="L2701" s="44">
        <f t="shared" si="215"/>
        <v>44444</v>
      </c>
      <c r="M2701" s="4">
        <f t="shared" si="216"/>
        <v>4</v>
      </c>
    </row>
    <row r="2702" spans="1:13" x14ac:dyDescent="0.3">
      <c r="A2702" s="27" t="str">
        <f t="shared" si="213"/>
        <v>1504 - LATTE</v>
      </c>
      <c r="B2702" s="27" t="str">
        <f t="shared" si="214"/>
        <v>CAFE QUINDIO EXPRESS EDIFICIO BD-BACATA</v>
      </c>
      <c r="C2702" s="28" t="s">
        <v>261</v>
      </c>
      <c r="D2702" s="31">
        <v>140097</v>
      </c>
      <c r="E2702" s="4">
        <v>17</v>
      </c>
      <c r="F2702" s="31">
        <v>90651</v>
      </c>
      <c r="G2702" s="4">
        <v>11</v>
      </c>
      <c r="H2702" s="31">
        <v>123615</v>
      </c>
      <c r="I2702" s="4">
        <v>15</v>
      </c>
      <c r="J2702" s="31">
        <v>354363</v>
      </c>
      <c r="K2702" s="50">
        <v>43</v>
      </c>
      <c r="L2702" s="44">
        <f t="shared" si="215"/>
        <v>118121</v>
      </c>
      <c r="M2702" s="4">
        <f t="shared" si="216"/>
        <v>14.333333333333334</v>
      </c>
    </row>
    <row r="2703" spans="1:13" x14ac:dyDescent="0.3">
      <c r="A2703" s="27" t="str">
        <f t="shared" si="213"/>
        <v>1504 - LATTE</v>
      </c>
      <c r="B2703" s="27" t="str">
        <f t="shared" si="214"/>
        <v>CAFE QUINDIO EXPRESS EDIFICIO BD-BACATA</v>
      </c>
      <c r="C2703" s="28" t="s">
        <v>262</v>
      </c>
      <c r="D2703" s="31"/>
      <c r="E2703" s="4"/>
      <c r="F2703" s="31">
        <v>41205</v>
      </c>
      <c r="G2703" s="4">
        <v>5</v>
      </c>
      <c r="H2703" s="31">
        <v>74169</v>
      </c>
      <c r="I2703" s="4">
        <v>9</v>
      </c>
      <c r="J2703" s="31">
        <v>115374</v>
      </c>
      <c r="K2703" s="50">
        <v>14</v>
      </c>
      <c r="L2703" s="44">
        <f t="shared" si="215"/>
        <v>57687</v>
      </c>
      <c r="M2703" s="4">
        <f t="shared" si="216"/>
        <v>7</v>
      </c>
    </row>
    <row r="2704" spans="1:13" x14ac:dyDescent="0.3">
      <c r="A2704" s="27" t="str">
        <f t="shared" ref="A2704:A2767" si="217">A2703</f>
        <v>1504 - LATTE</v>
      </c>
      <c r="B2704" s="27" t="str">
        <f t="shared" si="214"/>
        <v>CAFE QUINDIO EXPRESS EDIFICIO BD-BACATA</v>
      </c>
      <c r="C2704" s="28" t="s">
        <v>263</v>
      </c>
      <c r="D2704" s="31"/>
      <c r="E2704" s="4"/>
      <c r="F2704" s="31"/>
      <c r="G2704" s="4"/>
      <c r="H2704" s="31">
        <v>22222</v>
      </c>
      <c r="I2704" s="4">
        <v>2</v>
      </c>
      <c r="J2704" s="31">
        <v>22222</v>
      </c>
      <c r="K2704" s="50">
        <v>2</v>
      </c>
      <c r="L2704" s="44">
        <f t="shared" si="215"/>
        <v>22222</v>
      </c>
      <c r="M2704" s="4">
        <f t="shared" si="216"/>
        <v>2</v>
      </c>
    </row>
    <row r="2705" spans="1:13" x14ac:dyDescent="0.3">
      <c r="A2705" s="27" t="str">
        <f t="shared" si="217"/>
        <v>1504 - LATTE</v>
      </c>
      <c r="B2705" s="27" t="str">
        <f t="shared" si="214"/>
        <v>CAFE QUINDIO EXPRESS EDIFICIO BD-BACATA</v>
      </c>
      <c r="C2705" s="28" t="s">
        <v>264</v>
      </c>
      <c r="D2705" s="31">
        <v>70001</v>
      </c>
      <c r="E2705" s="4">
        <v>6</v>
      </c>
      <c r="F2705" s="31">
        <v>151667</v>
      </c>
      <c r="G2705" s="4">
        <v>13</v>
      </c>
      <c r="H2705" s="31">
        <v>81669</v>
      </c>
      <c r="I2705" s="4">
        <v>7</v>
      </c>
      <c r="J2705" s="31">
        <v>303337</v>
      </c>
      <c r="K2705" s="50">
        <v>26</v>
      </c>
      <c r="L2705" s="44">
        <f t="shared" si="215"/>
        <v>101112.33333333333</v>
      </c>
      <c r="M2705" s="4">
        <f t="shared" si="216"/>
        <v>8.6666666666666661</v>
      </c>
    </row>
    <row r="2706" spans="1:13" x14ac:dyDescent="0.3">
      <c r="A2706" s="27" t="str">
        <f t="shared" si="217"/>
        <v>1504 - LATTE</v>
      </c>
      <c r="B2706" s="27" t="str">
        <f t="shared" si="214"/>
        <v>CAFE QUINDIO EXPRESS EDIFICIO BD-BACATA</v>
      </c>
      <c r="C2706" s="28" t="s">
        <v>265</v>
      </c>
      <c r="D2706" s="31">
        <v>38800</v>
      </c>
      <c r="E2706" s="4">
        <v>4</v>
      </c>
      <c r="F2706" s="31">
        <v>120000</v>
      </c>
      <c r="G2706" s="4">
        <v>12</v>
      </c>
      <c r="H2706" s="31">
        <v>250000</v>
      </c>
      <c r="I2706" s="4">
        <v>25</v>
      </c>
      <c r="J2706" s="31">
        <v>408800</v>
      </c>
      <c r="K2706" s="50">
        <v>41</v>
      </c>
      <c r="L2706" s="44">
        <f t="shared" si="215"/>
        <v>136266.66666666666</v>
      </c>
      <c r="M2706" s="4">
        <f t="shared" si="216"/>
        <v>13.666666666666666</v>
      </c>
    </row>
    <row r="2707" spans="1:13" x14ac:dyDescent="0.3">
      <c r="A2707" s="27" t="str">
        <f t="shared" si="217"/>
        <v>1504 - LATTE</v>
      </c>
      <c r="B2707" s="27" t="str">
        <f t="shared" si="214"/>
        <v>CAFE QUINDIO EXPRESS EDIFICIO BD-BACATA</v>
      </c>
      <c r="C2707" s="28" t="s">
        <v>266</v>
      </c>
      <c r="D2707" s="31">
        <v>460000</v>
      </c>
      <c r="E2707" s="4">
        <v>46</v>
      </c>
      <c r="F2707" s="31">
        <v>420000</v>
      </c>
      <c r="G2707" s="4">
        <v>42</v>
      </c>
      <c r="H2707" s="31">
        <v>180000</v>
      </c>
      <c r="I2707" s="4">
        <v>18</v>
      </c>
      <c r="J2707" s="31">
        <v>1060000</v>
      </c>
      <c r="K2707" s="50">
        <v>106</v>
      </c>
      <c r="L2707" s="44">
        <f t="shared" si="215"/>
        <v>353333.33333333331</v>
      </c>
      <c r="M2707" s="4">
        <f t="shared" si="216"/>
        <v>35.333333333333336</v>
      </c>
    </row>
    <row r="2708" spans="1:13" x14ac:dyDescent="0.3">
      <c r="A2708" s="27" t="str">
        <f t="shared" si="217"/>
        <v>1504 - LATTE</v>
      </c>
      <c r="B2708" s="27" t="str">
        <f t="shared" si="214"/>
        <v>CAFE QUINDIO EXPRESS EDIFICIO BD-BACATA</v>
      </c>
      <c r="C2708" s="28" t="s">
        <v>267</v>
      </c>
      <c r="D2708" s="31">
        <v>505008</v>
      </c>
      <c r="E2708" s="4">
        <v>54</v>
      </c>
      <c r="F2708" s="31">
        <v>308616</v>
      </c>
      <c r="G2708" s="4">
        <v>33</v>
      </c>
      <c r="H2708" s="31">
        <v>224448</v>
      </c>
      <c r="I2708" s="4">
        <v>24</v>
      </c>
      <c r="J2708" s="31">
        <v>1038072</v>
      </c>
      <c r="K2708" s="50">
        <v>111</v>
      </c>
      <c r="L2708" s="44">
        <f t="shared" si="215"/>
        <v>346024</v>
      </c>
      <c r="M2708" s="4">
        <f t="shared" si="216"/>
        <v>37</v>
      </c>
    </row>
    <row r="2709" spans="1:13" x14ac:dyDescent="0.3">
      <c r="A2709" s="27" t="str">
        <f t="shared" si="217"/>
        <v>1504 - LATTE</v>
      </c>
      <c r="B2709" s="27" t="str">
        <f t="shared" si="214"/>
        <v>CAFE QUINDIO EXPRESS EDIFICIO BD-BACATA</v>
      </c>
      <c r="C2709" s="28" t="s">
        <v>268</v>
      </c>
      <c r="D2709" s="31">
        <v>87408</v>
      </c>
      <c r="E2709" s="4">
        <v>8</v>
      </c>
      <c r="F2709" s="31">
        <v>98334</v>
      </c>
      <c r="G2709" s="4">
        <v>9</v>
      </c>
      <c r="H2709" s="31">
        <v>65556</v>
      </c>
      <c r="I2709" s="4">
        <v>6</v>
      </c>
      <c r="J2709" s="31">
        <v>251298</v>
      </c>
      <c r="K2709" s="50">
        <v>23</v>
      </c>
      <c r="L2709" s="44">
        <f t="shared" si="215"/>
        <v>83766</v>
      </c>
      <c r="M2709" s="4">
        <f t="shared" si="216"/>
        <v>7.666666666666667</v>
      </c>
    </row>
    <row r="2710" spans="1:13" x14ac:dyDescent="0.3">
      <c r="A2710" s="27" t="str">
        <f t="shared" si="217"/>
        <v>1504 - LATTE</v>
      </c>
      <c r="B2710" s="27" t="str">
        <f t="shared" si="214"/>
        <v>CAFE QUINDIO EXPRESS EDIFICIO BD-BACATA</v>
      </c>
      <c r="C2710" s="28" t="s">
        <v>269</v>
      </c>
      <c r="D2710" s="31">
        <v>74816</v>
      </c>
      <c r="E2710" s="4">
        <v>8</v>
      </c>
      <c r="F2710" s="31">
        <v>121576</v>
      </c>
      <c r="G2710" s="4">
        <v>13</v>
      </c>
      <c r="H2710" s="31">
        <v>203500</v>
      </c>
      <c r="I2710" s="4">
        <v>22</v>
      </c>
      <c r="J2710" s="31">
        <v>399892</v>
      </c>
      <c r="K2710" s="50">
        <v>43</v>
      </c>
      <c r="L2710" s="44">
        <f t="shared" si="215"/>
        <v>133297.33333333334</v>
      </c>
      <c r="M2710" s="4">
        <f t="shared" si="216"/>
        <v>14.333333333333334</v>
      </c>
    </row>
    <row r="2711" spans="1:13" x14ac:dyDescent="0.3">
      <c r="A2711" s="27" t="str">
        <f t="shared" si="217"/>
        <v>1504 - LATTE</v>
      </c>
      <c r="B2711" s="27" t="str">
        <f t="shared" si="214"/>
        <v>CAFE QUINDIO EXPRESS EDIFICIO BD-BACATA</v>
      </c>
      <c r="C2711" s="28" t="s">
        <v>270</v>
      </c>
      <c r="D2711" s="31">
        <v>54630</v>
      </c>
      <c r="E2711" s="4">
        <v>5</v>
      </c>
      <c r="F2711" s="31"/>
      <c r="G2711" s="4"/>
      <c r="H2711" s="31">
        <v>10926</v>
      </c>
      <c r="I2711" s="4">
        <v>1</v>
      </c>
      <c r="J2711" s="31">
        <v>65556</v>
      </c>
      <c r="K2711" s="50">
        <v>6</v>
      </c>
      <c r="L2711" s="44">
        <f t="shared" si="215"/>
        <v>32778</v>
      </c>
      <c r="M2711" s="4">
        <f t="shared" si="216"/>
        <v>3</v>
      </c>
    </row>
    <row r="2712" spans="1:13" x14ac:dyDescent="0.3">
      <c r="A2712" s="27" t="str">
        <f t="shared" si="217"/>
        <v>1504 - LATTE</v>
      </c>
      <c r="B2712" s="27" t="str">
        <f t="shared" si="214"/>
        <v>CAFE QUINDIO EXPRESS EDIFICIO BD-BACATA</v>
      </c>
      <c r="C2712" s="28" t="s">
        <v>271</v>
      </c>
      <c r="D2712" s="31">
        <v>174816</v>
      </c>
      <c r="E2712" s="4">
        <v>16</v>
      </c>
      <c r="F2712" s="31">
        <v>107949</v>
      </c>
      <c r="G2712" s="4">
        <v>10</v>
      </c>
      <c r="H2712" s="31">
        <v>32778</v>
      </c>
      <c r="I2712" s="4">
        <v>3</v>
      </c>
      <c r="J2712" s="31">
        <v>315543</v>
      </c>
      <c r="K2712" s="50">
        <v>29</v>
      </c>
      <c r="L2712" s="44">
        <f t="shared" si="215"/>
        <v>105181</v>
      </c>
      <c r="M2712" s="4">
        <f t="shared" si="216"/>
        <v>9.6666666666666661</v>
      </c>
    </row>
    <row r="2713" spans="1:13" x14ac:dyDescent="0.3">
      <c r="A2713" s="27" t="str">
        <f t="shared" si="217"/>
        <v>1504 - LATTE</v>
      </c>
      <c r="B2713" s="27" t="str">
        <f t="shared" si="214"/>
        <v>CAFE QUINDIO EXPRESS EDIFICIO BD-BACATA</v>
      </c>
      <c r="C2713" s="28" t="s">
        <v>272</v>
      </c>
      <c r="D2713" s="31"/>
      <c r="E2713" s="4"/>
      <c r="F2713" s="31">
        <v>37779</v>
      </c>
      <c r="G2713" s="4">
        <v>3</v>
      </c>
      <c r="H2713" s="31">
        <v>12593</v>
      </c>
      <c r="I2713" s="4">
        <v>1</v>
      </c>
      <c r="J2713" s="31">
        <v>50372</v>
      </c>
      <c r="K2713" s="50">
        <v>4</v>
      </c>
      <c r="L2713" s="44">
        <f t="shared" si="215"/>
        <v>25186</v>
      </c>
      <c r="M2713" s="4">
        <f t="shared" si="216"/>
        <v>2</v>
      </c>
    </row>
    <row r="2714" spans="1:13" x14ac:dyDescent="0.3">
      <c r="A2714" s="27" t="str">
        <f t="shared" si="217"/>
        <v>1504 - LATTE</v>
      </c>
      <c r="B2714" s="52" t="s">
        <v>302</v>
      </c>
      <c r="C2714" s="53"/>
      <c r="D2714" s="57">
        <v>4546950</v>
      </c>
      <c r="E2714" s="55">
        <v>519</v>
      </c>
      <c r="F2714" s="57">
        <v>4583782</v>
      </c>
      <c r="G2714" s="55">
        <v>522</v>
      </c>
      <c r="H2714" s="57">
        <v>5299969</v>
      </c>
      <c r="I2714" s="55">
        <v>636</v>
      </c>
      <c r="J2714" s="57">
        <v>14430701</v>
      </c>
      <c r="K2714" s="56">
        <v>1677</v>
      </c>
      <c r="L2714" s="59">
        <f t="shared" si="215"/>
        <v>4810233.666666667</v>
      </c>
      <c r="M2714" s="60">
        <f t="shared" si="216"/>
        <v>559</v>
      </c>
    </row>
    <row r="2715" spans="1:13" x14ac:dyDescent="0.3">
      <c r="A2715" s="27" t="str">
        <f t="shared" si="217"/>
        <v>1504 - LATTE</v>
      </c>
      <c r="B2715" s="1" t="s">
        <v>100</v>
      </c>
      <c r="C2715" s="1" t="s">
        <v>225</v>
      </c>
      <c r="D2715" s="30"/>
      <c r="E2715" s="8"/>
      <c r="F2715" s="30"/>
      <c r="G2715" s="8"/>
      <c r="H2715" s="30">
        <v>0</v>
      </c>
      <c r="I2715" s="8">
        <v>0</v>
      </c>
      <c r="J2715" s="30">
        <v>0</v>
      </c>
      <c r="K2715" s="49">
        <v>0</v>
      </c>
      <c r="L2715" s="44">
        <f t="shared" si="215"/>
        <v>0</v>
      </c>
      <c r="M2715" s="4">
        <f t="shared" si="216"/>
        <v>0</v>
      </c>
    </row>
    <row r="2716" spans="1:13" x14ac:dyDescent="0.3">
      <c r="A2716" s="27" t="str">
        <f t="shared" si="217"/>
        <v>1504 - LATTE</v>
      </c>
      <c r="B2716" s="52" t="s">
        <v>303</v>
      </c>
      <c r="C2716" s="53"/>
      <c r="D2716" s="57"/>
      <c r="E2716" s="55"/>
      <c r="F2716" s="57"/>
      <c r="G2716" s="55"/>
      <c r="H2716" s="57">
        <v>0</v>
      </c>
      <c r="I2716" s="55">
        <v>0</v>
      </c>
      <c r="J2716" s="57">
        <v>0</v>
      </c>
      <c r="K2716" s="56">
        <v>0</v>
      </c>
      <c r="L2716" s="59">
        <f t="shared" si="215"/>
        <v>0</v>
      </c>
      <c r="M2716" s="60">
        <f t="shared" si="216"/>
        <v>0</v>
      </c>
    </row>
    <row r="2717" spans="1:13" x14ac:dyDescent="0.3">
      <c r="A2717" s="27" t="str">
        <f t="shared" si="217"/>
        <v>1504 - LATTE</v>
      </c>
      <c r="B2717" s="1" t="s">
        <v>63</v>
      </c>
      <c r="C2717" s="1" t="s">
        <v>223</v>
      </c>
      <c r="D2717" s="30"/>
      <c r="E2717" s="8"/>
      <c r="F2717" s="30">
        <v>6111</v>
      </c>
      <c r="G2717" s="8">
        <v>1</v>
      </c>
      <c r="H2717" s="30">
        <v>16134</v>
      </c>
      <c r="I2717" s="8">
        <v>3</v>
      </c>
      <c r="J2717" s="30">
        <v>22245</v>
      </c>
      <c r="K2717" s="49">
        <v>4</v>
      </c>
      <c r="L2717" s="44">
        <f t="shared" si="215"/>
        <v>11122.5</v>
      </c>
      <c r="M2717" s="4">
        <f t="shared" si="216"/>
        <v>2</v>
      </c>
    </row>
    <row r="2718" spans="1:13" x14ac:dyDescent="0.3">
      <c r="A2718" s="27" t="str">
        <f t="shared" si="217"/>
        <v>1504 - LATTE</v>
      </c>
      <c r="B2718" s="27" t="str">
        <f t="shared" ref="B2718:B2733" si="218">B2717</f>
        <v>CAFE QUINDIO EXPRESS FABRICA SAN PEDRO</v>
      </c>
      <c r="C2718" s="28" t="s">
        <v>224</v>
      </c>
      <c r="D2718" s="31">
        <v>5785</v>
      </c>
      <c r="E2718" s="4">
        <v>1</v>
      </c>
      <c r="F2718" s="31">
        <v>6574</v>
      </c>
      <c r="G2718" s="4">
        <v>1</v>
      </c>
      <c r="H2718" s="31">
        <v>11570</v>
      </c>
      <c r="I2718" s="4">
        <v>2</v>
      </c>
      <c r="J2718" s="31">
        <v>23929</v>
      </c>
      <c r="K2718" s="50">
        <v>4</v>
      </c>
      <c r="L2718" s="44">
        <f t="shared" si="215"/>
        <v>7976.333333333333</v>
      </c>
      <c r="M2718" s="4">
        <f t="shared" si="216"/>
        <v>1.3333333333333333</v>
      </c>
    </row>
    <row r="2719" spans="1:13" x14ac:dyDescent="0.3">
      <c r="A2719" s="27" t="str">
        <f t="shared" si="217"/>
        <v>1504 - LATTE</v>
      </c>
      <c r="B2719" s="27" t="str">
        <f t="shared" si="218"/>
        <v>CAFE QUINDIO EXPRESS FABRICA SAN PEDRO</v>
      </c>
      <c r="C2719" s="28" t="s">
        <v>231</v>
      </c>
      <c r="D2719" s="31">
        <v>7333</v>
      </c>
      <c r="E2719" s="4">
        <v>1</v>
      </c>
      <c r="F2719" s="31">
        <v>14667</v>
      </c>
      <c r="G2719" s="4">
        <v>2</v>
      </c>
      <c r="H2719" s="31">
        <v>7333</v>
      </c>
      <c r="I2719" s="4">
        <v>1</v>
      </c>
      <c r="J2719" s="31">
        <v>29333</v>
      </c>
      <c r="K2719" s="50">
        <v>4</v>
      </c>
      <c r="L2719" s="44">
        <f t="shared" si="215"/>
        <v>9777.6666666666661</v>
      </c>
      <c r="M2719" s="4">
        <f t="shared" si="216"/>
        <v>1.3333333333333333</v>
      </c>
    </row>
    <row r="2720" spans="1:13" x14ac:dyDescent="0.3">
      <c r="A2720" s="27" t="str">
        <f t="shared" si="217"/>
        <v>1504 - LATTE</v>
      </c>
      <c r="B2720" s="27" t="str">
        <f t="shared" si="218"/>
        <v>CAFE QUINDIO EXPRESS FABRICA SAN PEDRO</v>
      </c>
      <c r="C2720" s="28" t="s">
        <v>232</v>
      </c>
      <c r="D2720" s="31">
        <v>17436</v>
      </c>
      <c r="E2720" s="4">
        <v>2</v>
      </c>
      <c r="F2720" s="31">
        <v>8718</v>
      </c>
      <c r="G2720" s="4">
        <v>1</v>
      </c>
      <c r="H2720" s="31"/>
      <c r="I2720" s="4"/>
      <c r="J2720" s="31">
        <v>26154</v>
      </c>
      <c r="K2720" s="50">
        <v>3</v>
      </c>
      <c r="L2720" s="44">
        <f t="shared" si="215"/>
        <v>13077</v>
      </c>
      <c r="M2720" s="4">
        <f t="shared" si="216"/>
        <v>1.5</v>
      </c>
    </row>
    <row r="2721" spans="1:13" x14ac:dyDescent="0.3">
      <c r="A2721" s="27" t="str">
        <f t="shared" si="217"/>
        <v>1504 - LATTE</v>
      </c>
      <c r="B2721" s="27" t="str">
        <f t="shared" si="218"/>
        <v>CAFE QUINDIO EXPRESS FABRICA SAN PEDRO</v>
      </c>
      <c r="C2721" s="28" t="s">
        <v>233</v>
      </c>
      <c r="D2721" s="31"/>
      <c r="E2721" s="4"/>
      <c r="F2721" s="31"/>
      <c r="G2721" s="4"/>
      <c r="H2721" s="31">
        <v>7252</v>
      </c>
      <c r="I2721" s="4">
        <v>1</v>
      </c>
      <c r="J2721" s="31">
        <v>7252</v>
      </c>
      <c r="K2721" s="50">
        <v>1</v>
      </c>
      <c r="L2721" s="44">
        <f t="shared" si="215"/>
        <v>7252</v>
      </c>
      <c r="M2721" s="4">
        <f t="shared" si="216"/>
        <v>1</v>
      </c>
    </row>
    <row r="2722" spans="1:13" x14ac:dyDescent="0.3">
      <c r="A2722" s="27" t="str">
        <f t="shared" si="217"/>
        <v>1504 - LATTE</v>
      </c>
      <c r="B2722" s="27" t="str">
        <f t="shared" si="218"/>
        <v>CAFE QUINDIO EXPRESS FABRICA SAN PEDRO</v>
      </c>
      <c r="C2722" s="28" t="s">
        <v>235</v>
      </c>
      <c r="D2722" s="31">
        <v>13526</v>
      </c>
      <c r="E2722" s="4">
        <v>2</v>
      </c>
      <c r="F2722" s="31">
        <v>20289</v>
      </c>
      <c r="G2722" s="4">
        <v>3</v>
      </c>
      <c r="H2722" s="31">
        <v>20289</v>
      </c>
      <c r="I2722" s="4">
        <v>3</v>
      </c>
      <c r="J2722" s="31">
        <v>54104</v>
      </c>
      <c r="K2722" s="50">
        <v>8</v>
      </c>
      <c r="L2722" s="44">
        <f t="shared" si="215"/>
        <v>18034.666666666668</v>
      </c>
      <c r="M2722" s="4">
        <f t="shared" si="216"/>
        <v>2.6666666666666665</v>
      </c>
    </row>
    <row r="2723" spans="1:13" x14ac:dyDescent="0.3">
      <c r="A2723" s="27" t="str">
        <f t="shared" si="217"/>
        <v>1504 - LATTE</v>
      </c>
      <c r="B2723" s="27" t="str">
        <f t="shared" si="218"/>
        <v>CAFE QUINDIO EXPRESS FABRICA SAN PEDRO</v>
      </c>
      <c r="C2723" s="28" t="s">
        <v>238</v>
      </c>
      <c r="D2723" s="31"/>
      <c r="E2723" s="4"/>
      <c r="F2723" s="31">
        <v>6763</v>
      </c>
      <c r="G2723" s="4">
        <v>1</v>
      </c>
      <c r="H2723" s="31">
        <v>13526</v>
      </c>
      <c r="I2723" s="4">
        <v>2</v>
      </c>
      <c r="J2723" s="31">
        <v>20289</v>
      </c>
      <c r="K2723" s="50">
        <v>3</v>
      </c>
      <c r="L2723" s="44">
        <f t="shared" si="215"/>
        <v>10144.5</v>
      </c>
      <c r="M2723" s="4">
        <f t="shared" si="216"/>
        <v>1.5</v>
      </c>
    </row>
    <row r="2724" spans="1:13" x14ac:dyDescent="0.3">
      <c r="A2724" s="27" t="str">
        <f t="shared" si="217"/>
        <v>1504 - LATTE</v>
      </c>
      <c r="B2724" s="27" t="str">
        <f t="shared" si="218"/>
        <v>CAFE QUINDIO EXPRESS FABRICA SAN PEDRO</v>
      </c>
      <c r="C2724" s="28" t="s">
        <v>241</v>
      </c>
      <c r="D2724" s="31">
        <v>7252</v>
      </c>
      <c r="E2724" s="4">
        <v>1</v>
      </c>
      <c r="F2724" s="31"/>
      <c r="G2724" s="4"/>
      <c r="H2724" s="31"/>
      <c r="I2724" s="4"/>
      <c r="J2724" s="31">
        <v>7252</v>
      </c>
      <c r="K2724" s="50">
        <v>1</v>
      </c>
      <c r="L2724" s="44">
        <f t="shared" si="215"/>
        <v>7252</v>
      </c>
      <c r="M2724" s="4">
        <f t="shared" si="216"/>
        <v>1</v>
      </c>
    </row>
    <row r="2725" spans="1:13" x14ac:dyDescent="0.3">
      <c r="A2725" s="27" t="str">
        <f t="shared" si="217"/>
        <v>1504 - LATTE</v>
      </c>
      <c r="B2725" s="27" t="str">
        <f t="shared" si="218"/>
        <v>CAFE QUINDIO EXPRESS FABRICA SAN PEDRO</v>
      </c>
      <c r="C2725" s="28" t="s">
        <v>243</v>
      </c>
      <c r="D2725" s="31">
        <v>5378</v>
      </c>
      <c r="E2725" s="4">
        <v>1</v>
      </c>
      <c r="F2725" s="31"/>
      <c r="G2725" s="4"/>
      <c r="H2725" s="31">
        <v>10756</v>
      </c>
      <c r="I2725" s="4">
        <v>2</v>
      </c>
      <c r="J2725" s="31">
        <v>16134</v>
      </c>
      <c r="K2725" s="50">
        <v>3</v>
      </c>
      <c r="L2725" s="44">
        <f t="shared" si="215"/>
        <v>8067</v>
      </c>
      <c r="M2725" s="4">
        <f t="shared" si="216"/>
        <v>1.5</v>
      </c>
    </row>
    <row r="2726" spans="1:13" x14ac:dyDescent="0.3">
      <c r="A2726" s="27" t="str">
        <f t="shared" si="217"/>
        <v>1504 - LATTE</v>
      </c>
      <c r="B2726" s="27" t="str">
        <f t="shared" si="218"/>
        <v>CAFE QUINDIO EXPRESS FABRICA SAN PEDRO</v>
      </c>
      <c r="C2726" s="28" t="s">
        <v>265</v>
      </c>
      <c r="D2726" s="31">
        <v>15156</v>
      </c>
      <c r="E2726" s="4">
        <v>2</v>
      </c>
      <c r="F2726" s="31">
        <v>22734</v>
      </c>
      <c r="G2726" s="4">
        <v>3</v>
      </c>
      <c r="H2726" s="31">
        <v>7578</v>
      </c>
      <c r="I2726" s="4">
        <v>1</v>
      </c>
      <c r="J2726" s="31">
        <v>45468</v>
      </c>
      <c r="K2726" s="50">
        <v>6</v>
      </c>
      <c r="L2726" s="44">
        <f t="shared" si="215"/>
        <v>15156</v>
      </c>
      <c r="M2726" s="4">
        <f t="shared" si="216"/>
        <v>2</v>
      </c>
    </row>
    <row r="2727" spans="1:13" x14ac:dyDescent="0.3">
      <c r="A2727" s="27" t="str">
        <f t="shared" si="217"/>
        <v>1504 - LATTE</v>
      </c>
      <c r="B2727" s="27" t="str">
        <f t="shared" si="218"/>
        <v>CAFE QUINDIO EXPRESS FABRICA SAN PEDRO</v>
      </c>
      <c r="C2727" s="28" t="s">
        <v>266</v>
      </c>
      <c r="D2727" s="31">
        <v>15156</v>
      </c>
      <c r="E2727" s="4">
        <v>2</v>
      </c>
      <c r="F2727" s="31">
        <v>68201</v>
      </c>
      <c r="G2727" s="4">
        <v>9</v>
      </c>
      <c r="H2727" s="31">
        <v>15156</v>
      </c>
      <c r="I2727" s="4">
        <v>2</v>
      </c>
      <c r="J2727" s="31">
        <v>98513</v>
      </c>
      <c r="K2727" s="50">
        <v>13</v>
      </c>
      <c r="L2727" s="44">
        <f t="shared" si="215"/>
        <v>32837.666666666664</v>
      </c>
      <c r="M2727" s="4">
        <f t="shared" si="216"/>
        <v>4.333333333333333</v>
      </c>
    </row>
    <row r="2728" spans="1:13" x14ac:dyDescent="0.3">
      <c r="A2728" s="27" t="str">
        <f t="shared" si="217"/>
        <v>1504 - LATTE</v>
      </c>
      <c r="B2728" s="27" t="str">
        <f t="shared" si="218"/>
        <v>CAFE QUINDIO EXPRESS FABRICA SAN PEDRO</v>
      </c>
      <c r="C2728" s="28" t="s">
        <v>267</v>
      </c>
      <c r="D2728" s="31">
        <v>28356</v>
      </c>
      <c r="E2728" s="4">
        <v>4</v>
      </c>
      <c r="F2728" s="31">
        <v>29323</v>
      </c>
      <c r="G2728" s="4">
        <v>4</v>
      </c>
      <c r="H2728" s="31">
        <v>35445</v>
      </c>
      <c r="I2728" s="4">
        <v>5</v>
      </c>
      <c r="J2728" s="31">
        <v>93124</v>
      </c>
      <c r="K2728" s="50">
        <v>13</v>
      </c>
      <c r="L2728" s="44">
        <f t="shared" si="215"/>
        <v>31041.333333333332</v>
      </c>
      <c r="M2728" s="4">
        <f t="shared" si="216"/>
        <v>4.333333333333333</v>
      </c>
    </row>
    <row r="2729" spans="1:13" x14ac:dyDescent="0.3">
      <c r="A2729" s="27" t="str">
        <f t="shared" si="217"/>
        <v>1504 - LATTE</v>
      </c>
      <c r="B2729" s="27" t="str">
        <f t="shared" si="218"/>
        <v>CAFE QUINDIO EXPRESS FABRICA SAN PEDRO</v>
      </c>
      <c r="C2729" s="28" t="s">
        <v>268</v>
      </c>
      <c r="D2729" s="31"/>
      <c r="E2729" s="4"/>
      <c r="F2729" s="31">
        <v>25422</v>
      </c>
      <c r="G2729" s="4">
        <v>3</v>
      </c>
      <c r="H2729" s="31"/>
      <c r="I2729" s="4"/>
      <c r="J2729" s="31">
        <v>25422</v>
      </c>
      <c r="K2729" s="50">
        <v>3</v>
      </c>
      <c r="L2729" s="44">
        <f t="shared" si="215"/>
        <v>25422</v>
      </c>
      <c r="M2729" s="4">
        <f t="shared" si="216"/>
        <v>3</v>
      </c>
    </row>
    <row r="2730" spans="1:13" x14ac:dyDescent="0.3">
      <c r="A2730" s="27" t="str">
        <f t="shared" si="217"/>
        <v>1504 - LATTE</v>
      </c>
      <c r="B2730" s="27" t="str">
        <f t="shared" si="218"/>
        <v>CAFE QUINDIO EXPRESS FABRICA SAN PEDRO</v>
      </c>
      <c r="C2730" s="28" t="s">
        <v>269</v>
      </c>
      <c r="D2730" s="31"/>
      <c r="E2730" s="4"/>
      <c r="F2730" s="31">
        <v>22234</v>
      </c>
      <c r="G2730" s="4">
        <v>3</v>
      </c>
      <c r="H2730" s="31">
        <v>28356</v>
      </c>
      <c r="I2730" s="4">
        <v>4</v>
      </c>
      <c r="J2730" s="31">
        <v>50590</v>
      </c>
      <c r="K2730" s="50">
        <v>7</v>
      </c>
      <c r="L2730" s="44">
        <f t="shared" si="215"/>
        <v>25295</v>
      </c>
      <c r="M2730" s="4">
        <f t="shared" si="216"/>
        <v>3.5</v>
      </c>
    </row>
    <row r="2731" spans="1:13" x14ac:dyDescent="0.3">
      <c r="A2731" s="27" t="str">
        <f t="shared" si="217"/>
        <v>1504 - LATTE</v>
      </c>
      <c r="B2731" s="27" t="str">
        <f t="shared" si="218"/>
        <v>CAFE QUINDIO EXPRESS FABRICA SAN PEDRO</v>
      </c>
      <c r="C2731" s="28" t="s">
        <v>270</v>
      </c>
      <c r="D2731" s="31">
        <v>57609</v>
      </c>
      <c r="E2731" s="4">
        <v>7</v>
      </c>
      <c r="F2731" s="31">
        <v>139907</v>
      </c>
      <c r="G2731" s="4">
        <v>17</v>
      </c>
      <c r="H2731" s="31">
        <v>90529</v>
      </c>
      <c r="I2731" s="4">
        <v>11</v>
      </c>
      <c r="J2731" s="31">
        <v>288045</v>
      </c>
      <c r="K2731" s="50">
        <v>35</v>
      </c>
      <c r="L2731" s="44">
        <f t="shared" si="215"/>
        <v>96015</v>
      </c>
      <c r="M2731" s="4">
        <f t="shared" si="216"/>
        <v>11.666666666666666</v>
      </c>
    </row>
    <row r="2732" spans="1:13" x14ac:dyDescent="0.3">
      <c r="A2732" s="27" t="str">
        <f t="shared" si="217"/>
        <v>1504 - LATTE</v>
      </c>
      <c r="B2732" s="27" t="str">
        <f t="shared" si="218"/>
        <v>CAFE QUINDIO EXPRESS FABRICA SAN PEDRO</v>
      </c>
      <c r="C2732" s="28" t="s">
        <v>271</v>
      </c>
      <c r="D2732" s="31">
        <v>538306</v>
      </c>
      <c r="E2732" s="4">
        <v>65</v>
      </c>
      <c r="F2732" s="31">
        <v>725346</v>
      </c>
      <c r="G2732" s="4">
        <v>88</v>
      </c>
      <c r="H2732" s="31">
        <v>329196</v>
      </c>
      <c r="I2732" s="4">
        <v>40</v>
      </c>
      <c r="J2732" s="31">
        <v>1592848</v>
      </c>
      <c r="K2732" s="50">
        <v>193</v>
      </c>
      <c r="L2732" s="44">
        <f t="shared" si="215"/>
        <v>530949.33333333337</v>
      </c>
      <c r="M2732" s="4">
        <f t="shared" si="216"/>
        <v>64.333333333333329</v>
      </c>
    </row>
    <row r="2733" spans="1:13" x14ac:dyDescent="0.3">
      <c r="A2733" s="27" t="str">
        <f t="shared" si="217"/>
        <v>1504 - LATTE</v>
      </c>
      <c r="B2733" s="27" t="str">
        <f t="shared" si="218"/>
        <v>CAFE QUINDIO EXPRESS FABRICA SAN PEDRO</v>
      </c>
      <c r="C2733" s="28" t="s">
        <v>272</v>
      </c>
      <c r="D2733" s="31">
        <v>10926</v>
      </c>
      <c r="E2733" s="4">
        <v>1</v>
      </c>
      <c r="F2733" s="31">
        <v>9615</v>
      </c>
      <c r="G2733" s="4">
        <v>1</v>
      </c>
      <c r="H2733" s="31">
        <v>9615</v>
      </c>
      <c r="I2733" s="4">
        <v>1</v>
      </c>
      <c r="J2733" s="31">
        <v>30156</v>
      </c>
      <c r="K2733" s="50">
        <v>3</v>
      </c>
      <c r="L2733" s="44">
        <f t="shared" si="215"/>
        <v>10052</v>
      </c>
      <c r="M2733" s="4">
        <f t="shared" si="216"/>
        <v>1</v>
      </c>
    </row>
    <row r="2734" spans="1:13" x14ac:dyDescent="0.3">
      <c r="A2734" s="27" t="str">
        <f t="shared" si="217"/>
        <v>1504 - LATTE</v>
      </c>
      <c r="B2734" s="52" t="s">
        <v>304</v>
      </c>
      <c r="C2734" s="53"/>
      <c r="D2734" s="57">
        <v>722219</v>
      </c>
      <c r="E2734" s="55">
        <v>89</v>
      </c>
      <c r="F2734" s="57">
        <v>1105904</v>
      </c>
      <c r="G2734" s="55">
        <v>137</v>
      </c>
      <c r="H2734" s="57">
        <v>602735</v>
      </c>
      <c r="I2734" s="55">
        <v>78</v>
      </c>
      <c r="J2734" s="57">
        <v>2430858</v>
      </c>
      <c r="K2734" s="56">
        <v>304</v>
      </c>
      <c r="L2734" s="59">
        <f t="shared" si="215"/>
        <v>810286</v>
      </c>
      <c r="M2734" s="60">
        <f t="shared" si="216"/>
        <v>101.33333333333333</v>
      </c>
    </row>
    <row r="2735" spans="1:13" x14ac:dyDescent="0.3">
      <c r="A2735" s="27" t="str">
        <f t="shared" si="217"/>
        <v>1504 - LATTE</v>
      </c>
      <c r="B2735" s="1" t="s">
        <v>64</v>
      </c>
      <c r="C2735" s="1" t="s">
        <v>224</v>
      </c>
      <c r="D2735" s="30">
        <v>2237766</v>
      </c>
      <c r="E2735" s="8">
        <v>318</v>
      </c>
      <c r="F2735" s="30">
        <v>1386289</v>
      </c>
      <c r="G2735" s="8">
        <v>197</v>
      </c>
      <c r="H2735" s="30">
        <v>1344067</v>
      </c>
      <c r="I2735" s="8">
        <v>191</v>
      </c>
      <c r="J2735" s="30">
        <v>4968122</v>
      </c>
      <c r="K2735" s="49">
        <v>706</v>
      </c>
      <c r="L2735" s="44">
        <f t="shared" si="215"/>
        <v>1656040.6666666667</v>
      </c>
      <c r="M2735" s="4">
        <f t="shared" si="216"/>
        <v>235.33333333333334</v>
      </c>
    </row>
    <row r="2736" spans="1:13" x14ac:dyDescent="0.3">
      <c r="A2736" s="27" t="str">
        <f t="shared" si="217"/>
        <v>1504 - LATTE</v>
      </c>
      <c r="B2736" s="27" t="str">
        <f t="shared" ref="B2736:B2776" si="219">B2735</f>
        <v>CAFE QUINDIO EXPRESS JARDIN PLAZA CALI</v>
      </c>
      <c r="C2736" s="28" t="s">
        <v>225</v>
      </c>
      <c r="D2736" s="31">
        <v>898326</v>
      </c>
      <c r="E2736" s="4">
        <v>99</v>
      </c>
      <c r="F2736" s="31">
        <v>644254</v>
      </c>
      <c r="G2736" s="4">
        <v>71</v>
      </c>
      <c r="H2736" s="31">
        <v>589810</v>
      </c>
      <c r="I2736" s="4">
        <v>65</v>
      </c>
      <c r="J2736" s="31">
        <v>2132390</v>
      </c>
      <c r="K2736" s="50">
        <v>235</v>
      </c>
      <c r="L2736" s="44">
        <f t="shared" si="215"/>
        <v>710796.66666666663</v>
      </c>
      <c r="M2736" s="4">
        <f t="shared" si="216"/>
        <v>78.333333333333329</v>
      </c>
    </row>
    <row r="2737" spans="1:13" x14ac:dyDescent="0.3">
      <c r="A2737" s="27" t="str">
        <f t="shared" si="217"/>
        <v>1504 - LATTE</v>
      </c>
      <c r="B2737" s="27" t="str">
        <f t="shared" si="219"/>
        <v>CAFE QUINDIO EXPRESS JARDIN PLAZA CALI</v>
      </c>
      <c r="C2737" s="28" t="s">
        <v>226</v>
      </c>
      <c r="D2737" s="31">
        <v>261608</v>
      </c>
      <c r="E2737" s="4">
        <v>28</v>
      </c>
      <c r="F2737" s="31">
        <v>187040</v>
      </c>
      <c r="G2737" s="4">
        <v>20</v>
      </c>
      <c r="H2737" s="31">
        <v>140280</v>
      </c>
      <c r="I2737" s="4">
        <v>15</v>
      </c>
      <c r="J2737" s="31">
        <v>588928</v>
      </c>
      <c r="K2737" s="50">
        <v>63</v>
      </c>
      <c r="L2737" s="44">
        <f t="shared" si="215"/>
        <v>196309.33333333334</v>
      </c>
      <c r="M2737" s="4">
        <f t="shared" si="216"/>
        <v>21</v>
      </c>
    </row>
    <row r="2738" spans="1:13" x14ac:dyDescent="0.3">
      <c r="A2738" s="27" t="str">
        <f t="shared" si="217"/>
        <v>1504 - LATTE</v>
      </c>
      <c r="B2738" s="27" t="str">
        <f t="shared" si="219"/>
        <v>CAFE QUINDIO EXPRESS JARDIN PLAZA CALI</v>
      </c>
      <c r="C2738" s="28" t="s">
        <v>227</v>
      </c>
      <c r="D2738" s="31">
        <v>70000</v>
      </c>
      <c r="E2738" s="4">
        <v>7</v>
      </c>
      <c r="F2738" s="31">
        <v>20000</v>
      </c>
      <c r="G2738" s="4">
        <v>2</v>
      </c>
      <c r="H2738" s="31">
        <v>30000</v>
      </c>
      <c r="I2738" s="4">
        <v>3</v>
      </c>
      <c r="J2738" s="31">
        <v>120000</v>
      </c>
      <c r="K2738" s="50">
        <v>12</v>
      </c>
      <c r="L2738" s="44">
        <f t="shared" si="215"/>
        <v>40000</v>
      </c>
      <c r="M2738" s="4">
        <f t="shared" si="216"/>
        <v>4</v>
      </c>
    </row>
    <row r="2739" spans="1:13" x14ac:dyDescent="0.3">
      <c r="A2739" s="27" t="str">
        <f t="shared" si="217"/>
        <v>1504 - LATTE</v>
      </c>
      <c r="B2739" s="27" t="str">
        <f t="shared" si="219"/>
        <v>CAFE QUINDIO EXPRESS JARDIN PLAZA CALI</v>
      </c>
      <c r="C2739" s="28" t="s">
        <v>228</v>
      </c>
      <c r="D2739" s="31">
        <v>10000</v>
      </c>
      <c r="E2739" s="4">
        <v>1</v>
      </c>
      <c r="F2739" s="31">
        <v>30000</v>
      </c>
      <c r="G2739" s="4">
        <v>3</v>
      </c>
      <c r="H2739" s="31"/>
      <c r="I2739" s="4"/>
      <c r="J2739" s="31">
        <v>40000</v>
      </c>
      <c r="K2739" s="50">
        <v>4</v>
      </c>
      <c r="L2739" s="44">
        <f t="shared" si="215"/>
        <v>20000</v>
      </c>
      <c r="M2739" s="4">
        <f t="shared" si="216"/>
        <v>2</v>
      </c>
    </row>
    <row r="2740" spans="1:13" x14ac:dyDescent="0.3">
      <c r="A2740" s="27" t="str">
        <f t="shared" si="217"/>
        <v>1504 - LATTE</v>
      </c>
      <c r="B2740" s="27" t="str">
        <f t="shared" si="219"/>
        <v>CAFE QUINDIO EXPRESS JARDIN PLAZA CALI</v>
      </c>
      <c r="C2740" s="28" t="s">
        <v>229</v>
      </c>
      <c r="D2740" s="31">
        <v>57870</v>
      </c>
      <c r="E2740" s="4">
        <v>5</v>
      </c>
      <c r="F2740" s="31">
        <v>57870</v>
      </c>
      <c r="G2740" s="4">
        <v>5</v>
      </c>
      <c r="H2740" s="31">
        <v>57870</v>
      </c>
      <c r="I2740" s="4">
        <v>5</v>
      </c>
      <c r="J2740" s="31">
        <v>173610</v>
      </c>
      <c r="K2740" s="50">
        <v>15</v>
      </c>
      <c r="L2740" s="44">
        <f t="shared" si="215"/>
        <v>57870</v>
      </c>
      <c r="M2740" s="4">
        <f t="shared" si="216"/>
        <v>5</v>
      </c>
    </row>
    <row r="2741" spans="1:13" x14ac:dyDescent="0.3">
      <c r="A2741" s="27" t="str">
        <f t="shared" si="217"/>
        <v>1504 - LATTE</v>
      </c>
      <c r="B2741" s="27" t="str">
        <f t="shared" si="219"/>
        <v>CAFE QUINDIO EXPRESS JARDIN PLAZA CALI</v>
      </c>
      <c r="C2741" s="28" t="s">
        <v>230</v>
      </c>
      <c r="D2741" s="31">
        <v>88890</v>
      </c>
      <c r="E2741" s="4">
        <v>10</v>
      </c>
      <c r="F2741" s="31">
        <v>35556</v>
      </c>
      <c r="G2741" s="4">
        <v>4</v>
      </c>
      <c r="H2741" s="31">
        <v>88890</v>
      </c>
      <c r="I2741" s="4">
        <v>10</v>
      </c>
      <c r="J2741" s="31">
        <v>213336</v>
      </c>
      <c r="K2741" s="50">
        <v>24</v>
      </c>
      <c r="L2741" s="44">
        <f t="shared" si="215"/>
        <v>71112</v>
      </c>
      <c r="M2741" s="4">
        <f t="shared" si="216"/>
        <v>8</v>
      </c>
    </row>
    <row r="2742" spans="1:13" x14ac:dyDescent="0.3">
      <c r="A2742" s="27" t="str">
        <f t="shared" si="217"/>
        <v>1504 - LATTE</v>
      </c>
      <c r="B2742" s="27" t="str">
        <f t="shared" si="219"/>
        <v>CAFE QUINDIO EXPRESS JARDIN PLAZA CALI</v>
      </c>
      <c r="C2742" s="28" t="s">
        <v>231</v>
      </c>
      <c r="D2742" s="31">
        <v>88890</v>
      </c>
      <c r="E2742" s="4">
        <v>10</v>
      </c>
      <c r="F2742" s="31">
        <v>35556</v>
      </c>
      <c r="G2742" s="4">
        <v>4</v>
      </c>
      <c r="H2742" s="31">
        <v>8889</v>
      </c>
      <c r="I2742" s="4">
        <v>1</v>
      </c>
      <c r="J2742" s="31">
        <v>133335</v>
      </c>
      <c r="K2742" s="50">
        <v>15</v>
      </c>
      <c r="L2742" s="44">
        <f t="shared" si="215"/>
        <v>44445</v>
      </c>
      <c r="M2742" s="4">
        <f t="shared" si="216"/>
        <v>5</v>
      </c>
    </row>
    <row r="2743" spans="1:13" x14ac:dyDescent="0.3">
      <c r="A2743" s="27" t="str">
        <f t="shared" si="217"/>
        <v>1504 - LATTE</v>
      </c>
      <c r="B2743" s="27" t="str">
        <f t="shared" si="219"/>
        <v>CAFE QUINDIO EXPRESS JARDIN PLAZA CALI</v>
      </c>
      <c r="C2743" s="28" t="s">
        <v>232</v>
      </c>
      <c r="D2743" s="31">
        <v>104630</v>
      </c>
      <c r="E2743" s="4">
        <v>10</v>
      </c>
      <c r="F2743" s="31">
        <v>104630</v>
      </c>
      <c r="G2743" s="4">
        <v>10</v>
      </c>
      <c r="H2743" s="31">
        <v>73241</v>
      </c>
      <c r="I2743" s="4">
        <v>7</v>
      </c>
      <c r="J2743" s="31">
        <v>282501</v>
      </c>
      <c r="K2743" s="50">
        <v>27</v>
      </c>
      <c r="L2743" s="44">
        <f t="shared" si="215"/>
        <v>94167</v>
      </c>
      <c r="M2743" s="4">
        <f t="shared" si="216"/>
        <v>9</v>
      </c>
    </row>
    <row r="2744" spans="1:13" x14ac:dyDescent="0.3">
      <c r="A2744" s="27" t="str">
        <f t="shared" si="217"/>
        <v>1504 - LATTE</v>
      </c>
      <c r="B2744" s="27" t="str">
        <f t="shared" si="219"/>
        <v>CAFE QUINDIO EXPRESS JARDIN PLAZA CALI</v>
      </c>
      <c r="C2744" s="28" t="s">
        <v>233</v>
      </c>
      <c r="D2744" s="31">
        <v>37036</v>
      </c>
      <c r="E2744" s="4">
        <v>4</v>
      </c>
      <c r="F2744" s="31">
        <v>83331</v>
      </c>
      <c r="G2744" s="4">
        <v>9</v>
      </c>
      <c r="H2744" s="31">
        <v>55554</v>
      </c>
      <c r="I2744" s="4">
        <v>6</v>
      </c>
      <c r="J2744" s="31">
        <v>175921</v>
      </c>
      <c r="K2744" s="50">
        <v>19</v>
      </c>
      <c r="L2744" s="44">
        <f t="shared" si="215"/>
        <v>58640.333333333336</v>
      </c>
      <c r="M2744" s="4">
        <f t="shared" si="216"/>
        <v>6.333333333333333</v>
      </c>
    </row>
    <row r="2745" spans="1:13" x14ac:dyDescent="0.3">
      <c r="A2745" s="27" t="str">
        <f t="shared" si="217"/>
        <v>1504 - LATTE</v>
      </c>
      <c r="B2745" s="27" t="str">
        <f t="shared" si="219"/>
        <v>CAFE QUINDIO EXPRESS JARDIN PLAZA CALI</v>
      </c>
      <c r="C2745" s="28" t="s">
        <v>234</v>
      </c>
      <c r="D2745" s="31">
        <v>11111</v>
      </c>
      <c r="E2745" s="4">
        <v>1</v>
      </c>
      <c r="F2745" s="31">
        <v>11111</v>
      </c>
      <c r="G2745" s="4">
        <v>1</v>
      </c>
      <c r="H2745" s="31"/>
      <c r="I2745" s="4"/>
      <c r="J2745" s="31">
        <v>22222</v>
      </c>
      <c r="K2745" s="50">
        <v>2</v>
      </c>
      <c r="L2745" s="44">
        <f t="shared" si="215"/>
        <v>11111</v>
      </c>
      <c r="M2745" s="4">
        <f t="shared" si="216"/>
        <v>1</v>
      </c>
    </row>
    <row r="2746" spans="1:13" x14ac:dyDescent="0.3">
      <c r="A2746" s="27" t="str">
        <f t="shared" si="217"/>
        <v>1504 - LATTE</v>
      </c>
      <c r="B2746" s="27" t="str">
        <f t="shared" si="219"/>
        <v>CAFE QUINDIO EXPRESS JARDIN PLAZA CALI</v>
      </c>
      <c r="C2746" s="28" t="s">
        <v>235</v>
      </c>
      <c r="D2746" s="31">
        <v>90651</v>
      </c>
      <c r="E2746" s="4">
        <v>11</v>
      </c>
      <c r="F2746" s="31">
        <v>49446</v>
      </c>
      <c r="G2746" s="4">
        <v>6</v>
      </c>
      <c r="H2746" s="31">
        <v>32964</v>
      </c>
      <c r="I2746" s="4">
        <v>4</v>
      </c>
      <c r="J2746" s="31">
        <v>173061</v>
      </c>
      <c r="K2746" s="50">
        <v>21</v>
      </c>
      <c r="L2746" s="44">
        <f t="shared" si="215"/>
        <v>57687</v>
      </c>
      <c r="M2746" s="4">
        <f t="shared" si="216"/>
        <v>7</v>
      </c>
    </row>
    <row r="2747" spans="1:13" x14ac:dyDescent="0.3">
      <c r="A2747" s="27" t="str">
        <f t="shared" si="217"/>
        <v>1504 - LATTE</v>
      </c>
      <c r="B2747" s="27" t="str">
        <f t="shared" si="219"/>
        <v>CAFE QUINDIO EXPRESS JARDIN PLAZA CALI</v>
      </c>
      <c r="C2747" s="28" t="s">
        <v>236</v>
      </c>
      <c r="D2747" s="31">
        <v>74072</v>
      </c>
      <c r="E2747" s="4">
        <v>8</v>
      </c>
      <c r="F2747" s="31">
        <v>9259</v>
      </c>
      <c r="G2747" s="4">
        <v>1</v>
      </c>
      <c r="H2747" s="31">
        <v>18518</v>
      </c>
      <c r="I2747" s="4">
        <v>2</v>
      </c>
      <c r="J2747" s="31">
        <v>101849</v>
      </c>
      <c r="K2747" s="50">
        <v>11</v>
      </c>
      <c r="L2747" s="44">
        <f t="shared" si="215"/>
        <v>33949.666666666664</v>
      </c>
      <c r="M2747" s="4">
        <f t="shared" si="216"/>
        <v>3.6666666666666665</v>
      </c>
    </row>
    <row r="2748" spans="1:13" x14ac:dyDescent="0.3">
      <c r="A2748" s="27" t="str">
        <f t="shared" si="217"/>
        <v>1504 - LATTE</v>
      </c>
      <c r="B2748" s="27" t="str">
        <f t="shared" si="219"/>
        <v>CAFE QUINDIO EXPRESS JARDIN PLAZA CALI</v>
      </c>
      <c r="C2748" s="28" t="s">
        <v>238</v>
      </c>
      <c r="D2748" s="31"/>
      <c r="E2748" s="4"/>
      <c r="F2748" s="31">
        <v>16482</v>
      </c>
      <c r="G2748" s="4">
        <v>2</v>
      </c>
      <c r="H2748" s="31">
        <v>41205</v>
      </c>
      <c r="I2748" s="4">
        <v>5</v>
      </c>
      <c r="J2748" s="31">
        <v>57687</v>
      </c>
      <c r="K2748" s="50">
        <v>7</v>
      </c>
      <c r="L2748" s="44">
        <f t="shared" si="215"/>
        <v>28843.5</v>
      </c>
      <c r="M2748" s="4">
        <f t="shared" si="216"/>
        <v>3.5</v>
      </c>
    </row>
    <row r="2749" spans="1:13" x14ac:dyDescent="0.3">
      <c r="A2749" s="27" t="str">
        <f t="shared" si="217"/>
        <v>1504 - LATTE</v>
      </c>
      <c r="B2749" s="27" t="str">
        <f t="shared" si="219"/>
        <v>CAFE QUINDIO EXPRESS JARDIN PLAZA CALI</v>
      </c>
      <c r="C2749" s="28" t="s">
        <v>239</v>
      </c>
      <c r="D2749" s="31">
        <v>8704</v>
      </c>
      <c r="E2749" s="4">
        <v>1</v>
      </c>
      <c r="F2749" s="31">
        <v>8704</v>
      </c>
      <c r="G2749" s="4">
        <v>1</v>
      </c>
      <c r="H2749" s="31"/>
      <c r="I2749" s="4"/>
      <c r="J2749" s="31">
        <v>17408</v>
      </c>
      <c r="K2749" s="50">
        <v>2</v>
      </c>
      <c r="L2749" s="44">
        <f t="shared" si="215"/>
        <v>8704</v>
      </c>
      <c r="M2749" s="4">
        <f t="shared" si="216"/>
        <v>1</v>
      </c>
    </row>
    <row r="2750" spans="1:13" x14ac:dyDescent="0.3">
      <c r="A2750" s="27" t="str">
        <f t="shared" si="217"/>
        <v>1504 - LATTE</v>
      </c>
      <c r="B2750" s="27" t="str">
        <f t="shared" si="219"/>
        <v>CAFE QUINDIO EXPRESS JARDIN PLAZA CALI</v>
      </c>
      <c r="C2750" s="28" t="s">
        <v>240</v>
      </c>
      <c r="D2750" s="31"/>
      <c r="E2750" s="4"/>
      <c r="F2750" s="31">
        <v>8704</v>
      </c>
      <c r="G2750" s="4">
        <v>1</v>
      </c>
      <c r="H2750" s="31">
        <v>8704</v>
      </c>
      <c r="I2750" s="4">
        <v>1</v>
      </c>
      <c r="J2750" s="31">
        <v>17408</v>
      </c>
      <c r="K2750" s="50">
        <v>2</v>
      </c>
      <c r="L2750" s="44">
        <f t="shared" si="215"/>
        <v>8704</v>
      </c>
      <c r="M2750" s="4">
        <f t="shared" si="216"/>
        <v>1</v>
      </c>
    </row>
    <row r="2751" spans="1:13" x14ac:dyDescent="0.3">
      <c r="A2751" s="27" t="str">
        <f t="shared" si="217"/>
        <v>1504 - LATTE</v>
      </c>
      <c r="B2751" s="27" t="str">
        <f t="shared" si="219"/>
        <v>CAFE QUINDIO EXPRESS JARDIN PLAZA CALI</v>
      </c>
      <c r="C2751" s="28" t="s">
        <v>241</v>
      </c>
      <c r="D2751" s="31">
        <v>526292</v>
      </c>
      <c r="E2751" s="4">
        <v>58</v>
      </c>
      <c r="F2751" s="31">
        <v>517218</v>
      </c>
      <c r="G2751" s="4">
        <v>57</v>
      </c>
      <c r="H2751" s="31">
        <v>734994</v>
      </c>
      <c r="I2751" s="4">
        <v>81</v>
      </c>
      <c r="J2751" s="31">
        <v>1778504</v>
      </c>
      <c r="K2751" s="50">
        <v>196</v>
      </c>
      <c r="L2751" s="44">
        <f t="shared" si="215"/>
        <v>592834.66666666663</v>
      </c>
      <c r="M2751" s="4">
        <f t="shared" si="216"/>
        <v>65.333333333333329</v>
      </c>
    </row>
    <row r="2752" spans="1:13" x14ac:dyDescent="0.3">
      <c r="A2752" s="27" t="str">
        <f t="shared" si="217"/>
        <v>1504 - LATTE</v>
      </c>
      <c r="B2752" s="27" t="str">
        <f t="shared" si="219"/>
        <v>CAFE QUINDIO EXPRESS JARDIN PLAZA CALI</v>
      </c>
      <c r="C2752" s="28" t="s">
        <v>242</v>
      </c>
      <c r="D2752" s="31">
        <v>93520</v>
      </c>
      <c r="E2752" s="4">
        <v>10</v>
      </c>
      <c r="F2752" s="31">
        <v>74816</v>
      </c>
      <c r="G2752" s="4">
        <v>8</v>
      </c>
      <c r="H2752" s="31">
        <v>84168</v>
      </c>
      <c r="I2752" s="4">
        <v>9</v>
      </c>
      <c r="J2752" s="31">
        <v>252504</v>
      </c>
      <c r="K2752" s="50">
        <v>27</v>
      </c>
      <c r="L2752" s="44">
        <f t="shared" si="215"/>
        <v>84168</v>
      </c>
      <c r="M2752" s="4">
        <f t="shared" si="216"/>
        <v>9</v>
      </c>
    </row>
    <row r="2753" spans="1:13" x14ac:dyDescent="0.3">
      <c r="A2753" s="27" t="str">
        <f t="shared" si="217"/>
        <v>1504 - LATTE</v>
      </c>
      <c r="B2753" s="27" t="str">
        <f t="shared" si="219"/>
        <v>CAFE QUINDIO EXPRESS JARDIN PLAZA CALI</v>
      </c>
      <c r="C2753" s="28" t="s">
        <v>244</v>
      </c>
      <c r="D2753" s="31">
        <v>1252586</v>
      </c>
      <c r="E2753" s="4">
        <v>178</v>
      </c>
      <c r="F2753" s="31">
        <v>1196290</v>
      </c>
      <c r="G2753" s="4">
        <v>170</v>
      </c>
      <c r="H2753" s="31">
        <v>1477770</v>
      </c>
      <c r="I2753" s="4">
        <v>210</v>
      </c>
      <c r="J2753" s="31">
        <v>3926646</v>
      </c>
      <c r="K2753" s="50">
        <v>558</v>
      </c>
      <c r="L2753" s="44">
        <f t="shared" si="215"/>
        <v>1308882</v>
      </c>
      <c r="M2753" s="4">
        <f t="shared" si="216"/>
        <v>186</v>
      </c>
    </row>
    <row r="2754" spans="1:13" x14ac:dyDescent="0.3">
      <c r="A2754" s="27" t="str">
        <f t="shared" si="217"/>
        <v>1504 - LATTE</v>
      </c>
      <c r="B2754" s="27" t="str">
        <f t="shared" si="219"/>
        <v>CAFE QUINDIO EXPRESS JARDIN PLAZA CALI</v>
      </c>
      <c r="C2754" s="28" t="s">
        <v>245</v>
      </c>
      <c r="D2754" s="31">
        <v>154253</v>
      </c>
      <c r="E2754" s="4">
        <v>14</v>
      </c>
      <c r="F2754" s="31">
        <v>154253</v>
      </c>
      <c r="G2754" s="4">
        <v>14</v>
      </c>
      <c r="H2754" s="31">
        <v>176290</v>
      </c>
      <c r="I2754" s="4">
        <v>16</v>
      </c>
      <c r="J2754" s="31">
        <v>484796</v>
      </c>
      <c r="K2754" s="50">
        <v>44</v>
      </c>
      <c r="L2754" s="44">
        <f t="shared" si="215"/>
        <v>161598.66666666666</v>
      </c>
      <c r="M2754" s="4">
        <f t="shared" si="216"/>
        <v>14.666666666666666</v>
      </c>
    </row>
    <row r="2755" spans="1:13" x14ac:dyDescent="0.3">
      <c r="A2755" s="27" t="str">
        <f t="shared" si="217"/>
        <v>1504 - LATTE</v>
      </c>
      <c r="B2755" s="27" t="str">
        <f t="shared" si="219"/>
        <v>CAFE QUINDIO EXPRESS JARDIN PLAZA CALI</v>
      </c>
      <c r="C2755" s="28" t="s">
        <v>246</v>
      </c>
      <c r="D2755" s="31">
        <v>47408</v>
      </c>
      <c r="E2755" s="4">
        <v>4</v>
      </c>
      <c r="F2755" s="31"/>
      <c r="G2755" s="4"/>
      <c r="H2755" s="31">
        <v>23704</v>
      </c>
      <c r="I2755" s="4">
        <v>2</v>
      </c>
      <c r="J2755" s="31">
        <v>71112</v>
      </c>
      <c r="K2755" s="50">
        <v>6</v>
      </c>
      <c r="L2755" s="44">
        <f t="shared" si="215"/>
        <v>35556</v>
      </c>
      <c r="M2755" s="4">
        <f t="shared" si="216"/>
        <v>3</v>
      </c>
    </row>
    <row r="2756" spans="1:13" x14ac:dyDescent="0.3">
      <c r="A2756" s="27" t="str">
        <f t="shared" si="217"/>
        <v>1504 - LATTE</v>
      </c>
      <c r="B2756" s="27" t="str">
        <f t="shared" si="219"/>
        <v>CAFE QUINDIO EXPRESS JARDIN PLAZA CALI</v>
      </c>
      <c r="C2756" s="28" t="s">
        <v>248</v>
      </c>
      <c r="D2756" s="31">
        <v>196300</v>
      </c>
      <c r="E2756" s="4">
        <v>20</v>
      </c>
      <c r="F2756" s="31">
        <v>88335</v>
      </c>
      <c r="G2756" s="4">
        <v>9</v>
      </c>
      <c r="H2756" s="31">
        <v>206115</v>
      </c>
      <c r="I2756" s="4">
        <v>21</v>
      </c>
      <c r="J2756" s="31">
        <v>490750</v>
      </c>
      <c r="K2756" s="50">
        <v>50</v>
      </c>
      <c r="L2756" s="44">
        <f t="shared" si="215"/>
        <v>163583.33333333334</v>
      </c>
      <c r="M2756" s="4">
        <f t="shared" si="216"/>
        <v>16.666666666666668</v>
      </c>
    </row>
    <row r="2757" spans="1:13" x14ac:dyDescent="0.3">
      <c r="A2757" s="27" t="str">
        <f t="shared" si="217"/>
        <v>1504 - LATTE</v>
      </c>
      <c r="B2757" s="27" t="str">
        <f t="shared" si="219"/>
        <v>CAFE QUINDIO EXPRESS JARDIN PLAZA CALI</v>
      </c>
      <c r="C2757" s="28" t="s">
        <v>249</v>
      </c>
      <c r="D2757" s="31">
        <v>18518</v>
      </c>
      <c r="E2757" s="4">
        <v>2</v>
      </c>
      <c r="F2757" s="31"/>
      <c r="G2757" s="4"/>
      <c r="H2757" s="31">
        <v>27777</v>
      </c>
      <c r="I2757" s="4">
        <v>3</v>
      </c>
      <c r="J2757" s="31">
        <v>46295</v>
      </c>
      <c r="K2757" s="50">
        <v>5</v>
      </c>
      <c r="L2757" s="44">
        <f t="shared" si="215"/>
        <v>23147.5</v>
      </c>
      <c r="M2757" s="4">
        <f t="shared" si="216"/>
        <v>2.5</v>
      </c>
    </row>
    <row r="2758" spans="1:13" x14ac:dyDescent="0.3">
      <c r="A2758" s="27" t="str">
        <f t="shared" si="217"/>
        <v>1504 - LATTE</v>
      </c>
      <c r="B2758" s="27" t="str">
        <f t="shared" si="219"/>
        <v>CAFE QUINDIO EXPRESS JARDIN PLAZA CALI</v>
      </c>
      <c r="C2758" s="28" t="s">
        <v>250</v>
      </c>
      <c r="D2758" s="31">
        <v>11111</v>
      </c>
      <c r="E2758" s="4">
        <v>1</v>
      </c>
      <c r="F2758" s="31">
        <v>11111</v>
      </c>
      <c r="G2758" s="4">
        <v>1</v>
      </c>
      <c r="H2758" s="31"/>
      <c r="I2758" s="4"/>
      <c r="J2758" s="31">
        <v>22222</v>
      </c>
      <c r="K2758" s="50">
        <v>2</v>
      </c>
      <c r="L2758" s="44">
        <f t="shared" si="215"/>
        <v>11111</v>
      </c>
      <c r="M2758" s="4">
        <f t="shared" si="216"/>
        <v>1</v>
      </c>
    </row>
    <row r="2759" spans="1:13" x14ac:dyDescent="0.3">
      <c r="A2759" s="27" t="str">
        <f t="shared" si="217"/>
        <v>1504 - LATTE</v>
      </c>
      <c r="B2759" s="27" t="str">
        <f t="shared" si="219"/>
        <v>CAFE QUINDIO EXPRESS JARDIN PLAZA CALI</v>
      </c>
      <c r="C2759" s="28" t="s">
        <v>251</v>
      </c>
      <c r="D2759" s="31">
        <v>32964</v>
      </c>
      <c r="E2759" s="4">
        <v>4</v>
      </c>
      <c r="F2759" s="31">
        <v>16482</v>
      </c>
      <c r="G2759" s="4">
        <v>2</v>
      </c>
      <c r="H2759" s="31">
        <v>49446</v>
      </c>
      <c r="I2759" s="4">
        <v>6</v>
      </c>
      <c r="J2759" s="31">
        <v>98892</v>
      </c>
      <c r="K2759" s="50">
        <v>12</v>
      </c>
      <c r="L2759" s="44">
        <f t="shared" si="215"/>
        <v>32964</v>
      </c>
      <c r="M2759" s="4">
        <f t="shared" si="216"/>
        <v>4</v>
      </c>
    </row>
    <row r="2760" spans="1:13" x14ac:dyDescent="0.3">
      <c r="A2760" s="27" t="str">
        <f t="shared" si="217"/>
        <v>1504 - LATTE</v>
      </c>
      <c r="B2760" s="27" t="str">
        <f t="shared" si="219"/>
        <v>CAFE QUINDIO EXPRESS JARDIN PLAZA CALI</v>
      </c>
      <c r="C2760" s="28" t="s">
        <v>253</v>
      </c>
      <c r="D2760" s="31">
        <v>18518</v>
      </c>
      <c r="E2760" s="4">
        <v>2</v>
      </c>
      <c r="F2760" s="31">
        <v>18518</v>
      </c>
      <c r="G2760" s="4">
        <v>2</v>
      </c>
      <c r="H2760" s="31">
        <v>27777</v>
      </c>
      <c r="I2760" s="4">
        <v>3</v>
      </c>
      <c r="J2760" s="31">
        <v>64813</v>
      </c>
      <c r="K2760" s="50">
        <v>7</v>
      </c>
      <c r="L2760" s="44">
        <f t="shared" ref="L2760:L2823" si="220">AVERAGE(D2760,F2760,H2760)</f>
        <v>21604.333333333332</v>
      </c>
      <c r="M2760" s="4">
        <f t="shared" ref="M2760:M2823" si="221">AVERAGE(E2760,G2760,I2760)</f>
        <v>2.3333333333333335</v>
      </c>
    </row>
    <row r="2761" spans="1:13" x14ac:dyDescent="0.3">
      <c r="A2761" s="27" t="str">
        <f t="shared" si="217"/>
        <v>1504 - LATTE</v>
      </c>
      <c r="B2761" s="27" t="str">
        <f t="shared" si="219"/>
        <v>CAFE QUINDIO EXPRESS JARDIN PLAZA CALI</v>
      </c>
      <c r="C2761" s="28" t="s">
        <v>254</v>
      </c>
      <c r="D2761" s="31">
        <v>16482</v>
      </c>
      <c r="E2761" s="4">
        <v>2</v>
      </c>
      <c r="F2761" s="31"/>
      <c r="G2761" s="4"/>
      <c r="H2761" s="31">
        <v>24723</v>
      </c>
      <c r="I2761" s="4">
        <v>3</v>
      </c>
      <c r="J2761" s="31">
        <v>41205</v>
      </c>
      <c r="K2761" s="50">
        <v>5</v>
      </c>
      <c r="L2761" s="44">
        <f t="shared" si="220"/>
        <v>20602.5</v>
      </c>
      <c r="M2761" s="4">
        <f t="shared" si="221"/>
        <v>2.5</v>
      </c>
    </row>
    <row r="2762" spans="1:13" x14ac:dyDescent="0.3">
      <c r="A2762" s="27" t="str">
        <f t="shared" si="217"/>
        <v>1504 - LATTE</v>
      </c>
      <c r="B2762" s="27" t="str">
        <f t="shared" si="219"/>
        <v>CAFE QUINDIO EXPRESS JARDIN PLAZA CALI</v>
      </c>
      <c r="C2762" s="28" t="s">
        <v>258</v>
      </c>
      <c r="D2762" s="31">
        <v>342583</v>
      </c>
      <c r="E2762" s="4">
        <v>37</v>
      </c>
      <c r="F2762" s="31">
        <v>83331</v>
      </c>
      <c r="G2762" s="4">
        <v>9</v>
      </c>
      <c r="H2762" s="31">
        <v>74072</v>
      </c>
      <c r="I2762" s="4">
        <v>8</v>
      </c>
      <c r="J2762" s="31">
        <v>499986</v>
      </c>
      <c r="K2762" s="50">
        <v>54</v>
      </c>
      <c r="L2762" s="44">
        <f t="shared" si="220"/>
        <v>166662</v>
      </c>
      <c r="M2762" s="4">
        <f t="shared" si="221"/>
        <v>18</v>
      </c>
    </row>
    <row r="2763" spans="1:13" x14ac:dyDescent="0.3">
      <c r="A2763" s="27" t="str">
        <f t="shared" si="217"/>
        <v>1504 - LATTE</v>
      </c>
      <c r="B2763" s="27" t="str">
        <f t="shared" si="219"/>
        <v>CAFE QUINDIO EXPRESS JARDIN PLAZA CALI</v>
      </c>
      <c r="C2763" s="28" t="s">
        <v>259</v>
      </c>
      <c r="D2763" s="31">
        <v>92590</v>
      </c>
      <c r="E2763" s="4">
        <v>10</v>
      </c>
      <c r="F2763" s="31">
        <v>55554</v>
      </c>
      <c r="G2763" s="4">
        <v>6</v>
      </c>
      <c r="H2763" s="31">
        <v>129626</v>
      </c>
      <c r="I2763" s="4">
        <v>14</v>
      </c>
      <c r="J2763" s="31">
        <v>277770</v>
      </c>
      <c r="K2763" s="50">
        <v>30</v>
      </c>
      <c r="L2763" s="44">
        <f t="shared" si="220"/>
        <v>92590</v>
      </c>
      <c r="M2763" s="4">
        <f t="shared" si="221"/>
        <v>10</v>
      </c>
    </row>
    <row r="2764" spans="1:13" x14ac:dyDescent="0.3">
      <c r="A2764" s="27" t="str">
        <f t="shared" si="217"/>
        <v>1504 - LATTE</v>
      </c>
      <c r="B2764" s="27" t="str">
        <f t="shared" si="219"/>
        <v>CAFE QUINDIO EXPRESS JARDIN PLAZA CALI</v>
      </c>
      <c r="C2764" s="28" t="s">
        <v>260</v>
      </c>
      <c r="D2764" s="31">
        <v>22222</v>
      </c>
      <c r="E2764" s="4">
        <v>2</v>
      </c>
      <c r="F2764" s="31">
        <v>55555</v>
      </c>
      <c r="G2764" s="4">
        <v>5</v>
      </c>
      <c r="H2764" s="31">
        <v>22222</v>
      </c>
      <c r="I2764" s="4">
        <v>2</v>
      </c>
      <c r="J2764" s="31">
        <v>99999</v>
      </c>
      <c r="K2764" s="50">
        <v>9</v>
      </c>
      <c r="L2764" s="44">
        <f t="shared" si="220"/>
        <v>33333</v>
      </c>
      <c r="M2764" s="4">
        <f t="shared" si="221"/>
        <v>3</v>
      </c>
    </row>
    <row r="2765" spans="1:13" x14ac:dyDescent="0.3">
      <c r="A2765" s="27" t="str">
        <f t="shared" si="217"/>
        <v>1504 - LATTE</v>
      </c>
      <c r="B2765" s="27" t="str">
        <f t="shared" si="219"/>
        <v>CAFE QUINDIO EXPRESS JARDIN PLAZA CALI</v>
      </c>
      <c r="C2765" s="28" t="s">
        <v>261</v>
      </c>
      <c r="D2765" s="31">
        <v>362603</v>
      </c>
      <c r="E2765" s="4">
        <v>44</v>
      </c>
      <c r="F2765" s="31">
        <v>230748</v>
      </c>
      <c r="G2765" s="4">
        <v>28</v>
      </c>
      <c r="H2765" s="31">
        <v>173060</v>
      </c>
      <c r="I2765" s="4">
        <v>21</v>
      </c>
      <c r="J2765" s="31">
        <v>766411</v>
      </c>
      <c r="K2765" s="50">
        <v>93</v>
      </c>
      <c r="L2765" s="44">
        <f t="shared" si="220"/>
        <v>255470.33333333334</v>
      </c>
      <c r="M2765" s="4">
        <f t="shared" si="221"/>
        <v>31</v>
      </c>
    </row>
    <row r="2766" spans="1:13" x14ac:dyDescent="0.3">
      <c r="A2766" s="27" t="str">
        <f t="shared" si="217"/>
        <v>1504 - LATTE</v>
      </c>
      <c r="B2766" s="27" t="str">
        <f t="shared" si="219"/>
        <v>CAFE QUINDIO EXPRESS JARDIN PLAZA CALI</v>
      </c>
      <c r="C2766" s="28" t="s">
        <v>262</v>
      </c>
      <c r="D2766" s="31">
        <v>140097</v>
      </c>
      <c r="E2766" s="4">
        <v>17</v>
      </c>
      <c r="F2766" s="31">
        <v>164820</v>
      </c>
      <c r="G2766" s="4">
        <v>20</v>
      </c>
      <c r="H2766" s="31">
        <v>173061</v>
      </c>
      <c r="I2766" s="4">
        <v>21</v>
      </c>
      <c r="J2766" s="31">
        <v>477978</v>
      </c>
      <c r="K2766" s="50">
        <v>58</v>
      </c>
      <c r="L2766" s="44">
        <f t="shared" si="220"/>
        <v>159326</v>
      </c>
      <c r="M2766" s="4">
        <f t="shared" si="221"/>
        <v>19.333333333333332</v>
      </c>
    </row>
    <row r="2767" spans="1:13" x14ac:dyDescent="0.3">
      <c r="A2767" s="27" t="str">
        <f t="shared" si="217"/>
        <v>1504 - LATTE</v>
      </c>
      <c r="B2767" s="27" t="str">
        <f t="shared" si="219"/>
        <v>CAFE QUINDIO EXPRESS JARDIN PLAZA CALI</v>
      </c>
      <c r="C2767" s="28" t="s">
        <v>263</v>
      </c>
      <c r="D2767" s="31">
        <v>33333</v>
      </c>
      <c r="E2767" s="4">
        <v>3</v>
      </c>
      <c r="F2767" s="31">
        <v>22222</v>
      </c>
      <c r="G2767" s="4">
        <v>2</v>
      </c>
      <c r="H2767" s="31"/>
      <c r="I2767" s="4"/>
      <c r="J2767" s="31">
        <v>55555</v>
      </c>
      <c r="K2767" s="50">
        <v>5</v>
      </c>
      <c r="L2767" s="44">
        <f t="shared" si="220"/>
        <v>27777.5</v>
      </c>
      <c r="M2767" s="4">
        <f t="shared" si="221"/>
        <v>2.5</v>
      </c>
    </row>
    <row r="2768" spans="1:13" x14ac:dyDescent="0.3">
      <c r="A2768" s="27" t="str">
        <f t="shared" ref="A2768:A2831" si="222">A2767</f>
        <v>1504 - LATTE</v>
      </c>
      <c r="B2768" s="27" t="str">
        <f t="shared" si="219"/>
        <v>CAFE QUINDIO EXPRESS JARDIN PLAZA CALI</v>
      </c>
      <c r="C2768" s="28" t="s">
        <v>264</v>
      </c>
      <c r="D2768" s="31">
        <v>175002</v>
      </c>
      <c r="E2768" s="4">
        <v>15</v>
      </c>
      <c r="F2768" s="31">
        <v>256673</v>
      </c>
      <c r="G2768" s="4">
        <v>22</v>
      </c>
      <c r="H2768" s="31">
        <v>233338</v>
      </c>
      <c r="I2768" s="4">
        <v>20</v>
      </c>
      <c r="J2768" s="31">
        <v>665013</v>
      </c>
      <c r="K2768" s="50">
        <v>57</v>
      </c>
      <c r="L2768" s="44">
        <f t="shared" si="220"/>
        <v>221671</v>
      </c>
      <c r="M2768" s="4">
        <f t="shared" si="221"/>
        <v>19</v>
      </c>
    </row>
    <row r="2769" spans="1:13" x14ac:dyDescent="0.3">
      <c r="A2769" s="27" t="str">
        <f t="shared" si="222"/>
        <v>1504 - LATTE</v>
      </c>
      <c r="B2769" s="27" t="str">
        <f t="shared" si="219"/>
        <v>CAFE QUINDIO EXPRESS JARDIN PLAZA CALI</v>
      </c>
      <c r="C2769" s="28" t="s">
        <v>265</v>
      </c>
      <c r="D2769" s="31">
        <v>290000</v>
      </c>
      <c r="E2769" s="4">
        <v>29</v>
      </c>
      <c r="F2769" s="31">
        <v>190000</v>
      </c>
      <c r="G2769" s="4">
        <v>19</v>
      </c>
      <c r="H2769" s="31">
        <v>180000</v>
      </c>
      <c r="I2769" s="4">
        <v>18</v>
      </c>
      <c r="J2769" s="31">
        <v>660000</v>
      </c>
      <c r="K2769" s="50">
        <v>66</v>
      </c>
      <c r="L2769" s="44">
        <f t="shared" si="220"/>
        <v>220000</v>
      </c>
      <c r="M2769" s="4">
        <f t="shared" si="221"/>
        <v>22</v>
      </c>
    </row>
    <row r="2770" spans="1:13" x14ac:dyDescent="0.3">
      <c r="A2770" s="27" t="str">
        <f t="shared" si="222"/>
        <v>1504 - LATTE</v>
      </c>
      <c r="B2770" s="27" t="str">
        <f t="shared" si="219"/>
        <v>CAFE QUINDIO EXPRESS JARDIN PLAZA CALI</v>
      </c>
      <c r="C2770" s="28" t="s">
        <v>266</v>
      </c>
      <c r="D2770" s="31">
        <v>380000</v>
      </c>
      <c r="E2770" s="4">
        <v>38</v>
      </c>
      <c r="F2770" s="31">
        <v>170000</v>
      </c>
      <c r="G2770" s="4">
        <v>17</v>
      </c>
      <c r="H2770" s="31">
        <v>200000</v>
      </c>
      <c r="I2770" s="4">
        <v>20</v>
      </c>
      <c r="J2770" s="31">
        <v>750000</v>
      </c>
      <c r="K2770" s="50">
        <v>75</v>
      </c>
      <c r="L2770" s="44">
        <f t="shared" si="220"/>
        <v>250000</v>
      </c>
      <c r="M2770" s="4">
        <f t="shared" si="221"/>
        <v>25</v>
      </c>
    </row>
    <row r="2771" spans="1:13" x14ac:dyDescent="0.3">
      <c r="A2771" s="27" t="str">
        <f t="shared" si="222"/>
        <v>1504 - LATTE</v>
      </c>
      <c r="B2771" s="27" t="str">
        <f t="shared" si="219"/>
        <v>CAFE QUINDIO EXPRESS JARDIN PLAZA CALI</v>
      </c>
      <c r="C2771" s="28" t="s">
        <v>267</v>
      </c>
      <c r="D2771" s="31">
        <v>346024</v>
      </c>
      <c r="E2771" s="4">
        <v>37</v>
      </c>
      <c r="F2771" s="31">
        <v>215095</v>
      </c>
      <c r="G2771" s="4">
        <v>23</v>
      </c>
      <c r="H2771" s="31">
        <v>158984</v>
      </c>
      <c r="I2771" s="4">
        <v>17</v>
      </c>
      <c r="J2771" s="31">
        <v>720103</v>
      </c>
      <c r="K2771" s="50">
        <v>77</v>
      </c>
      <c r="L2771" s="44">
        <f t="shared" si="220"/>
        <v>240034.33333333334</v>
      </c>
      <c r="M2771" s="4">
        <f t="shared" si="221"/>
        <v>25.666666666666668</v>
      </c>
    </row>
    <row r="2772" spans="1:13" x14ac:dyDescent="0.3">
      <c r="A2772" s="27" t="str">
        <f t="shared" si="222"/>
        <v>1504 - LATTE</v>
      </c>
      <c r="B2772" s="27" t="str">
        <f t="shared" si="219"/>
        <v>CAFE QUINDIO EXPRESS JARDIN PLAZA CALI</v>
      </c>
      <c r="C2772" s="28" t="s">
        <v>268</v>
      </c>
      <c r="D2772" s="31">
        <v>142038</v>
      </c>
      <c r="E2772" s="4">
        <v>13</v>
      </c>
      <c r="F2772" s="31">
        <v>131112</v>
      </c>
      <c r="G2772" s="4">
        <v>12</v>
      </c>
      <c r="H2772" s="31">
        <v>163890</v>
      </c>
      <c r="I2772" s="4">
        <v>15</v>
      </c>
      <c r="J2772" s="31">
        <v>437040</v>
      </c>
      <c r="K2772" s="50">
        <v>40</v>
      </c>
      <c r="L2772" s="44">
        <f t="shared" si="220"/>
        <v>145680</v>
      </c>
      <c r="M2772" s="4">
        <f t="shared" si="221"/>
        <v>13.333333333333334</v>
      </c>
    </row>
    <row r="2773" spans="1:13" x14ac:dyDescent="0.3">
      <c r="A2773" s="27" t="str">
        <f t="shared" si="222"/>
        <v>1504 - LATTE</v>
      </c>
      <c r="B2773" s="27" t="str">
        <f t="shared" si="219"/>
        <v>CAFE QUINDIO EXPRESS JARDIN PLAZA CALI</v>
      </c>
      <c r="C2773" s="28" t="s">
        <v>269</v>
      </c>
      <c r="D2773" s="31">
        <v>327320</v>
      </c>
      <c r="E2773" s="4">
        <v>35</v>
      </c>
      <c r="F2773" s="31">
        <v>402136</v>
      </c>
      <c r="G2773" s="4">
        <v>43</v>
      </c>
      <c r="H2773" s="31">
        <v>280560</v>
      </c>
      <c r="I2773" s="4">
        <v>30</v>
      </c>
      <c r="J2773" s="31">
        <v>1010016</v>
      </c>
      <c r="K2773" s="50">
        <v>108</v>
      </c>
      <c r="L2773" s="44">
        <f t="shared" si="220"/>
        <v>336672</v>
      </c>
      <c r="M2773" s="4">
        <f t="shared" si="221"/>
        <v>36</v>
      </c>
    </row>
    <row r="2774" spans="1:13" x14ac:dyDescent="0.3">
      <c r="A2774" s="27" t="str">
        <f t="shared" si="222"/>
        <v>1504 - LATTE</v>
      </c>
      <c r="B2774" s="27" t="str">
        <f t="shared" si="219"/>
        <v>CAFE QUINDIO EXPRESS JARDIN PLAZA CALI</v>
      </c>
      <c r="C2774" s="28" t="s">
        <v>270</v>
      </c>
      <c r="D2774" s="31">
        <v>590004</v>
      </c>
      <c r="E2774" s="4">
        <v>54</v>
      </c>
      <c r="F2774" s="31">
        <v>688338</v>
      </c>
      <c r="G2774" s="4">
        <v>63</v>
      </c>
      <c r="H2774" s="31">
        <v>590004</v>
      </c>
      <c r="I2774" s="4">
        <v>54</v>
      </c>
      <c r="J2774" s="31">
        <v>1868346</v>
      </c>
      <c r="K2774" s="50">
        <v>171</v>
      </c>
      <c r="L2774" s="44">
        <f t="shared" si="220"/>
        <v>622782</v>
      </c>
      <c r="M2774" s="4">
        <f t="shared" si="221"/>
        <v>57</v>
      </c>
    </row>
    <row r="2775" spans="1:13" x14ac:dyDescent="0.3">
      <c r="A2775" s="27" t="str">
        <f t="shared" si="222"/>
        <v>1504 - LATTE</v>
      </c>
      <c r="B2775" s="27" t="str">
        <f t="shared" si="219"/>
        <v>CAFE QUINDIO EXPRESS JARDIN PLAZA CALI</v>
      </c>
      <c r="C2775" s="28" t="s">
        <v>271</v>
      </c>
      <c r="D2775" s="31">
        <v>721116</v>
      </c>
      <c r="E2775" s="4">
        <v>66</v>
      </c>
      <c r="F2775" s="31">
        <v>655560</v>
      </c>
      <c r="G2775" s="4">
        <v>60</v>
      </c>
      <c r="H2775" s="31">
        <v>447966</v>
      </c>
      <c r="I2775" s="4">
        <v>41</v>
      </c>
      <c r="J2775" s="31">
        <v>1824642</v>
      </c>
      <c r="K2775" s="50">
        <v>167</v>
      </c>
      <c r="L2775" s="44">
        <f t="shared" si="220"/>
        <v>608214</v>
      </c>
      <c r="M2775" s="4">
        <f t="shared" si="221"/>
        <v>55.666666666666664</v>
      </c>
    </row>
    <row r="2776" spans="1:13" x14ac:dyDescent="0.3">
      <c r="A2776" s="27" t="str">
        <f t="shared" si="222"/>
        <v>1504 - LATTE</v>
      </c>
      <c r="B2776" s="27" t="str">
        <f t="shared" si="219"/>
        <v>CAFE QUINDIO EXPRESS JARDIN PLAZA CALI</v>
      </c>
      <c r="C2776" s="28" t="s">
        <v>272</v>
      </c>
      <c r="D2776" s="31">
        <v>491125</v>
      </c>
      <c r="E2776" s="4">
        <v>39</v>
      </c>
      <c r="F2776" s="31">
        <v>377789</v>
      </c>
      <c r="G2776" s="4">
        <v>30</v>
      </c>
      <c r="H2776" s="31">
        <v>503719</v>
      </c>
      <c r="I2776" s="4">
        <v>40</v>
      </c>
      <c r="J2776" s="31">
        <v>1372633</v>
      </c>
      <c r="K2776" s="50">
        <v>109</v>
      </c>
      <c r="L2776" s="44">
        <f t="shared" si="220"/>
        <v>457544.33333333331</v>
      </c>
      <c r="M2776" s="4">
        <f t="shared" si="221"/>
        <v>36.333333333333336</v>
      </c>
    </row>
    <row r="2777" spans="1:13" x14ac:dyDescent="0.3">
      <c r="A2777" s="27" t="str">
        <f t="shared" si="222"/>
        <v>1504 - LATTE</v>
      </c>
      <c r="B2777" s="52" t="s">
        <v>305</v>
      </c>
      <c r="C2777" s="53"/>
      <c r="D2777" s="57">
        <v>10863563</v>
      </c>
      <c r="E2777" s="55">
        <v>1247</v>
      </c>
      <c r="F2777" s="57">
        <v>8464188</v>
      </c>
      <c r="G2777" s="55">
        <v>959</v>
      </c>
      <c r="H2777" s="57">
        <v>8653258</v>
      </c>
      <c r="I2777" s="55">
        <v>990</v>
      </c>
      <c r="J2777" s="57">
        <v>27981009</v>
      </c>
      <c r="K2777" s="56">
        <v>3196</v>
      </c>
      <c r="L2777" s="59">
        <f t="shared" si="220"/>
        <v>9327003</v>
      </c>
      <c r="M2777" s="60">
        <f t="shared" si="221"/>
        <v>1065.3333333333333</v>
      </c>
    </row>
    <row r="2778" spans="1:13" x14ac:dyDescent="0.3">
      <c r="A2778" s="27" t="str">
        <f t="shared" si="222"/>
        <v>1504 - LATTE</v>
      </c>
      <c r="B2778" s="1" t="s">
        <v>65</v>
      </c>
      <c r="C2778" s="1" t="s">
        <v>223</v>
      </c>
      <c r="D2778" s="30">
        <v>622589</v>
      </c>
      <c r="E2778" s="8">
        <v>102</v>
      </c>
      <c r="F2778" s="30">
        <v>482769</v>
      </c>
      <c r="G2778" s="8">
        <v>79</v>
      </c>
      <c r="H2778" s="30">
        <v>571501</v>
      </c>
      <c r="I2778" s="8">
        <v>94</v>
      </c>
      <c r="J2778" s="30">
        <v>1676859</v>
      </c>
      <c r="K2778" s="49">
        <v>275</v>
      </c>
      <c r="L2778" s="44">
        <f t="shared" si="220"/>
        <v>558953</v>
      </c>
      <c r="M2778" s="4">
        <f t="shared" si="221"/>
        <v>91.666666666666671</v>
      </c>
    </row>
    <row r="2779" spans="1:13" x14ac:dyDescent="0.3">
      <c r="A2779" s="27" t="str">
        <f t="shared" si="222"/>
        <v>1504 - LATTE</v>
      </c>
      <c r="B2779" s="27" t="str">
        <f t="shared" ref="B2779:B2823" si="223">B2778</f>
        <v>CAFE QUINDIO EXPRESS MALL PARAISO ARM.</v>
      </c>
      <c r="C2779" s="28" t="s">
        <v>224</v>
      </c>
      <c r="D2779" s="31">
        <v>920360</v>
      </c>
      <c r="E2779" s="4">
        <v>140</v>
      </c>
      <c r="F2779" s="31">
        <v>663185</v>
      </c>
      <c r="G2779" s="4">
        <v>101</v>
      </c>
      <c r="H2779" s="31">
        <v>768369</v>
      </c>
      <c r="I2779" s="4">
        <v>117</v>
      </c>
      <c r="J2779" s="31">
        <v>2351914</v>
      </c>
      <c r="K2779" s="50">
        <v>358</v>
      </c>
      <c r="L2779" s="44">
        <f t="shared" si="220"/>
        <v>783971.33333333337</v>
      </c>
      <c r="M2779" s="4">
        <f t="shared" si="221"/>
        <v>119.33333333333333</v>
      </c>
    </row>
    <row r="2780" spans="1:13" x14ac:dyDescent="0.3">
      <c r="A2780" s="27" t="str">
        <f t="shared" si="222"/>
        <v>1504 - LATTE</v>
      </c>
      <c r="B2780" s="27" t="str">
        <f t="shared" si="223"/>
        <v>CAFE QUINDIO EXPRESS MALL PARAISO ARM.</v>
      </c>
      <c r="C2780" s="28" t="s">
        <v>225</v>
      </c>
      <c r="D2780" s="31">
        <v>576867</v>
      </c>
      <c r="E2780" s="4">
        <v>70</v>
      </c>
      <c r="F2780" s="31">
        <v>346122</v>
      </c>
      <c r="G2780" s="4">
        <v>42</v>
      </c>
      <c r="H2780" s="31">
        <v>337881</v>
      </c>
      <c r="I2780" s="4">
        <v>41</v>
      </c>
      <c r="J2780" s="31">
        <v>1260870</v>
      </c>
      <c r="K2780" s="50">
        <v>153</v>
      </c>
      <c r="L2780" s="44">
        <f t="shared" si="220"/>
        <v>420290</v>
      </c>
      <c r="M2780" s="4">
        <f t="shared" si="221"/>
        <v>51</v>
      </c>
    </row>
    <row r="2781" spans="1:13" x14ac:dyDescent="0.3">
      <c r="A2781" s="27" t="str">
        <f t="shared" si="222"/>
        <v>1504 - LATTE</v>
      </c>
      <c r="B2781" s="27" t="str">
        <f t="shared" si="223"/>
        <v>CAFE QUINDIO EXPRESS MALL PARAISO ARM.</v>
      </c>
      <c r="C2781" s="28" t="s">
        <v>226</v>
      </c>
      <c r="D2781" s="31">
        <v>206664</v>
      </c>
      <c r="E2781" s="4">
        <v>24</v>
      </c>
      <c r="F2781" s="31">
        <v>94721</v>
      </c>
      <c r="G2781" s="4">
        <v>11</v>
      </c>
      <c r="H2781" s="31">
        <v>129165</v>
      </c>
      <c r="I2781" s="4">
        <v>15</v>
      </c>
      <c r="J2781" s="31">
        <v>430550</v>
      </c>
      <c r="K2781" s="50">
        <v>50</v>
      </c>
      <c r="L2781" s="44">
        <f t="shared" si="220"/>
        <v>143516.66666666666</v>
      </c>
      <c r="M2781" s="4">
        <f t="shared" si="221"/>
        <v>16.666666666666668</v>
      </c>
    </row>
    <row r="2782" spans="1:13" x14ac:dyDescent="0.3">
      <c r="A2782" s="27" t="str">
        <f t="shared" si="222"/>
        <v>1504 - LATTE</v>
      </c>
      <c r="B2782" s="27" t="str">
        <f t="shared" si="223"/>
        <v>CAFE QUINDIO EXPRESS MALL PARAISO ARM.</v>
      </c>
      <c r="C2782" s="28" t="s">
        <v>227</v>
      </c>
      <c r="D2782" s="31">
        <v>46760</v>
      </c>
      <c r="E2782" s="4">
        <v>5</v>
      </c>
      <c r="F2782" s="31"/>
      <c r="G2782" s="4"/>
      <c r="H2782" s="31">
        <v>18704</v>
      </c>
      <c r="I2782" s="4">
        <v>2</v>
      </c>
      <c r="J2782" s="31">
        <v>65464</v>
      </c>
      <c r="K2782" s="50">
        <v>7</v>
      </c>
      <c r="L2782" s="44">
        <f t="shared" si="220"/>
        <v>32732</v>
      </c>
      <c r="M2782" s="4">
        <f t="shared" si="221"/>
        <v>3.5</v>
      </c>
    </row>
    <row r="2783" spans="1:13" x14ac:dyDescent="0.3">
      <c r="A2783" s="27" t="str">
        <f t="shared" si="222"/>
        <v>1504 - LATTE</v>
      </c>
      <c r="B2783" s="27" t="str">
        <f t="shared" si="223"/>
        <v>CAFE QUINDIO EXPRESS MALL PARAISO ARM.</v>
      </c>
      <c r="C2783" s="28" t="s">
        <v>228</v>
      </c>
      <c r="D2783" s="31">
        <v>84168</v>
      </c>
      <c r="E2783" s="4">
        <v>9</v>
      </c>
      <c r="F2783" s="31">
        <v>65464</v>
      </c>
      <c r="G2783" s="4">
        <v>7</v>
      </c>
      <c r="H2783" s="31">
        <v>37408</v>
      </c>
      <c r="I2783" s="4">
        <v>4</v>
      </c>
      <c r="J2783" s="31">
        <v>187040</v>
      </c>
      <c r="K2783" s="50">
        <v>20</v>
      </c>
      <c r="L2783" s="44">
        <f t="shared" si="220"/>
        <v>62346.666666666664</v>
      </c>
      <c r="M2783" s="4">
        <f t="shared" si="221"/>
        <v>6.666666666666667</v>
      </c>
    </row>
    <row r="2784" spans="1:13" x14ac:dyDescent="0.3">
      <c r="A2784" s="27" t="str">
        <f t="shared" si="222"/>
        <v>1504 - LATTE</v>
      </c>
      <c r="B2784" s="27" t="str">
        <f t="shared" si="223"/>
        <v>CAFE QUINDIO EXPRESS MALL PARAISO ARM.</v>
      </c>
      <c r="C2784" s="28" t="s">
        <v>229</v>
      </c>
      <c r="D2784" s="31">
        <v>21852</v>
      </c>
      <c r="E2784" s="4">
        <v>2</v>
      </c>
      <c r="F2784" s="31">
        <v>21852</v>
      </c>
      <c r="G2784" s="4">
        <v>2</v>
      </c>
      <c r="H2784" s="31">
        <v>87408</v>
      </c>
      <c r="I2784" s="4">
        <v>8</v>
      </c>
      <c r="J2784" s="31">
        <v>131112</v>
      </c>
      <c r="K2784" s="50">
        <v>12</v>
      </c>
      <c r="L2784" s="44">
        <f t="shared" si="220"/>
        <v>43704</v>
      </c>
      <c r="M2784" s="4">
        <f t="shared" si="221"/>
        <v>4</v>
      </c>
    </row>
    <row r="2785" spans="1:13" x14ac:dyDescent="0.3">
      <c r="A2785" s="27" t="str">
        <f t="shared" si="222"/>
        <v>1504 - LATTE</v>
      </c>
      <c r="B2785" s="27" t="str">
        <f t="shared" si="223"/>
        <v>CAFE QUINDIO EXPRESS MALL PARAISO ARM.</v>
      </c>
      <c r="C2785" s="28" t="s">
        <v>230</v>
      </c>
      <c r="D2785" s="31">
        <v>33333</v>
      </c>
      <c r="E2785" s="4">
        <v>4</v>
      </c>
      <c r="F2785" s="31">
        <v>33332</v>
      </c>
      <c r="G2785" s="4">
        <v>4</v>
      </c>
      <c r="H2785" s="31">
        <v>33332</v>
      </c>
      <c r="I2785" s="4">
        <v>4</v>
      </c>
      <c r="J2785" s="31">
        <v>99997</v>
      </c>
      <c r="K2785" s="50">
        <v>12</v>
      </c>
      <c r="L2785" s="44">
        <f t="shared" si="220"/>
        <v>33332.333333333336</v>
      </c>
      <c r="M2785" s="4">
        <f t="shared" si="221"/>
        <v>4</v>
      </c>
    </row>
    <row r="2786" spans="1:13" x14ac:dyDescent="0.3">
      <c r="A2786" s="27" t="str">
        <f t="shared" si="222"/>
        <v>1504 - LATTE</v>
      </c>
      <c r="B2786" s="27" t="str">
        <f t="shared" si="223"/>
        <v>CAFE QUINDIO EXPRESS MALL PARAISO ARM.</v>
      </c>
      <c r="C2786" s="28" t="s">
        <v>231</v>
      </c>
      <c r="D2786" s="31">
        <v>8333</v>
      </c>
      <c r="E2786" s="4">
        <v>1</v>
      </c>
      <c r="F2786" s="31">
        <v>8333</v>
      </c>
      <c r="G2786" s="4">
        <v>1</v>
      </c>
      <c r="H2786" s="31">
        <v>41665</v>
      </c>
      <c r="I2786" s="4">
        <v>5</v>
      </c>
      <c r="J2786" s="31">
        <v>58331</v>
      </c>
      <c r="K2786" s="50">
        <v>7</v>
      </c>
      <c r="L2786" s="44">
        <f t="shared" si="220"/>
        <v>19443.666666666668</v>
      </c>
      <c r="M2786" s="4">
        <f t="shared" si="221"/>
        <v>2.3333333333333335</v>
      </c>
    </row>
    <row r="2787" spans="1:13" x14ac:dyDescent="0.3">
      <c r="A2787" s="27" t="str">
        <f t="shared" si="222"/>
        <v>1504 - LATTE</v>
      </c>
      <c r="B2787" s="27" t="str">
        <f t="shared" si="223"/>
        <v>CAFE QUINDIO EXPRESS MALL PARAISO ARM.</v>
      </c>
      <c r="C2787" s="28" t="s">
        <v>232</v>
      </c>
      <c r="D2787" s="31">
        <v>59443</v>
      </c>
      <c r="E2787" s="4">
        <v>6</v>
      </c>
      <c r="F2787" s="31">
        <v>9907</v>
      </c>
      <c r="G2787" s="4">
        <v>1</v>
      </c>
      <c r="H2787" s="31">
        <v>29721</v>
      </c>
      <c r="I2787" s="4">
        <v>3</v>
      </c>
      <c r="J2787" s="31">
        <v>99071</v>
      </c>
      <c r="K2787" s="50">
        <v>10</v>
      </c>
      <c r="L2787" s="44">
        <f t="shared" si="220"/>
        <v>33023.666666666664</v>
      </c>
      <c r="M2787" s="4">
        <f t="shared" si="221"/>
        <v>3.3333333333333335</v>
      </c>
    </row>
    <row r="2788" spans="1:13" x14ac:dyDescent="0.3">
      <c r="A2788" s="27" t="str">
        <f t="shared" si="222"/>
        <v>1504 - LATTE</v>
      </c>
      <c r="B2788" s="27" t="str">
        <f t="shared" si="223"/>
        <v>CAFE QUINDIO EXPRESS MALL PARAISO ARM.</v>
      </c>
      <c r="C2788" s="28" t="s">
        <v>233</v>
      </c>
      <c r="D2788" s="31">
        <v>16482</v>
      </c>
      <c r="E2788" s="4">
        <v>2</v>
      </c>
      <c r="F2788" s="31">
        <v>16482</v>
      </c>
      <c r="G2788" s="4">
        <v>2</v>
      </c>
      <c r="H2788" s="31">
        <v>65928</v>
      </c>
      <c r="I2788" s="4">
        <v>8</v>
      </c>
      <c r="J2788" s="31">
        <v>98892</v>
      </c>
      <c r="K2788" s="50">
        <v>12</v>
      </c>
      <c r="L2788" s="44">
        <f t="shared" si="220"/>
        <v>32964</v>
      </c>
      <c r="M2788" s="4">
        <f t="shared" si="221"/>
        <v>4</v>
      </c>
    </row>
    <row r="2789" spans="1:13" x14ac:dyDescent="0.3">
      <c r="A2789" s="27" t="str">
        <f t="shared" si="222"/>
        <v>1504 - LATTE</v>
      </c>
      <c r="B2789" s="27" t="str">
        <f t="shared" si="223"/>
        <v>CAFE QUINDIO EXPRESS MALL PARAISO ARM.</v>
      </c>
      <c r="C2789" s="28" t="s">
        <v>234</v>
      </c>
      <c r="D2789" s="31">
        <v>20926</v>
      </c>
      <c r="E2789" s="4">
        <v>2</v>
      </c>
      <c r="F2789" s="31"/>
      <c r="G2789" s="4"/>
      <c r="H2789" s="31"/>
      <c r="I2789" s="4"/>
      <c r="J2789" s="31">
        <v>20926</v>
      </c>
      <c r="K2789" s="50">
        <v>2</v>
      </c>
      <c r="L2789" s="44">
        <f t="shared" si="220"/>
        <v>20926</v>
      </c>
      <c r="M2789" s="4">
        <f t="shared" si="221"/>
        <v>2</v>
      </c>
    </row>
    <row r="2790" spans="1:13" x14ac:dyDescent="0.3">
      <c r="A2790" s="27" t="str">
        <f t="shared" si="222"/>
        <v>1504 - LATTE</v>
      </c>
      <c r="B2790" s="27" t="str">
        <f t="shared" si="223"/>
        <v>CAFE QUINDIO EXPRESS MALL PARAISO ARM.</v>
      </c>
      <c r="C2790" s="28" t="s">
        <v>235</v>
      </c>
      <c r="D2790" s="31">
        <v>46110</v>
      </c>
      <c r="E2790" s="4">
        <v>6</v>
      </c>
      <c r="F2790" s="31">
        <v>29818</v>
      </c>
      <c r="G2790" s="4">
        <v>4</v>
      </c>
      <c r="H2790" s="31">
        <v>46110</v>
      </c>
      <c r="I2790" s="4">
        <v>6</v>
      </c>
      <c r="J2790" s="31">
        <v>122038</v>
      </c>
      <c r="K2790" s="50">
        <v>16</v>
      </c>
      <c r="L2790" s="44">
        <f t="shared" si="220"/>
        <v>40679.333333333336</v>
      </c>
      <c r="M2790" s="4">
        <f t="shared" si="221"/>
        <v>5.333333333333333</v>
      </c>
    </row>
    <row r="2791" spans="1:13" x14ac:dyDescent="0.3">
      <c r="A2791" s="27" t="str">
        <f t="shared" si="222"/>
        <v>1504 - LATTE</v>
      </c>
      <c r="B2791" s="27" t="str">
        <f t="shared" si="223"/>
        <v>CAFE QUINDIO EXPRESS MALL PARAISO ARM.</v>
      </c>
      <c r="C2791" s="28" t="s">
        <v>236</v>
      </c>
      <c r="D2791" s="31"/>
      <c r="E2791" s="4"/>
      <c r="F2791" s="31"/>
      <c r="G2791" s="4"/>
      <c r="H2791" s="31">
        <v>16482</v>
      </c>
      <c r="I2791" s="4">
        <v>2</v>
      </c>
      <c r="J2791" s="31">
        <v>16482</v>
      </c>
      <c r="K2791" s="50">
        <v>2</v>
      </c>
      <c r="L2791" s="44">
        <f t="shared" si="220"/>
        <v>16482</v>
      </c>
      <c r="M2791" s="4">
        <f t="shared" si="221"/>
        <v>2</v>
      </c>
    </row>
    <row r="2792" spans="1:13" x14ac:dyDescent="0.3">
      <c r="A2792" s="27" t="str">
        <f t="shared" si="222"/>
        <v>1504 - LATTE</v>
      </c>
      <c r="B2792" s="27" t="str">
        <f t="shared" si="223"/>
        <v>CAFE QUINDIO EXPRESS MALL PARAISO ARM.</v>
      </c>
      <c r="C2792" s="28" t="s">
        <v>237</v>
      </c>
      <c r="D2792" s="31">
        <v>10463</v>
      </c>
      <c r="E2792" s="4">
        <v>1</v>
      </c>
      <c r="F2792" s="31"/>
      <c r="G2792" s="4"/>
      <c r="H2792" s="31">
        <v>10463</v>
      </c>
      <c r="I2792" s="4">
        <v>1</v>
      </c>
      <c r="J2792" s="31">
        <v>20926</v>
      </c>
      <c r="K2792" s="50">
        <v>2</v>
      </c>
      <c r="L2792" s="44">
        <f t="shared" si="220"/>
        <v>10463</v>
      </c>
      <c r="M2792" s="4">
        <f t="shared" si="221"/>
        <v>1</v>
      </c>
    </row>
    <row r="2793" spans="1:13" x14ac:dyDescent="0.3">
      <c r="A2793" s="27" t="str">
        <f t="shared" si="222"/>
        <v>1504 - LATTE</v>
      </c>
      <c r="B2793" s="27" t="str">
        <f t="shared" si="223"/>
        <v>CAFE QUINDIO EXPRESS MALL PARAISO ARM.</v>
      </c>
      <c r="C2793" s="28" t="s">
        <v>238</v>
      </c>
      <c r="D2793" s="31">
        <v>7685</v>
      </c>
      <c r="E2793" s="4">
        <v>1</v>
      </c>
      <c r="F2793" s="31"/>
      <c r="G2793" s="4"/>
      <c r="H2793" s="31">
        <v>15370</v>
      </c>
      <c r="I2793" s="4">
        <v>2</v>
      </c>
      <c r="J2793" s="31">
        <v>23055</v>
      </c>
      <c r="K2793" s="50">
        <v>3</v>
      </c>
      <c r="L2793" s="44">
        <f t="shared" si="220"/>
        <v>11527.5</v>
      </c>
      <c r="M2793" s="4">
        <f t="shared" si="221"/>
        <v>1.5</v>
      </c>
    </row>
    <row r="2794" spans="1:13" x14ac:dyDescent="0.3">
      <c r="A2794" s="27" t="str">
        <f t="shared" si="222"/>
        <v>1504 - LATTE</v>
      </c>
      <c r="B2794" s="27" t="str">
        <f t="shared" si="223"/>
        <v>CAFE QUINDIO EXPRESS MALL PARAISO ARM.</v>
      </c>
      <c r="C2794" s="28" t="s">
        <v>239</v>
      </c>
      <c r="D2794" s="31">
        <v>8148</v>
      </c>
      <c r="E2794" s="4">
        <v>1</v>
      </c>
      <c r="F2794" s="31"/>
      <c r="G2794" s="4"/>
      <c r="H2794" s="31">
        <v>8148</v>
      </c>
      <c r="I2794" s="4">
        <v>1</v>
      </c>
      <c r="J2794" s="31">
        <v>16296</v>
      </c>
      <c r="K2794" s="50">
        <v>2</v>
      </c>
      <c r="L2794" s="44">
        <f t="shared" si="220"/>
        <v>8148</v>
      </c>
      <c r="M2794" s="4">
        <f t="shared" si="221"/>
        <v>1</v>
      </c>
    </row>
    <row r="2795" spans="1:13" x14ac:dyDescent="0.3">
      <c r="A2795" s="27" t="str">
        <f t="shared" si="222"/>
        <v>1504 - LATTE</v>
      </c>
      <c r="B2795" s="27" t="str">
        <f t="shared" si="223"/>
        <v>CAFE QUINDIO EXPRESS MALL PARAISO ARM.</v>
      </c>
      <c r="C2795" s="28" t="s">
        <v>240</v>
      </c>
      <c r="D2795" s="31">
        <v>16296</v>
      </c>
      <c r="E2795" s="4">
        <v>2</v>
      </c>
      <c r="F2795" s="31"/>
      <c r="G2795" s="4"/>
      <c r="H2795" s="31"/>
      <c r="I2795" s="4"/>
      <c r="J2795" s="31">
        <v>16296</v>
      </c>
      <c r="K2795" s="50">
        <v>2</v>
      </c>
      <c r="L2795" s="44">
        <f t="shared" si="220"/>
        <v>16296</v>
      </c>
      <c r="M2795" s="4">
        <f t="shared" si="221"/>
        <v>2</v>
      </c>
    </row>
    <row r="2796" spans="1:13" x14ac:dyDescent="0.3">
      <c r="A2796" s="27" t="str">
        <f t="shared" si="222"/>
        <v>1504 - LATTE</v>
      </c>
      <c r="B2796" s="27" t="str">
        <f t="shared" si="223"/>
        <v>CAFE QUINDIO EXPRESS MALL PARAISO ARM.</v>
      </c>
      <c r="C2796" s="28" t="s">
        <v>241</v>
      </c>
      <c r="D2796" s="31">
        <v>197784</v>
      </c>
      <c r="E2796" s="4">
        <v>24</v>
      </c>
      <c r="F2796" s="31">
        <v>197784</v>
      </c>
      <c r="G2796" s="4">
        <v>24</v>
      </c>
      <c r="H2796" s="31">
        <v>445013</v>
      </c>
      <c r="I2796" s="4">
        <v>54</v>
      </c>
      <c r="J2796" s="31">
        <v>840581</v>
      </c>
      <c r="K2796" s="50">
        <v>102</v>
      </c>
      <c r="L2796" s="44">
        <f t="shared" si="220"/>
        <v>280193.66666666669</v>
      </c>
      <c r="M2796" s="4">
        <f t="shared" si="221"/>
        <v>34</v>
      </c>
    </row>
    <row r="2797" spans="1:13" x14ac:dyDescent="0.3">
      <c r="A2797" s="27" t="str">
        <f t="shared" si="222"/>
        <v>1504 - LATTE</v>
      </c>
      <c r="B2797" s="27" t="str">
        <f t="shared" si="223"/>
        <v>CAFE QUINDIO EXPRESS MALL PARAISO ARM.</v>
      </c>
      <c r="C2797" s="28" t="s">
        <v>242</v>
      </c>
      <c r="D2797" s="31">
        <v>77499</v>
      </c>
      <c r="E2797" s="4">
        <v>9</v>
      </c>
      <c r="F2797" s="31">
        <v>60277</v>
      </c>
      <c r="G2797" s="4">
        <v>7</v>
      </c>
      <c r="H2797" s="31">
        <v>68888</v>
      </c>
      <c r="I2797" s="4">
        <v>8</v>
      </c>
      <c r="J2797" s="31">
        <v>206664</v>
      </c>
      <c r="K2797" s="50">
        <v>24</v>
      </c>
      <c r="L2797" s="44">
        <f t="shared" si="220"/>
        <v>68888</v>
      </c>
      <c r="M2797" s="4">
        <f t="shared" si="221"/>
        <v>8</v>
      </c>
    </row>
    <row r="2798" spans="1:13" x14ac:dyDescent="0.3">
      <c r="A2798" s="27" t="str">
        <f t="shared" si="222"/>
        <v>1504 - LATTE</v>
      </c>
      <c r="B2798" s="27" t="str">
        <f t="shared" si="223"/>
        <v>CAFE QUINDIO EXPRESS MALL PARAISO ARM.</v>
      </c>
      <c r="C2798" s="28" t="s">
        <v>243</v>
      </c>
      <c r="D2798" s="31">
        <v>207774</v>
      </c>
      <c r="E2798" s="4">
        <v>34</v>
      </c>
      <c r="F2798" s="31">
        <v>164997</v>
      </c>
      <c r="G2798" s="4">
        <v>27</v>
      </c>
      <c r="H2798" s="31">
        <v>262773</v>
      </c>
      <c r="I2798" s="4">
        <v>43</v>
      </c>
      <c r="J2798" s="31">
        <v>635544</v>
      </c>
      <c r="K2798" s="50">
        <v>104</v>
      </c>
      <c r="L2798" s="44">
        <f t="shared" si="220"/>
        <v>211848</v>
      </c>
      <c r="M2798" s="4">
        <f t="shared" si="221"/>
        <v>34.666666666666664</v>
      </c>
    </row>
    <row r="2799" spans="1:13" x14ac:dyDescent="0.3">
      <c r="A2799" s="27" t="str">
        <f t="shared" si="222"/>
        <v>1504 - LATTE</v>
      </c>
      <c r="B2799" s="27" t="str">
        <f t="shared" si="223"/>
        <v>CAFE QUINDIO EXPRESS MALL PARAISO ARM.</v>
      </c>
      <c r="C2799" s="28" t="s">
        <v>244</v>
      </c>
      <c r="D2799" s="31">
        <v>314763</v>
      </c>
      <c r="E2799" s="4">
        <v>48</v>
      </c>
      <c r="F2799" s="31">
        <v>267168</v>
      </c>
      <c r="G2799" s="4">
        <v>41</v>
      </c>
      <c r="H2799" s="31">
        <v>433884</v>
      </c>
      <c r="I2799" s="4">
        <v>66</v>
      </c>
      <c r="J2799" s="31">
        <v>1015815</v>
      </c>
      <c r="K2799" s="50">
        <v>155</v>
      </c>
      <c r="L2799" s="44">
        <f t="shared" si="220"/>
        <v>338605</v>
      </c>
      <c r="M2799" s="4">
        <f t="shared" si="221"/>
        <v>51.666666666666664</v>
      </c>
    </row>
    <row r="2800" spans="1:13" x14ac:dyDescent="0.3">
      <c r="A2800" s="27" t="str">
        <f t="shared" si="222"/>
        <v>1504 - LATTE</v>
      </c>
      <c r="B2800" s="27" t="str">
        <f t="shared" si="223"/>
        <v>CAFE QUINDIO EXPRESS MALL PARAISO ARM.</v>
      </c>
      <c r="C2800" s="28" t="s">
        <v>245</v>
      </c>
      <c r="D2800" s="31">
        <v>50465</v>
      </c>
      <c r="E2800" s="4">
        <v>5</v>
      </c>
      <c r="F2800" s="31">
        <v>20186</v>
      </c>
      <c r="G2800" s="4">
        <v>2</v>
      </c>
      <c r="H2800" s="31">
        <v>70651</v>
      </c>
      <c r="I2800" s="4">
        <v>7</v>
      </c>
      <c r="J2800" s="31">
        <v>141302</v>
      </c>
      <c r="K2800" s="50">
        <v>14</v>
      </c>
      <c r="L2800" s="44">
        <f t="shared" si="220"/>
        <v>47100.666666666664</v>
      </c>
      <c r="M2800" s="4">
        <f t="shared" si="221"/>
        <v>4.666666666666667</v>
      </c>
    </row>
    <row r="2801" spans="1:13" x14ac:dyDescent="0.3">
      <c r="A2801" s="27" t="str">
        <f t="shared" si="222"/>
        <v>1504 - LATTE</v>
      </c>
      <c r="B2801" s="27" t="str">
        <f t="shared" si="223"/>
        <v>CAFE QUINDIO EXPRESS MALL PARAISO ARM.</v>
      </c>
      <c r="C2801" s="28" t="s">
        <v>246</v>
      </c>
      <c r="D2801" s="31">
        <v>11111</v>
      </c>
      <c r="E2801" s="4">
        <v>1</v>
      </c>
      <c r="F2801" s="31"/>
      <c r="G2801" s="4"/>
      <c r="H2801" s="31">
        <v>87555</v>
      </c>
      <c r="I2801" s="4">
        <v>8</v>
      </c>
      <c r="J2801" s="31">
        <v>98666</v>
      </c>
      <c r="K2801" s="50">
        <v>9</v>
      </c>
      <c r="L2801" s="44">
        <f t="shared" si="220"/>
        <v>49333</v>
      </c>
      <c r="M2801" s="4">
        <f t="shared" si="221"/>
        <v>4.5</v>
      </c>
    </row>
    <row r="2802" spans="1:13" x14ac:dyDescent="0.3">
      <c r="A2802" s="27" t="str">
        <f t="shared" si="222"/>
        <v>1504 - LATTE</v>
      </c>
      <c r="B2802" s="27" t="str">
        <f t="shared" si="223"/>
        <v>CAFE QUINDIO EXPRESS MALL PARAISO ARM.</v>
      </c>
      <c r="C2802" s="28" t="s">
        <v>247</v>
      </c>
      <c r="D2802" s="31">
        <v>24723</v>
      </c>
      <c r="E2802" s="4">
        <v>3</v>
      </c>
      <c r="F2802" s="31">
        <v>24723</v>
      </c>
      <c r="G2802" s="4">
        <v>3</v>
      </c>
      <c r="H2802" s="31">
        <v>8241</v>
      </c>
      <c r="I2802" s="4">
        <v>1</v>
      </c>
      <c r="J2802" s="31">
        <v>57687</v>
      </c>
      <c r="K2802" s="50">
        <v>7</v>
      </c>
      <c r="L2802" s="44">
        <f t="shared" si="220"/>
        <v>19229</v>
      </c>
      <c r="M2802" s="4">
        <f t="shared" si="221"/>
        <v>2.3333333333333335</v>
      </c>
    </row>
    <row r="2803" spans="1:13" x14ac:dyDescent="0.3">
      <c r="A2803" s="27" t="str">
        <f t="shared" si="222"/>
        <v>1504 - LATTE</v>
      </c>
      <c r="B2803" s="27" t="str">
        <f t="shared" si="223"/>
        <v>CAFE QUINDIO EXPRESS MALL PARAISO ARM.</v>
      </c>
      <c r="C2803" s="28" t="s">
        <v>248</v>
      </c>
      <c r="D2803" s="31">
        <v>37777</v>
      </c>
      <c r="E2803" s="4">
        <v>4</v>
      </c>
      <c r="F2803" s="31">
        <v>37776</v>
      </c>
      <c r="G2803" s="4">
        <v>4</v>
      </c>
      <c r="H2803" s="31">
        <v>103885</v>
      </c>
      <c r="I2803" s="4">
        <v>11</v>
      </c>
      <c r="J2803" s="31">
        <v>179438</v>
      </c>
      <c r="K2803" s="50">
        <v>19</v>
      </c>
      <c r="L2803" s="44">
        <f t="shared" si="220"/>
        <v>59812.666666666664</v>
      </c>
      <c r="M2803" s="4">
        <f t="shared" si="221"/>
        <v>6.333333333333333</v>
      </c>
    </row>
    <row r="2804" spans="1:13" x14ac:dyDescent="0.3">
      <c r="A2804" s="27" t="str">
        <f t="shared" si="222"/>
        <v>1504 - LATTE</v>
      </c>
      <c r="B2804" s="27" t="str">
        <f t="shared" si="223"/>
        <v>CAFE QUINDIO EXPRESS MALL PARAISO ARM.</v>
      </c>
      <c r="C2804" s="28" t="s">
        <v>249</v>
      </c>
      <c r="D2804" s="31">
        <v>8241</v>
      </c>
      <c r="E2804" s="4">
        <v>1</v>
      </c>
      <c r="F2804" s="31">
        <v>8241</v>
      </c>
      <c r="G2804" s="4">
        <v>1</v>
      </c>
      <c r="H2804" s="31">
        <v>24723</v>
      </c>
      <c r="I2804" s="4">
        <v>3</v>
      </c>
      <c r="J2804" s="31">
        <v>41205</v>
      </c>
      <c r="K2804" s="50">
        <v>5</v>
      </c>
      <c r="L2804" s="44">
        <f t="shared" si="220"/>
        <v>13735</v>
      </c>
      <c r="M2804" s="4">
        <f t="shared" si="221"/>
        <v>1.6666666666666667</v>
      </c>
    </row>
    <row r="2805" spans="1:13" x14ac:dyDescent="0.3">
      <c r="A2805" s="27" t="str">
        <f t="shared" si="222"/>
        <v>1504 - LATTE</v>
      </c>
      <c r="B2805" s="27" t="str">
        <f t="shared" si="223"/>
        <v>CAFE QUINDIO EXPRESS MALL PARAISO ARM.</v>
      </c>
      <c r="C2805" s="28" t="s">
        <v>250</v>
      </c>
      <c r="D2805" s="31">
        <v>20926</v>
      </c>
      <c r="E2805" s="4">
        <v>2</v>
      </c>
      <c r="F2805" s="31">
        <v>10463</v>
      </c>
      <c r="G2805" s="4">
        <v>1</v>
      </c>
      <c r="H2805" s="31"/>
      <c r="I2805" s="4"/>
      <c r="J2805" s="31">
        <v>31389</v>
      </c>
      <c r="K2805" s="50">
        <v>3</v>
      </c>
      <c r="L2805" s="44">
        <f t="shared" si="220"/>
        <v>15694.5</v>
      </c>
      <c r="M2805" s="4">
        <f t="shared" si="221"/>
        <v>1.5</v>
      </c>
    </row>
    <row r="2806" spans="1:13" x14ac:dyDescent="0.3">
      <c r="A2806" s="27" t="str">
        <f t="shared" si="222"/>
        <v>1504 - LATTE</v>
      </c>
      <c r="B2806" s="27" t="str">
        <f t="shared" si="223"/>
        <v>CAFE QUINDIO EXPRESS MALL PARAISO ARM.</v>
      </c>
      <c r="C2806" s="28" t="s">
        <v>251</v>
      </c>
      <c r="D2806" s="31">
        <v>38426</v>
      </c>
      <c r="E2806" s="4">
        <v>5</v>
      </c>
      <c r="F2806" s="31">
        <v>23055</v>
      </c>
      <c r="G2806" s="4">
        <v>3</v>
      </c>
      <c r="H2806" s="31">
        <v>46110</v>
      </c>
      <c r="I2806" s="4">
        <v>6</v>
      </c>
      <c r="J2806" s="31">
        <v>107591</v>
      </c>
      <c r="K2806" s="50">
        <v>14</v>
      </c>
      <c r="L2806" s="44">
        <f t="shared" si="220"/>
        <v>35863.666666666664</v>
      </c>
      <c r="M2806" s="4">
        <f t="shared" si="221"/>
        <v>4.666666666666667</v>
      </c>
    </row>
    <row r="2807" spans="1:13" x14ac:dyDescent="0.3">
      <c r="A2807" s="27" t="str">
        <f t="shared" si="222"/>
        <v>1504 - LATTE</v>
      </c>
      <c r="B2807" s="27" t="str">
        <f t="shared" si="223"/>
        <v>CAFE QUINDIO EXPRESS MALL PARAISO ARM.</v>
      </c>
      <c r="C2807" s="28" t="s">
        <v>253</v>
      </c>
      <c r="D2807" s="31"/>
      <c r="E2807" s="4"/>
      <c r="F2807" s="31"/>
      <c r="G2807" s="4"/>
      <c r="H2807" s="31">
        <v>16482</v>
      </c>
      <c r="I2807" s="4">
        <v>2</v>
      </c>
      <c r="J2807" s="31">
        <v>16482</v>
      </c>
      <c r="K2807" s="50">
        <v>2</v>
      </c>
      <c r="L2807" s="44">
        <f t="shared" si="220"/>
        <v>16482</v>
      </c>
      <c r="M2807" s="4">
        <f t="shared" si="221"/>
        <v>2</v>
      </c>
    </row>
    <row r="2808" spans="1:13" x14ac:dyDescent="0.3">
      <c r="A2808" s="27" t="str">
        <f t="shared" si="222"/>
        <v>1504 - LATTE</v>
      </c>
      <c r="B2808" s="27" t="str">
        <f t="shared" si="223"/>
        <v>CAFE QUINDIO EXPRESS MALL PARAISO ARM.</v>
      </c>
      <c r="C2808" s="28" t="s">
        <v>254</v>
      </c>
      <c r="D2808" s="31">
        <v>7685</v>
      </c>
      <c r="E2808" s="4">
        <v>1</v>
      </c>
      <c r="F2808" s="31">
        <v>7685</v>
      </c>
      <c r="G2808" s="4">
        <v>1</v>
      </c>
      <c r="H2808" s="31">
        <v>23055</v>
      </c>
      <c r="I2808" s="4">
        <v>3</v>
      </c>
      <c r="J2808" s="31">
        <v>38425</v>
      </c>
      <c r="K2808" s="50">
        <v>5</v>
      </c>
      <c r="L2808" s="44">
        <f t="shared" si="220"/>
        <v>12808.333333333334</v>
      </c>
      <c r="M2808" s="4">
        <f t="shared" si="221"/>
        <v>1.6666666666666667</v>
      </c>
    </row>
    <row r="2809" spans="1:13" x14ac:dyDescent="0.3">
      <c r="A2809" s="27" t="str">
        <f t="shared" si="222"/>
        <v>1504 - LATTE</v>
      </c>
      <c r="B2809" s="27" t="str">
        <f t="shared" si="223"/>
        <v>CAFE QUINDIO EXPRESS MALL PARAISO ARM.</v>
      </c>
      <c r="C2809" s="28" t="s">
        <v>258</v>
      </c>
      <c r="D2809" s="31">
        <v>197783</v>
      </c>
      <c r="E2809" s="4">
        <v>24</v>
      </c>
      <c r="F2809" s="31">
        <v>16482</v>
      </c>
      <c r="G2809" s="4">
        <v>2</v>
      </c>
      <c r="H2809" s="31">
        <v>98891</v>
      </c>
      <c r="I2809" s="4">
        <v>12</v>
      </c>
      <c r="J2809" s="31">
        <v>313156</v>
      </c>
      <c r="K2809" s="50">
        <v>38</v>
      </c>
      <c r="L2809" s="44">
        <f t="shared" si="220"/>
        <v>104385.33333333333</v>
      </c>
      <c r="M2809" s="4">
        <f t="shared" si="221"/>
        <v>12.666666666666666</v>
      </c>
    </row>
    <row r="2810" spans="1:13" x14ac:dyDescent="0.3">
      <c r="A2810" s="27" t="str">
        <f t="shared" si="222"/>
        <v>1504 - LATTE</v>
      </c>
      <c r="B2810" s="27" t="str">
        <f t="shared" si="223"/>
        <v>CAFE QUINDIO EXPRESS MALL PARAISO ARM.</v>
      </c>
      <c r="C2810" s="28" t="s">
        <v>259</v>
      </c>
      <c r="D2810" s="31">
        <v>16482</v>
      </c>
      <c r="E2810" s="4">
        <v>2</v>
      </c>
      <c r="F2810" s="31"/>
      <c r="G2810" s="4"/>
      <c r="H2810" s="31">
        <v>32964</v>
      </c>
      <c r="I2810" s="4">
        <v>4</v>
      </c>
      <c r="J2810" s="31">
        <v>49446</v>
      </c>
      <c r="K2810" s="50">
        <v>6</v>
      </c>
      <c r="L2810" s="44">
        <f t="shared" si="220"/>
        <v>24723</v>
      </c>
      <c r="M2810" s="4">
        <f t="shared" si="221"/>
        <v>3</v>
      </c>
    </row>
    <row r="2811" spans="1:13" x14ac:dyDescent="0.3">
      <c r="A2811" s="27" t="str">
        <f t="shared" si="222"/>
        <v>1504 - LATTE</v>
      </c>
      <c r="B2811" s="27" t="str">
        <f t="shared" si="223"/>
        <v>CAFE QUINDIO EXPRESS MALL PARAISO ARM.</v>
      </c>
      <c r="C2811" s="28" t="s">
        <v>260</v>
      </c>
      <c r="D2811" s="31">
        <v>10463</v>
      </c>
      <c r="E2811" s="4">
        <v>1</v>
      </c>
      <c r="F2811" s="31">
        <v>10463</v>
      </c>
      <c r="G2811" s="4">
        <v>1</v>
      </c>
      <c r="H2811" s="31">
        <v>20926</v>
      </c>
      <c r="I2811" s="4">
        <v>2</v>
      </c>
      <c r="J2811" s="31">
        <v>41852</v>
      </c>
      <c r="K2811" s="50">
        <v>4</v>
      </c>
      <c r="L2811" s="44">
        <f t="shared" si="220"/>
        <v>13950.666666666666</v>
      </c>
      <c r="M2811" s="4">
        <f t="shared" si="221"/>
        <v>1.3333333333333333</v>
      </c>
    </row>
    <row r="2812" spans="1:13" x14ac:dyDescent="0.3">
      <c r="A2812" s="27" t="str">
        <f t="shared" si="222"/>
        <v>1504 - LATTE</v>
      </c>
      <c r="B2812" s="27" t="str">
        <f t="shared" si="223"/>
        <v>CAFE QUINDIO EXPRESS MALL PARAISO ARM.</v>
      </c>
      <c r="C2812" s="28" t="s">
        <v>261</v>
      </c>
      <c r="D2812" s="31">
        <v>84535</v>
      </c>
      <c r="E2812" s="4">
        <v>11</v>
      </c>
      <c r="F2812" s="31">
        <v>107591</v>
      </c>
      <c r="G2812" s="4">
        <v>14</v>
      </c>
      <c r="H2812" s="31">
        <v>192126</v>
      </c>
      <c r="I2812" s="4">
        <v>25</v>
      </c>
      <c r="J2812" s="31">
        <v>384252</v>
      </c>
      <c r="K2812" s="50">
        <v>50</v>
      </c>
      <c r="L2812" s="44">
        <f t="shared" si="220"/>
        <v>128084</v>
      </c>
      <c r="M2812" s="4">
        <f t="shared" si="221"/>
        <v>16.666666666666668</v>
      </c>
    </row>
    <row r="2813" spans="1:13" x14ac:dyDescent="0.3">
      <c r="A2813" s="27" t="str">
        <f t="shared" si="222"/>
        <v>1504 - LATTE</v>
      </c>
      <c r="B2813" s="27" t="str">
        <f t="shared" si="223"/>
        <v>CAFE QUINDIO EXPRESS MALL PARAISO ARM.</v>
      </c>
      <c r="C2813" s="28" t="s">
        <v>262</v>
      </c>
      <c r="D2813" s="31">
        <v>23055</v>
      </c>
      <c r="E2813" s="4">
        <v>3</v>
      </c>
      <c r="F2813" s="31"/>
      <c r="G2813" s="4"/>
      <c r="H2813" s="31"/>
      <c r="I2813" s="4"/>
      <c r="J2813" s="31">
        <v>23055</v>
      </c>
      <c r="K2813" s="50">
        <v>3</v>
      </c>
      <c r="L2813" s="44">
        <f t="shared" si="220"/>
        <v>23055</v>
      </c>
      <c r="M2813" s="4">
        <f t="shared" si="221"/>
        <v>3</v>
      </c>
    </row>
    <row r="2814" spans="1:13" x14ac:dyDescent="0.3">
      <c r="A2814" s="27" t="str">
        <f t="shared" si="222"/>
        <v>1504 - LATTE</v>
      </c>
      <c r="B2814" s="27" t="str">
        <f t="shared" si="223"/>
        <v>CAFE QUINDIO EXPRESS MALL PARAISO ARM.</v>
      </c>
      <c r="C2814" s="28" t="s">
        <v>263</v>
      </c>
      <c r="D2814" s="31">
        <v>20926</v>
      </c>
      <c r="E2814" s="4">
        <v>2</v>
      </c>
      <c r="F2814" s="31"/>
      <c r="G2814" s="4"/>
      <c r="H2814" s="31">
        <v>20926</v>
      </c>
      <c r="I2814" s="4">
        <v>2</v>
      </c>
      <c r="J2814" s="31">
        <v>41852</v>
      </c>
      <c r="K2814" s="50">
        <v>4</v>
      </c>
      <c r="L2814" s="44">
        <f t="shared" si="220"/>
        <v>20926</v>
      </c>
      <c r="M2814" s="4">
        <f t="shared" si="221"/>
        <v>2</v>
      </c>
    </row>
    <row r="2815" spans="1:13" x14ac:dyDescent="0.3">
      <c r="A2815" s="27" t="str">
        <f t="shared" si="222"/>
        <v>1504 - LATTE</v>
      </c>
      <c r="B2815" s="27" t="str">
        <f t="shared" si="223"/>
        <v>CAFE QUINDIO EXPRESS MALL PARAISO ARM.</v>
      </c>
      <c r="C2815" s="28" t="s">
        <v>264</v>
      </c>
      <c r="D2815" s="31">
        <v>61668</v>
      </c>
      <c r="E2815" s="4">
        <v>6</v>
      </c>
      <c r="F2815" s="31">
        <v>102780</v>
      </c>
      <c r="G2815" s="4">
        <v>10</v>
      </c>
      <c r="H2815" s="31">
        <v>82224</v>
      </c>
      <c r="I2815" s="4">
        <v>8</v>
      </c>
      <c r="J2815" s="31">
        <v>246672</v>
      </c>
      <c r="K2815" s="50">
        <v>24</v>
      </c>
      <c r="L2815" s="44">
        <f t="shared" si="220"/>
        <v>82224</v>
      </c>
      <c r="M2815" s="4">
        <f t="shared" si="221"/>
        <v>8</v>
      </c>
    </row>
    <row r="2816" spans="1:13" x14ac:dyDescent="0.3">
      <c r="A2816" s="27" t="str">
        <f t="shared" si="222"/>
        <v>1504 - LATTE</v>
      </c>
      <c r="B2816" s="27" t="str">
        <f t="shared" si="223"/>
        <v>CAFE QUINDIO EXPRESS MALL PARAISO ARM.</v>
      </c>
      <c r="C2816" s="28" t="s">
        <v>265</v>
      </c>
      <c r="D2816" s="31">
        <v>60277</v>
      </c>
      <c r="E2816" s="4">
        <v>7</v>
      </c>
      <c r="F2816" s="31">
        <v>60277</v>
      </c>
      <c r="G2816" s="4">
        <v>7</v>
      </c>
      <c r="H2816" s="31">
        <v>25833</v>
      </c>
      <c r="I2816" s="4">
        <v>3</v>
      </c>
      <c r="J2816" s="31">
        <v>146387</v>
      </c>
      <c r="K2816" s="50">
        <v>17</v>
      </c>
      <c r="L2816" s="44">
        <f t="shared" si="220"/>
        <v>48795.666666666664</v>
      </c>
      <c r="M2816" s="4">
        <f t="shared" si="221"/>
        <v>5.666666666666667</v>
      </c>
    </row>
    <row r="2817" spans="1:13" x14ac:dyDescent="0.3">
      <c r="A2817" s="27" t="str">
        <f t="shared" si="222"/>
        <v>1504 - LATTE</v>
      </c>
      <c r="B2817" s="27" t="str">
        <f t="shared" si="223"/>
        <v>CAFE QUINDIO EXPRESS MALL PARAISO ARM.</v>
      </c>
      <c r="C2817" s="28" t="s">
        <v>266</v>
      </c>
      <c r="D2817" s="31">
        <v>180831</v>
      </c>
      <c r="E2817" s="4">
        <v>21</v>
      </c>
      <c r="F2817" s="31">
        <v>94721</v>
      </c>
      <c r="G2817" s="4">
        <v>11</v>
      </c>
      <c r="H2817" s="31">
        <v>110910</v>
      </c>
      <c r="I2817" s="4">
        <v>13</v>
      </c>
      <c r="J2817" s="31">
        <v>386462</v>
      </c>
      <c r="K2817" s="50">
        <v>45</v>
      </c>
      <c r="L2817" s="44">
        <f t="shared" si="220"/>
        <v>128820.66666666667</v>
      </c>
      <c r="M2817" s="4">
        <f t="shared" si="221"/>
        <v>15</v>
      </c>
    </row>
    <row r="2818" spans="1:13" x14ac:dyDescent="0.3">
      <c r="A2818" s="27" t="str">
        <f t="shared" si="222"/>
        <v>1504 - LATTE</v>
      </c>
      <c r="B2818" s="27" t="str">
        <f t="shared" si="223"/>
        <v>CAFE QUINDIO EXPRESS MALL PARAISO ARM.</v>
      </c>
      <c r="C2818" s="28" t="s">
        <v>267</v>
      </c>
      <c r="D2818" s="31">
        <v>177232</v>
      </c>
      <c r="E2818" s="4">
        <v>22</v>
      </c>
      <c r="F2818" s="31">
        <v>318367</v>
      </c>
      <c r="G2818" s="4">
        <v>40</v>
      </c>
      <c r="H2818" s="31">
        <v>434049</v>
      </c>
      <c r="I2818" s="4">
        <v>54</v>
      </c>
      <c r="J2818" s="31">
        <v>929648</v>
      </c>
      <c r="K2818" s="50">
        <v>116</v>
      </c>
      <c r="L2818" s="44">
        <f t="shared" si="220"/>
        <v>309882.66666666669</v>
      </c>
      <c r="M2818" s="4">
        <f t="shared" si="221"/>
        <v>38.666666666666664</v>
      </c>
    </row>
    <row r="2819" spans="1:13" x14ac:dyDescent="0.3">
      <c r="A2819" s="27" t="str">
        <f t="shared" si="222"/>
        <v>1504 - LATTE</v>
      </c>
      <c r="B2819" s="27" t="str">
        <f t="shared" si="223"/>
        <v>CAFE QUINDIO EXPRESS MALL PARAISO ARM.</v>
      </c>
      <c r="C2819" s="28" t="s">
        <v>268</v>
      </c>
      <c r="D2819" s="31">
        <v>144448</v>
      </c>
      <c r="E2819" s="4">
        <v>15</v>
      </c>
      <c r="F2819" s="31">
        <v>191442</v>
      </c>
      <c r="G2819" s="4">
        <v>20</v>
      </c>
      <c r="H2819" s="31">
        <v>221488</v>
      </c>
      <c r="I2819" s="4">
        <v>23</v>
      </c>
      <c r="J2819" s="31">
        <v>557378</v>
      </c>
      <c r="K2819" s="50">
        <v>58</v>
      </c>
      <c r="L2819" s="44">
        <f t="shared" si="220"/>
        <v>185792.66666666666</v>
      </c>
      <c r="M2819" s="4">
        <f t="shared" si="221"/>
        <v>19.333333333333332</v>
      </c>
    </row>
    <row r="2820" spans="1:13" x14ac:dyDescent="0.3">
      <c r="A2820" s="27" t="str">
        <f t="shared" si="222"/>
        <v>1504 - LATTE</v>
      </c>
      <c r="B2820" s="27" t="str">
        <f t="shared" si="223"/>
        <v>CAFE QUINDIO EXPRESS MALL PARAISO ARM.</v>
      </c>
      <c r="C2820" s="28" t="s">
        <v>269</v>
      </c>
      <c r="D2820" s="31">
        <v>40279</v>
      </c>
      <c r="E2820" s="4">
        <v>5</v>
      </c>
      <c r="F2820" s="31">
        <v>48336</v>
      </c>
      <c r="G2820" s="4">
        <v>6</v>
      </c>
      <c r="H2820" s="31">
        <v>136950</v>
      </c>
      <c r="I2820" s="4">
        <v>17</v>
      </c>
      <c r="J2820" s="31">
        <v>225565</v>
      </c>
      <c r="K2820" s="50">
        <v>28</v>
      </c>
      <c r="L2820" s="44">
        <f t="shared" si="220"/>
        <v>75188.333333333328</v>
      </c>
      <c r="M2820" s="4">
        <f t="shared" si="221"/>
        <v>9.3333333333333339</v>
      </c>
    </row>
    <row r="2821" spans="1:13" x14ac:dyDescent="0.3">
      <c r="A2821" s="27" t="str">
        <f t="shared" si="222"/>
        <v>1504 - LATTE</v>
      </c>
      <c r="B2821" s="27" t="str">
        <f t="shared" si="223"/>
        <v>CAFE QUINDIO EXPRESS MALL PARAISO ARM.</v>
      </c>
      <c r="C2821" s="28" t="s">
        <v>270</v>
      </c>
      <c r="D2821" s="31">
        <v>232677</v>
      </c>
      <c r="E2821" s="4">
        <v>25</v>
      </c>
      <c r="F2821" s="31">
        <v>130928</v>
      </c>
      <c r="G2821" s="4">
        <v>14</v>
      </c>
      <c r="H2821" s="31">
        <v>374079</v>
      </c>
      <c r="I2821" s="4">
        <v>40</v>
      </c>
      <c r="J2821" s="31">
        <v>737684</v>
      </c>
      <c r="K2821" s="50">
        <v>79</v>
      </c>
      <c r="L2821" s="44">
        <f t="shared" si="220"/>
        <v>245894.66666666666</v>
      </c>
      <c r="M2821" s="4">
        <f t="shared" si="221"/>
        <v>26.333333333333332</v>
      </c>
    </row>
    <row r="2822" spans="1:13" x14ac:dyDescent="0.3">
      <c r="A2822" s="27" t="str">
        <f t="shared" si="222"/>
        <v>1504 - LATTE</v>
      </c>
      <c r="B2822" s="27" t="str">
        <f t="shared" si="223"/>
        <v>CAFE QUINDIO EXPRESS MALL PARAISO ARM.</v>
      </c>
      <c r="C2822" s="28" t="s">
        <v>271</v>
      </c>
      <c r="D2822" s="31">
        <v>1225112</v>
      </c>
      <c r="E2822" s="4">
        <v>131</v>
      </c>
      <c r="F2822" s="31">
        <v>631447</v>
      </c>
      <c r="G2822" s="4">
        <v>68</v>
      </c>
      <c r="H2822" s="31">
        <v>839436</v>
      </c>
      <c r="I2822" s="4">
        <v>90</v>
      </c>
      <c r="J2822" s="31">
        <v>2695995</v>
      </c>
      <c r="K2822" s="50">
        <v>289</v>
      </c>
      <c r="L2822" s="44">
        <f t="shared" si="220"/>
        <v>898665</v>
      </c>
      <c r="M2822" s="4">
        <f t="shared" si="221"/>
        <v>96.333333333333329</v>
      </c>
    </row>
    <row r="2823" spans="1:13" x14ac:dyDescent="0.3">
      <c r="A2823" s="27" t="str">
        <f t="shared" si="222"/>
        <v>1504 - LATTE</v>
      </c>
      <c r="B2823" s="27" t="str">
        <f t="shared" si="223"/>
        <v>CAFE QUINDIO EXPRESS MALL PARAISO ARM.</v>
      </c>
      <c r="C2823" s="28" t="s">
        <v>272</v>
      </c>
      <c r="D2823" s="31">
        <v>337395</v>
      </c>
      <c r="E2823" s="4">
        <v>31</v>
      </c>
      <c r="F2823" s="31">
        <v>271839</v>
      </c>
      <c r="G2823" s="4">
        <v>25</v>
      </c>
      <c r="H2823" s="31">
        <v>359247</v>
      </c>
      <c r="I2823" s="4">
        <v>33</v>
      </c>
      <c r="J2823" s="31">
        <v>968481</v>
      </c>
      <c r="K2823" s="50">
        <v>89</v>
      </c>
      <c r="L2823" s="44">
        <f t="shared" si="220"/>
        <v>322827</v>
      </c>
      <c r="M2823" s="4">
        <f t="shared" si="221"/>
        <v>29.666666666666668</v>
      </c>
    </row>
    <row r="2824" spans="1:13" x14ac:dyDescent="0.3">
      <c r="A2824" s="27" t="str">
        <f t="shared" si="222"/>
        <v>1504 - LATTE</v>
      </c>
      <c r="B2824" s="52" t="s">
        <v>306</v>
      </c>
      <c r="C2824" s="53"/>
      <c r="D2824" s="57">
        <v>6516816</v>
      </c>
      <c r="E2824" s="55">
        <v>821</v>
      </c>
      <c r="F2824" s="57">
        <v>4579013</v>
      </c>
      <c r="G2824" s="55">
        <v>586</v>
      </c>
      <c r="H2824" s="57">
        <v>6758964</v>
      </c>
      <c r="I2824" s="55">
        <v>851</v>
      </c>
      <c r="J2824" s="57">
        <v>17854793</v>
      </c>
      <c r="K2824" s="56">
        <v>2258</v>
      </c>
      <c r="L2824" s="59">
        <f t="shared" ref="L2824:L2887" si="224">AVERAGE(D2824,F2824,H2824)</f>
        <v>5951597.666666667</v>
      </c>
      <c r="M2824" s="60">
        <f t="shared" ref="M2824:M2887" si="225">AVERAGE(E2824,G2824,I2824)</f>
        <v>752.66666666666663</v>
      </c>
    </row>
    <row r="2825" spans="1:13" x14ac:dyDescent="0.3">
      <c r="A2825" s="27" t="str">
        <f t="shared" si="222"/>
        <v>1504 - LATTE</v>
      </c>
      <c r="B2825" s="1" t="s">
        <v>66</v>
      </c>
      <c r="C2825" s="1" t="s">
        <v>223</v>
      </c>
      <c r="D2825" s="30">
        <v>12222</v>
      </c>
      <c r="E2825" s="8">
        <v>2</v>
      </c>
      <c r="F2825" s="30">
        <v>18333</v>
      </c>
      <c r="G2825" s="8">
        <v>3</v>
      </c>
      <c r="H2825" s="30">
        <v>52799</v>
      </c>
      <c r="I2825" s="8">
        <v>9</v>
      </c>
      <c r="J2825" s="30">
        <v>83354</v>
      </c>
      <c r="K2825" s="49">
        <v>14</v>
      </c>
      <c r="L2825" s="44">
        <f t="shared" si="224"/>
        <v>27784.666666666668</v>
      </c>
      <c r="M2825" s="4">
        <f t="shared" si="225"/>
        <v>4.666666666666667</v>
      </c>
    </row>
    <row r="2826" spans="1:13" x14ac:dyDescent="0.3">
      <c r="A2826" s="27" t="str">
        <f t="shared" si="222"/>
        <v>1504 - LATTE</v>
      </c>
      <c r="B2826" s="27" t="str">
        <f t="shared" ref="B2826:B2863" si="226">B2825</f>
        <v>CAFE QUINDIO EXPRESS MALL PLAZA</v>
      </c>
      <c r="C2826" s="28" t="s">
        <v>224</v>
      </c>
      <c r="D2826" s="31">
        <v>1577760</v>
      </c>
      <c r="E2826" s="4">
        <v>240</v>
      </c>
      <c r="F2826" s="31">
        <v>1281930</v>
      </c>
      <c r="G2826" s="4">
        <v>195</v>
      </c>
      <c r="H2826" s="31">
        <v>1240908</v>
      </c>
      <c r="I2826" s="4">
        <v>189</v>
      </c>
      <c r="J2826" s="31">
        <v>4100598</v>
      </c>
      <c r="K2826" s="50">
        <v>624</v>
      </c>
      <c r="L2826" s="44">
        <f t="shared" si="224"/>
        <v>1366866</v>
      </c>
      <c r="M2826" s="4">
        <f t="shared" si="225"/>
        <v>208</v>
      </c>
    </row>
    <row r="2827" spans="1:13" x14ac:dyDescent="0.3">
      <c r="A2827" s="27" t="str">
        <f t="shared" si="222"/>
        <v>1504 - LATTE</v>
      </c>
      <c r="B2827" s="27" t="str">
        <f t="shared" si="226"/>
        <v>CAFE QUINDIO EXPRESS MALL PLAZA</v>
      </c>
      <c r="C2827" s="28" t="s">
        <v>225</v>
      </c>
      <c r="D2827" s="31">
        <v>651037</v>
      </c>
      <c r="E2827" s="4">
        <v>79</v>
      </c>
      <c r="F2827" s="31">
        <v>173060</v>
      </c>
      <c r="G2827" s="4">
        <v>21</v>
      </c>
      <c r="H2827" s="31">
        <v>247230</v>
      </c>
      <c r="I2827" s="4">
        <v>30</v>
      </c>
      <c r="J2827" s="31">
        <v>1071327</v>
      </c>
      <c r="K2827" s="50">
        <v>130</v>
      </c>
      <c r="L2827" s="44">
        <f t="shared" si="224"/>
        <v>357109</v>
      </c>
      <c r="M2827" s="4">
        <f t="shared" si="225"/>
        <v>43.333333333333336</v>
      </c>
    </row>
    <row r="2828" spans="1:13" x14ac:dyDescent="0.3">
      <c r="A2828" s="27" t="str">
        <f t="shared" si="222"/>
        <v>1504 - LATTE</v>
      </c>
      <c r="B2828" s="27" t="str">
        <f t="shared" si="226"/>
        <v>CAFE QUINDIO EXPRESS MALL PLAZA</v>
      </c>
      <c r="C2828" s="28" t="s">
        <v>226</v>
      </c>
      <c r="D2828" s="31">
        <v>43055</v>
      </c>
      <c r="E2828" s="4">
        <v>5</v>
      </c>
      <c r="F2828" s="31">
        <v>34444</v>
      </c>
      <c r="G2828" s="4">
        <v>4</v>
      </c>
      <c r="H2828" s="31">
        <v>68888</v>
      </c>
      <c r="I2828" s="4">
        <v>8</v>
      </c>
      <c r="J2828" s="31">
        <v>146387</v>
      </c>
      <c r="K2828" s="50">
        <v>17</v>
      </c>
      <c r="L2828" s="44">
        <f t="shared" si="224"/>
        <v>48795.666666666664</v>
      </c>
      <c r="M2828" s="4">
        <f t="shared" si="225"/>
        <v>5.666666666666667</v>
      </c>
    </row>
    <row r="2829" spans="1:13" x14ac:dyDescent="0.3">
      <c r="A2829" s="27" t="str">
        <f t="shared" si="222"/>
        <v>1504 - LATTE</v>
      </c>
      <c r="B2829" s="27" t="str">
        <f t="shared" si="226"/>
        <v>CAFE QUINDIO EXPRESS MALL PLAZA</v>
      </c>
      <c r="C2829" s="28" t="s">
        <v>227</v>
      </c>
      <c r="D2829" s="31">
        <v>9352</v>
      </c>
      <c r="E2829" s="4">
        <v>1</v>
      </c>
      <c r="F2829" s="31">
        <v>9352</v>
      </c>
      <c r="G2829" s="4">
        <v>1</v>
      </c>
      <c r="H2829" s="31">
        <v>28056</v>
      </c>
      <c r="I2829" s="4">
        <v>3</v>
      </c>
      <c r="J2829" s="31">
        <v>46760</v>
      </c>
      <c r="K2829" s="50">
        <v>5</v>
      </c>
      <c r="L2829" s="44">
        <f t="shared" si="224"/>
        <v>15586.666666666666</v>
      </c>
      <c r="M2829" s="4">
        <f t="shared" si="225"/>
        <v>1.6666666666666667</v>
      </c>
    </row>
    <row r="2830" spans="1:13" x14ac:dyDescent="0.3">
      <c r="A2830" s="27" t="str">
        <f t="shared" si="222"/>
        <v>1504 - LATTE</v>
      </c>
      <c r="B2830" s="27" t="str">
        <f t="shared" si="226"/>
        <v>CAFE QUINDIO EXPRESS MALL PLAZA</v>
      </c>
      <c r="C2830" s="28" t="s">
        <v>229</v>
      </c>
      <c r="D2830" s="31">
        <v>10926</v>
      </c>
      <c r="E2830" s="4">
        <v>1</v>
      </c>
      <c r="F2830" s="31"/>
      <c r="G2830" s="4"/>
      <c r="H2830" s="31"/>
      <c r="I2830" s="4"/>
      <c r="J2830" s="31">
        <v>10926</v>
      </c>
      <c r="K2830" s="50">
        <v>1</v>
      </c>
      <c r="L2830" s="44">
        <f t="shared" si="224"/>
        <v>10926</v>
      </c>
      <c r="M2830" s="4">
        <f t="shared" si="225"/>
        <v>1</v>
      </c>
    </row>
    <row r="2831" spans="1:13" x14ac:dyDescent="0.3">
      <c r="A2831" s="27" t="str">
        <f t="shared" si="222"/>
        <v>1504 - LATTE</v>
      </c>
      <c r="B2831" s="27" t="str">
        <f t="shared" si="226"/>
        <v>CAFE QUINDIO EXPRESS MALL PLAZA</v>
      </c>
      <c r="C2831" s="28" t="s">
        <v>230</v>
      </c>
      <c r="D2831" s="31">
        <v>66664</v>
      </c>
      <c r="E2831" s="4">
        <v>8</v>
      </c>
      <c r="F2831" s="31">
        <v>25000</v>
      </c>
      <c r="G2831" s="4">
        <v>3</v>
      </c>
      <c r="H2831" s="31">
        <v>58331</v>
      </c>
      <c r="I2831" s="4">
        <v>7</v>
      </c>
      <c r="J2831" s="31">
        <v>149995</v>
      </c>
      <c r="K2831" s="50">
        <v>18</v>
      </c>
      <c r="L2831" s="44">
        <f t="shared" si="224"/>
        <v>49998.333333333336</v>
      </c>
      <c r="M2831" s="4">
        <f t="shared" si="225"/>
        <v>6</v>
      </c>
    </row>
    <row r="2832" spans="1:13" x14ac:dyDescent="0.3">
      <c r="A2832" s="27" t="str">
        <f t="shared" ref="A2832:A2895" si="227">A2831</f>
        <v>1504 - LATTE</v>
      </c>
      <c r="B2832" s="27" t="str">
        <f t="shared" si="226"/>
        <v>CAFE QUINDIO EXPRESS MALL PLAZA</v>
      </c>
      <c r="C2832" s="28" t="s">
        <v>231</v>
      </c>
      <c r="D2832" s="31">
        <v>8333</v>
      </c>
      <c r="E2832" s="4">
        <v>1</v>
      </c>
      <c r="F2832" s="31"/>
      <c r="G2832" s="4"/>
      <c r="H2832" s="31">
        <v>8333</v>
      </c>
      <c r="I2832" s="4">
        <v>1</v>
      </c>
      <c r="J2832" s="31">
        <v>16666</v>
      </c>
      <c r="K2832" s="50">
        <v>2</v>
      </c>
      <c r="L2832" s="44">
        <f t="shared" si="224"/>
        <v>8333</v>
      </c>
      <c r="M2832" s="4">
        <f t="shared" si="225"/>
        <v>1</v>
      </c>
    </row>
    <row r="2833" spans="1:13" x14ac:dyDescent="0.3">
      <c r="A2833" s="27" t="str">
        <f t="shared" si="227"/>
        <v>1504 - LATTE</v>
      </c>
      <c r="B2833" s="27" t="str">
        <f t="shared" si="226"/>
        <v>CAFE QUINDIO EXPRESS MALL PLAZA</v>
      </c>
      <c r="C2833" s="28" t="s">
        <v>232</v>
      </c>
      <c r="D2833" s="31">
        <v>39628</v>
      </c>
      <c r="E2833" s="4">
        <v>4</v>
      </c>
      <c r="F2833" s="31">
        <v>9907</v>
      </c>
      <c r="G2833" s="4">
        <v>1</v>
      </c>
      <c r="H2833" s="31">
        <v>39629</v>
      </c>
      <c r="I2833" s="4">
        <v>4</v>
      </c>
      <c r="J2833" s="31">
        <v>89164</v>
      </c>
      <c r="K2833" s="50">
        <v>9</v>
      </c>
      <c r="L2833" s="44">
        <f t="shared" si="224"/>
        <v>29721.333333333332</v>
      </c>
      <c r="M2833" s="4">
        <f t="shared" si="225"/>
        <v>3</v>
      </c>
    </row>
    <row r="2834" spans="1:13" x14ac:dyDescent="0.3">
      <c r="A2834" s="27" t="str">
        <f t="shared" si="227"/>
        <v>1504 - LATTE</v>
      </c>
      <c r="B2834" s="27" t="str">
        <f t="shared" si="226"/>
        <v>CAFE QUINDIO EXPRESS MALL PLAZA</v>
      </c>
      <c r="C2834" s="28" t="s">
        <v>233</v>
      </c>
      <c r="D2834" s="31">
        <v>32964</v>
      </c>
      <c r="E2834" s="4">
        <v>4</v>
      </c>
      <c r="F2834" s="31">
        <v>8241</v>
      </c>
      <c r="G2834" s="4">
        <v>1</v>
      </c>
      <c r="H2834" s="31">
        <v>41205</v>
      </c>
      <c r="I2834" s="4">
        <v>5</v>
      </c>
      <c r="J2834" s="31">
        <v>82410</v>
      </c>
      <c r="K2834" s="50">
        <v>10</v>
      </c>
      <c r="L2834" s="44">
        <f t="shared" si="224"/>
        <v>27470</v>
      </c>
      <c r="M2834" s="4">
        <f t="shared" si="225"/>
        <v>3.3333333333333335</v>
      </c>
    </row>
    <row r="2835" spans="1:13" x14ac:dyDescent="0.3">
      <c r="A2835" s="27" t="str">
        <f t="shared" si="227"/>
        <v>1504 - LATTE</v>
      </c>
      <c r="B2835" s="27" t="str">
        <f t="shared" si="226"/>
        <v>CAFE QUINDIO EXPRESS MALL PLAZA</v>
      </c>
      <c r="C2835" s="28" t="s">
        <v>234</v>
      </c>
      <c r="D2835" s="31">
        <v>10463</v>
      </c>
      <c r="E2835" s="4">
        <v>1</v>
      </c>
      <c r="F2835" s="31"/>
      <c r="G2835" s="4"/>
      <c r="H2835" s="31">
        <v>20926</v>
      </c>
      <c r="I2835" s="4">
        <v>2</v>
      </c>
      <c r="J2835" s="31">
        <v>31389</v>
      </c>
      <c r="K2835" s="50">
        <v>3</v>
      </c>
      <c r="L2835" s="44">
        <f t="shared" si="224"/>
        <v>15694.5</v>
      </c>
      <c r="M2835" s="4">
        <f t="shared" si="225"/>
        <v>1.5</v>
      </c>
    </row>
    <row r="2836" spans="1:13" x14ac:dyDescent="0.3">
      <c r="A2836" s="27" t="str">
        <f t="shared" si="227"/>
        <v>1504 - LATTE</v>
      </c>
      <c r="B2836" s="27" t="str">
        <f t="shared" si="226"/>
        <v>CAFE QUINDIO EXPRESS MALL PLAZA</v>
      </c>
      <c r="C2836" s="28" t="s">
        <v>235</v>
      </c>
      <c r="D2836" s="31">
        <v>84535</v>
      </c>
      <c r="E2836" s="4">
        <v>11</v>
      </c>
      <c r="F2836" s="31">
        <v>23055</v>
      </c>
      <c r="G2836" s="4">
        <v>3</v>
      </c>
      <c r="H2836" s="31">
        <v>122960</v>
      </c>
      <c r="I2836" s="4">
        <v>16</v>
      </c>
      <c r="J2836" s="31">
        <v>230550</v>
      </c>
      <c r="K2836" s="50">
        <v>30</v>
      </c>
      <c r="L2836" s="44">
        <f t="shared" si="224"/>
        <v>76850</v>
      </c>
      <c r="M2836" s="4">
        <f t="shared" si="225"/>
        <v>10</v>
      </c>
    </row>
    <row r="2837" spans="1:13" x14ac:dyDescent="0.3">
      <c r="A2837" s="27" t="str">
        <f t="shared" si="227"/>
        <v>1504 - LATTE</v>
      </c>
      <c r="B2837" s="27" t="str">
        <f t="shared" si="226"/>
        <v>CAFE QUINDIO EXPRESS MALL PLAZA</v>
      </c>
      <c r="C2837" s="28" t="s">
        <v>238</v>
      </c>
      <c r="D2837" s="31"/>
      <c r="E2837" s="4"/>
      <c r="F2837" s="31">
        <v>15370</v>
      </c>
      <c r="G2837" s="4">
        <v>2</v>
      </c>
      <c r="H2837" s="31"/>
      <c r="I2837" s="4"/>
      <c r="J2837" s="31">
        <v>15370</v>
      </c>
      <c r="K2837" s="50">
        <v>2</v>
      </c>
      <c r="L2837" s="44">
        <f t="shared" si="224"/>
        <v>15370</v>
      </c>
      <c r="M2837" s="4">
        <f t="shared" si="225"/>
        <v>2</v>
      </c>
    </row>
    <row r="2838" spans="1:13" x14ac:dyDescent="0.3">
      <c r="A2838" s="27" t="str">
        <f t="shared" si="227"/>
        <v>1504 - LATTE</v>
      </c>
      <c r="B2838" s="27" t="str">
        <f t="shared" si="226"/>
        <v>CAFE QUINDIO EXPRESS MALL PLAZA</v>
      </c>
      <c r="C2838" s="28" t="s">
        <v>239</v>
      </c>
      <c r="D2838" s="31">
        <v>8148</v>
      </c>
      <c r="E2838" s="4">
        <v>1</v>
      </c>
      <c r="F2838" s="31"/>
      <c r="G2838" s="4"/>
      <c r="H2838" s="31"/>
      <c r="I2838" s="4"/>
      <c r="J2838" s="31">
        <v>8148</v>
      </c>
      <c r="K2838" s="50">
        <v>1</v>
      </c>
      <c r="L2838" s="44">
        <f t="shared" si="224"/>
        <v>8148</v>
      </c>
      <c r="M2838" s="4">
        <f t="shared" si="225"/>
        <v>1</v>
      </c>
    </row>
    <row r="2839" spans="1:13" x14ac:dyDescent="0.3">
      <c r="A2839" s="27" t="str">
        <f t="shared" si="227"/>
        <v>1504 - LATTE</v>
      </c>
      <c r="B2839" s="27" t="str">
        <f t="shared" si="226"/>
        <v>CAFE QUINDIO EXPRESS MALL PLAZA</v>
      </c>
      <c r="C2839" s="28" t="s">
        <v>240</v>
      </c>
      <c r="D2839" s="31"/>
      <c r="E2839" s="4"/>
      <c r="F2839" s="31"/>
      <c r="G2839" s="4"/>
      <c r="H2839" s="31">
        <v>8148</v>
      </c>
      <c r="I2839" s="4">
        <v>1</v>
      </c>
      <c r="J2839" s="31">
        <v>8148</v>
      </c>
      <c r="K2839" s="50">
        <v>1</v>
      </c>
      <c r="L2839" s="44">
        <f t="shared" si="224"/>
        <v>8148</v>
      </c>
      <c r="M2839" s="4">
        <f t="shared" si="225"/>
        <v>1</v>
      </c>
    </row>
    <row r="2840" spans="1:13" x14ac:dyDescent="0.3">
      <c r="A2840" s="27" t="str">
        <f t="shared" si="227"/>
        <v>1504 - LATTE</v>
      </c>
      <c r="B2840" s="27" t="str">
        <f t="shared" si="226"/>
        <v>CAFE QUINDIO EXPRESS MALL PLAZA</v>
      </c>
      <c r="C2840" s="28" t="s">
        <v>241</v>
      </c>
      <c r="D2840" s="31">
        <v>65928</v>
      </c>
      <c r="E2840" s="4">
        <v>8</v>
      </c>
      <c r="F2840" s="31">
        <v>65928</v>
      </c>
      <c r="G2840" s="4">
        <v>8</v>
      </c>
      <c r="H2840" s="31">
        <v>65928</v>
      </c>
      <c r="I2840" s="4">
        <v>8</v>
      </c>
      <c r="J2840" s="31">
        <v>197784</v>
      </c>
      <c r="K2840" s="50">
        <v>24</v>
      </c>
      <c r="L2840" s="44">
        <f t="shared" si="224"/>
        <v>65928</v>
      </c>
      <c r="M2840" s="4">
        <f t="shared" si="225"/>
        <v>8</v>
      </c>
    </row>
    <row r="2841" spans="1:13" x14ac:dyDescent="0.3">
      <c r="A2841" s="27" t="str">
        <f t="shared" si="227"/>
        <v>1504 - LATTE</v>
      </c>
      <c r="B2841" s="27" t="str">
        <f t="shared" si="226"/>
        <v>CAFE QUINDIO EXPRESS MALL PLAZA</v>
      </c>
      <c r="C2841" s="28" t="s">
        <v>242</v>
      </c>
      <c r="D2841" s="31">
        <v>17222</v>
      </c>
      <c r="E2841" s="4">
        <v>2</v>
      </c>
      <c r="F2841" s="31">
        <v>34444</v>
      </c>
      <c r="G2841" s="4">
        <v>4</v>
      </c>
      <c r="H2841" s="31">
        <v>25833</v>
      </c>
      <c r="I2841" s="4">
        <v>3</v>
      </c>
      <c r="J2841" s="31">
        <v>77499</v>
      </c>
      <c r="K2841" s="50">
        <v>9</v>
      </c>
      <c r="L2841" s="44">
        <f t="shared" si="224"/>
        <v>25833</v>
      </c>
      <c r="M2841" s="4">
        <f t="shared" si="225"/>
        <v>3</v>
      </c>
    </row>
    <row r="2842" spans="1:13" x14ac:dyDescent="0.3">
      <c r="A2842" s="27" t="str">
        <f t="shared" si="227"/>
        <v>1504 - LATTE</v>
      </c>
      <c r="B2842" s="27" t="str">
        <f t="shared" si="226"/>
        <v>CAFE QUINDIO EXPRESS MALL PLAZA</v>
      </c>
      <c r="C2842" s="28" t="s">
        <v>244</v>
      </c>
      <c r="D2842" s="31">
        <v>164350</v>
      </c>
      <c r="E2842" s="4">
        <v>25</v>
      </c>
      <c r="F2842" s="31">
        <v>157776</v>
      </c>
      <c r="G2842" s="4">
        <v>24</v>
      </c>
      <c r="H2842" s="31">
        <v>184072</v>
      </c>
      <c r="I2842" s="4">
        <v>28</v>
      </c>
      <c r="J2842" s="31">
        <v>506198</v>
      </c>
      <c r="K2842" s="50">
        <v>77</v>
      </c>
      <c r="L2842" s="44">
        <f t="shared" si="224"/>
        <v>168732.66666666666</v>
      </c>
      <c r="M2842" s="4">
        <f t="shared" si="225"/>
        <v>25.666666666666668</v>
      </c>
    </row>
    <row r="2843" spans="1:13" x14ac:dyDescent="0.3">
      <c r="A2843" s="27" t="str">
        <f t="shared" si="227"/>
        <v>1504 - LATTE</v>
      </c>
      <c r="B2843" s="27" t="str">
        <f t="shared" si="226"/>
        <v>CAFE QUINDIO EXPRESS MALL PLAZA</v>
      </c>
      <c r="C2843" s="28" t="s">
        <v>245</v>
      </c>
      <c r="D2843" s="31"/>
      <c r="E2843" s="4"/>
      <c r="F2843" s="31">
        <v>10093</v>
      </c>
      <c r="G2843" s="4">
        <v>1</v>
      </c>
      <c r="H2843" s="31"/>
      <c r="I2843" s="4"/>
      <c r="J2843" s="31">
        <v>10093</v>
      </c>
      <c r="K2843" s="50">
        <v>1</v>
      </c>
      <c r="L2843" s="44">
        <f t="shared" si="224"/>
        <v>10093</v>
      </c>
      <c r="M2843" s="4">
        <f t="shared" si="225"/>
        <v>1</v>
      </c>
    </row>
    <row r="2844" spans="1:13" x14ac:dyDescent="0.3">
      <c r="A2844" s="27" t="str">
        <f t="shared" si="227"/>
        <v>1504 - LATTE</v>
      </c>
      <c r="B2844" s="27" t="str">
        <f t="shared" si="226"/>
        <v>CAFE QUINDIO EXPRESS MALL PLAZA</v>
      </c>
      <c r="C2844" s="28" t="s">
        <v>246</v>
      </c>
      <c r="D2844" s="31">
        <v>22222</v>
      </c>
      <c r="E2844" s="4">
        <v>2</v>
      </c>
      <c r="F2844" s="31"/>
      <c r="G2844" s="4"/>
      <c r="H2844" s="31"/>
      <c r="I2844" s="4"/>
      <c r="J2844" s="31">
        <v>22222</v>
      </c>
      <c r="K2844" s="50">
        <v>2</v>
      </c>
      <c r="L2844" s="44">
        <f t="shared" si="224"/>
        <v>22222</v>
      </c>
      <c r="M2844" s="4">
        <f t="shared" si="225"/>
        <v>2</v>
      </c>
    </row>
    <row r="2845" spans="1:13" x14ac:dyDescent="0.3">
      <c r="A2845" s="27" t="str">
        <f t="shared" si="227"/>
        <v>1504 - LATTE</v>
      </c>
      <c r="B2845" s="27" t="str">
        <f t="shared" si="226"/>
        <v>CAFE QUINDIO EXPRESS MALL PLAZA</v>
      </c>
      <c r="C2845" s="28" t="s">
        <v>248</v>
      </c>
      <c r="D2845" s="31">
        <v>84997</v>
      </c>
      <c r="E2845" s="4">
        <v>9</v>
      </c>
      <c r="F2845" s="31">
        <v>66109</v>
      </c>
      <c r="G2845" s="4">
        <v>7</v>
      </c>
      <c r="H2845" s="31">
        <v>75552</v>
      </c>
      <c r="I2845" s="4">
        <v>8</v>
      </c>
      <c r="J2845" s="31">
        <v>226658</v>
      </c>
      <c r="K2845" s="50">
        <v>24</v>
      </c>
      <c r="L2845" s="44">
        <f t="shared" si="224"/>
        <v>75552.666666666672</v>
      </c>
      <c r="M2845" s="4">
        <f t="shared" si="225"/>
        <v>8</v>
      </c>
    </row>
    <row r="2846" spans="1:13" x14ac:dyDescent="0.3">
      <c r="A2846" s="27" t="str">
        <f t="shared" si="227"/>
        <v>1504 - LATTE</v>
      </c>
      <c r="B2846" s="27" t="str">
        <f t="shared" si="226"/>
        <v>CAFE QUINDIO EXPRESS MALL PLAZA</v>
      </c>
      <c r="C2846" s="28" t="s">
        <v>249</v>
      </c>
      <c r="D2846" s="31">
        <v>16482</v>
      </c>
      <c r="E2846" s="4">
        <v>2</v>
      </c>
      <c r="F2846" s="31">
        <v>32964</v>
      </c>
      <c r="G2846" s="4">
        <v>4</v>
      </c>
      <c r="H2846" s="31">
        <v>16482</v>
      </c>
      <c r="I2846" s="4">
        <v>2</v>
      </c>
      <c r="J2846" s="31">
        <v>65928</v>
      </c>
      <c r="K2846" s="50">
        <v>8</v>
      </c>
      <c r="L2846" s="44">
        <f t="shared" si="224"/>
        <v>21976</v>
      </c>
      <c r="M2846" s="4">
        <f t="shared" si="225"/>
        <v>2.6666666666666665</v>
      </c>
    </row>
    <row r="2847" spans="1:13" x14ac:dyDescent="0.3">
      <c r="A2847" s="27" t="str">
        <f t="shared" si="227"/>
        <v>1504 - LATTE</v>
      </c>
      <c r="B2847" s="27" t="str">
        <f t="shared" si="226"/>
        <v>CAFE QUINDIO EXPRESS MALL PLAZA</v>
      </c>
      <c r="C2847" s="28" t="s">
        <v>251</v>
      </c>
      <c r="D2847" s="31">
        <v>30740</v>
      </c>
      <c r="E2847" s="4">
        <v>4</v>
      </c>
      <c r="F2847" s="31">
        <v>53795</v>
      </c>
      <c r="G2847" s="4">
        <v>7</v>
      </c>
      <c r="H2847" s="31">
        <v>107590</v>
      </c>
      <c r="I2847" s="4">
        <v>14</v>
      </c>
      <c r="J2847" s="31">
        <v>192125</v>
      </c>
      <c r="K2847" s="50">
        <v>25</v>
      </c>
      <c r="L2847" s="44">
        <f t="shared" si="224"/>
        <v>64041.666666666664</v>
      </c>
      <c r="M2847" s="4">
        <f t="shared" si="225"/>
        <v>8.3333333333333339</v>
      </c>
    </row>
    <row r="2848" spans="1:13" x14ac:dyDescent="0.3">
      <c r="A2848" s="27" t="str">
        <f t="shared" si="227"/>
        <v>1504 - LATTE</v>
      </c>
      <c r="B2848" s="27" t="str">
        <f t="shared" si="226"/>
        <v>CAFE QUINDIO EXPRESS MALL PLAZA</v>
      </c>
      <c r="C2848" s="28" t="s">
        <v>254</v>
      </c>
      <c r="D2848" s="31"/>
      <c r="E2848" s="4"/>
      <c r="F2848" s="31"/>
      <c r="G2848" s="4"/>
      <c r="H2848" s="31">
        <v>7685</v>
      </c>
      <c r="I2848" s="4">
        <v>1</v>
      </c>
      <c r="J2848" s="31">
        <v>7685</v>
      </c>
      <c r="K2848" s="50">
        <v>1</v>
      </c>
      <c r="L2848" s="44">
        <f t="shared" si="224"/>
        <v>7685</v>
      </c>
      <c r="M2848" s="4">
        <f t="shared" si="225"/>
        <v>1</v>
      </c>
    </row>
    <row r="2849" spans="1:13" x14ac:dyDescent="0.3">
      <c r="A2849" s="27" t="str">
        <f t="shared" si="227"/>
        <v>1504 - LATTE</v>
      </c>
      <c r="B2849" s="27" t="str">
        <f t="shared" si="226"/>
        <v>CAFE QUINDIO EXPRESS MALL PLAZA</v>
      </c>
      <c r="C2849" s="28" t="s">
        <v>258</v>
      </c>
      <c r="D2849" s="31">
        <v>74169</v>
      </c>
      <c r="E2849" s="4">
        <v>9</v>
      </c>
      <c r="F2849" s="31">
        <v>41205</v>
      </c>
      <c r="G2849" s="4">
        <v>5</v>
      </c>
      <c r="H2849" s="31">
        <v>90651</v>
      </c>
      <c r="I2849" s="4">
        <v>11</v>
      </c>
      <c r="J2849" s="31">
        <v>206025</v>
      </c>
      <c r="K2849" s="50">
        <v>25</v>
      </c>
      <c r="L2849" s="44">
        <f t="shared" si="224"/>
        <v>68675</v>
      </c>
      <c r="M2849" s="4">
        <f t="shared" si="225"/>
        <v>8.3333333333333339</v>
      </c>
    </row>
    <row r="2850" spans="1:13" x14ac:dyDescent="0.3">
      <c r="A2850" s="27" t="str">
        <f t="shared" si="227"/>
        <v>1504 - LATTE</v>
      </c>
      <c r="B2850" s="27" t="str">
        <f t="shared" si="226"/>
        <v>CAFE QUINDIO EXPRESS MALL PLAZA</v>
      </c>
      <c r="C2850" s="28" t="s">
        <v>259</v>
      </c>
      <c r="D2850" s="31"/>
      <c r="E2850" s="4"/>
      <c r="F2850" s="31">
        <v>8241</v>
      </c>
      <c r="G2850" s="4">
        <v>1</v>
      </c>
      <c r="H2850" s="31">
        <v>16482</v>
      </c>
      <c r="I2850" s="4">
        <v>2</v>
      </c>
      <c r="J2850" s="31">
        <v>24723</v>
      </c>
      <c r="K2850" s="50">
        <v>3</v>
      </c>
      <c r="L2850" s="44">
        <f t="shared" si="224"/>
        <v>12361.5</v>
      </c>
      <c r="M2850" s="4">
        <f t="shared" si="225"/>
        <v>1.5</v>
      </c>
    </row>
    <row r="2851" spans="1:13" x14ac:dyDescent="0.3">
      <c r="A2851" s="27" t="str">
        <f t="shared" si="227"/>
        <v>1504 - LATTE</v>
      </c>
      <c r="B2851" s="27" t="str">
        <f t="shared" si="226"/>
        <v>CAFE QUINDIO EXPRESS MALL PLAZA</v>
      </c>
      <c r="C2851" s="28" t="s">
        <v>260</v>
      </c>
      <c r="D2851" s="31">
        <v>10463</v>
      </c>
      <c r="E2851" s="4">
        <v>1</v>
      </c>
      <c r="F2851" s="31"/>
      <c r="G2851" s="4"/>
      <c r="H2851" s="31">
        <v>10463</v>
      </c>
      <c r="I2851" s="4">
        <v>1</v>
      </c>
      <c r="J2851" s="31">
        <v>20926</v>
      </c>
      <c r="K2851" s="50">
        <v>2</v>
      </c>
      <c r="L2851" s="44">
        <f t="shared" si="224"/>
        <v>10463</v>
      </c>
      <c r="M2851" s="4">
        <f t="shared" si="225"/>
        <v>1</v>
      </c>
    </row>
    <row r="2852" spans="1:13" x14ac:dyDescent="0.3">
      <c r="A2852" s="27" t="str">
        <f t="shared" si="227"/>
        <v>1504 - LATTE</v>
      </c>
      <c r="B2852" s="27" t="str">
        <f t="shared" si="226"/>
        <v>CAFE QUINDIO EXPRESS MALL PLAZA</v>
      </c>
      <c r="C2852" s="28" t="s">
        <v>261</v>
      </c>
      <c r="D2852" s="31">
        <v>184441</v>
      </c>
      <c r="E2852" s="4">
        <v>24</v>
      </c>
      <c r="F2852" s="31">
        <v>161385</v>
      </c>
      <c r="G2852" s="4">
        <v>21</v>
      </c>
      <c r="H2852" s="31">
        <v>153702</v>
      </c>
      <c r="I2852" s="4">
        <v>20</v>
      </c>
      <c r="J2852" s="31">
        <v>499528</v>
      </c>
      <c r="K2852" s="50">
        <v>65</v>
      </c>
      <c r="L2852" s="44">
        <f t="shared" si="224"/>
        <v>166509.33333333334</v>
      </c>
      <c r="M2852" s="4">
        <f t="shared" si="225"/>
        <v>21.666666666666668</v>
      </c>
    </row>
    <row r="2853" spans="1:13" x14ac:dyDescent="0.3">
      <c r="A2853" s="27" t="str">
        <f t="shared" si="227"/>
        <v>1504 - LATTE</v>
      </c>
      <c r="B2853" s="27" t="str">
        <f t="shared" si="226"/>
        <v>CAFE QUINDIO EXPRESS MALL PLAZA</v>
      </c>
      <c r="C2853" s="28" t="s">
        <v>262</v>
      </c>
      <c r="D2853" s="31"/>
      <c r="E2853" s="4"/>
      <c r="F2853" s="31">
        <v>23055</v>
      </c>
      <c r="G2853" s="4">
        <v>3</v>
      </c>
      <c r="H2853" s="31">
        <v>15370</v>
      </c>
      <c r="I2853" s="4">
        <v>2</v>
      </c>
      <c r="J2853" s="31">
        <v>38425</v>
      </c>
      <c r="K2853" s="50">
        <v>5</v>
      </c>
      <c r="L2853" s="44">
        <f t="shared" si="224"/>
        <v>19212.5</v>
      </c>
      <c r="M2853" s="4">
        <f t="shared" si="225"/>
        <v>2.5</v>
      </c>
    </row>
    <row r="2854" spans="1:13" x14ac:dyDescent="0.3">
      <c r="A2854" s="27" t="str">
        <f t="shared" si="227"/>
        <v>1504 - LATTE</v>
      </c>
      <c r="B2854" s="27" t="str">
        <f t="shared" si="226"/>
        <v>CAFE QUINDIO EXPRESS MALL PLAZA</v>
      </c>
      <c r="C2854" s="28" t="s">
        <v>263</v>
      </c>
      <c r="D2854" s="31"/>
      <c r="E2854" s="4"/>
      <c r="F2854" s="31">
        <v>10463</v>
      </c>
      <c r="G2854" s="4">
        <v>1</v>
      </c>
      <c r="H2854" s="31"/>
      <c r="I2854" s="4"/>
      <c r="J2854" s="31">
        <v>10463</v>
      </c>
      <c r="K2854" s="50">
        <v>1</v>
      </c>
      <c r="L2854" s="44">
        <f t="shared" si="224"/>
        <v>10463</v>
      </c>
      <c r="M2854" s="4">
        <f t="shared" si="225"/>
        <v>1</v>
      </c>
    </row>
    <row r="2855" spans="1:13" x14ac:dyDescent="0.3">
      <c r="A2855" s="27" t="str">
        <f t="shared" si="227"/>
        <v>1504 - LATTE</v>
      </c>
      <c r="B2855" s="27" t="str">
        <f t="shared" si="226"/>
        <v>CAFE QUINDIO EXPRESS MALL PLAZA</v>
      </c>
      <c r="C2855" s="28" t="s">
        <v>264</v>
      </c>
      <c r="D2855" s="31">
        <v>30834</v>
      </c>
      <c r="E2855" s="4">
        <v>3</v>
      </c>
      <c r="F2855" s="31">
        <v>51390</v>
      </c>
      <c r="G2855" s="4">
        <v>5</v>
      </c>
      <c r="H2855" s="31">
        <v>10278</v>
      </c>
      <c r="I2855" s="4">
        <v>1</v>
      </c>
      <c r="J2855" s="31">
        <v>92502</v>
      </c>
      <c r="K2855" s="50">
        <v>9</v>
      </c>
      <c r="L2855" s="44">
        <f t="shared" si="224"/>
        <v>30834</v>
      </c>
      <c r="M2855" s="4">
        <f t="shared" si="225"/>
        <v>3</v>
      </c>
    </row>
    <row r="2856" spans="1:13" x14ac:dyDescent="0.3">
      <c r="A2856" s="27" t="str">
        <f t="shared" si="227"/>
        <v>1504 - LATTE</v>
      </c>
      <c r="B2856" s="27" t="str">
        <f t="shared" si="226"/>
        <v>CAFE QUINDIO EXPRESS MALL PLAZA</v>
      </c>
      <c r="C2856" s="28" t="s">
        <v>265</v>
      </c>
      <c r="D2856" s="31">
        <v>8611</v>
      </c>
      <c r="E2856" s="4">
        <v>1</v>
      </c>
      <c r="F2856" s="31">
        <v>8611</v>
      </c>
      <c r="G2856" s="4">
        <v>1</v>
      </c>
      <c r="H2856" s="31">
        <v>8611</v>
      </c>
      <c r="I2856" s="4">
        <v>1</v>
      </c>
      <c r="J2856" s="31">
        <v>25833</v>
      </c>
      <c r="K2856" s="50">
        <v>3</v>
      </c>
      <c r="L2856" s="44">
        <f t="shared" si="224"/>
        <v>8611</v>
      </c>
      <c r="M2856" s="4">
        <f t="shared" si="225"/>
        <v>1</v>
      </c>
    </row>
    <row r="2857" spans="1:13" x14ac:dyDescent="0.3">
      <c r="A2857" s="27" t="str">
        <f t="shared" si="227"/>
        <v>1504 - LATTE</v>
      </c>
      <c r="B2857" s="27" t="str">
        <f t="shared" si="226"/>
        <v>CAFE QUINDIO EXPRESS MALL PLAZA</v>
      </c>
      <c r="C2857" s="28" t="s">
        <v>266</v>
      </c>
      <c r="D2857" s="31">
        <v>154998</v>
      </c>
      <c r="E2857" s="4">
        <v>18</v>
      </c>
      <c r="F2857" s="31">
        <v>180831</v>
      </c>
      <c r="G2857" s="4">
        <v>21</v>
      </c>
      <c r="H2857" s="31">
        <v>309996</v>
      </c>
      <c r="I2857" s="4">
        <v>36</v>
      </c>
      <c r="J2857" s="31">
        <v>645825</v>
      </c>
      <c r="K2857" s="50">
        <v>75</v>
      </c>
      <c r="L2857" s="44">
        <f t="shared" si="224"/>
        <v>215275</v>
      </c>
      <c r="M2857" s="4">
        <f t="shared" si="225"/>
        <v>25</v>
      </c>
    </row>
    <row r="2858" spans="1:13" x14ac:dyDescent="0.3">
      <c r="A2858" s="27" t="str">
        <f t="shared" si="227"/>
        <v>1504 - LATTE</v>
      </c>
      <c r="B2858" s="27" t="str">
        <f t="shared" si="226"/>
        <v>CAFE QUINDIO EXPRESS MALL PLAZA</v>
      </c>
      <c r="C2858" s="28" t="s">
        <v>267</v>
      </c>
      <c r="D2858" s="31">
        <v>410847</v>
      </c>
      <c r="E2858" s="4">
        <v>51</v>
      </c>
      <c r="F2858" s="31">
        <v>539742</v>
      </c>
      <c r="G2858" s="4">
        <v>67</v>
      </c>
      <c r="H2858" s="31">
        <v>741137</v>
      </c>
      <c r="I2858" s="4">
        <v>92</v>
      </c>
      <c r="J2858" s="31">
        <v>1691726</v>
      </c>
      <c r="K2858" s="50">
        <v>210</v>
      </c>
      <c r="L2858" s="44">
        <f t="shared" si="224"/>
        <v>563908.66666666663</v>
      </c>
      <c r="M2858" s="4">
        <f t="shared" si="225"/>
        <v>70</v>
      </c>
    </row>
    <row r="2859" spans="1:13" x14ac:dyDescent="0.3">
      <c r="A2859" s="27" t="str">
        <f t="shared" si="227"/>
        <v>1504 - LATTE</v>
      </c>
      <c r="B2859" s="27" t="str">
        <f t="shared" si="226"/>
        <v>CAFE QUINDIO EXPRESS MALL PLAZA</v>
      </c>
      <c r="C2859" s="28" t="s">
        <v>268</v>
      </c>
      <c r="D2859" s="31">
        <v>96297</v>
      </c>
      <c r="E2859" s="4">
        <v>10</v>
      </c>
      <c r="F2859" s="31">
        <v>38519</v>
      </c>
      <c r="G2859" s="4">
        <v>4</v>
      </c>
      <c r="H2859" s="31">
        <v>96298</v>
      </c>
      <c r="I2859" s="4">
        <v>10</v>
      </c>
      <c r="J2859" s="31">
        <v>231114</v>
      </c>
      <c r="K2859" s="50">
        <v>24</v>
      </c>
      <c r="L2859" s="44">
        <f t="shared" si="224"/>
        <v>77038</v>
      </c>
      <c r="M2859" s="4">
        <f t="shared" si="225"/>
        <v>8</v>
      </c>
    </row>
    <row r="2860" spans="1:13" x14ac:dyDescent="0.3">
      <c r="A2860" s="27" t="str">
        <f t="shared" si="227"/>
        <v>1504 - LATTE</v>
      </c>
      <c r="B2860" s="27" t="str">
        <f t="shared" si="226"/>
        <v>CAFE QUINDIO EXPRESS MALL PLAZA</v>
      </c>
      <c r="C2860" s="28" t="s">
        <v>269</v>
      </c>
      <c r="D2860" s="31">
        <v>40279</v>
      </c>
      <c r="E2860" s="4">
        <v>5</v>
      </c>
      <c r="F2860" s="31">
        <v>40280</v>
      </c>
      <c r="G2860" s="4">
        <v>5</v>
      </c>
      <c r="H2860" s="31">
        <v>71534</v>
      </c>
      <c r="I2860" s="4">
        <v>9</v>
      </c>
      <c r="J2860" s="31">
        <v>152093</v>
      </c>
      <c r="K2860" s="50">
        <v>19</v>
      </c>
      <c r="L2860" s="44">
        <f t="shared" si="224"/>
        <v>50697.666666666664</v>
      </c>
      <c r="M2860" s="4">
        <f t="shared" si="225"/>
        <v>6.333333333333333</v>
      </c>
    </row>
    <row r="2861" spans="1:13" x14ac:dyDescent="0.3">
      <c r="A2861" s="27" t="str">
        <f t="shared" si="227"/>
        <v>1504 - LATTE</v>
      </c>
      <c r="B2861" s="27" t="str">
        <f t="shared" si="226"/>
        <v>CAFE QUINDIO EXPRESS MALL PLAZA</v>
      </c>
      <c r="C2861" s="28" t="s">
        <v>270</v>
      </c>
      <c r="D2861" s="31">
        <v>280560</v>
      </c>
      <c r="E2861" s="4">
        <v>30</v>
      </c>
      <c r="F2861" s="31">
        <v>177688</v>
      </c>
      <c r="G2861" s="4">
        <v>19</v>
      </c>
      <c r="H2861" s="31">
        <v>149632</v>
      </c>
      <c r="I2861" s="4">
        <v>16</v>
      </c>
      <c r="J2861" s="31">
        <v>607880</v>
      </c>
      <c r="K2861" s="50">
        <v>65</v>
      </c>
      <c r="L2861" s="44">
        <f t="shared" si="224"/>
        <v>202626.66666666666</v>
      </c>
      <c r="M2861" s="4">
        <f t="shared" si="225"/>
        <v>21.666666666666668</v>
      </c>
    </row>
    <row r="2862" spans="1:13" x14ac:dyDescent="0.3">
      <c r="A2862" s="27" t="str">
        <f t="shared" si="227"/>
        <v>1504 - LATTE</v>
      </c>
      <c r="B2862" s="27" t="str">
        <f t="shared" si="226"/>
        <v>CAFE QUINDIO EXPRESS MALL PLAZA</v>
      </c>
      <c r="C2862" s="28" t="s">
        <v>271</v>
      </c>
      <c r="D2862" s="31">
        <v>355376</v>
      </c>
      <c r="E2862" s="4">
        <v>38</v>
      </c>
      <c r="F2862" s="31">
        <v>344902</v>
      </c>
      <c r="G2862" s="4">
        <v>37</v>
      </c>
      <c r="H2862" s="31">
        <v>467600</v>
      </c>
      <c r="I2862" s="4">
        <v>50</v>
      </c>
      <c r="J2862" s="31">
        <v>1167878</v>
      </c>
      <c r="K2862" s="50">
        <v>125</v>
      </c>
      <c r="L2862" s="44">
        <f t="shared" si="224"/>
        <v>389292.66666666669</v>
      </c>
      <c r="M2862" s="4">
        <f t="shared" si="225"/>
        <v>41.666666666666664</v>
      </c>
    </row>
    <row r="2863" spans="1:13" x14ac:dyDescent="0.3">
      <c r="A2863" s="27" t="str">
        <f t="shared" si="227"/>
        <v>1504 - LATTE</v>
      </c>
      <c r="B2863" s="27" t="str">
        <f t="shared" si="226"/>
        <v>CAFE QUINDIO EXPRESS MALL PLAZA</v>
      </c>
      <c r="C2863" s="28" t="s">
        <v>272</v>
      </c>
      <c r="D2863" s="31">
        <v>32778</v>
      </c>
      <c r="E2863" s="4">
        <v>3</v>
      </c>
      <c r="F2863" s="31">
        <v>87408</v>
      </c>
      <c r="G2863" s="4">
        <v>8</v>
      </c>
      <c r="H2863" s="31">
        <v>54630</v>
      </c>
      <c r="I2863" s="4">
        <v>5</v>
      </c>
      <c r="J2863" s="31">
        <v>174816</v>
      </c>
      <c r="K2863" s="50">
        <v>16</v>
      </c>
      <c r="L2863" s="44">
        <f t="shared" si="224"/>
        <v>58272</v>
      </c>
      <c r="M2863" s="4">
        <f t="shared" si="225"/>
        <v>5.333333333333333</v>
      </c>
    </row>
    <row r="2864" spans="1:13" x14ac:dyDescent="0.3">
      <c r="A2864" s="27" t="str">
        <f t="shared" si="227"/>
        <v>1504 - LATTE</v>
      </c>
      <c r="B2864" s="52" t="s">
        <v>307</v>
      </c>
      <c r="C2864" s="53"/>
      <c r="D2864" s="57">
        <v>4636681</v>
      </c>
      <c r="E2864" s="55">
        <v>603</v>
      </c>
      <c r="F2864" s="57">
        <v>3733521</v>
      </c>
      <c r="G2864" s="55">
        <v>487</v>
      </c>
      <c r="H2864" s="57">
        <v>4616939</v>
      </c>
      <c r="I2864" s="55">
        <v>595</v>
      </c>
      <c r="J2864" s="57">
        <v>12987141</v>
      </c>
      <c r="K2864" s="56">
        <v>1685</v>
      </c>
      <c r="L2864" s="59">
        <f t="shared" si="224"/>
        <v>4329047</v>
      </c>
      <c r="M2864" s="60">
        <f t="shared" si="225"/>
        <v>561.66666666666663</v>
      </c>
    </row>
    <row r="2865" spans="1:13" x14ac:dyDescent="0.3">
      <c r="A2865" s="27" t="str">
        <f t="shared" si="227"/>
        <v>1504 - LATTE</v>
      </c>
      <c r="B2865" s="1" t="s">
        <v>67</v>
      </c>
      <c r="C2865" s="1" t="s">
        <v>224</v>
      </c>
      <c r="D2865" s="30">
        <v>85462</v>
      </c>
      <c r="E2865" s="8">
        <v>13</v>
      </c>
      <c r="F2865" s="30">
        <v>0</v>
      </c>
      <c r="G2865" s="8">
        <v>0</v>
      </c>
      <c r="H2865" s="30"/>
      <c r="I2865" s="8"/>
      <c r="J2865" s="30">
        <v>85462</v>
      </c>
      <c r="K2865" s="49">
        <v>13</v>
      </c>
      <c r="L2865" s="44">
        <f t="shared" si="224"/>
        <v>42731</v>
      </c>
      <c r="M2865" s="4">
        <f t="shared" si="225"/>
        <v>6.5</v>
      </c>
    </row>
    <row r="2866" spans="1:13" x14ac:dyDescent="0.3">
      <c r="A2866" s="27" t="str">
        <f t="shared" si="227"/>
        <v>1504 - LATTE</v>
      </c>
      <c r="B2866" s="27" t="str">
        <f t="shared" ref="B2866:B2884" si="228">B2865</f>
        <v>CAFE QUINDIO EXPRESS MERCEDES BENZ</v>
      </c>
      <c r="C2866" s="28" t="s">
        <v>225</v>
      </c>
      <c r="D2866" s="31">
        <v>65928</v>
      </c>
      <c r="E2866" s="4">
        <v>8</v>
      </c>
      <c r="F2866" s="31"/>
      <c r="G2866" s="4"/>
      <c r="H2866" s="31"/>
      <c r="I2866" s="4"/>
      <c r="J2866" s="31">
        <v>65928</v>
      </c>
      <c r="K2866" s="50">
        <v>8</v>
      </c>
      <c r="L2866" s="44">
        <f t="shared" si="224"/>
        <v>65928</v>
      </c>
      <c r="M2866" s="4">
        <f t="shared" si="225"/>
        <v>8</v>
      </c>
    </row>
    <row r="2867" spans="1:13" x14ac:dyDescent="0.3">
      <c r="A2867" s="27" t="str">
        <f t="shared" si="227"/>
        <v>1504 - LATTE</v>
      </c>
      <c r="B2867" s="27" t="str">
        <f t="shared" si="228"/>
        <v>CAFE QUINDIO EXPRESS MERCEDES BENZ</v>
      </c>
      <c r="C2867" s="28" t="s">
        <v>226</v>
      </c>
      <c r="D2867" s="31">
        <v>34444</v>
      </c>
      <c r="E2867" s="4">
        <v>4</v>
      </c>
      <c r="F2867" s="31"/>
      <c r="G2867" s="4"/>
      <c r="H2867" s="31"/>
      <c r="I2867" s="4"/>
      <c r="J2867" s="31">
        <v>34444</v>
      </c>
      <c r="K2867" s="50">
        <v>4</v>
      </c>
      <c r="L2867" s="44">
        <f t="shared" si="224"/>
        <v>34444</v>
      </c>
      <c r="M2867" s="4">
        <f t="shared" si="225"/>
        <v>4</v>
      </c>
    </row>
    <row r="2868" spans="1:13" x14ac:dyDescent="0.3">
      <c r="A2868" s="27" t="str">
        <f t="shared" si="227"/>
        <v>1504 - LATTE</v>
      </c>
      <c r="B2868" s="27" t="str">
        <f t="shared" si="228"/>
        <v>CAFE QUINDIO EXPRESS MERCEDES BENZ</v>
      </c>
      <c r="C2868" s="28" t="s">
        <v>232</v>
      </c>
      <c r="D2868" s="31">
        <v>9907</v>
      </c>
      <c r="E2868" s="4">
        <v>1</v>
      </c>
      <c r="F2868" s="31"/>
      <c r="G2868" s="4"/>
      <c r="H2868" s="31"/>
      <c r="I2868" s="4"/>
      <c r="J2868" s="31">
        <v>9907</v>
      </c>
      <c r="K2868" s="50">
        <v>1</v>
      </c>
      <c r="L2868" s="44">
        <f t="shared" si="224"/>
        <v>9907</v>
      </c>
      <c r="M2868" s="4">
        <f t="shared" si="225"/>
        <v>1</v>
      </c>
    </row>
    <row r="2869" spans="1:13" x14ac:dyDescent="0.3">
      <c r="A2869" s="27" t="str">
        <f t="shared" si="227"/>
        <v>1504 - LATTE</v>
      </c>
      <c r="B2869" s="27" t="str">
        <f t="shared" si="228"/>
        <v>CAFE QUINDIO EXPRESS MERCEDES BENZ</v>
      </c>
      <c r="C2869" s="28" t="s">
        <v>235</v>
      </c>
      <c r="D2869" s="31">
        <v>7685</v>
      </c>
      <c r="E2869" s="4">
        <v>1</v>
      </c>
      <c r="F2869" s="31"/>
      <c r="G2869" s="4"/>
      <c r="H2869" s="31"/>
      <c r="I2869" s="4"/>
      <c r="J2869" s="31">
        <v>7685</v>
      </c>
      <c r="K2869" s="50">
        <v>1</v>
      </c>
      <c r="L2869" s="44">
        <f t="shared" si="224"/>
        <v>7685</v>
      </c>
      <c r="M2869" s="4">
        <f t="shared" si="225"/>
        <v>1</v>
      </c>
    </row>
    <row r="2870" spans="1:13" x14ac:dyDescent="0.3">
      <c r="A2870" s="27" t="str">
        <f t="shared" si="227"/>
        <v>1504 - LATTE</v>
      </c>
      <c r="B2870" s="27" t="str">
        <f t="shared" si="228"/>
        <v>CAFE QUINDIO EXPRESS MERCEDES BENZ</v>
      </c>
      <c r="C2870" s="28" t="s">
        <v>238</v>
      </c>
      <c r="D2870" s="31">
        <v>15370</v>
      </c>
      <c r="E2870" s="4">
        <v>2</v>
      </c>
      <c r="F2870" s="31"/>
      <c r="G2870" s="4"/>
      <c r="H2870" s="31"/>
      <c r="I2870" s="4"/>
      <c r="J2870" s="31">
        <v>15370</v>
      </c>
      <c r="K2870" s="50">
        <v>2</v>
      </c>
      <c r="L2870" s="44">
        <f t="shared" si="224"/>
        <v>15370</v>
      </c>
      <c r="M2870" s="4">
        <f t="shared" si="225"/>
        <v>2</v>
      </c>
    </row>
    <row r="2871" spans="1:13" x14ac:dyDescent="0.3">
      <c r="A2871" s="27" t="str">
        <f t="shared" si="227"/>
        <v>1504 - LATTE</v>
      </c>
      <c r="B2871" s="27" t="str">
        <f t="shared" si="228"/>
        <v>CAFE QUINDIO EXPRESS MERCEDES BENZ</v>
      </c>
      <c r="C2871" s="28" t="s">
        <v>241</v>
      </c>
      <c r="D2871" s="31">
        <v>41205</v>
      </c>
      <c r="E2871" s="4">
        <v>5</v>
      </c>
      <c r="F2871" s="31"/>
      <c r="G2871" s="4"/>
      <c r="H2871" s="31"/>
      <c r="I2871" s="4"/>
      <c r="J2871" s="31">
        <v>41205</v>
      </c>
      <c r="K2871" s="50">
        <v>5</v>
      </c>
      <c r="L2871" s="44">
        <f t="shared" si="224"/>
        <v>41205</v>
      </c>
      <c r="M2871" s="4">
        <f t="shared" si="225"/>
        <v>5</v>
      </c>
    </row>
    <row r="2872" spans="1:13" x14ac:dyDescent="0.3">
      <c r="A2872" s="27" t="str">
        <f t="shared" si="227"/>
        <v>1504 - LATTE</v>
      </c>
      <c r="B2872" s="27" t="str">
        <f t="shared" si="228"/>
        <v>CAFE QUINDIO EXPRESS MERCEDES BENZ</v>
      </c>
      <c r="C2872" s="28" t="s">
        <v>242</v>
      </c>
      <c r="D2872" s="31">
        <v>17222</v>
      </c>
      <c r="E2872" s="4">
        <v>2</v>
      </c>
      <c r="F2872" s="31"/>
      <c r="G2872" s="4"/>
      <c r="H2872" s="31"/>
      <c r="I2872" s="4"/>
      <c r="J2872" s="31">
        <v>17222</v>
      </c>
      <c r="K2872" s="50">
        <v>2</v>
      </c>
      <c r="L2872" s="44">
        <f t="shared" si="224"/>
        <v>17222</v>
      </c>
      <c r="M2872" s="4">
        <f t="shared" si="225"/>
        <v>2</v>
      </c>
    </row>
    <row r="2873" spans="1:13" x14ac:dyDescent="0.3">
      <c r="A2873" s="27" t="str">
        <f t="shared" si="227"/>
        <v>1504 - LATTE</v>
      </c>
      <c r="B2873" s="27" t="str">
        <f t="shared" si="228"/>
        <v>CAFE QUINDIO EXPRESS MERCEDES BENZ</v>
      </c>
      <c r="C2873" s="28" t="s">
        <v>244</v>
      </c>
      <c r="D2873" s="31">
        <v>223516</v>
      </c>
      <c r="E2873" s="4">
        <v>34</v>
      </c>
      <c r="F2873" s="31">
        <v>0</v>
      </c>
      <c r="G2873" s="4">
        <v>0</v>
      </c>
      <c r="H2873" s="31"/>
      <c r="I2873" s="4"/>
      <c r="J2873" s="31">
        <v>223516</v>
      </c>
      <c r="K2873" s="50">
        <v>34</v>
      </c>
      <c r="L2873" s="44">
        <f t="shared" si="224"/>
        <v>111758</v>
      </c>
      <c r="M2873" s="4">
        <f t="shared" si="225"/>
        <v>17</v>
      </c>
    </row>
    <row r="2874" spans="1:13" x14ac:dyDescent="0.3">
      <c r="A2874" s="27" t="str">
        <f t="shared" si="227"/>
        <v>1504 - LATTE</v>
      </c>
      <c r="B2874" s="27" t="str">
        <f t="shared" si="228"/>
        <v>CAFE QUINDIO EXPRESS MERCEDES BENZ</v>
      </c>
      <c r="C2874" s="28" t="s">
        <v>248</v>
      </c>
      <c r="D2874" s="31">
        <v>9444</v>
      </c>
      <c r="E2874" s="4">
        <v>1</v>
      </c>
      <c r="F2874" s="31"/>
      <c r="G2874" s="4"/>
      <c r="H2874" s="31"/>
      <c r="I2874" s="4"/>
      <c r="J2874" s="31">
        <v>9444</v>
      </c>
      <c r="K2874" s="50">
        <v>1</v>
      </c>
      <c r="L2874" s="44">
        <f t="shared" si="224"/>
        <v>9444</v>
      </c>
      <c r="M2874" s="4">
        <f t="shared" si="225"/>
        <v>1</v>
      </c>
    </row>
    <row r="2875" spans="1:13" x14ac:dyDescent="0.3">
      <c r="A2875" s="27" t="str">
        <f t="shared" si="227"/>
        <v>1504 - LATTE</v>
      </c>
      <c r="B2875" s="27" t="str">
        <f t="shared" si="228"/>
        <v>CAFE QUINDIO EXPRESS MERCEDES BENZ</v>
      </c>
      <c r="C2875" s="28" t="s">
        <v>251</v>
      </c>
      <c r="D2875" s="31">
        <v>7685</v>
      </c>
      <c r="E2875" s="4">
        <v>1</v>
      </c>
      <c r="F2875" s="31"/>
      <c r="G2875" s="4"/>
      <c r="H2875" s="31"/>
      <c r="I2875" s="4"/>
      <c r="J2875" s="31">
        <v>7685</v>
      </c>
      <c r="K2875" s="50">
        <v>1</v>
      </c>
      <c r="L2875" s="44">
        <f t="shared" si="224"/>
        <v>7685</v>
      </c>
      <c r="M2875" s="4">
        <f t="shared" si="225"/>
        <v>1</v>
      </c>
    </row>
    <row r="2876" spans="1:13" x14ac:dyDescent="0.3">
      <c r="A2876" s="27" t="str">
        <f t="shared" si="227"/>
        <v>1504 - LATTE</v>
      </c>
      <c r="B2876" s="27" t="str">
        <f t="shared" si="228"/>
        <v>CAFE QUINDIO EXPRESS MERCEDES BENZ</v>
      </c>
      <c r="C2876" s="28" t="s">
        <v>259</v>
      </c>
      <c r="D2876" s="31">
        <v>8241</v>
      </c>
      <c r="E2876" s="4">
        <v>1</v>
      </c>
      <c r="F2876" s="31"/>
      <c r="G2876" s="4"/>
      <c r="H2876" s="31"/>
      <c r="I2876" s="4"/>
      <c r="J2876" s="31">
        <v>8241</v>
      </c>
      <c r="K2876" s="50">
        <v>1</v>
      </c>
      <c r="L2876" s="44">
        <f t="shared" si="224"/>
        <v>8241</v>
      </c>
      <c r="M2876" s="4">
        <f t="shared" si="225"/>
        <v>1</v>
      </c>
    </row>
    <row r="2877" spans="1:13" x14ac:dyDescent="0.3">
      <c r="A2877" s="27" t="str">
        <f t="shared" si="227"/>
        <v>1504 - LATTE</v>
      </c>
      <c r="B2877" s="27" t="str">
        <f t="shared" si="228"/>
        <v>CAFE QUINDIO EXPRESS MERCEDES BENZ</v>
      </c>
      <c r="C2877" s="28" t="s">
        <v>261</v>
      </c>
      <c r="D2877" s="31">
        <v>7685</v>
      </c>
      <c r="E2877" s="4">
        <v>1</v>
      </c>
      <c r="F2877" s="31"/>
      <c r="G2877" s="4"/>
      <c r="H2877" s="31"/>
      <c r="I2877" s="4"/>
      <c r="J2877" s="31">
        <v>7685</v>
      </c>
      <c r="K2877" s="50">
        <v>1</v>
      </c>
      <c r="L2877" s="44">
        <f t="shared" si="224"/>
        <v>7685</v>
      </c>
      <c r="M2877" s="4">
        <f t="shared" si="225"/>
        <v>1</v>
      </c>
    </row>
    <row r="2878" spans="1:13" x14ac:dyDescent="0.3">
      <c r="A2878" s="27" t="str">
        <f t="shared" si="227"/>
        <v>1504 - LATTE</v>
      </c>
      <c r="B2878" s="27" t="str">
        <f t="shared" si="228"/>
        <v>CAFE QUINDIO EXPRESS MERCEDES BENZ</v>
      </c>
      <c r="C2878" s="28" t="s">
        <v>265</v>
      </c>
      <c r="D2878" s="31">
        <v>17222</v>
      </c>
      <c r="E2878" s="4">
        <v>2</v>
      </c>
      <c r="F2878" s="31"/>
      <c r="G2878" s="4"/>
      <c r="H2878" s="31"/>
      <c r="I2878" s="4"/>
      <c r="J2878" s="31">
        <v>17222</v>
      </c>
      <c r="K2878" s="50">
        <v>2</v>
      </c>
      <c r="L2878" s="44">
        <f t="shared" si="224"/>
        <v>17222</v>
      </c>
      <c r="M2878" s="4">
        <f t="shared" si="225"/>
        <v>2</v>
      </c>
    </row>
    <row r="2879" spans="1:13" x14ac:dyDescent="0.3">
      <c r="A2879" s="27" t="str">
        <f t="shared" si="227"/>
        <v>1504 - LATTE</v>
      </c>
      <c r="B2879" s="27" t="str">
        <f t="shared" si="228"/>
        <v>CAFE QUINDIO EXPRESS MERCEDES BENZ</v>
      </c>
      <c r="C2879" s="28" t="s">
        <v>267</v>
      </c>
      <c r="D2879" s="31">
        <v>32224</v>
      </c>
      <c r="E2879" s="4">
        <v>4</v>
      </c>
      <c r="F2879" s="31"/>
      <c r="G2879" s="4"/>
      <c r="H2879" s="31"/>
      <c r="I2879" s="4"/>
      <c r="J2879" s="31">
        <v>32224</v>
      </c>
      <c r="K2879" s="50">
        <v>4</v>
      </c>
      <c r="L2879" s="44">
        <f t="shared" si="224"/>
        <v>32224</v>
      </c>
      <c r="M2879" s="4">
        <f t="shared" si="225"/>
        <v>4</v>
      </c>
    </row>
    <row r="2880" spans="1:13" x14ac:dyDescent="0.3">
      <c r="A2880" s="27" t="str">
        <f t="shared" si="227"/>
        <v>1504 - LATTE</v>
      </c>
      <c r="B2880" s="27" t="str">
        <f t="shared" si="228"/>
        <v>CAFE QUINDIO EXPRESS MERCEDES BENZ</v>
      </c>
      <c r="C2880" s="28" t="s">
        <v>268</v>
      </c>
      <c r="D2880" s="31">
        <v>9630</v>
      </c>
      <c r="E2880" s="4">
        <v>1</v>
      </c>
      <c r="F2880" s="31"/>
      <c r="G2880" s="4"/>
      <c r="H2880" s="31"/>
      <c r="I2880" s="4"/>
      <c r="J2880" s="31">
        <v>9630</v>
      </c>
      <c r="K2880" s="50">
        <v>1</v>
      </c>
      <c r="L2880" s="44">
        <f t="shared" si="224"/>
        <v>9630</v>
      </c>
      <c r="M2880" s="4">
        <f t="shared" si="225"/>
        <v>1</v>
      </c>
    </row>
    <row r="2881" spans="1:13" x14ac:dyDescent="0.3">
      <c r="A2881" s="27" t="str">
        <f t="shared" si="227"/>
        <v>1504 - LATTE</v>
      </c>
      <c r="B2881" s="27" t="str">
        <f t="shared" si="228"/>
        <v>CAFE QUINDIO EXPRESS MERCEDES BENZ</v>
      </c>
      <c r="C2881" s="28" t="s">
        <v>269</v>
      </c>
      <c r="D2881" s="31">
        <v>24168</v>
      </c>
      <c r="E2881" s="4">
        <v>3</v>
      </c>
      <c r="F2881" s="31"/>
      <c r="G2881" s="4"/>
      <c r="H2881" s="31"/>
      <c r="I2881" s="4"/>
      <c r="J2881" s="31">
        <v>24168</v>
      </c>
      <c r="K2881" s="50">
        <v>3</v>
      </c>
      <c r="L2881" s="44">
        <f t="shared" si="224"/>
        <v>24168</v>
      </c>
      <c r="M2881" s="4">
        <f t="shared" si="225"/>
        <v>3</v>
      </c>
    </row>
    <row r="2882" spans="1:13" x14ac:dyDescent="0.3">
      <c r="A2882" s="27" t="str">
        <f t="shared" si="227"/>
        <v>1504 - LATTE</v>
      </c>
      <c r="B2882" s="27" t="str">
        <f t="shared" si="228"/>
        <v>CAFE QUINDIO EXPRESS MERCEDES BENZ</v>
      </c>
      <c r="C2882" s="28" t="s">
        <v>270</v>
      </c>
      <c r="D2882" s="31">
        <v>9352</v>
      </c>
      <c r="E2882" s="4">
        <v>1</v>
      </c>
      <c r="F2882" s="31"/>
      <c r="G2882" s="4"/>
      <c r="H2882" s="31"/>
      <c r="I2882" s="4"/>
      <c r="J2882" s="31">
        <v>9352</v>
      </c>
      <c r="K2882" s="50">
        <v>1</v>
      </c>
      <c r="L2882" s="44">
        <f t="shared" si="224"/>
        <v>9352</v>
      </c>
      <c r="M2882" s="4">
        <f t="shared" si="225"/>
        <v>1</v>
      </c>
    </row>
    <row r="2883" spans="1:13" x14ac:dyDescent="0.3">
      <c r="A2883" s="27" t="str">
        <f t="shared" si="227"/>
        <v>1504 - LATTE</v>
      </c>
      <c r="B2883" s="27" t="str">
        <f t="shared" si="228"/>
        <v>CAFE QUINDIO EXPRESS MERCEDES BENZ</v>
      </c>
      <c r="C2883" s="28" t="s">
        <v>271</v>
      </c>
      <c r="D2883" s="31">
        <v>56112</v>
      </c>
      <c r="E2883" s="4">
        <v>6</v>
      </c>
      <c r="F2883" s="31"/>
      <c r="G2883" s="4"/>
      <c r="H2883" s="31"/>
      <c r="I2883" s="4"/>
      <c r="J2883" s="31">
        <v>56112</v>
      </c>
      <c r="K2883" s="50">
        <v>6</v>
      </c>
      <c r="L2883" s="44">
        <f t="shared" si="224"/>
        <v>56112</v>
      </c>
      <c r="M2883" s="4">
        <f t="shared" si="225"/>
        <v>6</v>
      </c>
    </row>
    <row r="2884" spans="1:13" x14ac:dyDescent="0.3">
      <c r="A2884" s="27" t="str">
        <f t="shared" si="227"/>
        <v>1504 - LATTE</v>
      </c>
      <c r="B2884" s="27" t="str">
        <f t="shared" si="228"/>
        <v>CAFE QUINDIO EXPRESS MERCEDES BENZ</v>
      </c>
      <c r="C2884" s="28" t="s">
        <v>272</v>
      </c>
      <c r="D2884" s="31">
        <v>21852</v>
      </c>
      <c r="E2884" s="4">
        <v>2</v>
      </c>
      <c r="F2884" s="31"/>
      <c r="G2884" s="4"/>
      <c r="H2884" s="31"/>
      <c r="I2884" s="4"/>
      <c r="J2884" s="31">
        <v>21852</v>
      </c>
      <c r="K2884" s="50">
        <v>2</v>
      </c>
      <c r="L2884" s="44">
        <f t="shared" si="224"/>
        <v>21852</v>
      </c>
      <c r="M2884" s="4">
        <f t="shared" si="225"/>
        <v>2</v>
      </c>
    </row>
    <row r="2885" spans="1:13" x14ac:dyDescent="0.3">
      <c r="A2885" s="27" t="str">
        <f t="shared" si="227"/>
        <v>1504 - LATTE</v>
      </c>
      <c r="B2885" s="52" t="s">
        <v>308</v>
      </c>
      <c r="C2885" s="53"/>
      <c r="D2885" s="57">
        <v>704354</v>
      </c>
      <c r="E2885" s="55">
        <v>93</v>
      </c>
      <c r="F2885" s="57">
        <v>0</v>
      </c>
      <c r="G2885" s="55">
        <v>0</v>
      </c>
      <c r="H2885" s="57"/>
      <c r="I2885" s="55"/>
      <c r="J2885" s="57">
        <v>704354</v>
      </c>
      <c r="K2885" s="56">
        <v>93</v>
      </c>
      <c r="L2885" s="59">
        <f t="shared" si="224"/>
        <v>352177</v>
      </c>
      <c r="M2885" s="60">
        <f t="shared" si="225"/>
        <v>46.5</v>
      </c>
    </row>
    <row r="2886" spans="1:13" x14ac:dyDescent="0.3">
      <c r="A2886" s="27" t="str">
        <f t="shared" si="227"/>
        <v>1504 - LATTE</v>
      </c>
      <c r="B2886" s="1" t="s">
        <v>68</v>
      </c>
      <c r="C2886" s="1" t="s">
        <v>223</v>
      </c>
      <c r="D2886" s="30">
        <v>33334</v>
      </c>
      <c r="E2886" s="8">
        <v>5</v>
      </c>
      <c r="F2886" s="30"/>
      <c r="G2886" s="8"/>
      <c r="H2886" s="30">
        <v>33335</v>
      </c>
      <c r="I2886" s="8">
        <v>5</v>
      </c>
      <c r="J2886" s="30">
        <v>66669</v>
      </c>
      <c r="K2886" s="49">
        <v>10</v>
      </c>
      <c r="L2886" s="44">
        <f t="shared" si="224"/>
        <v>33334.5</v>
      </c>
      <c r="M2886" s="4">
        <f t="shared" si="225"/>
        <v>5</v>
      </c>
    </row>
    <row r="2887" spans="1:13" x14ac:dyDescent="0.3">
      <c r="A2887" s="27" t="str">
        <f t="shared" si="227"/>
        <v>1504 - LATTE</v>
      </c>
      <c r="B2887" s="27" t="str">
        <f t="shared" ref="B2887:B2926" si="229">B2886</f>
        <v>CAFE QUINDIO EXPRESS NOGALES BOGOTA</v>
      </c>
      <c r="C2887" s="28" t="s">
        <v>224</v>
      </c>
      <c r="D2887" s="31">
        <v>394072</v>
      </c>
      <c r="E2887" s="4">
        <v>56</v>
      </c>
      <c r="F2887" s="31">
        <v>506664</v>
      </c>
      <c r="G2887" s="4">
        <v>72</v>
      </c>
      <c r="H2887" s="31">
        <v>323702</v>
      </c>
      <c r="I2887" s="4">
        <v>46</v>
      </c>
      <c r="J2887" s="31">
        <v>1224438</v>
      </c>
      <c r="K2887" s="50">
        <v>174</v>
      </c>
      <c r="L2887" s="44">
        <f t="shared" si="224"/>
        <v>408146</v>
      </c>
      <c r="M2887" s="4">
        <f t="shared" si="225"/>
        <v>58</v>
      </c>
    </row>
    <row r="2888" spans="1:13" x14ac:dyDescent="0.3">
      <c r="A2888" s="27" t="str">
        <f t="shared" si="227"/>
        <v>1504 - LATTE</v>
      </c>
      <c r="B2888" s="27" t="str">
        <f t="shared" si="229"/>
        <v>CAFE QUINDIO EXPRESS NOGALES BOGOTA</v>
      </c>
      <c r="C2888" s="28" t="s">
        <v>225</v>
      </c>
      <c r="D2888" s="31">
        <v>172406</v>
      </c>
      <c r="E2888" s="4">
        <v>19</v>
      </c>
      <c r="F2888" s="31">
        <v>254072</v>
      </c>
      <c r="G2888" s="4">
        <v>28</v>
      </c>
      <c r="H2888" s="31">
        <v>299442</v>
      </c>
      <c r="I2888" s="4">
        <v>33</v>
      </c>
      <c r="J2888" s="31">
        <v>725920</v>
      </c>
      <c r="K2888" s="50">
        <v>80</v>
      </c>
      <c r="L2888" s="44">
        <f t="shared" ref="L2888:L2951" si="230">AVERAGE(D2888,F2888,H2888)</f>
        <v>241973.33333333334</v>
      </c>
      <c r="M2888" s="4">
        <f t="shared" ref="M2888:M2951" si="231">AVERAGE(E2888,G2888,I2888)</f>
        <v>26.666666666666668</v>
      </c>
    </row>
    <row r="2889" spans="1:13" x14ac:dyDescent="0.3">
      <c r="A2889" s="27" t="str">
        <f t="shared" si="227"/>
        <v>1504 - LATTE</v>
      </c>
      <c r="B2889" s="27" t="str">
        <f t="shared" si="229"/>
        <v>CAFE QUINDIO EXPRESS NOGALES BOGOTA</v>
      </c>
      <c r="C2889" s="28" t="s">
        <v>226</v>
      </c>
      <c r="D2889" s="31">
        <v>28056</v>
      </c>
      <c r="E2889" s="4">
        <v>3</v>
      </c>
      <c r="F2889" s="31">
        <v>93520</v>
      </c>
      <c r="G2889" s="4">
        <v>10</v>
      </c>
      <c r="H2889" s="31">
        <v>9352</v>
      </c>
      <c r="I2889" s="4">
        <v>1</v>
      </c>
      <c r="J2889" s="31">
        <v>130928</v>
      </c>
      <c r="K2889" s="50">
        <v>14</v>
      </c>
      <c r="L2889" s="44">
        <f t="shared" si="230"/>
        <v>43642.666666666664</v>
      </c>
      <c r="M2889" s="4">
        <f t="shared" si="231"/>
        <v>4.666666666666667</v>
      </c>
    </row>
    <row r="2890" spans="1:13" x14ac:dyDescent="0.3">
      <c r="A2890" s="27" t="str">
        <f t="shared" si="227"/>
        <v>1504 - LATTE</v>
      </c>
      <c r="B2890" s="27" t="str">
        <f t="shared" si="229"/>
        <v>CAFE QUINDIO EXPRESS NOGALES BOGOTA</v>
      </c>
      <c r="C2890" s="28" t="s">
        <v>227</v>
      </c>
      <c r="D2890" s="31">
        <v>130000</v>
      </c>
      <c r="E2890" s="4">
        <v>13</v>
      </c>
      <c r="F2890" s="31">
        <v>220000</v>
      </c>
      <c r="G2890" s="4">
        <v>22</v>
      </c>
      <c r="H2890" s="31">
        <v>70000</v>
      </c>
      <c r="I2890" s="4">
        <v>7</v>
      </c>
      <c r="J2890" s="31">
        <v>420000</v>
      </c>
      <c r="K2890" s="50">
        <v>42</v>
      </c>
      <c r="L2890" s="44">
        <f t="shared" si="230"/>
        <v>140000</v>
      </c>
      <c r="M2890" s="4">
        <f t="shared" si="231"/>
        <v>14</v>
      </c>
    </row>
    <row r="2891" spans="1:13" x14ac:dyDescent="0.3">
      <c r="A2891" s="27" t="str">
        <f t="shared" si="227"/>
        <v>1504 - LATTE</v>
      </c>
      <c r="B2891" s="27" t="str">
        <f t="shared" si="229"/>
        <v>CAFE QUINDIO EXPRESS NOGALES BOGOTA</v>
      </c>
      <c r="C2891" s="28" t="s">
        <v>228</v>
      </c>
      <c r="D2891" s="31">
        <v>10000</v>
      </c>
      <c r="E2891" s="4">
        <v>1</v>
      </c>
      <c r="F2891" s="31">
        <v>10000</v>
      </c>
      <c r="G2891" s="4">
        <v>1</v>
      </c>
      <c r="H2891" s="31">
        <v>20000</v>
      </c>
      <c r="I2891" s="4">
        <v>2</v>
      </c>
      <c r="J2891" s="31">
        <v>40000</v>
      </c>
      <c r="K2891" s="50">
        <v>4</v>
      </c>
      <c r="L2891" s="44">
        <f t="shared" si="230"/>
        <v>13333.333333333334</v>
      </c>
      <c r="M2891" s="4">
        <f t="shared" si="231"/>
        <v>1.3333333333333333</v>
      </c>
    </row>
    <row r="2892" spans="1:13" x14ac:dyDescent="0.3">
      <c r="A2892" s="27" t="str">
        <f t="shared" si="227"/>
        <v>1504 - LATTE</v>
      </c>
      <c r="B2892" s="27" t="str">
        <f t="shared" si="229"/>
        <v>CAFE QUINDIO EXPRESS NOGALES BOGOTA</v>
      </c>
      <c r="C2892" s="28" t="s">
        <v>229</v>
      </c>
      <c r="D2892" s="31">
        <v>23148</v>
      </c>
      <c r="E2892" s="4">
        <v>2</v>
      </c>
      <c r="F2892" s="31">
        <v>34722</v>
      </c>
      <c r="G2892" s="4">
        <v>3</v>
      </c>
      <c r="H2892" s="31">
        <v>104166</v>
      </c>
      <c r="I2892" s="4">
        <v>9</v>
      </c>
      <c r="J2892" s="31">
        <v>162036</v>
      </c>
      <c r="K2892" s="50">
        <v>14</v>
      </c>
      <c r="L2892" s="44">
        <f t="shared" si="230"/>
        <v>54012</v>
      </c>
      <c r="M2892" s="4">
        <f t="shared" si="231"/>
        <v>4.666666666666667</v>
      </c>
    </row>
    <row r="2893" spans="1:13" x14ac:dyDescent="0.3">
      <c r="A2893" s="27" t="str">
        <f t="shared" si="227"/>
        <v>1504 - LATTE</v>
      </c>
      <c r="B2893" s="27" t="str">
        <f t="shared" si="229"/>
        <v>CAFE QUINDIO EXPRESS NOGALES BOGOTA</v>
      </c>
      <c r="C2893" s="28" t="s">
        <v>230</v>
      </c>
      <c r="D2893" s="31">
        <v>124446</v>
      </c>
      <c r="E2893" s="4">
        <v>14</v>
      </c>
      <c r="F2893" s="31">
        <v>266670</v>
      </c>
      <c r="G2893" s="4">
        <v>30</v>
      </c>
      <c r="H2893" s="31">
        <v>177780</v>
      </c>
      <c r="I2893" s="4">
        <v>20</v>
      </c>
      <c r="J2893" s="31">
        <v>568896</v>
      </c>
      <c r="K2893" s="50">
        <v>64</v>
      </c>
      <c r="L2893" s="44">
        <f t="shared" si="230"/>
        <v>189632</v>
      </c>
      <c r="M2893" s="4">
        <f t="shared" si="231"/>
        <v>21.333333333333332</v>
      </c>
    </row>
    <row r="2894" spans="1:13" x14ac:dyDescent="0.3">
      <c r="A2894" s="27" t="str">
        <f t="shared" si="227"/>
        <v>1504 - LATTE</v>
      </c>
      <c r="B2894" s="27" t="str">
        <f t="shared" si="229"/>
        <v>CAFE QUINDIO EXPRESS NOGALES BOGOTA</v>
      </c>
      <c r="C2894" s="28" t="s">
        <v>231</v>
      </c>
      <c r="D2894" s="31"/>
      <c r="E2894" s="4"/>
      <c r="F2894" s="31"/>
      <c r="G2894" s="4"/>
      <c r="H2894" s="31">
        <v>17778</v>
      </c>
      <c r="I2894" s="4">
        <v>2</v>
      </c>
      <c r="J2894" s="31">
        <v>17778</v>
      </c>
      <c r="K2894" s="50">
        <v>2</v>
      </c>
      <c r="L2894" s="44">
        <f t="shared" si="230"/>
        <v>17778</v>
      </c>
      <c r="M2894" s="4">
        <f t="shared" si="231"/>
        <v>2</v>
      </c>
    </row>
    <row r="2895" spans="1:13" x14ac:dyDescent="0.3">
      <c r="A2895" s="27" t="str">
        <f t="shared" si="227"/>
        <v>1504 - LATTE</v>
      </c>
      <c r="B2895" s="27" t="str">
        <f t="shared" si="229"/>
        <v>CAFE QUINDIO EXPRESS NOGALES BOGOTA</v>
      </c>
      <c r="C2895" s="28" t="s">
        <v>232</v>
      </c>
      <c r="D2895" s="31">
        <v>31389</v>
      </c>
      <c r="E2895" s="4">
        <v>3</v>
      </c>
      <c r="F2895" s="31">
        <v>41852</v>
      </c>
      <c r="G2895" s="4">
        <v>4</v>
      </c>
      <c r="H2895" s="31">
        <v>52315</v>
      </c>
      <c r="I2895" s="4">
        <v>5</v>
      </c>
      <c r="J2895" s="31">
        <v>125556</v>
      </c>
      <c r="K2895" s="50">
        <v>12</v>
      </c>
      <c r="L2895" s="44">
        <f t="shared" si="230"/>
        <v>41852</v>
      </c>
      <c r="M2895" s="4">
        <f t="shared" si="231"/>
        <v>4</v>
      </c>
    </row>
    <row r="2896" spans="1:13" x14ac:dyDescent="0.3">
      <c r="A2896" s="27" t="str">
        <f t="shared" ref="A2896:A2959" si="232">A2895</f>
        <v>1504 - LATTE</v>
      </c>
      <c r="B2896" s="27" t="str">
        <f t="shared" si="229"/>
        <v>CAFE QUINDIO EXPRESS NOGALES BOGOTA</v>
      </c>
      <c r="C2896" s="28" t="s">
        <v>233</v>
      </c>
      <c r="D2896" s="31">
        <v>9259</v>
      </c>
      <c r="E2896" s="4">
        <v>1</v>
      </c>
      <c r="F2896" s="31">
        <v>18518</v>
      </c>
      <c r="G2896" s="4">
        <v>2</v>
      </c>
      <c r="H2896" s="31">
        <v>18518</v>
      </c>
      <c r="I2896" s="4">
        <v>2</v>
      </c>
      <c r="J2896" s="31">
        <v>46295</v>
      </c>
      <c r="K2896" s="50">
        <v>5</v>
      </c>
      <c r="L2896" s="44">
        <f t="shared" si="230"/>
        <v>15431.666666666666</v>
      </c>
      <c r="M2896" s="4">
        <f t="shared" si="231"/>
        <v>1.6666666666666667</v>
      </c>
    </row>
    <row r="2897" spans="1:13" x14ac:dyDescent="0.3">
      <c r="A2897" s="27" t="str">
        <f t="shared" si="232"/>
        <v>1504 - LATTE</v>
      </c>
      <c r="B2897" s="27" t="str">
        <f t="shared" si="229"/>
        <v>CAFE QUINDIO EXPRESS NOGALES BOGOTA</v>
      </c>
      <c r="C2897" s="28" t="s">
        <v>234</v>
      </c>
      <c r="D2897" s="31"/>
      <c r="E2897" s="4"/>
      <c r="F2897" s="31">
        <v>11111</v>
      </c>
      <c r="G2897" s="4">
        <v>1</v>
      </c>
      <c r="H2897" s="31">
        <v>22222</v>
      </c>
      <c r="I2897" s="4">
        <v>2</v>
      </c>
      <c r="J2897" s="31">
        <v>33333</v>
      </c>
      <c r="K2897" s="50">
        <v>3</v>
      </c>
      <c r="L2897" s="44">
        <f t="shared" si="230"/>
        <v>16666.5</v>
      </c>
      <c r="M2897" s="4">
        <f t="shared" si="231"/>
        <v>1.5</v>
      </c>
    </row>
    <row r="2898" spans="1:13" x14ac:dyDescent="0.3">
      <c r="A2898" s="27" t="str">
        <f t="shared" si="232"/>
        <v>1504 - LATTE</v>
      </c>
      <c r="B2898" s="27" t="str">
        <f t="shared" si="229"/>
        <v>CAFE QUINDIO EXPRESS NOGALES BOGOTA</v>
      </c>
      <c r="C2898" s="28" t="s">
        <v>235</v>
      </c>
      <c r="D2898" s="31">
        <v>32964</v>
      </c>
      <c r="E2898" s="4">
        <v>4</v>
      </c>
      <c r="F2898" s="31">
        <v>24723</v>
      </c>
      <c r="G2898" s="4">
        <v>3</v>
      </c>
      <c r="H2898" s="31">
        <v>32964</v>
      </c>
      <c r="I2898" s="4">
        <v>4</v>
      </c>
      <c r="J2898" s="31">
        <v>90651</v>
      </c>
      <c r="K2898" s="50">
        <v>11</v>
      </c>
      <c r="L2898" s="44">
        <f t="shared" si="230"/>
        <v>30217</v>
      </c>
      <c r="M2898" s="4">
        <f t="shared" si="231"/>
        <v>3.6666666666666665</v>
      </c>
    </row>
    <row r="2899" spans="1:13" x14ac:dyDescent="0.3">
      <c r="A2899" s="27" t="str">
        <f t="shared" si="232"/>
        <v>1504 - LATTE</v>
      </c>
      <c r="B2899" s="27" t="str">
        <f t="shared" si="229"/>
        <v>CAFE QUINDIO EXPRESS NOGALES BOGOTA</v>
      </c>
      <c r="C2899" s="28" t="s">
        <v>236</v>
      </c>
      <c r="D2899" s="31">
        <v>9259</v>
      </c>
      <c r="E2899" s="4">
        <v>1</v>
      </c>
      <c r="F2899" s="31">
        <v>18518</v>
      </c>
      <c r="G2899" s="4">
        <v>2</v>
      </c>
      <c r="H2899" s="31"/>
      <c r="I2899" s="4"/>
      <c r="J2899" s="31">
        <v>27777</v>
      </c>
      <c r="K2899" s="50">
        <v>3</v>
      </c>
      <c r="L2899" s="44">
        <f t="shared" si="230"/>
        <v>13888.5</v>
      </c>
      <c r="M2899" s="4">
        <f t="shared" si="231"/>
        <v>1.5</v>
      </c>
    </row>
    <row r="2900" spans="1:13" x14ac:dyDescent="0.3">
      <c r="A2900" s="27" t="str">
        <f t="shared" si="232"/>
        <v>1504 - LATTE</v>
      </c>
      <c r="B2900" s="27" t="str">
        <f t="shared" si="229"/>
        <v>CAFE QUINDIO EXPRESS NOGALES BOGOTA</v>
      </c>
      <c r="C2900" s="28" t="s">
        <v>238</v>
      </c>
      <c r="D2900" s="31">
        <v>8241</v>
      </c>
      <c r="E2900" s="4">
        <v>1</v>
      </c>
      <c r="F2900" s="31">
        <v>65928</v>
      </c>
      <c r="G2900" s="4">
        <v>8</v>
      </c>
      <c r="H2900" s="31">
        <v>24723</v>
      </c>
      <c r="I2900" s="4">
        <v>3</v>
      </c>
      <c r="J2900" s="31">
        <v>98892</v>
      </c>
      <c r="K2900" s="50">
        <v>12</v>
      </c>
      <c r="L2900" s="44">
        <f t="shared" si="230"/>
        <v>32964</v>
      </c>
      <c r="M2900" s="4">
        <f t="shared" si="231"/>
        <v>4</v>
      </c>
    </row>
    <row r="2901" spans="1:13" x14ac:dyDescent="0.3">
      <c r="A2901" s="27" t="str">
        <f t="shared" si="232"/>
        <v>1504 - LATTE</v>
      </c>
      <c r="B2901" s="27" t="str">
        <f t="shared" si="229"/>
        <v>CAFE QUINDIO EXPRESS NOGALES BOGOTA</v>
      </c>
      <c r="C2901" s="28" t="s">
        <v>239</v>
      </c>
      <c r="D2901" s="31"/>
      <c r="E2901" s="4"/>
      <c r="F2901" s="31"/>
      <c r="G2901" s="4"/>
      <c r="H2901" s="31">
        <v>8704</v>
      </c>
      <c r="I2901" s="4">
        <v>1</v>
      </c>
      <c r="J2901" s="31">
        <v>8704</v>
      </c>
      <c r="K2901" s="50">
        <v>1</v>
      </c>
      <c r="L2901" s="44">
        <f t="shared" si="230"/>
        <v>8704</v>
      </c>
      <c r="M2901" s="4">
        <f t="shared" si="231"/>
        <v>1</v>
      </c>
    </row>
    <row r="2902" spans="1:13" x14ac:dyDescent="0.3">
      <c r="A2902" s="27" t="str">
        <f t="shared" si="232"/>
        <v>1504 - LATTE</v>
      </c>
      <c r="B2902" s="27" t="str">
        <f t="shared" si="229"/>
        <v>CAFE QUINDIO EXPRESS NOGALES BOGOTA</v>
      </c>
      <c r="C2902" s="28" t="s">
        <v>241</v>
      </c>
      <c r="D2902" s="31">
        <v>190554</v>
      </c>
      <c r="E2902" s="4">
        <v>21</v>
      </c>
      <c r="F2902" s="31">
        <v>226850</v>
      </c>
      <c r="G2902" s="4">
        <v>25</v>
      </c>
      <c r="H2902" s="31">
        <v>180391</v>
      </c>
      <c r="I2902" s="4">
        <v>20</v>
      </c>
      <c r="J2902" s="31">
        <v>597795</v>
      </c>
      <c r="K2902" s="50">
        <v>66</v>
      </c>
      <c r="L2902" s="44">
        <f t="shared" si="230"/>
        <v>199265</v>
      </c>
      <c r="M2902" s="4">
        <f t="shared" si="231"/>
        <v>22</v>
      </c>
    </row>
    <row r="2903" spans="1:13" x14ac:dyDescent="0.3">
      <c r="A2903" s="27" t="str">
        <f t="shared" si="232"/>
        <v>1504 - LATTE</v>
      </c>
      <c r="B2903" s="27" t="str">
        <f t="shared" si="229"/>
        <v>CAFE QUINDIO EXPRESS NOGALES BOGOTA</v>
      </c>
      <c r="C2903" s="28" t="s">
        <v>242</v>
      </c>
      <c r="D2903" s="31">
        <v>18704</v>
      </c>
      <c r="E2903" s="4">
        <v>2</v>
      </c>
      <c r="F2903" s="31">
        <v>28056</v>
      </c>
      <c r="G2903" s="4">
        <v>3</v>
      </c>
      <c r="H2903" s="31">
        <v>93520</v>
      </c>
      <c r="I2903" s="4">
        <v>10</v>
      </c>
      <c r="J2903" s="31">
        <v>140280</v>
      </c>
      <c r="K2903" s="50">
        <v>15</v>
      </c>
      <c r="L2903" s="44">
        <f t="shared" si="230"/>
        <v>46760</v>
      </c>
      <c r="M2903" s="4">
        <f t="shared" si="231"/>
        <v>5</v>
      </c>
    </row>
    <row r="2904" spans="1:13" x14ac:dyDescent="0.3">
      <c r="A2904" s="27" t="str">
        <f t="shared" si="232"/>
        <v>1504 - LATTE</v>
      </c>
      <c r="B2904" s="27" t="str">
        <f t="shared" si="229"/>
        <v>CAFE QUINDIO EXPRESS NOGALES BOGOTA</v>
      </c>
      <c r="C2904" s="28" t="s">
        <v>243</v>
      </c>
      <c r="D2904" s="31"/>
      <c r="E2904" s="4"/>
      <c r="F2904" s="31">
        <v>6667</v>
      </c>
      <c r="G2904" s="4">
        <v>1</v>
      </c>
      <c r="H2904" s="31">
        <v>13334</v>
      </c>
      <c r="I2904" s="4">
        <v>2</v>
      </c>
      <c r="J2904" s="31">
        <v>20001</v>
      </c>
      <c r="K2904" s="50">
        <v>3</v>
      </c>
      <c r="L2904" s="44">
        <f t="shared" si="230"/>
        <v>10000.5</v>
      </c>
      <c r="M2904" s="4">
        <f t="shared" si="231"/>
        <v>1.5</v>
      </c>
    </row>
    <row r="2905" spans="1:13" x14ac:dyDescent="0.3">
      <c r="A2905" s="27" t="str">
        <f t="shared" si="232"/>
        <v>1504 - LATTE</v>
      </c>
      <c r="B2905" s="27" t="str">
        <f t="shared" si="229"/>
        <v>CAFE QUINDIO EXPRESS NOGALES BOGOTA</v>
      </c>
      <c r="C2905" s="28" t="s">
        <v>244</v>
      </c>
      <c r="D2905" s="31">
        <v>281480</v>
      </c>
      <c r="E2905" s="4">
        <v>40</v>
      </c>
      <c r="F2905" s="31">
        <v>415183</v>
      </c>
      <c r="G2905" s="4">
        <v>59</v>
      </c>
      <c r="H2905" s="31">
        <v>436294</v>
      </c>
      <c r="I2905" s="4">
        <v>62</v>
      </c>
      <c r="J2905" s="31">
        <v>1132957</v>
      </c>
      <c r="K2905" s="50">
        <v>161</v>
      </c>
      <c r="L2905" s="44">
        <f t="shared" si="230"/>
        <v>377652.33333333331</v>
      </c>
      <c r="M2905" s="4">
        <f t="shared" si="231"/>
        <v>53.666666666666664</v>
      </c>
    </row>
    <row r="2906" spans="1:13" x14ac:dyDescent="0.3">
      <c r="A2906" s="27" t="str">
        <f t="shared" si="232"/>
        <v>1504 - LATTE</v>
      </c>
      <c r="B2906" s="27" t="str">
        <f t="shared" si="229"/>
        <v>CAFE QUINDIO EXPRESS NOGALES BOGOTA</v>
      </c>
      <c r="C2906" s="28" t="s">
        <v>245</v>
      </c>
      <c r="D2906" s="31">
        <v>22036</v>
      </c>
      <c r="E2906" s="4">
        <v>2</v>
      </c>
      <c r="F2906" s="31">
        <v>22036</v>
      </c>
      <c r="G2906" s="4">
        <v>2</v>
      </c>
      <c r="H2906" s="31">
        <v>44072</v>
      </c>
      <c r="I2906" s="4">
        <v>4</v>
      </c>
      <c r="J2906" s="31">
        <v>88144</v>
      </c>
      <c r="K2906" s="50">
        <v>8</v>
      </c>
      <c r="L2906" s="44">
        <f t="shared" si="230"/>
        <v>29381.333333333332</v>
      </c>
      <c r="M2906" s="4">
        <f t="shared" si="231"/>
        <v>2.6666666666666665</v>
      </c>
    </row>
    <row r="2907" spans="1:13" x14ac:dyDescent="0.3">
      <c r="A2907" s="27" t="str">
        <f t="shared" si="232"/>
        <v>1504 - LATTE</v>
      </c>
      <c r="B2907" s="27" t="str">
        <f t="shared" si="229"/>
        <v>CAFE QUINDIO EXPRESS NOGALES BOGOTA</v>
      </c>
      <c r="C2907" s="28" t="s">
        <v>246</v>
      </c>
      <c r="D2907" s="31"/>
      <c r="E2907" s="4"/>
      <c r="F2907" s="31">
        <v>23704</v>
      </c>
      <c r="G2907" s="4">
        <v>2</v>
      </c>
      <c r="H2907" s="31">
        <v>11852</v>
      </c>
      <c r="I2907" s="4">
        <v>1</v>
      </c>
      <c r="J2907" s="31">
        <v>35556</v>
      </c>
      <c r="K2907" s="50">
        <v>3</v>
      </c>
      <c r="L2907" s="44">
        <f t="shared" si="230"/>
        <v>17778</v>
      </c>
      <c r="M2907" s="4">
        <f t="shared" si="231"/>
        <v>1.5</v>
      </c>
    </row>
    <row r="2908" spans="1:13" x14ac:dyDescent="0.3">
      <c r="A2908" s="27" t="str">
        <f t="shared" si="232"/>
        <v>1504 - LATTE</v>
      </c>
      <c r="B2908" s="27" t="str">
        <f t="shared" si="229"/>
        <v>CAFE QUINDIO EXPRESS NOGALES BOGOTA</v>
      </c>
      <c r="C2908" s="28" t="s">
        <v>248</v>
      </c>
      <c r="D2908" s="31">
        <v>49075</v>
      </c>
      <c r="E2908" s="4">
        <v>5</v>
      </c>
      <c r="F2908" s="31">
        <v>78520</v>
      </c>
      <c r="G2908" s="4">
        <v>8</v>
      </c>
      <c r="H2908" s="31">
        <v>107965</v>
      </c>
      <c r="I2908" s="4">
        <v>11</v>
      </c>
      <c r="J2908" s="31">
        <v>235560</v>
      </c>
      <c r="K2908" s="50">
        <v>24</v>
      </c>
      <c r="L2908" s="44">
        <f t="shared" si="230"/>
        <v>78520</v>
      </c>
      <c r="M2908" s="4">
        <f t="shared" si="231"/>
        <v>8</v>
      </c>
    </row>
    <row r="2909" spans="1:13" x14ac:dyDescent="0.3">
      <c r="A2909" s="27" t="str">
        <f t="shared" si="232"/>
        <v>1504 - LATTE</v>
      </c>
      <c r="B2909" s="27" t="str">
        <f t="shared" si="229"/>
        <v>CAFE QUINDIO EXPRESS NOGALES BOGOTA</v>
      </c>
      <c r="C2909" s="28" t="s">
        <v>249</v>
      </c>
      <c r="D2909" s="31">
        <v>27777</v>
      </c>
      <c r="E2909" s="4">
        <v>3</v>
      </c>
      <c r="F2909" s="31"/>
      <c r="G2909" s="4"/>
      <c r="H2909" s="31">
        <v>27777</v>
      </c>
      <c r="I2909" s="4">
        <v>3</v>
      </c>
      <c r="J2909" s="31">
        <v>55554</v>
      </c>
      <c r="K2909" s="50">
        <v>6</v>
      </c>
      <c r="L2909" s="44">
        <f t="shared" si="230"/>
        <v>27777</v>
      </c>
      <c r="M2909" s="4">
        <f t="shared" si="231"/>
        <v>3</v>
      </c>
    </row>
    <row r="2910" spans="1:13" x14ac:dyDescent="0.3">
      <c r="A2910" s="27" t="str">
        <f t="shared" si="232"/>
        <v>1504 - LATTE</v>
      </c>
      <c r="B2910" s="27" t="str">
        <f t="shared" si="229"/>
        <v>CAFE QUINDIO EXPRESS NOGALES BOGOTA</v>
      </c>
      <c r="C2910" s="28" t="s">
        <v>251</v>
      </c>
      <c r="D2910" s="31">
        <v>16482</v>
      </c>
      <c r="E2910" s="4">
        <v>2</v>
      </c>
      <c r="F2910" s="31">
        <v>8241</v>
      </c>
      <c r="G2910" s="4">
        <v>1</v>
      </c>
      <c r="H2910" s="31">
        <v>16482</v>
      </c>
      <c r="I2910" s="4">
        <v>2</v>
      </c>
      <c r="J2910" s="31">
        <v>41205</v>
      </c>
      <c r="K2910" s="50">
        <v>5</v>
      </c>
      <c r="L2910" s="44">
        <f t="shared" si="230"/>
        <v>13735</v>
      </c>
      <c r="M2910" s="4">
        <f t="shared" si="231"/>
        <v>1.6666666666666667</v>
      </c>
    </row>
    <row r="2911" spans="1:13" x14ac:dyDescent="0.3">
      <c r="A2911" s="27" t="str">
        <f t="shared" si="232"/>
        <v>1504 - LATTE</v>
      </c>
      <c r="B2911" s="27" t="str">
        <f t="shared" si="229"/>
        <v>CAFE QUINDIO EXPRESS NOGALES BOGOTA</v>
      </c>
      <c r="C2911" s="28" t="s">
        <v>252</v>
      </c>
      <c r="D2911" s="31"/>
      <c r="E2911" s="4"/>
      <c r="F2911" s="31"/>
      <c r="G2911" s="4"/>
      <c r="H2911" s="31">
        <v>11111</v>
      </c>
      <c r="I2911" s="4">
        <v>1</v>
      </c>
      <c r="J2911" s="31">
        <v>11111</v>
      </c>
      <c r="K2911" s="50">
        <v>1</v>
      </c>
      <c r="L2911" s="44">
        <f t="shared" si="230"/>
        <v>11111</v>
      </c>
      <c r="M2911" s="4">
        <f t="shared" si="231"/>
        <v>1</v>
      </c>
    </row>
    <row r="2912" spans="1:13" x14ac:dyDescent="0.3">
      <c r="A2912" s="27" t="str">
        <f t="shared" si="232"/>
        <v>1504 - LATTE</v>
      </c>
      <c r="B2912" s="27" t="str">
        <f t="shared" si="229"/>
        <v>CAFE QUINDIO EXPRESS NOGALES BOGOTA</v>
      </c>
      <c r="C2912" s="28" t="s">
        <v>254</v>
      </c>
      <c r="D2912" s="31">
        <v>8241</v>
      </c>
      <c r="E2912" s="4">
        <v>1</v>
      </c>
      <c r="F2912" s="31">
        <v>24723</v>
      </c>
      <c r="G2912" s="4">
        <v>3</v>
      </c>
      <c r="H2912" s="31"/>
      <c r="I2912" s="4"/>
      <c r="J2912" s="31">
        <v>32964</v>
      </c>
      <c r="K2912" s="50">
        <v>4</v>
      </c>
      <c r="L2912" s="44">
        <f t="shared" si="230"/>
        <v>16482</v>
      </c>
      <c r="M2912" s="4">
        <f t="shared" si="231"/>
        <v>2</v>
      </c>
    </row>
    <row r="2913" spans="1:13" x14ac:dyDescent="0.3">
      <c r="A2913" s="27" t="str">
        <f t="shared" si="232"/>
        <v>1504 - LATTE</v>
      </c>
      <c r="B2913" s="27" t="str">
        <f t="shared" si="229"/>
        <v>CAFE QUINDIO EXPRESS NOGALES BOGOTA</v>
      </c>
      <c r="C2913" s="28" t="s">
        <v>258</v>
      </c>
      <c r="D2913" s="31">
        <v>64813</v>
      </c>
      <c r="E2913" s="4">
        <v>7</v>
      </c>
      <c r="F2913" s="31">
        <v>111108</v>
      </c>
      <c r="G2913" s="4">
        <v>12</v>
      </c>
      <c r="H2913" s="31">
        <v>37036</v>
      </c>
      <c r="I2913" s="4">
        <v>4</v>
      </c>
      <c r="J2913" s="31">
        <v>212957</v>
      </c>
      <c r="K2913" s="50">
        <v>23</v>
      </c>
      <c r="L2913" s="44">
        <f t="shared" si="230"/>
        <v>70985.666666666672</v>
      </c>
      <c r="M2913" s="4">
        <f t="shared" si="231"/>
        <v>7.666666666666667</v>
      </c>
    </row>
    <row r="2914" spans="1:13" x14ac:dyDescent="0.3">
      <c r="A2914" s="27" t="str">
        <f t="shared" si="232"/>
        <v>1504 - LATTE</v>
      </c>
      <c r="B2914" s="27" t="str">
        <f t="shared" si="229"/>
        <v>CAFE QUINDIO EXPRESS NOGALES BOGOTA</v>
      </c>
      <c r="C2914" s="28" t="s">
        <v>259</v>
      </c>
      <c r="D2914" s="31">
        <v>18518</v>
      </c>
      <c r="E2914" s="4">
        <v>2</v>
      </c>
      <c r="F2914" s="31">
        <v>27777</v>
      </c>
      <c r="G2914" s="4">
        <v>3</v>
      </c>
      <c r="H2914" s="31">
        <v>74072</v>
      </c>
      <c r="I2914" s="4">
        <v>8</v>
      </c>
      <c r="J2914" s="31">
        <v>120367</v>
      </c>
      <c r="K2914" s="50">
        <v>13</v>
      </c>
      <c r="L2914" s="44">
        <f t="shared" si="230"/>
        <v>40122.333333333336</v>
      </c>
      <c r="M2914" s="4">
        <f t="shared" si="231"/>
        <v>4.333333333333333</v>
      </c>
    </row>
    <row r="2915" spans="1:13" x14ac:dyDescent="0.3">
      <c r="A2915" s="27" t="str">
        <f t="shared" si="232"/>
        <v>1504 - LATTE</v>
      </c>
      <c r="B2915" s="27" t="str">
        <f t="shared" si="229"/>
        <v>CAFE QUINDIO EXPRESS NOGALES BOGOTA</v>
      </c>
      <c r="C2915" s="28" t="s">
        <v>260</v>
      </c>
      <c r="D2915" s="31"/>
      <c r="E2915" s="4"/>
      <c r="F2915" s="31">
        <v>33333</v>
      </c>
      <c r="G2915" s="4">
        <v>3</v>
      </c>
      <c r="H2915" s="31">
        <v>11111</v>
      </c>
      <c r="I2915" s="4">
        <v>1</v>
      </c>
      <c r="J2915" s="31">
        <v>44444</v>
      </c>
      <c r="K2915" s="50">
        <v>4</v>
      </c>
      <c r="L2915" s="44">
        <f t="shared" si="230"/>
        <v>22222</v>
      </c>
      <c r="M2915" s="4">
        <f t="shared" si="231"/>
        <v>2</v>
      </c>
    </row>
    <row r="2916" spans="1:13" x14ac:dyDescent="0.3">
      <c r="A2916" s="27" t="str">
        <f t="shared" si="232"/>
        <v>1504 - LATTE</v>
      </c>
      <c r="B2916" s="27" t="str">
        <f t="shared" si="229"/>
        <v>CAFE QUINDIO EXPRESS NOGALES BOGOTA</v>
      </c>
      <c r="C2916" s="28" t="s">
        <v>261</v>
      </c>
      <c r="D2916" s="31">
        <v>24723</v>
      </c>
      <c r="E2916" s="4">
        <v>3</v>
      </c>
      <c r="F2916" s="31">
        <v>74169</v>
      </c>
      <c r="G2916" s="4">
        <v>9</v>
      </c>
      <c r="H2916" s="31">
        <v>16482</v>
      </c>
      <c r="I2916" s="4">
        <v>2</v>
      </c>
      <c r="J2916" s="31">
        <v>115374</v>
      </c>
      <c r="K2916" s="50">
        <v>14</v>
      </c>
      <c r="L2916" s="44">
        <f t="shared" si="230"/>
        <v>38458</v>
      </c>
      <c r="M2916" s="4">
        <f t="shared" si="231"/>
        <v>4.666666666666667</v>
      </c>
    </row>
    <row r="2917" spans="1:13" x14ac:dyDescent="0.3">
      <c r="A2917" s="27" t="str">
        <f t="shared" si="232"/>
        <v>1504 - LATTE</v>
      </c>
      <c r="B2917" s="27" t="str">
        <f t="shared" si="229"/>
        <v>CAFE QUINDIO EXPRESS NOGALES BOGOTA</v>
      </c>
      <c r="C2917" s="28" t="s">
        <v>262</v>
      </c>
      <c r="D2917" s="31">
        <v>32964</v>
      </c>
      <c r="E2917" s="4">
        <v>4</v>
      </c>
      <c r="F2917" s="31">
        <v>49446</v>
      </c>
      <c r="G2917" s="4">
        <v>6</v>
      </c>
      <c r="H2917" s="31">
        <v>8241</v>
      </c>
      <c r="I2917" s="4">
        <v>1</v>
      </c>
      <c r="J2917" s="31">
        <v>90651</v>
      </c>
      <c r="K2917" s="50">
        <v>11</v>
      </c>
      <c r="L2917" s="44">
        <f t="shared" si="230"/>
        <v>30217</v>
      </c>
      <c r="M2917" s="4">
        <f t="shared" si="231"/>
        <v>3.6666666666666665</v>
      </c>
    </row>
    <row r="2918" spans="1:13" x14ac:dyDescent="0.3">
      <c r="A2918" s="27" t="str">
        <f t="shared" si="232"/>
        <v>1504 - LATTE</v>
      </c>
      <c r="B2918" s="27" t="str">
        <f t="shared" si="229"/>
        <v>CAFE QUINDIO EXPRESS NOGALES BOGOTA</v>
      </c>
      <c r="C2918" s="28" t="s">
        <v>264</v>
      </c>
      <c r="D2918" s="31">
        <v>93336</v>
      </c>
      <c r="E2918" s="4">
        <v>8</v>
      </c>
      <c r="F2918" s="31">
        <v>175005</v>
      </c>
      <c r="G2918" s="4">
        <v>15</v>
      </c>
      <c r="H2918" s="31">
        <v>81668</v>
      </c>
      <c r="I2918" s="4">
        <v>7</v>
      </c>
      <c r="J2918" s="31">
        <v>350009</v>
      </c>
      <c r="K2918" s="50">
        <v>30</v>
      </c>
      <c r="L2918" s="44">
        <f t="shared" si="230"/>
        <v>116669.66666666667</v>
      </c>
      <c r="M2918" s="4">
        <f t="shared" si="231"/>
        <v>10</v>
      </c>
    </row>
    <row r="2919" spans="1:13" x14ac:dyDescent="0.3">
      <c r="A2919" s="27" t="str">
        <f t="shared" si="232"/>
        <v>1504 - LATTE</v>
      </c>
      <c r="B2919" s="27" t="str">
        <f t="shared" si="229"/>
        <v>CAFE QUINDIO EXPRESS NOGALES BOGOTA</v>
      </c>
      <c r="C2919" s="28" t="s">
        <v>265</v>
      </c>
      <c r="D2919" s="31">
        <v>70000</v>
      </c>
      <c r="E2919" s="4">
        <v>7</v>
      </c>
      <c r="F2919" s="31">
        <v>10000</v>
      </c>
      <c r="G2919" s="4">
        <v>1</v>
      </c>
      <c r="H2919" s="31">
        <v>10000</v>
      </c>
      <c r="I2919" s="4">
        <v>1</v>
      </c>
      <c r="J2919" s="31">
        <v>90000</v>
      </c>
      <c r="K2919" s="50">
        <v>9</v>
      </c>
      <c r="L2919" s="44">
        <f t="shared" si="230"/>
        <v>30000</v>
      </c>
      <c r="M2919" s="4">
        <f t="shared" si="231"/>
        <v>3</v>
      </c>
    </row>
    <row r="2920" spans="1:13" x14ac:dyDescent="0.3">
      <c r="A2920" s="27" t="str">
        <f t="shared" si="232"/>
        <v>1504 - LATTE</v>
      </c>
      <c r="B2920" s="27" t="str">
        <f t="shared" si="229"/>
        <v>CAFE QUINDIO EXPRESS NOGALES BOGOTA</v>
      </c>
      <c r="C2920" s="28" t="s">
        <v>266</v>
      </c>
      <c r="D2920" s="31">
        <v>240000</v>
      </c>
      <c r="E2920" s="4">
        <v>24</v>
      </c>
      <c r="F2920" s="31">
        <v>418800</v>
      </c>
      <c r="G2920" s="4">
        <v>42</v>
      </c>
      <c r="H2920" s="31">
        <v>360000</v>
      </c>
      <c r="I2920" s="4">
        <v>36</v>
      </c>
      <c r="J2920" s="31">
        <v>1018800</v>
      </c>
      <c r="K2920" s="50">
        <v>102</v>
      </c>
      <c r="L2920" s="44">
        <f t="shared" si="230"/>
        <v>339600</v>
      </c>
      <c r="M2920" s="4">
        <f t="shared" si="231"/>
        <v>34</v>
      </c>
    </row>
    <row r="2921" spans="1:13" x14ac:dyDescent="0.3">
      <c r="A2921" s="27" t="str">
        <f t="shared" si="232"/>
        <v>1504 - LATTE</v>
      </c>
      <c r="B2921" s="27" t="str">
        <f t="shared" si="229"/>
        <v>CAFE QUINDIO EXPRESS NOGALES BOGOTA</v>
      </c>
      <c r="C2921" s="28" t="s">
        <v>267</v>
      </c>
      <c r="D2921" s="31">
        <v>402136</v>
      </c>
      <c r="E2921" s="4">
        <v>43</v>
      </c>
      <c r="F2921" s="31">
        <v>364728</v>
      </c>
      <c r="G2921" s="4">
        <v>39</v>
      </c>
      <c r="H2921" s="31">
        <v>289912</v>
      </c>
      <c r="I2921" s="4">
        <v>31</v>
      </c>
      <c r="J2921" s="31">
        <v>1056776</v>
      </c>
      <c r="K2921" s="50">
        <v>113</v>
      </c>
      <c r="L2921" s="44">
        <f t="shared" si="230"/>
        <v>352258.66666666669</v>
      </c>
      <c r="M2921" s="4">
        <f t="shared" si="231"/>
        <v>37.666666666666664</v>
      </c>
    </row>
    <row r="2922" spans="1:13" x14ac:dyDescent="0.3">
      <c r="A2922" s="27" t="str">
        <f t="shared" si="232"/>
        <v>1504 - LATTE</v>
      </c>
      <c r="B2922" s="27" t="str">
        <f t="shared" si="229"/>
        <v>CAFE QUINDIO EXPRESS NOGALES BOGOTA</v>
      </c>
      <c r="C2922" s="28" t="s">
        <v>268</v>
      </c>
      <c r="D2922" s="31">
        <v>76482</v>
      </c>
      <c r="E2922" s="4">
        <v>7</v>
      </c>
      <c r="F2922" s="31">
        <v>131112</v>
      </c>
      <c r="G2922" s="4">
        <v>12</v>
      </c>
      <c r="H2922" s="31">
        <v>87408</v>
      </c>
      <c r="I2922" s="4">
        <v>8</v>
      </c>
      <c r="J2922" s="31">
        <v>295002</v>
      </c>
      <c r="K2922" s="50">
        <v>27</v>
      </c>
      <c r="L2922" s="44">
        <f t="shared" si="230"/>
        <v>98334</v>
      </c>
      <c r="M2922" s="4">
        <f t="shared" si="231"/>
        <v>9</v>
      </c>
    </row>
    <row r="2923" spans="1:13" x14ac:dyDescent="0.3">
      <c r="A2923" s="27" t="str">
        <f t="shared" si="232"/>
        <v>1504 - LATTE</v>
      </c>
      <c r="B2923" s="27" t="str">
        <f t="shared" si="229"/>
        <v>CAFE QUINDIO EXPRESS NOGALES BOGOTA</v>
      </c>
      <c r="C2923" s="28" t="s">
        <v>269</v>
      </c>
      <c r="D2923" s="31">
        <v>37408</v>
      </c>
      <c r="E2923" s="4">
        <v>4</v>
      </c>
      <c r="F2923" s="31">
        <v>18704</v>
      </c>
      <c r="G2923" s="4">
        <v>2</v>
      </c>
      <c r="H2923" s="31">
        <v>37408</v>
      </c>
      <c r="I2923" s="4">
        <v>4</v>
      </c>
      <c r="J2923" s="31">
        <v>93520</v>
      </c>
      <c r="K2923" s="50">
        <v>10</v>
      </c>
      <c r="L2923" s="44">
        <f t="shared" si="230"/>
        <v>31173.333333333332</v>
      </c>
      <c r="M2923" s="4">
        <f t="shared" si="231"/>
        <v>3.3333333333333335</v>
      </c>
    </row>
    <row r="2924" spans="1:13" x14ac:dyDescent="0.3">
      <c r="A2924" s="27" t="str">
        <f t="shared" si="232"/>
        <v>1504 - LATTE</v>
      </c>
      <c r="B2924" s="27" t="str">
        <f t="shared" si="229"/>
        <v>CAFE QUINDIO EXPRESS NOGALES BOGOTA</v>
      </c>
      <c r="C2924" s="28" t="s">
        <v>270</v>
      </c>
      <c r="D2924" s="31"/>
      <c r="E2924" s="4"/>
      <c r="F2924" s="31">
        <v>10926</v>
      </c>
      <c r="G2924" s="4">
        <v>1</v>
      </c>
      <c r="H2924" s="31">
        <v>32778</v>
      </c>
      <c r="I2924" s="4">
        <v>3</v>
      </c>
      <c r="J2924" s="31">
        <v>43704</v>
      </c>
      <c r="K2924" s="50">
        <v>4</v>
      </c>
      <c r="L2924" s="44">
        <f t="shared" si="230"/>
        <v>21852</v>
      </c>
      <c r="M2924" s="4">
        <f t="shared" si="231"/>
        <v>2</v>
      </c>
    </row>
    <row r="2925" spans="1:13" x14ac:dyDescent="0.3">
      <c r="A2925" s="27" t="str">
        <f t="shared" si="232"/>
        <v>1504 - LATTE</v>
      </c>
      <c r="B2925" s="27" t="str">
        <f t="shared" si="229"/>
        <v>CAFE QUINDIO EXPRESS NOGALES BOGOTA</v>
      </c>
      <c r="C2925" s="28" t="s">
        <v>271</v>
      </c>
      <c r="D2925" s="31">
        <v>120186</v>
      </c>
      <c r="E2925" s="4">
        <v>11</v>
      </c>
      <c r="F2925" s="31">
        <v>98334</v>
      </c>
      <c r="G2925" s="4">
        <v>9</v>
      </c>
      <c r="H2925" s="31">
        <v>43704</v>
      </c>
      <c r="I2925" s="4">
        <v>4</v>
      </c>
      <c r="J2925" s="31">
        <v>262224</v>
      </c>
      <c r="K2925" s="50">
        <v>24</v>
      </c>
      <c r="L2925" s="44">
        <f t="shared" si="230"/>
        <v>87408</v>
      </c>
      <c r="M2925" s="4">
        <f t="shared" si="231"/>
        <v>8</v>
      </c>
    </row>
    <row r="2926" spans="1:13" x14ac:dyDescent="0.3">
      <c r="A2926" s="27" t="str">
        <f t="shared" si="232"/>
        <v>1504 - LATTE</v>
      </c>
      <c r="B2926" s="27" t="str">
        <f t="shared" si="229"/>
        <v>CAFE QUINDIO EXPRESS NOGALES BOGOTA</v>
      </c>
      <c r="C2926" s="28" t="s">
        <v>272</v>
      </c>
      <c r="D2926" s="31"/>
      <c r="E2926" s="4"/>
      <c r="F2926" s="31"/>
      <c r="G2926" s="4"/>
      <c r="H2926" s="31">
        <v>37779</v>
      </c>
      <c r="I2926" s="4">
        <v>3</v>
      </c>
      <c r="J2926" s="31">
        <v>37779</v>
      </c>
      <c r="K2926" s="50">
        <v>3</v>
      </c>
      <c r="L2926" s="44">
        <f t="shared" si="230"/>
        <v>37779</v>
      </c>
      <c r="M2926" s="4">
        <f t="shared" si="231"/>
        <v>3</v>
      </c>
    </row>
    <row r="2927" spans="1:13" x14ac:dyDescent="0.3">
      <c r="A2927" s="27" t="str">
        <f t="shared" si="232"/>
        <v>1504 - LATTE</v>
      </c>
      <c r="B2927" s="52" t="s">
        <v>309</v>
      </c>
      <c r="C2927" s="53"/>
      <c r="D2927" s="57">
        <v>2801489</v>
      </c>
      <c r="E2927" s="55">
        <v>319</v>
      </c>
      <c r="F2927" s="57">
        <v>3923720</v>
      </c>
      <c r="G2927" s="55">
        <v>444</v>
      </c>
      <c r="H2927" s="57">
        <v>3285398</v>
      </c>
      <c r="I2927" s="55">
        <v>371</v>
      </c>
      <c r="J2927" s="57">
        <v>10010607</v>
      </c>
      <c r="K2927" s="56">
        <v>1134</v>
      </c>
      <c r="L2927" s="59">
        <f t="shared" si="230"/>
        <v>3336869</v>
      </c>
      <c r="M2927" s="60">
        <f t="shared" si="231"/>
        <v>378</v>
      </c>
    </row>
    <row r="2928" spans="1:13" x14ac:dyDescent="0.3">
      <c r="A2928" s="27" t="str">
        <f t="shared" si="232"/>
        <v>1504 - LATTE</v>
      </c>
      <c r="B2928" s="1" t="s">
        <v>69</v>
      </c>
      <c r="C2928" s="1" t="s">
        <v>224</v>
      </c>
      <c r="D2928" s="30">
        <v>710737</v>
      </c>
      <c r="E2928" s="8">
        <v>101</v>
      </c>
      <c r="F2928" s="30">
        <v>992217</v>
      </c>
      <c r="G2928" s="8">
        <v>141</v>
      </c>
      <c r="H2928" s="30">
        <v>716930</v>
      </c>
      <c r="I2928" s="8">
        <v>102</v>
      </c>
      <c r="J2928" s="30">
        <v>2419884</v>
      </c>
      <c r="K2928" s="49">
        <v>344</v>
      </c>
      <c r="L2928" s="44">
        <f t="shared" si="230"/>
        <v>806628</v>
      </c>
      <c r="M2928" s="4">
        <f t="shared" si="231"/>
        <v>114.66666666666667</v>
      </c>
    </row>
    <row r="2929" spans="1:13" x14ac:dyDescent="0.3">
      <c r="A2929" s="27" t="str">
        <f t="shared" si="232"/>
        <v>1504 - LATTE</v>
      </c>
      <c r="B2929" s="27" t="str">
        <f t="shared" ref="B2929:B2969" si="233">B2928</f>
        <v>CAFE QUINDIO EXPRESS OFIC BAVARIA</v>
      </c>
      <c r="C2929" s="28" t="s">
        <v>225</v>
      </c>
      <c r="D2929" s="31">
        <v>444626</v>
      </c>
      <c r="E2929" s="4">
        <v>49</v>
      </c>
      <c r="F2929" s="31">
        <v>299442</v>
      </c>
      <c r="G2929" s="4">
        <v>33</v>
      </c>
      <c r="H2929" s="31">
        <v>426479</v>
      </c>
      <c r="I2929" s="4">
        <v>47</v>
      </c>
      <c r="J2929" s="31">
        <v>1170547</v>
      </c>
      <c r="K2929" s="50">
        <v>129</v>
      </c>
      <c r="L2929" s="44">
        <f t="shared" si="230"/>
        <v>390182.33333333331</v>
      </c>
      <c r="M2929" s="4">
        <f t="shared" si="231"/>
        <v>43</v>
      </c>
    </row>
    <row r="2930" spans="1:13" x14ac:dyDescent="0.3">
      <c r="A2930" s="27" t="str">
        <f t="shared" si="232"/>
        <v>1504 - LATTE</v>
      </c>
      <c r="B2930" s="27" t="str">
        <f t="shared" si="233"/>
        <v>CAFE QUINDIO EXPRESS OFIC BAVARIA</v>
      </c>
      <c r="C2930" s="28" t="s">
        <v>226</v>
      </c>
      <c r="D2930" s="31">
        <v>56112</v>
      </c>
      <c r="E2930" s="4">
        <v>6</v>
      </c>
      <c r="F2930" s="31">
        <v>56112</v>
      </c>
      <c r="G2930" s="4">
        <v>6</v>
      </c>
      <c r="H2930" s="31">
        <v>112224</v>
      </c>
      <c r="I2930" s="4">
        <v>12</v>
      </c>
      <c r="J2930" s="31">
        <v>224448</v>
      </c>
      <c r="K2930" s="50">
        <v>24</v>
      </c>
      <c r="L2930" s="44">
        <f t="shared" si="230"/>
        <v>74816</v>
      </c>
      <c r="M2930" s="4">
        <f t="shared" si="231"/>
        <v>8</v>
      </c>
    </row>
    <row r="2931" spans="1:13" x14ac:dyDescent="0.3">
      <c r="A2931" s="27" t="str">
        <f t="shared" si="232"/>
        <v>1504 - LATTE</v>
      </c>
      <c r="B2931" s="27" t="str">
        <f t="shared" si="233"/>
        <v>CAFE QUINDIO EXPRESS OFIC BAVARIA</v>
      </c>
      <c r="C2931" s="28" t="s">
        <v>227</v>
      </c>
      <c r="D2931" s="31">
        <v>150000</v>
      </c>
      <c r="E2931" s="4">
        <v>15</v>
      </c>
      <c r="F2931" s="31">
        <v>80000</v>
      </c>
      <c r="G2931" s="4">
        <v>8</v>
      </c>
      <c r="H2931" s="31">
        <v>80000</v>
      </c>
      <c r="I2931" s="4">
        <v>8</v>
      </c>
      <c r="J2931" s="31">
        <v>310000</v>
      </c>
      <c r="K2931" s="50">
        <v>31</v>
      </c>
      <c r="L2931" s="44">
        <f t="shared" si="230"/>
        <v>103333.33333333333</v>
      </c>
      <c r="M2931" s="4">
        <f t="shared" si="231"/>
        <v>10.333333333333334</v>
      </c>
    </row>
    <row r="2932" spans="1:13" x14ac:dyDescent="0.3">
      <c r="A2932" s="27" t="str">
        <f t="shared" si="232"/>
        <v>1504 - LATTE</v>
      </c>
      <c r="B2932" s="27" t="str">
        <f t="shared" si="233"/>
        <v>CAFE QUINDIO EXPRESS OFIC BAVARIA</v>
      </c>
      <c r="C2932" s="28" t="s">
        <v>228</v>
      </c>
      <c r="D2932" s="31">
        <v>170000</v>
      </c>
      <c r="E2932" s="4">
        <v>17</v>
      </c>
      <c r="F2932" s="31">
        <v>100000</v>
      </c>
      <c r="G2932" s="4">
        <v>10</v>
      </c>
      <c r="H2932" s="31">
        <v>100000</v>
      </c>
      <c r="I2932" s="4">
        <v>10</v>
      </c>
      <c r="J2932" s="31">
        <v>370000</v>
      </c>
      <c r="K2932" s="50">
        <v>37</v>
      </c>
      <c r="L2932" s="44">
        <f t="shared" si="230"/>
        <v>123333.33333333333</v>
      </c>
      <c r="M2932" s="4">
        <f t="shared" si="231"/>
        <v>12.333333333333334</v>
      </c>
    </row>
    <row r="2933" spans="1:13" x14ac:dyDescent="0.3">
      <c r="A2933" s="27" t="str">
        <f t="shared" si="232"/>
        <v>1504 - LATTE</v>
      </c>
      <c r="B2933" s="27" t="str">
        <f t="shared" si="233"/>
        <v>CAFE QUINDIO EXPRESS OFIC BAVARIA</v>
      </c>
      <c r="C2933" s="28" t="s">
        <v>229</v>
      </c>
      <c r="D2933" s="31">
        <v>46296</v>
      </c>
      <c r="E2933" s="4">
        <v>4</v>
      </c>
      <c r="F2933" s="31">
        <v>115740</v>
      </c>
      <c r="G2933" s="4">
        <v>10</v>
      </c>
      <c r="H2933" s="31">
        <v>115740</v>
      </c>
      <c r="I2933" s="4">
        <v>10</v>
      </c>
      <c r="J2933" s="31">
        <v>277776</v>
      </c>
      <c r="K2933" s="50">
        <v>24</v>
      </c>
      <c r="L2933" s="44">
        <f t="shared" si="230"/>
        <v>92592</v>
      </c>
      <c r="M2933" s="4">
        <f t="shared" si="231"/>
        <v>8</v>
      </c>
    </row>
    <row r="2934" spans="1:13" x14ac:dyDescent="0.3">
      <c r="A2934" s="27" t="str">
        <f t="shared" si="232"/>
        <v>1504 - LATTE</v>
      </c>
      <c r="B2934" s="27" t="str">
        <f t="shared" si="233"/>
        <v>CAFE QUINDIO EXPRESS OFIC BAVARIA</v>
      </c>
      <c r="C2934" s="28" t="s">
        <v>230</v>
      </c>
      <c r="D2934" s="31">
        <v>71112</v>
      </c>
      <c r="E2934" s="4">
        <v>8</v>
      </c>
      <c r="F2934" s="31">
        <v>97779</v>
      </c>
      <c r="G2934" s="4">
        <v>11</v>
      </c>
      <c r="H2934" s="31">
        <v>186669</v>
      </c>
      <c r="I2934" s="4">
        <v>21</v>
      </c>
      <c r="J2934" s="31">
        <v>355560</v>
      </c>
      <c r="K2934" s="50">
        <v>40</v>
      </c>
      <c r="L2934" s="44">
        <f t="shared" si="230"/>
        <v>118520</v>
      </c>
      <c r="M2934" s="4">
        <f t="shared" si="231"/>
        <v>13.333333333333334</v>
      </c>
    </row>
    <row r="2935" spans="1:13" x14ac:dyDescent="0.3">
      <c r="A2935" s="27" t="str">
        <f t="shared" si="232"/>
        <v>1504 - LATTE</v>
      </c>
      <c r="B2935" s="27" t="str">
        <f t="shared" si="233"/>
        <v>CAFE QUINDIO EXPRESS OFIC BAVARIA</v>
      </c>
      <c r="C2935" s="28" t="s">
        <v>231</v>
      </c>
      <c r="D2935" s="31">
        <v>382227</v>
      </c>
      <c r="E2935" s="4">
        <v>43</v>
      </c>
      <c r="F2935" s="31">
        <v>266670</v>
      </c>
      <c r="G2935" s="4">
        <v>30</v>
      </c>
      <c r="H2935" s="31">
        <v>124446</v>
      </c>
      <c r="I2935" s="4">
        <v>14</v>
      </c>
      <c r="J2935" s="31">
        <v>773343</v>
      </c>
      <c r="K2935" s="50">
        <v>87</v>
      </c>
      <c r="L2935" s="44">
        <f t="shared" si="230"/>
        <v>257781</v>
      </c>
      <c r="M2935" s="4">
        <f t="shared" si="231"/>
        <v>29</v>
      </c>
    </row>
    <row r="2936" spans="1:13" x14ac:dyDescent="0.3">
      <c r="A2936" s="27" t="str">
        <f t="shared" si="232"/>
        <v>1504 - LATTE</v>
      </c>
      <c r="B2936" s="27" t="str">
        <f t="shared" si="233"/>
        <v>CAFE QUINDIO EXPRESS OFIC BAVARIA</v>
      </c>
      <c r="C2936" s="28" t="s">
        <v>232</v>
      </c>
      <c r="D2936" s="31">
        <v>115093</v>
      </c>
      <c r="E2936" s="4">
        <v>11</v>
      </c>
      <c r="F2936" s="31">
        <v>198797</v>
      </c>
      <c r="G2936" s="4">
        <v>19</v>
      </c>
      <c r="H2936" s="31">
        <v>-13518</v>
      </c>
      <c r="I2936" s="4">
        <v>-2</v>
      </c>
      <c r="J2936" s="31">
        <v>300372</v>
      </c>
      <c r="K2936" s="50">
        <v>28</v>
      </c>
      <c r="L2936" s="44">
        <f t="shared" si="230"/>
        <v>100124</v>
      </c>
      <c r="M2936" s="4">
        <f t="shared" si="231"/>
        <v>9.3333333333333339</v>
      </c>
    </row>
    <row r="2937" spans="1:13" x14ac:dyDescent="0.3">
      <c r="A2937" s="27" t="str">
        <f t="shared" si="232"/>
        <v>1504 - LATTE</v>
      </c>
      <c r="B2937" s="27" t="str">
        <f t="shared" si="233"/>
        <v>CAFE QUINDIO EXPRESS OFIC BAVARIA</v>
      </c>
      <c r="C2937" s="28" t="s">
        <v>233</v>
      </c>
      <c r="D2937" s="31">
        <v>83331</v>
      </c>
      <c r="E2937" s="4">
        <v>9</v>
      </c>
      <c r="F2937" s="31">
        <v>55554</v>
      </c>
      <c r="G2937" s="4">
        <v>6</v>
      </c>
      <c r="H2937" s="31">
        <v>64813</v>
      </c>
      <c r="I2937" s="4">
        <v>7</v>
      </c>
      <c r="J2937" s="31">
        <v>203698</v>
      </c>
      <c r="K2937" s="50">
        <v>22</v>
      </c>
      <c r="L2937" s="44">
        <f t="shared" si="230"/>
        <v>67899.333333333328</v>
      </c>
      <c r="M2937" s="4">
        <f t="shared" si="231"/>
        <v>7.333333333333333</v>
      </c>
    </row>
    <row r="2938" spans="1:13" x14ac:dyDescent="0.3">
      <c r="A2938" s="27" t="str">
        <f t="shared" si="232"/>
        <v>1504 - LATTE</v>
      </c>
      <c r="B2938" s="27" t="str">
        <f t="shared" si="233"/>
        <v>CAFE QUINDIO EXPRESS OFIC BAVARIA</v>
      </c>
      <c r="C2938" s="28" t="s">
        <v>234</v>
      </c>
      <c r="D2938" s="31">
        <v>22222</v>
      </c>
      <c r="E2938" s="4">
        <v>2</v>
      </c>
      <c r="F2938" s="31">
        <v>33333</v>
      </c>
      <c r="G2938" s="4">
        <v>3</v>
      </c>
      <c r="H2938" s="31"/>
      <c r="I2938" s="4"/>
      <c r="J2938" s="31">
        <v>55555</v>
      </c>
      <c r="K2938" s="50">
        <v>5</v>
      </c>
      <c r="L2938" s="44">
        <f t="shared" si="230"/>
        <v>27777.5</v>
      </c>
      <c r="M2938" s="4">
        <f t="shared" si="231"/>
        <v>2.5</v>
      </c>
    </row>
    <row r="2939" spans="1:13" x14ac:dyDescent="0.3">
      <c r="A2939" s="27" t="str">
        <f t="shared" si="232"/>
        <v>1504 - LATTE</v>
      </c>
      <c r="B2939" s="27" t="str">
        <f t="shared" si="233"/>
        <v>CAFE QUINDIO EXPRESS OFIC BAVARIA</v>
      </c>
      <c r="C2939" s="28" t="s">
        <v>235</v>
      </c>
      <c r="D2939" s="31">
        <v>41205</v>
      </c>
      <c r="E2939" s="4">
        <v>5</v>
      </c>
      <c r="F2939" s="31">
        <v>115374</v>
      </c>
      <c r="G2939" s="4">
        <v>14</v>
      </c>
      <c r="H2939" s="31">
        <v>16482</v>
      </c>
      <c r="I2939" s="4">
        <v>2</v>
      </c>
      <c r="J2939" s="31">
        <v>173061</v>
      </c>
      <c r="K2939" s="50">
        <v>21</v>
      </c>
      <c r="L2939" s="44">
        <f t="shared" si="230"/>
        <v>57687</v>
      </c>
      <c r="M2939" s="4">
        <f t="shared" si="231"/>
        <v>7</v>
      </c>
    </row>
    <row r="2940" spans="1:13" x14ac:dyDescent="0.3">
      <c r="A2940" s="27" t="str">
        <f t="shared" si="232"/>
        <v>1504 - LATTE</v>
      </c>
      <c r="B2940" s="27" t="str">
        <f t="shared" si="233"/>
        <v>CAFE QUINDIO EXPRESS OFIC BAVARIA</v>
      </c>
      <c r="C2940" s="28" t="s">
        <v>236</v>
      </c>
      <c r="D2940" s="31">
        <v>83331</v>
      </c>
      <c r="E2940" s="4">
        <v>9</v>
      </c>
      <c r="F2940" s="31">
        <v>111108</v>
      </c>
      <c r="G2940" s="4">
        <v>12</v>
      </c>
      <c r="H2940" s="31">
        <v>101849</v>
      </c>
      <c r="I2940" s="4">
        <v>11</v>
      </c>
      <c r="J2940" s="31">
        <v>296288</v>
      </c>
      <c r="K2940" s="50">
        <v>32</v>
      </c>
      <c r="L2940" s="44">
        <f t="shared" si="230"/>
        <v>98762.666666666672</v>
      </c>
      <c r="M2940" s="4">
        <f t="shared" si="231"/>
        <v>10.666666666666666</v>
      </c>
    </row>
    <row r="2941" spans="1:13" x14ac:dyDescent="0.3">
      <c r="A2941" s="27" t="str">
        <f t="shared" si="232"/>
        <v>1504 - LATTE</v>
      </c>
      <c r="B2941" s="27" t="str">
        <f t="shared" si="233"/>
        <v>CAFE QUINDIO EXPRESS OFIC BAVARIA</v>
      </c>
      <c r="C2941" s="28" t="s">
        <v>237</v>
      </c>
      <c r="D2941" s="31">
        <v>11111</v>
      </c>
      <c r="E2941" s="4">
        <v>1</v>
      </c>
      <c r="F2941" s="31"/>
      <c r="G2941" s="4"/>
      <c r="H2941" s="31"/>
      <c r="I2941" s="4"/>
      <c r="J2941" s="31">
        <v>11111</v>
      </c>
      <c r="K2941" s="50">
        <v>1</v>
      </c>
      <c r="L2941" s="44">
        <f t="shared" si="230"/>
        <v>11111</v>
      </c>
      <c r="M2941" s="4">
        <f t="shared" si="231"/>
        <v>1</v>
      </c>
    </row>
    <row r="2942" spans="1:13" x14ac:dyDescent="0.3">
      <c r="A2942" s="27" t="str">
        <f t="shared" si="232"/>
        <v>1504 - LATTE</v>
      </c>
      <c r="B2942" s="27" t="str">
        <f t="shared" si="233"/>
        <v>CAFE QUINDIO EXPRESS OFIC BAVARIA</v>
      </c>
      <c r="C2942" s="28" t="s">
        <v>238</v>
      </c>
      <c r="D2942" s="31">
        <v>49446</v>
      </c>
      <c r="E2942" s="4">
        <v>6</v>
      </c>
      <c r="F2942" s="31">
        <v>49446</v>
      </c>
      <c r="G2942" s="4">
        <v>6</v>
      </c>
      <c r="H2942" s="31">
        <v>82410</v>
      </c>
      <c r="I2942" s="4">
        <v>10</v>
      </c>
      <c r="J2942" s="31">
        <v>181302</v>
      </c>
      <c r="K2942" s="50">
        <v>22</v>
      </c>
      <c r="L2942" s="44">
        <f t="shared" si="230"/>
        <v>60434</v>
      </c>
      <c r="M2942" s="4">
        <f t="shared" si="231"/>
        <v>7.333333333333333</v>
      </c>
    </row>
    <row r="2943" spans="1:13" x14ac:dyDescent="0.3">
      <c r="A2943" s="27" t="str">
        <f t="shared" si="232"/>
        <v>1504 - LATTE</v>
      </c>
      <c r="B2943" s="27" t="str">
        <f t="shared" si="233"/>
        <v>CAFE QUINDIO EXPRESS OFIC BAVARIA</v>
      </c>
      <c r="C2943" s="28" t="s">
        <v>241</v>
      </c>
      <c r="D2943" s="31">
        <v>444626</v>
      </c>
      <c r="E2943" s="4">
        <v>49</v>
      </c>
      <c r="F2943" s="31">
        <v>635180</v>
      </c>
      <c r="G2943" s="4">
        <v>70</v>
      </c>
      <c r="H2943" s="31">
        <v>753142</v>
      </c>
      <c r="I2943" s="4">
        <v>83</v>
      </c>
      <c r="J2943" s="31">
        <v>1832948</v>
      </c>
      <c r="K2943" s="50">
        <v>202</v>
      </c>
      <c r="L2943" s="44">
        <f t="shared" si="230"/>
        <v>610982.66666666663</v>
      </c>
      <c r="M2943" s="4">
        <f t="shared" si="231"/>
        <v>67.333333333333329</v>
      </c>
    </row>
    <row r="2944" spans="1:13" x14ac:dyDescent="0.3">
      <c r="A2944" s="27" t="str">
        <f t="shared" si="232"/>
        <v>1504 - LATTE</v>
      </c>
      <c r="B2944" s="27" t="str">
        <f t="shared" si="233"/>
        <v>CAFE QUINDIO EXPRESS OFIC BAVARIA</v>
      </c>
      <c r="C2944" s="28" t="s">
        <v>242</v>
      </c>
      <c r="D2944" s="31">
        <v>215096</v>
      </c>
      <c r="E2944" s="4">
        <v>23</v>
      </c>
      <c r="F2944" s="31">
        <v>187040</v>
      </c>
      <c r="G2944" s="4">
        <v>20</v>
      </c>
      <c r="H2944" s="31">
        <v>205744</v>
      </c>
      <c r="I2944" s="4">
        <v>22</v>
      </c>
      <c r="J2944" s="31">
        <v>607880</v>
      </c>
      <c r="K2944" s="50">
        <v>65</v>
      </c>
      <c r="L2944" s="44">
        <f t="shared" si="230"/>
        <v>202626.66666666666</v>
      </c>
      <c r="M2944" s="4">
        <f t="shared" si="231"/>
        <v>21.666666666666668</v>
      </c>
    </row>
    <row r="2945" spans="1:13" x14ac:dyDescent="0.3">
      <c r="A2945" s="27" t="str">
        <f t="shared" si="232"/>
        <v>1504 - LATTE</v>
      </c>
      <c r="B2945" s="27" t="str">
        <f t="shared" si="233"/>
        <v>CAFE QUINDIO EXPRESS OFIC BAVARIA</v>
      </c>
      <c r="C2945" s="28" t="s">
        <v>244</v>
      </c>
      <c r="D2945" s="31">
        <v>893699</v>
      </c>
      <c r="E2945" s="4">
        <v>127</v>
      </c>
      <c r="F2945" s="31">
        <v>1272853</v>
      </c>
      <c r="G2945" s="4">
        <v>181</v>
      </c>
      <c r="H2945" s="31">
        <v>907773</v>
      </c>
      <c r="I2945" s="4">
        <v>129</v>
      </c>
      <c r="J2945" s="31">
        <v>3074325</v>
      </c>
      <c r="K2945" s="50">
        <v>437</v>
      </c>
      <c r="L2945" s="44">
        <f t="shared" si="230"/>
        <v>1024775</v>
      </c>
      <c r="M2945" s="4">
        <f t="shared" si="231"/>
        <v>145.66666666666666</v>
      </c>
    </row>
    <row r="2946" spans="1:13" x14ac:dyDescent="0.3">
      <c r="A2946" s="27" t="str">
        <f t="shared" si="232"/>
        <v>1504 - LATTE</v>
      </c>
      <c r="B2946" s="27" t="str">
        <f t="shared" si="233"/>
        <v>CAFE QUINDIO EXPRESS OFIC BAVARIA</v>
      </c>
      <c r="C2946" s="28" t="s">
        <v>245</v>
      </c>
      <c r="D2946" s="31">
        <v>264432</v>
      </c>
      <c r="E2946" s="4">
        <v>24</v>
      </c>
      <c r="F2946" s="31">
        <v>99162</v>
      </c>
      <c r="G2946" s="4">
        <v>9</v>
      </c>
      <c r="H2946" s="31">
        <v>121198</v>
      </c>
      <c r="I2946" s="4">
        <v>11</v>
      </c>
      <c r="J2946" s="31">
        <v>484792</v>
      </c>
      <c r="K2946" s="50">
        <v>44</v>
      </c>
      <c r="L2946" s="44">
        <f t="shared" si="230"/>
        <v>161597.33333333334</v>
      </c>
      <c r="M2946" s="4">
        <f t="shared" si="231"/>
        <v>14.666666666666666</v>
      </c>
    </row>
    <row r="2947" spans="1:13" x14ac:dyDescent="0.3">
      <c r="A2947" s="27" t="str">
        <f t="shared" si="232"/>
        <v>1504 - LATTE</v>
      </c>
      <c r="B2947" s="27" t="str">
        <f t="shared" si="233"/>
        <v>CAFE QUINDIO EXPRESS OFIC BAVARIA</v>
      </c>
      <c r="C2947" s="28" t="s">
        <v>246</v>
      </c>
      <c r="D2947" s="31">
        <v>71112</v>
      </c>
      <c r="E2947" s="4">
        <v>6</v>
      </c>
      <c r="F2947" s="31">
        <v>142224</v>
      </c>
      <c r="G2947" s="4">
        <v>12</v>
      </c>
      <c r="H2947" s="31"/>
      <c r="I2947" s="4"/>
      <c r="J2947" s="31">
        <v>213336</v>
      </c>
      <c r="K2947" s="50">
        <v>18</v>
      </c>
      <c r="L2947" s="44">
        <f t="shared" si="230"/>
        <v>106668</v>
      </c>
      <c r="M2947" s="4">
        <f t="shared" si="231"/>
        <v>9</v>
      </c>
    </row>
    <row r="2948" spans="1:13" x14ac:dyDescent="0.3">
      <c r="A2948" s="27" t="str">
        <f t="shared" si="232"/>
        <v>1504 - LATTE</v>
      </c>
      <c r="B2948" s="27" t="str">
        <f t="shared" si="233"/>
        <v>CAFE QUINDIO EXPRESS OFIC BAVARIA</v>
      </c>
      <c r="C2948" s="28" t="s">
        <v>248</v>
      </c>
      <c r="D2948" s="31">
        <v>245375</v>
      </c>
      <c r="E2948" s="4">
        <v>25</v>
      </c>
      <c r="F2948" s="31">
        <v>294450</v>
      </c>
      <c r="G2948" s="4">
        <v>30</v>
      </c>
      <c r="H2948" s="31">
        <v>171856</v>
      </c>
      <c r="I2948" s="4">
        <v>17</v>
      </c>
      <c r="J2948" s="31">
        <v>711681</v>
      </c>
      <c r="K2948" s="50">
        <v>72</v>
      </c>
      <c r="L2948" s="44">
        <f t="shared" si="230"/>
        <v>237227</v>
      </c>
      <c r="M2948" s="4">
        <f t="shared" si="231"/>
        <v>24</v>
      </c>
    </row>
    <row r="2949" spans="1:13" x14ac:dyDescent="0.3">
      <c r="A2949" s="27" t="str">
        <f t="shared" si="232"/>
        <v>1504 - LATTE</v>
      </c>
      <c r="B2949" s="27" t="str">
        <f t="shared" si="233"/>
        <v>CAFE QUINDIO EXPRESS OFIC BAVARIA</v>
      </c>
      <c r="C2949" s="28" t="s">
        <v>249</v>
      </c>
      <c r="D2949" s="31">
        <v>18518</v>
      </c>
      <c r="E2949" s="4">
        <v>2</v>
      </c>
      <c r="F2949" s="31">
        <v>37036</v>
      </c>
      <c r="G2949" s="4">
        <v>4</v>
      </c>
      <c r="H2949" s="31">
        <v>46295</v>
      </c>
      <c r="I2949" s="4">
        <v>5</v>
      </c>
      <c r="J2949" s="31">
        <v>101849</v>
      </c>
      <c r="K2949" s="50">
        <v>11</v>
      </c>
      <c r="L2949" s="44">
        <f t="shared" si="230"/>
        <v>33949.666666666664</v>
      </c>
      <c r="M2949" s="4">
        <f t="shared" si="231"/>
        <v>3.6666666666666665</v>
      </c>
    </row>
    <row r="2950" spans="1:13" x14ac:dyDescent="0.3">
      <c r="A2950" s="27" t="str">
        <f t="shared" si="232"/>
        <v>1504 - LATTE</v>
      </c>
      <c r="B2950" s="27" t="str">
        <f t="shared" si="233"/>
        <v>CAFE QUINDIO EXPRESS OFIC BAVARIA</v>
      </c>
      <c r="C2950" s="28" t="s">
        <v>250</v>
      </c>
      <c r="D2950" s="31">
        <v>11111</v>
      </c>
      <c r="E2950" s="4">
        <v>1</v>
      </c>
      <c r="F2950" s="31"/>
      <c r="G2950" s="4"/>
      <c r="H2950" s="31"/>
      <c r="I2950" s="4"/>
      <c r="J2950" s="31">
        <v>11111</v>
      </c>
      <c r="K2950" s="50">
        <v>1</v>
      </c>
      <c r="L2950" s="44">
        <f t="shared" si="230"/>
        <v>11111</v>
      </c>
      <c r="M2950" s="4">
        <f t="shared" si="231"/>
        <v>1</v>
      </c>
    </row>
    <row r="2951" spans="1:13" x14ac:dyDescent="0.3">
      <c r="A2951" s="27" t="str">
        <f t="shared" si="232"/>
        <v>1504 - LATTE</v>
      </c>
      <c r="B2951" s="27" t="str">
        <f t="shared" si="233"/>
        <v>CAFE QUINDIO EXPRESS OFIC BAVARIA</v>
      </c>
      <c r="C2951" s="28" t="s">
        <v>251</v>
      </c>
      <c r="D2951" s="31">
        <v>8241</v>
      </c>
      <c r="E2951" s="4">
        <v>1</v>
      </c>
      <c r="F2951" s="31">
        <v>16482</v>
      </c>
      <c r="G2951" s="4">
        <v>2</v>
      </c>
      <c r="H2951" s="31">
        <v>65928</v>
      </c>
      <c r="I2951" s="4">
        <v>8</v>
      </c>
      <c r="J2951" s="31">
        <v>90651</v>
      </c>
      <c r="K2951" s="50">
        <v>11</v>
      </c>
      <c r="L2951" s="44">
        <f t="shared" si="230"/>
        <v>30217</v>
      </c>
      <c r="M2951" s="4">
        <f t="shared" si="231"/>
        <v>3.6666666666666665</v>
      </c>
    </row>
    <row r="2952" spans="1:13" x14ac:dyDescent="0.3">
      <c r="A2952" s="27" t="str">
        <f t="shared" si="232"/>
        <v>1504 - LATTE</v>
      </c>
      <c r="B2952" s="27" t="str">
        <f t="shared" si="233"/>
        <v>CAFE QUINDIO EXPRESS OFIC BAVARIA</v>
      </c>
      <c r="C2952" s="28" t="s">
        <v>252</v>
      </c>
      <c r="D2952" s="31">
        <v>22222</v>
      </c>
      <c r="E2952" s="4">
        <v>2</v>
      </c>
      <c r="F2952" s="31"/>
      <c r="G2952" s="4"/>
      <c r="H2952" s="31"/>
      <c r="I2952" s="4"/>
      <c r="J2952" s="31">
        <v>22222</v>
      </c>
      <c r="K2952" s="50">
        <v>2</v>
      </c>
      <c r="L2952" s="44">
        <f t="shared" ref="L2952:L3015" si="234">AVERAGE(D2952,F2952,H2952)</f>
        <v>22222</v>
      </c>
      <c r="M2952" s="4">
        <f t="shared" ref="M2952:M3015" si="235">AVERAGE(E2952,G2952,I2952)</f>
        <v>2</v>
      </c>
    </row>
    <row r="2953" spans="1:13" x14ac:dyDescent="0.3">
      <c r="A2953" s="27" t="str">
        <f t="shared" si="232"/>
        <v>1504 - LATTE</v>
      </c>
      <c r="B2953" s="27" t="str">
        <f t="shared" si="233"/>
        <v>CAFE QUINDIO EXPRESS OFIC BAVARIA</v>
      </c>
      <c r="C2953" s="28" t="s">
        <v>253</v>
      </c>
      <c r="D2953" s="31">
        <v>18518</v>
      </c>
      <c r="E2953" s="4">
        <v>2</v>
      </c>
      <c r="F2953" s="31">
        <v>37036</v>
      </c>
      <c r="G2953" s="4">
        <v>4</v>
      </c>
      <c r="H2953" s="31">
        <v>27777</v>
      </c>
      <c r="I2953" s="4">
        <v>3</v>
      </c>
      <c r="J2953" s="31">
        <v>83331</v>
      </c>
      <c r="K2953" s="50">
        <v>9</v>
      </c>
      <c r="L2953" s="44">
        <f t="shared" si="234"/>
        <v>27777</v>
      </c>
      <c r="M2953" s="4">
        <f t="shared" si="235"/>
        <v>3</v>
      </c>
    </row>
    <row r="2954" spans="1:13" x14ac:dyDescent="0.3">
      <c r="A2954" s="27" t="str">
        <f t="shared" si="232"/>
        <v>1504 - LATTE</v>
      </c>
      <c r="B2954" s="27" t="str">
        <f t="shared" si="233"/>
        <v>CAFE QUINDIO EXPRESS OFIC BAVARIA</v>
      </c>
      <c r="C2954" s="28" t="s">
        <v>254</v>
      </c>
      <c r="D2954" s="31">
        <v>16482</v>
      </c>
      <c r="E2954" s="4">
        <v>2</v>
      </c>
      <c r="F2954" s="31"/>
      <c r="G2954" s="4"/>
      <c r="H2954" s="31">
        <v>65928</v>
      </c>
      <c r="I2954" s="4">
        <v>8</v>
      </c>
      <c r="J2954" s="31">
        <v>82410</v>
      </c>
      <c r="K2954" s="50">
        <v>10</v>
      </c>
      <c r="L2954" s="44">
        <f t="shared" si="234"/>
        <v>41205</v>
      </c>
      <c r="M2954" s="4">
        <f t="shared" si="235"/>
        <v>5</v>
      </c>
    </row>
    <row r="2955" spans="1:13" x14ac:dyDescent="0.3">
      <c r="A2955" s="27" t="str">
        <f t="shared" si="232"/>
        <v>1504 - LATTE</v>
      </c>
      <c r="B2955" s="27" t="str">
        <f t="shared" si="233"/>
        <v>CAFE QUINDIO EXPRESS OFIC BAVARIA</v>
      </c>
      <c r="C2955" s="28" t="s">
        <v>258</v>
      </c>
      <c r="D2955" s="31">
        <v>175921</v>
      </c>
      <c r="E2955" s="4">
        <v>19</v>
      </c>
      <c r="F2955" s="31">
        <v>74072</v>
      </c>
      <c r="G2955" s="4">
        <v>8</v>
      </c>
      <c r="H2955" s="31">
        <v>37036</v>
      </c>
      <c r="I2955" s="4">
        <v>4</v>
      </c>
      <c r="J2955" s="31">
        <v>287029</v>
      </c>
      <c r="K2955" s="50">
        <v>31</v>
      </c>
      <c r="L2955" s="44">
        <f t="shared" si="234"/>
        <v>95676.333333333328</v>
      </c>
      <c r="M2955" s="4">
        <f t="shared" si="235"/>
        <v>10.333333333333334</v>
      </c>
    </row>
    <row r="2956" spans="1:13" x14ac:dyDescent="0.3">
      <c r="A2956" s="27" t="str">
        <f t="shared" si="232"/>
        <v>1504 - LATTE</v>
      </c>
      <c r="B2956" s="27" t="str">
        <f t="shared" si="233"/>
        <v>CAFE QUINDIO EXPRESS OFIC BAVARIA</v>
      </c>
      <c r="C2956" s="28" t="s">
        <v>259</v>
      </c>
      <c r="D2956" s="31">
        <v>101849</v>
      </c>
      <c r="E2956" s="4">
        <v>11</v>
      </c>
      <c r="F2956" s="31">
        <v>92590</v>
      </c>
      <c r="G2956" s="4">
        <v>10</v>
      </c>
      <c r="H2956" s="31">
        <v>120367</v>
      </c>
      <c r="I2956" s="4">
        <v>13</v>
      </c>
      <c r="J2956" s="31">
        <v>314806</v>
      </c>
      <c r="K2956" s="50">
        <v>34</v>
      </c>
      <c r="L2956" s="44">
        <f t="shared" si="234"/>
        <v>104935.33333333333</v>
      </c>
      <c r="M2956" s="4">
        <f t="shared" si="235"/>
        <v>11.333333333333334</v>
      </c>
    </row>
    <row r="2957" spans="1:13" x14ac:dyDescent="0.3">
      <c r="A2957" s="27" t="str">
        <f t="shared" si="232"/>
        <v>1504 - LATTE</v>
      </c>
      <c r="B2957" s="27" t="str">
        <f t="shared" si="233"/>
        <v>CAFE QUINDIO EXPRESS OFIC BAVARIA</v>
      </c>
      <c r="C2957" s="28" t="s">
        <v>260</v>
      </c>
      <c r="D2957" s="31"/>
      <c r="E2957" s="4"/>
      <c r="F2957" s="31">
        <v>22222</v>
      </c>
      <c r="G2957" s="4">
        <v>2</v>
      </c>
      <c r="H2957" s="31">
        <v>22222</v>
      </c>
      <c r="I2957" s="4">
        <v>2</v>
      </c>
      <c r="J2957" s="31">
        <v>44444</v>
      </c>
      <c r="K2957" s="50">
        <v>4</v>
      </c>
      <c r="L2957" s="44">
        <f t="shared" si="234"/>
        <v>22222</v>
      </c>
      <c r="M2957" s="4">
        <f t="shared" si="235"/>
        <v>2</v>
      </c>
    </row>
    <row r="2958" spans="1:13" x14ac:dyDescent="0.3">
      <c r="A2958" s="27" t="str">
        <f t="shared" si="232"/>
        <v>1504 - LATTE</v>
      </c>
      <c r="B2958" s="27" t="str">
        <f t="shared" si="233"/>
        <v>CAFE QUINDIO EXPRESS OFIC BAVARIA</v>
      </c>
      <c r="C2958" s="28" t="s">
        <v>261</v>
      </c>
      <c r="D2958" s="31">
        <v>222507</v>
      </c>
      <c r="E2958" s="4">
        <v>27</v>
      </c>
      <c r="F2958" s="31">
        <v>164820</v>
      </c>
      <c r="G2958" s="4">
        <v>20</v>
      </c>
      <c r="H2958" s="31">
        <v>53892</v>
      </c>
      <c r="I2958" s="4">
        <v>6</v>
      </c>
      <c r="J2958" s="31">
        <v>441219</v>
      </c>
      <c r="K2958" s="50">
        <v>53</v>
      </c>
      <c r="L2958" s="44">
        <f t="shared" si="234"/>
        <v>147073</v>
      </c>
      <c r="M2958" s="4">
        <f t="shared" si="235"/>
        <v>17.666666666666668</v>
      </c>
    </row>
    <row r="2959" spans="1:13" x14ac:dyDescent="0.3">
      <c r="A2959" s="27" t="str">
        <f t="shared" si="232"/>
        <v>1504 - LATTE</v>
      </c>
      <c r="B2959" s="27" t="str">
        <f t="shared" si="233"/>
        <v>CAFE QUINDIO EXPRESS OFIC BAVARIA</v>
      </c>
      <c r="C2959" s="28" t="s">
        <v>262</v>
      </c>
      <c r="D2959" s="31">
        <v>115374</v>
      </c>
      <c r="E2959" s="4">
        <v>14</v>
      </c>
      <c r="F2959" s="31">
        <v>197784</v>
      </c>
      <c r="G2959" s="4">
        <v>24</v>
      </c>
      <c r="H2959" s="31">
        <v>189543</v>
      </c>
      <c r="I2959" s="4">
        <v>23</v>
      </c>
      <c r="J2959" s="31">
        <v>502701</v>
      </c>
      <c r="K2959" s="50">
        <v>61</v>
      </c>
      <c r="L2959" s="44">
        <f t="shared" si="234"/>
        <v>167567</v>
      </c>
      <c r="M2959" s="4">
        <f t="shared" si="235"/>
        <v>20.333333333333332</v>
      </c>
    </row>
    <row r="2960" spans="1:13" x14ac:dyDescent="0.3">
      <c r="A2960" s="27" t="str">
        <f t="shared" ref="A2960:A3023" si="236">A2959</f>
        <v>1504 - LATTE</v>
      </c>
      <c r="B2960" s="27" t="str">
        <f t="shared" si="233"/>
        <v>CAFE QUINDIO EXPRESS OFIC BAVARIA</v>
      </c>
      <c r="C2960" s="28" t="s">
        <v>263</v>
      </c>
      <c r="D2960" s="31"/>
      <c r="E2960" s="4"/>
      <c r="F2960" s="31">
        <v>22222</v>
      </c>
      <c r="G2960" s="4">
        <v>2</v>
      </c>
      <c r="H2960" s="31">
        <v>11111</v>
      </c>
      <c r="I2960" s="4">
        <v>1</v>
      </c>
      <c r="J2960" s="31">
        <v>33333</v>
      </c>
      <c r="K2960" s="50">
        <v>3</v>
      </c>
      <c r="L2960" s="44">
        <f t="shared" si="234"/>
        <v>16666.5</v>
      </c>
      <c r="M2960" s="4">
        <f t="shared" si="235"/>
        <v>1.5</v>
      </c>
    </row>
    <row r="2961" spans="1:13" x14ac:dyDescent="0.3">
      <c r="A2961" s="27" t="str">
        <f t="shared" si="236"/>
        <v>1504 - LATTE</v>
      </c>
      <c r="B2961" s="27" t="str">
        <f t="shared" si="233"/>
        <v>CAFE QUINDIO EXPRESS OFIC BAVARIA</v>
      </c>
      <c r="C2961" s="28" t="s">
        <v>264</v>
      </c>
      <c r="D2961" s="31">
        <v>396674</v>
      </c>
      <c r="E2961" s="4">
        <v>34</v>
      </c>
      <c r="F2961" s="31">
        <v>630014</v>
      </c>
      <c r="G2961" s="4">
        <v>54</v>
      </c>
      <c r="H2961" s="31">
        <v>688346</v>
      </c>
      <c r="I2961" s="4">
        <v>59</v>
      </c>
      <c r="J2961" s="31">
        <v>1715034</v>
      </c>
      <c r="K2961" s="50">
        <v>147</v>
      </c>
      <c r="L2961" s="44">
        <f t="shared" si="234"/>
        <v>571678</v>
      </c>
      <c r="M2961" s="4">
        <f t="shared" si="235"/>
        <v>49</v>
      </c>
    </row>
    <row r="2962" spans="1:13" x14ac:dyDescent="0.3">
      <c r="A2962" s="27" t="str">
        <f t="shared" si="236"/>
        <v>1504 - LATTE</v>
      </c>
      <c r="B2962" s="27" t="str">
        <f t="shared" si="233"/>
        <v>CAFE QUINDIO EXPRESS OFIC BAVARIA</v>
      </c>
      <c r="C2962" s="28" t="s">
        <v>265</v>
      </c>
      <c r="D2962" s="31">
        <v>680000</v>
      </c>
      <c r="E2962" s="4">
        <v>68</v>
      </c>
      <c r="F2962" s="31">
        <v>690000</v>
      </c>
      <c r="G2962" s="4">
        <v>69</v>
      </c>
      <c r="H2962" s="31">
        <v>540000</v>
      </c>
      <c r="I2962" s="4">
        <v>54</v>
      </c>
      <c r="J2962" s="31">
        <v>1910000</v>
      </c>
      <c r="K2962" s="50">
        <v>191</v>
      </c>
      <c r="L2962" s="44">
        <f t="shared" si="234"/>
        <v>636666.66666666663</v>
      </c>
      <c r="M2962" s="4">
        <f t="shared" si="235"/>
        <v>63.666666666666664</v>
      </c>
    </row>
    <row r="2963" spans="1:13" x14ac:dyDescent="0.3">
      <c r="A2963" s="27" t="str">
        <f t="shared" si="236"/>
        <v>1504 - LATTE</v>
      </c>
      <c r="B2963" s="27" t="str">
        <f t="shared" si="233"/>
        <v>CAFE QUINDIO EXPRESS OFIC BAVARIA</v>
      </c>
      <c r="C2963" s="28" t="s">
        <v>266</v>
      </c>
      <c r="D2963" s="31">
        <v>80000</v>
      </c>
      <c r="E2963" s="4">
        <v>8</v>
      </c>
      <c r="F2963" s="31">
        <v>300000</v>
      </c>
      <c r="G2963" s="4">
        <v>30</v>
      </c>
      <c r="H2963" s="31">
        <v>260000</v>
      </c>
      <c r="I2963" s="4">
        <v>26</v>
      </c>
      <c r="J2963" s="31">
        <v>640000</v>
      </c>
      <c r="K2963" s="50">
        <v>64</v>
      </c>
      <c r="L2963" s="44">
        <f t="shared" si="234"/>
        <v>213333.33333333334</v>
      </c>
      <c r="M2963" s="4">
        <f t="shared" si="235"/>
        <v>21.333333333333332</v>
      </c>
    </row>
    <row r="2964" spans="1:13" x14ac:dyDescent="0.3">
      <c r="A2964" s="27" t="str">
        <f t="shared" si="236"/>
        <v>1504 - LATTE</v>
      </c>
      <c r="B2964" s="27" t="str">
        <f t="shared" si="233"/>
        <v>CAFE QUINDIO EXPRESS OFIC BAVARIA</v>
      </c>
      <c r="C2964" s="28" t="s">
        <v>267</v>
      </c>
      <c r="D2964" s="31">
        <v>187040</v>
      </c>
      <c r="E2964" s="4">
        <v>20</v>
      </c>
      <c r="F2964" s="31">
        <v>364728</v>
      </c>
      <c r="G2964" s="4">
        <v>39</v>
      </c>
      <c r="H2964" s="31">
        <v>152966</v>
      </c>
      <c r="I2964" s="4">
        <v>16</v>
      </c>
      <c r="J2964" s="31">
        <v>704734</v>
      </c>
      <c r="K2964" s="50">
        <v>75</v>
      </c>
      <c r="L2964" s="44">
        <f t="shared" si="234"/>
        <v>234911.33333333334</v>
      </c>
      <c r="M2964" s="4">
        <f t="shared" si="235"/>
        <v>25</v>
      </c>
    </row>
    <row r="2965" spans="1:13" x14ac:dyDescent="0.3">
      <c r="A2965" s="27" t="str">
        <f t="shared" si="236"/>
        <v>1504 - LATTE</v>
      </c>
      <c r="B2965" s="27" t="str">
        <f t="shared" si="233"/>
        <v>CAFE QUINDIO EXPRESS OFIC BAVARIA</v>
      </c>
      <c r="C2965" s="28" t="s">
        <v>268</v>
      </c>
      <c r="D2965" s="31">
        <v>469818</v>
      </c>
      <c r="E2965" s="4">
        <v>43</v>
      </c>
      <c r="F2965" s="31">
        <v>961488</v>
      </c>
      <c r="G2965" s="4">
        <v>88</v>
      </c>
      <c r="H2965" s="31">
        <v>568152</v>
      </c>
      <c r="I2965" s="4">
        <v>52</v>
      </c>
      <c r="J2965" s="31">
        <v>1999458</v>
      </c>
      <c r="K2965" s="50">
        <v>183</v>
      </c>
      <c r="L2965" s="44">
        <f t="shared" si="234"/>
        <v>666486</v>
      </c>
      <c r="M2965" s="4">
        <f t="shared" si="235"/>
        <v>61</v>
      </c>
    </row>
    <row r="2966" spans="1:13" x14ac:dyDescent="0.3">
      <c r="A2966" s="27" t="str">
        <f t="shared" si="236"/>
        <v>1504 - LATTE</v>
      </c>
      <c r="B2966" s="27" t="str">
        <f t="shared" si="233"/>
        <v>CAFE QUINDIO EXPRESS OFIC BAVARIA</v>
      </c>
      <c r="C2966" s="28" t="s">
        <v>269</v>
      </c>
      <c r="D2966" s="31">
        <v>794920</v>
      </c>
      <c r="E2966" s="4">
        <v>85</v>
      </c>
      <c r="F2966" s="31">
        <v>860383</v>
      </c>
      <c r="G2966" s="4">
        <v>92</v>
      </c>
      <c r="H2966" s="31">
        <v>645288</v>
      </c>
      <c r="I2966" s="4">
        <v>69</v>
      </c>
      <c r="J2966" s="31">
        <v>2300591</v>
      </c>
      <c r="K2966" s="50">
        <v>246</v>
      </c>
      <c r="L2966" s="44">
        <f t="shared" si="234"/>
        <v>766863.66666666663</v>
      </c>
      <c r="M2966" s="4">
        <f t="shared" si="235"/>
        <v>82</v>
      </c>
    </row>
    <row r="2967" spans="1:13" x14ac:dyDescent="0.3">
      <c r="A2967" s="27" t="str">
        <f t="shared" si="236"/>
        <v>1504 - LATTE</v>
      </c>
      <c r="B2967" s="27" t="str">
        <f t="shared" si="233"/>
        <v>CAFE QUINDIO EXPRESS OFIC BAVARIA</v>
      </c>
      <c r="C2967" s="28" t="s">
        <v>270</v>
      </c>
      <c r="D2967" s="31">
        <v>131112</v>
      </c>
      <c r="E2967" s="4">
        <v>12</v>
      </c>
      <c r="F2967" s="31">
        <v>240372</v>
      </c>
      <c r="G2967" s="4">
        <v>22</v>
      </c>
      <c r="H2967" s="31">
        <v>120186</v>
      </c>
      <c r="I2967" s="4">
        <v>11</v>
      </c>
      <c r="J2967" s="31">
        <v>491670</v>
      </c>
      <c r="K2967" s="50">
        <v>45</v>
      </c>
      <c r="L2967" s="44">
        <f t="shared" si="234"/>
        <v>163890</v>
      </c>
      <c r="M2967" s="4">
        <f t="shared" si="235"/>
        <v>15</v>
      </c>
    </row>
    <row r="2968" spans="1:13" x14ac:dyDescent="0.3">
      <c r="A2968" s="27" t="str">
        <f t="shared" si="236"/>
        <v>1504 - LATTE</v>
      </c>
      <c r="B2968" s="27" t="str">
        <f t="shared" si="233"/>
        <v>CAFE QUINDIO EXPRESS OFIC BAVARIA</v>
      </c>
      <c r="C2968" s="28" t="s">
        <v>271</v>
      </c>
      <c r="D2968" s="31">
        <v>109260</v>
      </c>
      <c r="E2968" s="4">
        <v>10</v>
      </c>
      <c r="F2968" s="31">
        <v>120186</v>
      </c>
      <c r="G2968" s="4">
        <v>11</v>
      </c>
      <c r="H2968" s="31">
        <v>98334</v>
      </c>
      <c r="I2968" s="4">
        <v>9</v>
      </c>
      <c r="J2968" s="31">
        <v>327780</v>
      </c>
      <c r="K2968" s="50">
        <v>30</v>
      </c>
      <c r="L2968" s="44">
        <f t="shared" si="234"/>
        <v>109260</v>
      </c>
      <c r="M2968" s="4">
        <f t="shared" si="235"/>
        <v>10</v>
      </c>
    </row>
    <row r="2969" spans="1:13" x14ac:dyDescent="0.3">
      <c r="A2969" s="27" t="str">
        <f t="shared" si="236"/>
        <v>1504 - LATTE</v>
      </c>
      <c r="B2969" s="27" t="str">
        <f t="shared" si="233"/>
        <v>CAFE QUINDIO EXPRESS OFIC BAVARIA</v>
      </c>
      <c r="C2969" s="28" t="s">
        <v>272</v>
      </c>
      <c r="D2969" s="31">
        <v>113337</v>
      </c>
      <c r="E2969" s="4">
        <v>9</v>
      </c>
      <c r="F2969" s="31">
        <v>188895</v>
      </c>
      <c r="G2969" s="4">
        <v>15</v>
      </c>
      <c r="H2969" s="31">
        <v>62965</v>
      </c>
      <c r="I2969" s="4">
        <v>5</v>
      </c>
      <c r="J2969" s="31">
        <v>365197</v>
      </c>
      <c r="K2969" s="50">
        <v>29</v>
      </c>
      <c r="L2969" s="44">
        <f t="shared" si="234"/>
        <v>121732.33333333333</v>
      </c>
      <c r="M2969" s="4">
        <f t="shared" si="235"/>
        <v>9.6666666666666661</v>
      </c>
    </row>
    <row r="2970" spans="1:13" x14ac:dyDescent="0.3">
      <c r="A2970" s="27" t="str">
        <f t="shared" si="236"/>
        <v>1504 - LATTE</v>
      </c>
      <c r="B2970" s="52" t="s">
        <v>310</v>
      </c>
      <c r="C2970" s="53"/>
      <c r="D2970" s="57">
        <v>8244093</v>
      </c>
      <c r="E2970" s="55">
        <v>910</v>
      </c>
      <c r="F2970" s="57">
        <v>10222811</v>
      </c>
      <c r="G2970" s="55">
        <v>1127</v>
      </c>
      <c r="H2970" s="57">
        <v>8050573</v>
      </c>
      <c r="I2970" s="55">
        <v>888</v>
      </c>
      <c r="J2970" s="57">
        <v>26517477</v>
      </c>
      <c r="K2970" s="56">
        <v>2925</v>
      </c>
      <c r="L2970" s="59">
        <f t="shared" si="234"/>
        <v>8839159</v>
      </c>
      <c r="M2970" s="60">
        <f t="shared" si="235"/>
        <v>975</v>
      </c>
    </row>
    <row r="2971" spans="1:13" x14ac:dyDescent="0.3">
      <c r="A2971" s="27" t="str">
        <f t="shared" si="236"/>
        <v>1504 - LATTE</v>
      </c>
      <c r="B2971" s="1" t="s">
        <v>70</v>
      </c>
      <c r="C2971" s="1" t="s">
        <v>223</v>
      </c>
      <c r="D2971" s="30">
        <v>268884</v>
      </c>
      <c r="E2971" s="8">
        <v>44</v>
      </c>
      <c r="F2971" s="30">
        <v>181864</v>
      </c>
      <c r="G2971" s="8">
        <v>30</v>
      </c>
      <c r="H2971" s="30">
        <v>116109</v>
      </c>
      <c r="I2971" s="8">
        <v>19</v>
      </c>
      <c r="J2971" s="30">
        <v>566857</v>
      </c>
      <c r="K2971" s="49">
        <v>93</v>
      </c>
      <c r="L2971" s="44">
        <f t="shared" si="234"/>
        <v>188952.33333333334</v>
      </c>
      <c r="M2971" s="4">
        <f t="shared" si="235"/>
        <v>31</v>
      </c>
    </row>
    <row r="2972" spans="1:13" x14ac:dyDescent="0.3">
      <c r="A2972" s="27" t="str">
        <f t="shared" si="236"/>
        <v>1504 - LATTE</v>
      </c>
      <c r="B2972" s="27" t="str">
        <f t="shared" ref="B2972:B3014" si="237">B2971</f>
        <v>CAFE QUINDIO EXPRESS PARQUE ARBOLEDA</v>
      </c>
      <c r="C2972" s="28" t="s">
        <v>224</v>
      </c>
      <c r="D2972" s="31">
        <v>4343047</v>
      </c>
      <c r="E2972" s="4">
        <v>661</v>
      </c>
      <c r="F2972" s="31">
        <v>3576256</v>
      </c>
      <c r="G2972" s="4">
        <v>544</v>
      </c>
      <c r="H2972" s="31">
        <v>3628848</v>
      </c>
      <c r="I2972" s="4">
        <v>552</v>
      </c>
      <c r="J2972" s="31">
        <v>11548151</v>
      </c>
      <c r="K2972" s="50">
        <v>1757</v>
      </c>
      <c r="L2972" s="44">
        <f t="shared" si="234"/>
        <v>3849383.6666666665</v>
      </c>
      <c r="M2972" s="4">
        <f t="shared" si="235"/>
        <v>585.66666666666663</v>
      </c>
    </row>
    <row r="2973" spans="1:13" x14ac:dyDescent="0.3">
      <c r="A2973" s="27" t="str">
        <f t="shared" si="236"/>
        <v>1504 - LATTE</v>
      </c>
      <c r="B2973" s="27" t="str">
        <f t="shared" si="237"/>
        <v>CAFE QUINDIO EXPRESS PARQUE ARBOLEDA</v>
      </c>
      <c r="C2973" s="28" t="s">
        <v>225</v>
      </c>
      <c r="D2973" s="31">
        <v>840579</v>
      </c>
      <c r="E2973" s="4">
        <v>102</v>
      </c>
      <c r="F2973" s="31">
        <v>601592</v>
      </c>
      <c r="G2973" s="4">
        <v>73</v>
      </c>
      <c r="H2973" s="31">
        <v>641808</v>
      </c>
      <c r="I2973" s="4">
        <v>78</v>
      </c>
      <c r="J2973" s="31">
        <v>2083979</v>
      </c>
      <c r="K2973" s="50">
        <v>253</v>
      </c>
      <c r="L2973" s="44">
        <f t="shared" si="234"/>
        <v>694659.66666666663</v>
      </c>
      <c r="M2973" s="4">
        <f t="shared" si="235"/>
        <v>84.333333333333329</v>
      </c>
    </row>
    <row r="2974" spans="1:13" x14ac:dyDescent="0.3">
      <c r="A2974" s="27" t="str">
        <f t="shared" si="236"/>
        <v>1504 - LATTE</v>
      </c>
      <c r="B2974" s="27" t="str">
        <f t="shared" si="237"/>
        <v>CAFE QUINDIO EXPRESS PARQUE ARBOLEDA</v>
      </c>
      <c r="C2974" s="28" t="s">
        <v>226</v>
      </c>
      <c r="D2974" s="31">
        <v>249719</v>
      </c>
      <c r="E2974" s="4">
        <v>29</v>
      </c>
      <c r="F2974" s="31">
        <v>43055</v>
      </c>
      <c r="G2974" s="4">
        <v>5</v>
      </c>
      <c r="H2974" s="31">
        <v>172220</v>
      </c>
      <c r="I2974" s="4">
        <v>20</v>
      </c>
      <c r="J2974" s="31">
        <v>464994</v>
      </c>
      <c r="K2974" s="50">
        <v>54</v>
      </c>
      <c r="L2974" s="44">
        <f t="shared" si="234"/>
        <v>154998</v>
      </c>
      <c r="M2974" s="4">
        <f t="shared" si="235"/>
        <v>18</v>
      </c>
    </row>
    <row r="2975" spans="1:13" x14ac:dyDescent="0.3">
      <c r="A2975" s="27" t="str">
        <f t="shared" si="236"/>
        <v>1504 - LATTE</v>
      </c>
      <c r="B2975" s="27" t="str">
        <f t="shared" si="237"/>
        <v>CAFE QUINDIO EXPRESS PARQUE ARBOLEDA</v>
      </c>
      <c r="C2975" s="28" t="s">
        <v>227</v>
      </c>
      <c r="D2975" s="31">
        <v>9352</v>
      </c>
      <c r="E2975" s="4">
        <v>1</v>
      </c>
      <c r="F2975" s="31"/>
      <c r="G2975" s="4"/>
      <c r="H2975" s="31">
        <v>46760</v>
      </c>
      <c r="I2975" s="4">
        <v>5</v>
      </c>
      <c r="J2975" s="31">
        <v>56112</v>
      </c>
      <c r="K2975" s="50">
        <v>6</v>
      </c>
      <c r="L2975" s="44">
        <f t="shared" si="234"/>
        <v>28056</v>
      </c>
      <c r="M2975" s="4">
        <f t="shared" si="235"/>
        <v>3</v>
      </c>
    </row>
    <row r="2976" spans="1:13" x14ac:dyDescent="0.3">
      <c r="A2976" s="27" t="str">
        <f t="shared" si="236"/>
        <v>1504 - LATTE</v>
      </c>
      <c r="B2976" s="27" t="str">
        <f t="shared" si="237"/>
        <v>CAFE QUINDIO EXPRESS PARQUE ARBOLEDA</v>
      </c>
      <c r="C2976" s="28" t="s">
        <v>228</v>
      </c>
      <c r="D2976" s="31"/>
      <c r="E2976" s="4"/>
      <c r="F2976" s="31">
        <v>37408</v>
      </c>
      <c r="G2976" s="4">
        <v>4</v>
      </c>
      <c r="H2976" s="31">
        <v>9352</v>
      </c>
      <c r="I2976" s="4">
        <v>1</v>
      </c>
      <c r="J2976" s="31">
        <v>46760</v>
      </c>
      <c r="K2976" s="50">
        <v>5</v>
      </c>
      <c r="L2976" s="44">
        <f t="shared" si="234"/>
        <v>23380</v>
      </c>
      <c r="M2976" s="4">
        <f t="shared" si="235"/>
        <v>2.5</v>
      </c>
    </row>
    <row r="2977" spans="1:13" x14ac:dyDescent="0.3">
      <c r="A2977" s="27" t="str">
        <f t="shared" si="236"/>
        <v>1504 - LATTE</v>
      </c>
      <c r="B2977" s="27" t="str">
        <f t="shared" si="237"/>
        <v>CAFE QUINDIO EXPRESS PARQUE ARBOLEDA</v>
      </c>
      <c r="C2977" s="28" t="s">
        <v>229</v>
      </c>
      <c r="D2977" s="31">
        <v>32778</v>
      </c>
      <c r="E2977" s="4">
        <v>3</v>
      </c>
      <c r="F2977" s="31">
        <v>32778</v>
      </c>
      <c r="G2977" s="4">
        <v>3</v>
      </c>
      <c r="H2977" s="31">
        <v>43704</v>
      </c>
      <c r="I2977" s="4">
        <v>4</v>
      </c>
      <c r="J2977" s="31">
        <v>109260</v>
      </c>
      <c r="K2977" s="50">
        <v>10</v>
      </c>
      <c r="L2977" s="44">
        <f t="shared" si="234"/>
        <v>36420</v>
      </c>
      <c r="M2977" s="4">
        <f t="shared" si="235"/>
        <v>3.3333333333333335</v>
      </c>
    </row>
    <row r="2978" spans="1:13" x14ac:dyDescent="0.3">
      <c r="A2978" s="27" t="str">
        <f t="shared" si="236"/>
        <v>1504 - LATTE</v>
      </c>
      <c r="B2978" s="27" t="str">
        <f t="shared" si="237"/>
        <v>CAFE QUINDIO EXPRESS PARQUE ARBOLEDA</v>
      </c>
      <c r="C2978" s="28" t="s">
        <v>230</v>
      </c>
      <c r="D2978" s="31">
        <v>166662</v>
      </c>
      <c r="E2978" s="4">
        <v>20</v>
      </c>
      <c r="F2978" s="31">
        <v>116664</v>
      </c>
      <c r="G2978" s="4">
        <v>14</v>
      </c>
      <c r="H2978" s="31">
        <v>91664</v>
      </c>
      <c r="I2978" s="4">
        <v>11</v>
      </c>
      <c r="J2978" s="31">
        <v>374990</v>
      </c>
      <c r="K2978" s="50">
        <v>45</v>
      </c>
      <c r="L2978" s="44">
        <f t="shared" si="234"/>
        <v>124996.66666666667</v>
      </c>
      <c r="M2978" s="4">
        <f t="shared" si="235"/>
        <v>15</v>
      </c>
    </row>
    <row r="2979" spans="1:13" x14ac:dyDescent="0.3">
      <c r="A2979" s="27" t="str">
        <f t="shared" si="236"/>
        <v>1504 - LATTE</v>
      </c>
      <c r="B2979" s="27" t="str">
        <f t="shared" si="237"/>
        <v>CAFE QUINDIO EXPRESS PARQUE ARBOLEDA</v>
      </c>
      <c r="C2979" s="28" t="s">
        <v>231</v>
      </c>
      <c r="D2979" s="31">
        <v>41665</v>
      </c>
      <c r="E2979" s="4">
        <v>5</v>
      </c>
      <c r="F2979" s="31">
        <v>91664</v>
      </c>
      <c r="G2979" s="4">
        <v>11</v>
      </c>
      <c r="H2979" s="31">
        <v>41665</v>
      </c>
      <c r="I2979" s="4">
        <v>5</v>
      </c>
      <c r="J2979" s="31">
        <v>174994</v>
      </c>
      <c r="K2979" s="50">
        <v>21</v>
      </c>
      <c r="L2979" s="44">
        <f t="shared" si="234"/>
        <v>58331.333333333336</v>
      </c>
      <c r="M2979" s="4">
        <f t="shared" si="235"/>
        <v>7</v>
      </c>
    </row>
    <row r="2980" spans="1:13" x14ac:dyDescent="0.3">
      <c r="A2980" s="27" t="str">
        <f t="shared" si="236"/>
        <v>1504 - LATTE</v>
      </c>
      <c r="B2980" s="27" t="str">
        <f t="shared" si="237"/>
        <v>CAFE QUINDIO EXPRESS PARQUE ARBOLEDA</v>
      </c>
      <c r="C2980" s="28" t="s">
        <v>232</v>
      </c>
      <c r="D2980" s="31">
        <v>99070</v>
      </c>
      <c r="E2980" s="4">
        <v>10</v>
      </c>
      <c r="F2980" s="31">
        <v>69349</v>
      </c>
      <c r="G2980" s="4">
        <v>7</v>
      </c>
      <c r="H2980" s="31">
        <v>79257</v>
      </c>
      <c r="I2980" s="4">
        <v>8</v>
      </c>
      <c r="J2980" s="31">
        <v>247676</v>
      </c>
      <c r="K2980" s="50">
        <v>25</v>
      </c>
      <c r="L2980" s="44">
        <f t="shared" si="234"/>
        <v>82558.666666666672</v>
      </c>
      <c r="M2980" s="4">
        <f t="shared" si="235"/>
        <v>8.3333333333333339</v>
      </c>
    </row>
    <row r="2981" spans="1:13" x14ac:dyDescent="0.3">
      <c r="A2981" s="27" t="str">
        <f t="shared" si="236"/>
        <v>1504 - LATTE</v>
      </c>
      <c r="B2981" s="27" t="str">
        <f t="shared" si="237"/>
        <v>CAFE QUINDIO EXPRESS PARQUE ARBOLEDA</v>
      </c>
      <c r="C2981" s="28" t="s">
        <v>233</v>
      </c>
      <c r="D2981" s="31">
        <v>57687</v>
      </c>
      <c r="E2981" s="4">
        <v>7</v>
      </c>
      <c r="F2981" s="31">
        <v>65928</v>
      </c>
      <c r="G2981" s="4">
        <v>8</v>
      </c>
      <c r="H2981" s="31">
        <v>189543</v>
      </c>
      <c r="I2981" s="4">
        <v>23</v>
      </c>
      <c r="J2981" s="31">
        <v>313158</v>
      </c>
      <c r="K2981" s="50">
        <v>38</v>
      </c>
      <c r="L2981" s="44">
        <f t="shared" si="234"/>
        <v>104386</v>
      </c>
      <c r="M2981" s="4">
        <f t="shared" si="235"/>
        <v>12.666666666666666</v>
      </c>
    </row>
    <row r="2982" spans="1:13" x14ac:dyDescent="0.3">
      <c r="A2982" s="27" t="str">
        <f t="shared" si="236"/>
        <v>1504 - LATTE</v>
      </c>
      <c r="B2982" s="27" t="str">
        <f t="shared" si="237"/>
        <v>CAFE QUINDIO EXPRESS PARQUE ARBOLEDA</v>
      </c>
      <c r="C2982" s="28" t="s">
        <v>234</v>
      </c>
      <c r="D2982" s="31">
        <v>10463</v>
      </c>
      <c r="E2982" s="4">
        <v>1</v>
      </c>
      <c r="F2982" s="31">
        <v>20926</v>
      </c>
      <c r="G2982" s="4">
        <v>2</v>
      </c>
      <c r="H2982" s="31">
        <v>20926</v>
      </c>
      <c r="I2982" s="4">
        <v>2</v>
      </c>
      <c r="J2982" s="31">
        <v>52315</v>
      </c>
      <c r="K2982" s="50">
        <v>5</v>
      </c>
      <c r="L2982" s="44">
        <f t="shared" si="234"/>
        <v>17438.333333333332</v>
      </c>
      <c r="M2982" s="4">
        <f t="shared" si="235"/>
        <v>1.6666666666666667</v>
      </c>
    </row>
    <row r="2983" spans="1:13" x14ac:dyDescent="0.3">
      <c r="A2983" s="27" t="str">
        <f t="shared" si="236"/>
        <v>1504 - LATTE</v>
      </c>
      <c r="B2983" s="27" t="str">
        <f t="shared" si="237"/>
        <v>CAFE QUINDIO EXPRESS PARQUE ARBOLEDA</v>
      </c>
      <c r="C2983" s="28" t="s">
        <v>235</v>
      </c>
      <c r="D2983" s="31">
        <v>122038</v>
      </c>
      <c r="E2983" s="4">
        <v>16</v>
      </c>
      <c r="F2983" s="31">
        <v>84535</v>
      </c>
      <c r="G2983" s="4">
        <v>11</v>
      </c>
      <c r="H2983" s="31">
        <v>161385</v>
      </c>
      <c r="I2983" s="4">
        <v>21</v>
      </c>
      <c r="J2983" s="31">
        <v>367958</v>
      </c>
      <c r="K2983" s="50">
        <v>48</v>
      </c>
      <c r="L2983" s="44">
        <f t="shared" si="234"/>
        <v>122652.66666666667</v>
      </c>
      <c r="M2983" s="4">
        <f t="shared" si="235"/>
        <v>16</v>
      </c>
    </row>
    <row r="2984" spans="1:13" x14ac:dyDescent="0.3">
      <c r="A2984" s="27" t="str">
        <f t="shared" si="236"/>
        <v>1504 - LATTE</v>
      </c>
      <c r="B2984" s="27" t="str">
        <f t="shared" si="237"/>
        <v>CAFE QUINDIO EXPRESS PARQUE ARBOLEDA</v>
      </c>
      <c r="C2984" s="28" t="s">
        <v>236</v>
      </c>
      <c r="D2984" s="31">
        <v>16482</v>
      </c>
      <c r="E2984" s="4">
        <v>2</v>
      </c>
      <c r="F2984" s="31">
        <v>24723</v>
      </c>
      <c r="G2984" s="4">
        <v>3</v>
      </c>
      <c r="H2984" s="31">
        <v>32964</v>
      </c>
      <c r="I2984" s="4">
        <v>4</v>
      </c>
      <c r="J2984" s="31">
        <v>74169</v>
      </c>
      <c r="K2984" s="50">
        <v>9</v>
      </c>
      <c r="L2984" s="44">
        <f t="shared" si="234"/>
        <v>24723</v>
      </c>
      <c r="M2984" s="4">
        <f t="shared" si="235"/>
        <v>3</v>
      </c>
    </row>
    <row r="2985" spans="1:13" x14ac:dyDescent="0.3">
      <c r="A2985" s="27" t="str">
        <f t="shared" si="236"/>
        <v>1504 - LATTE</v>
      </c>
      <c r="B2985" s="27" t="str">
        <f t="shared" si="237"/>
        <v>CAFE QUINDIO EXPRESS PARQUE ARBOLEDA</v>
      </c>
      <c r="C2985" s="28" t="s">
        <v>237</v>
      </c>
      <c r="D2985" s="31">
        <v>20926</v>
      </c>
      <c r="E2985" s="4">
        <v>2</v>
      </c>
      <c r="F2985" s="31">
        <v>10463</v>
      </c>
      <c r="G2985" s="4">
        <v>1</v>
      </c>
      <c r="H2985" s="31">
        <v>20926</v>
      </c>
      <c r="I2985" s="4">
        <v>2</v>
      </c>
      <c r="J2985" s="31">
        <v>52315</v>
      </c>
      <c r="K2985" s="50">
        <v>5</v>
      </c>
      <c r="L2985" s="44">
        <f t="shared" si="234"/>
        <v>17438.333333333332</v>
      </c>
      <c r="M2985" s="4">
        <f t="shared" si="235"/>
        <v>1.6666666666666667</v>
      </c>
    </row>
    <row r="2986" spans="1:13" x14ac:dyDescent="0.3">
      <c r="A2986" s="27" t="str">
        <f t="shared" si="236"/>
        <v>1504 - LATTE</v>
      </c>
      <c r="B2986" s="27" t="str">
        <f t="shared" si="237"/>
        <v>CAFE QUINDIO EXPRESS PARQUE ARBOLEDA</v>
      </c>
      <c r="C2986" s="28" t="s">
        <v>238</v>
      </c>
      <c r="D2986" s="31">
        <v>30740</v>
      </c>
      <c r="E2986" s="4">
        <v>4</v>
      </c>
      <c r="F2986" s="31">
        <v>52873</v>
      </c>
      <c r="G2986" s="4">
        <v>7</v>
      </c>
      <c r="H2986" s="31">
        <v>46110</v>
      </c>
      <c r="I2986" s="4">
        <v>6</v>
      </c>
      <c r="J2986" s="31">
        <v>129723</v>
      </c>
      <c r="K2986" s="50">
        <v>17</v>
      </c>
      <c r="L2986" s="44">
        <f t="shared" si="234"/>
        <v>43241</v>
      </c>
      <c r="M2986" s="4">
        <f t="shared" si="235"/>
        <v>5.666666666666667</v>
      </c>
    </row>
    <row r="2987" spans="1:13" x14ac:dyDescent="0.3">
      <c r="A2987" s="27" t="str">
        <f t="shared" si="236"/>
        <v>1504 - LATTE</v>
      </c>
      <c r="B2987" s="27" t="str">
        <f t="shared" si="237"/>
        <v>CAFE QUINDIO EXPRESS PARQUE ARBOLEDA</v>
      </c>
      <c r="C2987" s="28" t="s">
        <v>239</v>
      </c>
      <c r="D2987" s="31"/>
      <c r="E2987" s="4"/>
      <c r="F2987" s="31">
        <v>24444</v>
      </c>
      <c r="G2987" s="4">
        <v>3</v>
      </c>
      <c r="H2987" s="31">
        <v>16296</v>
      </c>
      <c r="I2987" s="4">
        <v>2</v>
      </c>
      <c r="J2987" s="31">
        <v>40740</v>
      </c>
      <c r="K2987" s="50">
        <v>5</v>
      </c>
      <c r="L2987" s="44">
        <f t="shared" si="234"/>
        <v>20370</v>
      </c>
      <c r="M2987" s="4">
        <f t="shared" si="235"/>
        <v>2.5</v>
      </c>
    </row>
    <row r="2988" spans="1:13" x14ac:dyDescent="0.3">
      <c r="A2988" s="27" t="str">
        <f t="shared" si="236"/>
        <v>1504 - LATTE</v>
      </c>
      <c r="B2988" s="27" t="str">
        <f t="shared" si="237"/>
        <v>CAFE QUINDIO EXPRESS PARQUE ARBOLEDA</v>
      </c>
      <c r="C2988" s="28" t="s">
        <v>240</v>
      </c>
      <c r="D2988" s="31">
        <v>16296</v>
      </c>
      <c r="E2988" s="4">
        <v>2</v>
      </c>
      <c r="F2988" s="31">
        <v>16296</v>
      </c>
      <c r="G2988" s="4">
        <v>2</v>
      </c>
      <c r="H2988" s="31"/>
      <c r="I2988" s="4"/>
      <c r="J2988" s="31">
        <v>32592</v>
      </c>
      <c r="K2988" s="50">
        <v>4</v>
      </c>
      <c r="L2988" s="44">
        <f t="shared" si="234"/>
        <v>16296</v>
      </c>
      <c r="M2988" s="4">
        <f t="shared" si="235"/>
        <v>2</v>
      </c>
    </row>
    <row r="2989" spans="1:13" x14ac:dyDescent="0.3">
      <c r="A2989" s="27" t="str">
        <f t="shared" si="236"/>
        <v>1504 - LATTE</v>
      </c>
      <c r="B2989" s="27" t="str">
        <f t="shared" si="237"/>
        <v>CAFE QUINDIO EXPRESS PARQUE ARBOLEDA</v>
      </c>
      <c r="C2989" s="28" t="s">
        <v>241</v>
      </c>
      <c r="D2989" s="31">
        <v>206024</v>
      </c>
      <c r="E2989" s="4">
        <v>25</v>
      </c>
      <c r="F2989" s="31">
        <v>296676</v>
      </c>
      <c r="G2989" s="4">
        <v>36</v>
      </c>
      <c r="H2989" s="31">
        <v>271953</v>
      </c>
      <c r="I2989" s="4">
        <v>33</v>
      </c>
      <c r="J2989" s="31">
        <v>774653</v>
      </c>
      <c r="K2989" s="50">
        <v>94</v>
      </c>
      <c r="L2989" s="44">
        <f t="shared" si="234"/>
        <v>258217.66666666666</v>
      </c>
      <c r="M2989" s="4">
        <f t="shared" si="235"/>
        <v>31.333333333333332</v>
      </c>
    </row>
    <row r="2990" spans="1:13" x14ac:dyDescent="0.3">
      <c r="A2990" s="27" t="str">
        <f t="shared" si="236"/>
        <v>1504 - LATTE</v>
      </c>
      <c r="B2990" s="27" t="str">
        <f t="shared" si="237"/>
        <v>CAFE QUINDIO EXPRESS PARQUE ARBOLEDA</v>
      </c>
      <c r="C2990" s="28" t="s">
        <v>242</v>
      </c>
      <c r="D2990" s="31">
        <v>77499</v>
      </c>
      <c r="E2990" s="4">
        <v>9</v>
      </c>
      <c r="F2990" s="31">
        <v>77499</v>
      </c>
      <c r="G2990" s="4">
        <v>9</v>
      </c>
      <c r="H2990" s="31">
        <v>77499</v>
      </c>
      <c r="I2990" s="4">
        <v>9</v>
      </c>
      <c r="J2990" s="31">
        <v>232497</v>
      </c>
      <c r="K2990" s="50">
        <v>27</v>
      </c>
      <c r="L2990" s="44">
        <f t="shared" si="234"/>
        <v>77499</v>
      </c>
      <c r="M2990" s="4">
        <f t="shared" si="235"/>
        <v>9</v>
      </c>
    </row>
    <row r="2991" spans="1:13" x14ac:dyDescent="0.3">
      <c r="A2991" s="27" t="str">
        <f t="shared" si="236"/>
        <v>1504 - LATTE</v>
      </c>
      <c r="B2991" s="27" t="str">
        <f t="shared" si="237"/>
        <v>CAFE QUINDIO EXPRESS PARQUE ARBOLEDA</v>
      </c>
      <c r="C2991" s="28" t="s">
        <v>243</v>
      </c>
      <c r="D2991" s="31">
        <v>36666</v>
      </c>
      <c r="E2991" s="4">
        <v>6</v>
      </c>
      <c r="F2991" s="31">
        <v>36666</v>
      </c>
      <c r="G2991" s="4">
        <v>6</v>
      </c>
      <c r="H2991" s="31">
        <v>24444</v>
      </c>
      <c r="I2991" s="4">
        <v>4</v>
      </c>
      <c r="J2991" s="31">
        <v>97776</v>
      </c>
      <c r="K2991" s="50">
        <v>16</v>
      </c>
      <c r="L2991" s="44">
        <f t="shared" si="234"/>
        <v>32592</v>
      </c>
      <c r="M2991" s="4">
        <f t="shared" si="235"/>
        <v>5.333333333333333</v>
      </c>
    </row>
    <row r="2992" spans="1:13" x14ac:dyDescent="0.3">
      <c r="A2992" s="27" t="str">
        <f t="shared" si="236"/>
        <v>1504 - LATTE</v>
      </c>
      <c r="B2992" s="27" t="str">
        <f t="shared" si="237"/>
        <v>CAFE QUINDIO EXPRESS PARQUE ARBOLEDA</v>
      </c>
      <c r="C2992" s="28" t="s">
        <v>244</v>
      </c>
      <c r="D2992" s="31">
        <v>1203042</v>
      </c>
      <c r="E2992" s="4">
        <v>183</v>
      </c>
      <c r="F2992" s="31">
        <v>1643500</v>
      </c>
      <c r="G2992" s="4">
        <v>250</v>
      </c>
      <c r="H2992" s="31">
        <v>1820209</v>
      </c>
      <c r="I2992" s="4">
        <v>277</v>
      </c>
      <c r="J2992" s="31">
        <v>4666751</v>
      </c>
      <c r="K2992" s="50">
        <v>710</v>
      </c>
      <c r="L2992" s="44">
        <f t="shared" si="234"/>
        <v>1555583.6666666667</v>
      </c>
      <c r="M2992" s="4">
        <f t="shared" si="235"/>
        <v>236.66666666666666</v>
      </c>
    </row>
    <row r="2993" spans="1:13" x14ac:dyDescent="0.3">
      <c r="A2993" s="27" t="str">
        <f t="shared" si="236"/>
        <v>1504 - LATTE</v>
      </c>
      <c r="B2993" s="27" t="str">
        <f t="shared" si="237"/>
        <v>CAFE QUINDIO EXPRESS PARQUE ARBOLEDA</v>
      </c>
      <c r="C2993" s="28" t="s">
        <v>245</v>
      </c>
      <c r="D2993" s="31">
        <v>50465</v>
      </c>
      <c r="E2993" s="4">
        <v>5</v>
      </c>
      <c r="F2993" s="31">
        <v>80743</v>
      </c>
      <c r="G2993" s="4">
        <v>8</v>
      </c>
      <c r="H2993" s="31">
        <v>60558</v>
      </c>
      <c r="I2993" s="4">
        <v>6</v>
      </c>
      <c r="J2993" s="31">
        <v>191766</v>
      </c>
      <c r="K2993" s="50">
        <v>19</v>
      </c>
      <c r="L2993" s="44">
        <f t="shared" si="234"/>
        <v>63922</v>
      </c>
      <c r="M2993" s="4">
        <f t="shared" si="235"/>
        <v>6.333333333333333</v>
      </c>
    </row>
    <row r="2994" spans="1:13" x14ac:dyDescent="0.3">
      <c r="A2994" s="27" t="str">
        <f t="shared" si="236"/>
        <v>1504 - LATTE</v>
      </c>
      <c r="B2994" s="27" t="str">
        <f t="shared" si="237"/>
        <v>CAFE QUINDIO EXPRESS PARQUE ARBOLEDA</v>
      </c>
      <c r="C2994" s="28" t="s">
        <v>246</v>
      </c>
      <c r="D2994" s="31">
        <v>22222</v>
      </c>
      <c r="E2994" s="4">
        <v>2</v>
      </c>
      <c r="F2994" s="31"/>
      <c r="G2994" s="4"/>
      <c r="H2994" s="31">
        <v>11111</v>
      </c>
      <c r="I2994" s="4">
        <v>1</v>
      </c>
      <c r="J2994" s="31">
        <v>33333</v>
      </c>
      <c r="K2994" s="50">
        <v>3</v>
      </c>
      <c r="L2994" s="44">
        <f t="shared" si="234"/>
        <v>16666.5</v>
      </c>
      <c r="M2994" s="4">
        <f t="shared" si="235"/>
        <v>1.5</v>
      </c>
    </row>
    <row r="2995" spans="1:13" x14ac:dyDescent="0.3">
      <c r="A2995" s="27" t="str">
        <f t="shared" si="236"/>
        <v>1504 - LATTE</v>
      </c>
      <c r="B2995" s="27" t="str">
        <f t="shared" si="237"/>
        <v>CAFE QUINDIO EXPRESS PARQUE ARBOLEDA</v>
      </c>
      <c r="C2995" s="28" t="s">
        <v>248</v>
      </c>
      <c r="D2995" s="31">
        <v>226658</v>
      </c>
      <c r="E2995" s="4">
        <v>24</v>
      </c>
      <c r="F2995" s="31">
        <v>217214</v>
      </c>
      <c r="G2995" s="4">
        <v>23</v>
      </c>
      <c r="H2995" s="31">
        <v>160548</v>
      </c>
      <c r="I2995" s="4">
        <v>17</v>
      </c>
      <c r="J2995" s="31">
        <v>604420</v>
      </c>
      <c r="K2995" s="50">
        <v>64</v>
      </c>
      <c r="L2995" s="44">
        <f t="shared" si="234"/>
        <v>201473.33333333334</v>
      </c>
      <c r="M2995" s="4">
        <f t="shared" si="235"/>
        <v>21.333333333333332</v>
      </c>
    </row>
    <row r="2996" spans="1:13" x14ac:dyDescent="0.3">
      <c r="A2996" s="27" t="str">
        <f t="shared" si="236"/>
        <v>1504 - LATTE</v>
      </c>
      <c r="B2996" s="27" t="str">
        <f t="shared" si="237"/>
        <v>CAFE QUINDIO EXPRESS PARQUE ARBOLEDA</v>
      </c>
      <c r="C2996" s="28" t="s">
        <v>249</v>
      </c>
      <c r="D2996" s="31">
        <v>32964</v>
      </c>
      <c r="E2996" s="4">
        <v>4</v>
      </c>
      <c r="F2996" s="31">
        <v>31975</v>
      </c>
      <c r="G2996" s="4">
        <v>4</v>
      </c>
      <c r="H2996" s="31">
        <v>32964</v>
      </c>
      <c r="I2996" s="4">
        <v>4</v>
      </c>
      <c r="J2996" s="31">
        <v>97903</v>
      </c>
      <c r="K2996" s="50">
        <v>12</v>
      </c>
      <c r="L2996" s="44">
        <f t="shared" si="234"/>
        <v>32634.333333333332</v>
      </c>
      <c r="M2996" s="4">
        <f t="shared" si="235"/>
        <v>4</v>
      </c>
    </row>
    <row r="2997" spans="1:13" x14ac:dyDescent="0.3">
      <c r="A2997" s="27" t="str">
        <f t="shared" si="236"/>
        <v>1504 - LATTE</v>
      </c>
      <c r="B2997" s="27" t="str">
        <f t="shared" si="237"/>
        <v>CAFE QUINDIO EXPRESS PARQUE ARBOLEDA</v>
      </c>
      <c r="C2997" s="28" t="s">
        <v>251</v>
      </c>
      <c r="D2997" s="31">
        <v>68243</v>
      </c>
      <c r="E2997" s="4">
        <v>9</v>
      </c>
      <c r="F2997" s="31">
        <v>38425</v>
      </c>
      <c r="G2997" s="4">
        <v>5</v>
      </c>
      <c r="H2997" s="31">
        <v>53795</v>
      </c>
      <c r="I2997" s="4">
        <v>7</v>
      </c>
      <c r="J2997" s="31">
        <v>160463</v>
      </c>
      <c r="K2997" s="50">
        <v>21</v>
      </c>
      <c r="L2997" s="44">
        <f t="shared" si="234"/>
        <v>53487.666666666664</v>
      </c>
      <c r="M2997" s="4">
        <f t="shared" si="235"/>
        <v>7</v>
      </c>
    </row>
    <row r="2998" spans="1:13" x14ac:dyDescent="0.3">
      <c r="A2998" s="27" t="str">
        <f t="shared" si="236"/>
        <v>1504 - LATTE</v>
      </c>
      <c r="B2998" s="27" t="str">
        <f t="shared" si="237"/>
        <v>CAFE QUINDIO EXPRESS PARQUE ARBOLEDA</v>
      </c>
      <c r="C2998" s="28" t="s">
        <v>252</v>
      </c>
      <c r="D2998" s="31">
        <v>10463</v>
      </c>
      <c r="E2998" s="4">
        <v>1</v>
      </c>
      <c r="F2998" s="31"/>
      <c r="G2998" s="4"/>
      <c r="H2998" s="31"/>
      <c r="I2998" s="4"/>
      <c r="J2998" s="31">
        <v>10463</v>
      </c>
      <c r="K2998" s="50">
        <v>1</v>
      </c>
      <c r="L2998" s="44">
        <f t="shared" si="234"/>
        <v>10463</v>
      </c>
      <c r="M2998" s="4">
        <f t="shared" si="235"/>
        <v>1</v>
      </c>
    </row>
    <row r="2999" spans="1:13" x14ac:dyDescent="0.3">
      <c r="A2999" s="27" t="str">
        <f t="shared" si="236"/>
        <v>1504 - LATTE</v>
      </c>
      <c r="B2999" s="27" t="str">
        <f t="shared" si="237"/>
        <v>CAFE QUINDIO EXPRESS PARQUE ARBOLEDA</v>
      </c>
      <c r="C2999" s="28" t="s">
        <v>253</v>
      </c>
      <c r="D2999" s="31">
        <v>8241</v>
      </c>
      <c r="E2999" s="4">
        <v>1</v>
      </c>
      <c r="F2999" s="31">
        <v>8241</v>
      </c>
      <c r="G2999" s="4">
        <v>1</v>
      </c>
      <c r="H2999" s="31"/>
      <c r="I2999" s="4"/>
      <c r="J2999" s="31">
        <v>16482</v>
      </c>
      <c r="K2999" s="50">
        <v>2</v>
      </c>
      <c r="L2999" s="44">
        <f t="shared" si="234"/>
        <v>8241</v>
      </c>
      <c r="M2999" s="4">
        <f t="shared" si="235"/>
        <v>1</v>
      </c>
    </row>
    <row r="3000" spans="1:13" x14ac:dyDescent="0.3">
      <c r="A3000" s="27" t="str">
        <f t="shared" si="236"/>
        <v>1504 - LATTE</v>
      </c>
      <c r="B3000" s="27" t="str">
        <f t="shared" si="237"/>
        <v>CAFE QUINDIO EXPRESS PARQUE ARBOLEDA</v>
      </c>
      <c r="C3000" s="28" t="s">
        <v>254</v>
      </c>
      <c r="D3000" s="31">
        <v>23055</v>
      </c>
      <c r="E3000" s="4">
        <v>3</v>
      </c>
      <c r="F3000" s="31">
        <v>23055</v>
      </c>
      <c r="G3000" s="4">
        <v>3</v>
      </c>
      <c r="H3000" s="31"/>
      <c r="I3000" s="4"/>
      <c r="J3000" s="31">
        <v>46110</v>
      </c>
      <c r="K3000" s="50">
        <v>6</v>
      </c>
      <c r="L3000" s="44">
        <f t="shared" si="234"/>
        <v>23055</v>
      </c>
      <c r="M3000" s="4">
        <f t="shared" si="235"/>
        <v>3</v>
      </c>
    </row>
    <row r="3001" spans="1:13" x14ac:dyDescent="0.3">
      <c r="A3001" s="27" t="str">
        <f t="shared" si="236"/>
        <v>1504 - LATTE</v>
      </c>
      <c r="B3001" s="27" t="str">
        <f t="shared" si="237"/>
        <v>CAFE QUINDIO EXPRESS PARQUE ARBOLEDA</v>
      </c>
      <c r="C3001" s="28" t="s">
        <v>258</v>
      </c>
      <c r="D3001" s="31">
        <v>131856</v>
      </c>
      <c r="E3001" s="4">
        <v>16</v>
      </c>
      <c r="F3001" s="31">
        <v>49446</v>
      </c>
      <c r="G3001" s="4">
        <v>6</v>
      </c>
      <c r="H3001" s="31">
        <v>140097</v>
      </c>
      <c r="I3001" s="4">
        <v>17</v>
      </c>
      <c r="J3001" s="31">
        <v>321399</v>
      </c>
      <c r="K3001" s="50">
        <v>39</v>
      </c>
      <c r="L3001" s="44">
        <f t="shared" si="234"/>
        <v>107133</v>
      </c>
      <c r="M3001" s="4">
        <f t="shared" si="235"/>
        <v>13</v>
      </c>
    </row>
    <row r="3002" spans="1:13" x14ac:dyDescent="0.3">
      <c r="A3002" s="27" t="str">
        <f t="shared" si="236"/>
        <v>1504 - LATTE</v>
      </c>
      <c r="B3002" s="27" t="str">
        <f t="shared" si="237"/>
        <v>CAFE QUINDIO EXPRESS PARQUE ARBOLEDA</v>
      </c>
      <c r="C3002" s="28" t="s">
        <v>259</v>
      </c>
      <c r="D3002" s="31">
        <v>32964</v>
      </c>
      <c r="E3002" s="4">
        <v>4</v>
      </c>
      <c r="F3002" s="31">
        <v>41205</v>
      </c>
      <c r="G3002" s="4">
        <v>5</v>
      </c>
      <c r="H3002" s="31">
        <v>16482</v>
      </c>
      <c r="I3002" s="4">
        <v>2</v>
      </c>
      <c r="J3002" s="31">
        <v>90651</v>
      </c>
      <c r="K3002" s="50">
        <v>11</v>
      </c>
      <c r="L3002" s="44">
        <f t="shared" si="234"/>
        <v>30217</v>
      </c>
      <c r="M3002" s="4">
        <f t="shared" si="235"/>
        <v>3.6666666666666665</v>
      </c>
    </row>
    <row r="3003" spans="1:13" x14ac:dyDescent="0.3">
      <c r="A3003" s="27" t="str">
        <f t="shared" si="236"/>
        <v>1504 - LATTE</v>
      </c>
      <c r="B3003" s="27" t="str">
        <f t="shared" si="237"/>
        <v>CAFE QUINDIO EXPRESS PARQUE ARBOLEDA</v>
      </c>
      <c r="C3003" s="28" t="s">
        <v>260</v>
      </c>
      <c r="D3003" s="31">
        <v>31389</v>
      </c>
      <c r="E3003" s="4">
        <v>3</v>
      </c>
      <c r="F3003" s="31">
        <v>10463</v>
      </c>
      <c r="G3003" s="4">
        <v>1</v>
      </c>
      <c r="H3003" s="31">
        <v>20926</v>
      </c>
      <c r="I3003" s="4">
        <v>2</v>
      </c>
      <c r="J3003" s="31">
        <v>62778</v>
      </c>
      <c r="K3003" s="50">
        <v>6</v>
      </c>
      <c r="L3003" s="44">
        <f t="shared" si="234"/>
        <v>20926</v>
      </c>
      <c r="M3003" s="4">
        <f t="shared" si="235"/>
        <v>2</v>
      </c>
    </row>
    <row r="3004" spans="1:13" x14ac:dyDescent="0.3">
      <c r="A3004" s="27" t="str">
        <f t="shared" si="236"/>
        <v>1504 - LATTE</v>
      </c>
      <c r="B3004" s="27" t="str">
        <f t="shared" si="237"/>
        <v>CAFE QUINDIO EXPRESS PARQUE ARBOLEDA</v>
      </c>
      <c r="C3004" s="28" t="s">
        <v>261</v>
      </c>
      <c r="D3004" s="31">
        <v>292031</v>
      </c>
      <c r="E3004" s="4">
        <v>38</v>
      </c>
      <c r="F3004" s="31">
        <v>238236</v>
      </c>
      <c r="G3004" s="4">
        <v>31</v>
      </c>
      <c r="H3004" s="31">
        <v>184440</v>
      </c>
      <c r="I3004" s="4">
        <v>24</v>
      </c>
      <c r="J3004" s="31">
        <v>714707</v>
      </c>
      <c r="K3004" s="50">
        <v>93</v>
      </c>
      <c r="L3004" s="44">
        <f t="shared" si="234"/>
        <v>238235.66666666666</v>
      </c>
      <c r="M3004" s="4">
        <f t="shared" si="235"/>
        <v>31</v>
      </c>
    </row>
    <row r="3005" spans="1:13" x14ac:dyDescent="0.3">
      <c r="A3005" s="27" t="str">
        <f t="shared" si="236"/>
        <v>1504 - LATTE</v>
      </c>
      <c r="B3005" s="27" t="str">
        <f t="shared" si="237"/>
        <v>CAFE QUINDIO EXPRESS PARQUE ARBOLEDA</v>
      </c>
      <c r="C3005" s="28" t="s">
        <v>262</v>
      </c>
      <c r="D3005" s="31">
        <v>99905</v>
      </c>
      <c r="E3005" s="4">
        <v>13</v>
      </c>
      <c r="F3005" s="31">
        <v>92220</v>
      </c>
      <c r="G3005" s="4">
        <v>12</v>
      </c>
      <c r="H3005" s="31">
        <v>84535</v>
      </c>
      <c r="I3005" s="4">
        <v>11</v>
      </c>
      <c r="J3005" s="31">
        <v>276660</v>
      </c>
      <c r="K3005" s="50">
        <v>36</v>
      </c>
      <c r="L3005" s="44">
        <f t="shared" si="234"/>
        <v>92220</v>
      </c>
      <c r="M3005" s="4">
        <f t="shared" si="235"/>
        <v>12</v>
      </c>
    </row>
    <row r="3006" spans="1:13" x14ac:dyDescent="0.3">
      <c r="A3006" s="27" t="str">
        <f t="shared" si="236"/>
        <v>1504 - LATTE</v>
      </c>
      <c r="B3006" s="27" t="str">
        <f t="shared" si="237"/>
        <v>CAFE QUINDIO EXPRESS PARQUE ARBOLEDA</v>
      </c>
      <c r="C3006" s="28" t="s">
        <v>264</v>
      </c>
      <c r="D3006" s="31">
        <v>41112</v>
      </c>
      <c r="E3006" s="4">
        <v>4</v>
      </c>
      <c r="F3006" s="31">
        <v>61668</v>
      </c>
      <c r="G3006" s="4">
        <v>6</v>
      </c>
      <c r="H3006" s="31">
        <v>82224</v>
      </c>
      <c r="I3006" s="4">
        <v>8</v>
      </c>
      <c r="J3006" s="31">
        <v>185004</v>
      </c>
      <c r="K3006" s="50">
        <v>18</v>
      </c>
      <c r="L3006" s="44">
        <f t="shared" si="234"/>
        <v>61668</v>
      </c>
      <c r="M3006" s="4">
        <f t="shared" si="235"/>
        <v>6</v>
      </c>
    </row>
    <row r="3007" spans="1:13" x14ac:dyDescent="0.3">
      <c r="A3007" s="27" t="str">
        <f t="shared" si="236"/>
        <v>1504 - LATTE</v>
      </c>
      <c r="B3007" s="27" t="str">
        <f t="shared" si="237"/>
        <v>CAFE QUINDIO EXPRESS PARQUE ARBOLEDA</v>
      </c>
      <c r="C3007" s="28" t="s">
        <v>265</v>
      </c>
      <c r="D3007" s="31">
        <v>171187</v>
      </c>
      <c r="E3007" s="4">
        <v>20</v>
      </c>
      <c r="F3007" s="31">
        <v>275552</v>
      </c>
      <c r="G3007" s="4">
        <v>32</v>
      </c>
      <c r="H3007" s="31">
        <v>215275</v>
      </c>
      <c r="I3007" s="4">
        <v>25</v>
      </c>
      <c r="J3007" s="31">
        <v>662014</v>
      </c>
      <c r="K3007" s="50">
        <v>77</v>
      </c>
      <c r="L3007" s="44">
        <f t="shared" si="234"/>
        <v>220671.33333333334</v>
      </c>
      <c r="M3007" s="4">
        <f t="shared" si="235"/>
        <v>25.666666666666668</v>
      </c>
    </row>
    <row r="3008" spans="1:13" x14ac:dyDescent="0.3">
      <c r="A3008" s="27" t="str">
        <f t="shared" si="236"/>
        <v>1504 - LATTE</v>
      </c>
      <c r="B3008" s="27" t="str">
        <f t="shared" si="237"/>
        <v>CAFE QUINDIO EXPRESS PARQUE ARBOLEDA</v>
      </c>
      <c r="C3008" s="28" t="s">
        <v>266</v>
      </c>
      <c r="D3008" s="31">
        <v>301385</v>
      </c>
      <c r="E3008" s="4">
        <v>35</v>
      </c>
      <c r="F3008" s="31">
        <v>344440</v>
      </c>
      <c r="G3008" s="4">
        <v>40</v>
      </c>
      <c r="H3008" s="31">
        <v>223886</v>
      </c>
      <c r="I3008" s="4">
        <v>26</v>
      </c>
      <c r="J3008" s="31">
        <v>869711</v>
      </c>
      <c r="K3008" s="50">
        <v>101</v>
      </c>
      <c r="L3008" s="44">
        <f t="shared" si="234"/>
        <v>289903.66666666669</v>
      </c>
      <c r="M3008" s="4">
        <f t="shared" si="235"/>
        <v>33.666666666666664</v>
      </c>
    </row>
    <row r="3009" spans="1:13" x14ac:dyDescent="0.3">
      <c r="A3009" s="27" t="str">
        <f t="shared" si="236"/>
        <v>1504 - LATTE</v>
      </c>
      <c r="B3009" s="27" t="str">
        <f t="shared" si="237"/>
        <v>CAFE QUINDIO EXPRESS PARQUE ARBOLEDA</v>
      </c>
      <c r="C3009" s="28" t="s">
        <v>267</v>
      </c>
      <c r="D3009" s="31">
        <v>813645</v>
      </c>
      <c r="E3009" s="4">
        <v>101</v>
      </c>
      <c r="F3009" s="31">
        <v>491408</v>
      </c>
      <c r="G3009" s="4">
        <v>61</v>
      </c>
      <c r="H3009" s="31">
        <v>539742</v>
      </c>
      <c r="I3009" s="4">
        <v>67</v>
      </c>
      <c r="J3009" s="31">
        <v>1844795</v>
      </c>
      <c r="K3009" s="50">
        <v>229</v>
      </c>
      <c r="L3009" s="44">
        <f t="shared" si="234"/>
        <v>614931.66666666663</v>
      </c>
      <c r="M3009" s="4">
        <f t="shared" si="235"/>
        <v>76.333333333333329</v>
      </c>
    </row>
    <row r="3010" spans="1:13" x14ac:dyDescent="0.3">
      <c r="A3010" s="27" t="str">
        <f t="shared" si="236"/>
        <v>1504 - LATTE</v>
      </c>
      <c r="B3010" s="27" t="str">
        <f t="shared" si="237"/>
        <v>CAFE QUINDIO EXPRESS PARQUE ARBOLEDA</v>
      </c>
      <c r="C3010" s="28" t="s">
        <v>268</v>
      </c>
      <c r="D3010" s="31">
        <v>250379</v>
      </c>
      <c r="E3010" s="4">
        <v>26</v>
      </c>
      <c r="F3010" s="31">
        <v>163708</v>
      </c>
      <c r="G3010" s="4">
        <v>17</v>
      </c>
      <c r="H3010" s="31">
        <v>182970</v>
      </c>
      <c r="I3010" s="4">
        <v>19</v>
      </c>
      <c r="J3010" s="31">
        <v>597057</v>
      </c>
      <c r="K3010" s="50">
        <v>62</v>
      </c>
      <c r="L3010" s="44">
        <f t="shared" si="234"/>
        <v>199019</v>
      </c>
      <c r="M3010" s="4">
        <f t="shared" si="235"/>
        <v>20.666666666666668</v>
      </c>
    </row>
    <row r="3011" spans="1:13" x14ac:dyDescent="0.3">
      <c r="A3011" s="27" t="str">
        <f t="shared" si="236"/>
        <v>1504 - LATTE</v>
      </c>
      <c r="B3011" s="27" t="str">
        <f t="shared" si="237"/>
        <v>CAFE QUINDIO EXPRESS PARQUE ARBOLEDA</v>
      </c>
      <c r="C3011" s="28" t="s">
        <v>269</v>
      </c>
      <c r="D3011" s="31">
        <v>338347</v>
      </c>
      <c r="E3011" s="4">
        <v>42</v>
      </c>
      <c r="F3011" s="31">
        <v>306123</v>
      </c>
      <c r="G3011" s="4">
        <v>38</v>
      </c>
      <c r="H3011" s="31">
        <v>435016</v>
      </c>
      <c r="I3011" s="4">
        <v>54</v>
      </c>
      <c r="J3011" s="31">
        <v>1079486</v>
      </c>
      <c r="K3011" s="50">
        <v>134</v>
      </c>
      <c r="L3011" s="44">
        <f t="shared" si="234"/>
        <v>359828.66666666669</v>
      </c>
      <c r="M3011" s="4">
        <f t="shared" si="235"/>
        <v>44.666666666666664</v>
      </c>
    </row>
    <row r="3012" spans="1:13" x14ac:dyDescent="0.3">
      <c r="A3012" s="27" t="str">
        <f t="shared" si="236"/>
        <v>1504 - LATTE</v>
      </c>
      <c r="B3012" s="27" t="str">
        <f t="shared" si="237"/>
        <v>CAFE QUINDIO EXPRESS PARQUE ARBOLEDA</v>
      </c>
      <c r="C3012" s="28" t="s">
        <v>270</v>
      </c>
      <c r="D3012" s="31">
        <v>243152</v>
      </c>
      <c r="E3012" s="4">
        <v>26</v>
      </c>
      <c r="F3012" s="31">
        <v>289912</v>
      </c>
      <c r="G3012" s="4">
        <v>31</v>
      </c>
      <c r="H3012" s="31">
        <v>308616</v>
      </c>
      <c r="I3012" s="4">
        <v>33</v>
      </c>
      <c r="J3012" s="31">
        <v>841680</v>
      </c>
      <c r="K3012" s="50">
        <v>90</v>
      </c>
      <c r="L3012" s="44">
        <f t="shared" si="234"/>
        <v>280560</v>
      </c>
      <c r="M3012" s="4">
        <f t="shared" si="235"/>
        <v>30</v>
      </c>
    </row>
    <row r="3013" spans="1:13" x14ac:dyDescent="0.3">
      <c r="A3013" s="27" t="str">
        <f t="shared" si="236"/>
        <v>1504 - LATTE</v>
      </c>
      <c r="B3013" s="27" t="str">
        <f t="shared" si="237"/>
        <v>CAFE QUINDIO EXPRESS PARQUE ARBOLEDA</v>
      </c>
      <c r="C3013" s="28" t="s">
        <v>271</v>
      </c>
      <c r="D3013" s="31">
        <v>907144</v>
      </c>
      <c r="E3013" s="4">
        <v>97</v>
      </c>
      <c r="F3013" s="31">
        <v>709630</v>
      </c>
      <c r="G3013" s="4">
        <v>76</v>
      </c>
      <c r="H3013" s="31">
        <v>841680</v>
      </c>
      <c r="I3013" s="4">
        <v>90</v>
      </c>
      <c r="J3013" s="31">
        <v>2458454</v>
      </c>
      <c r="K3013" s="50">
        <v>263</v>
      </c>
      <c r="L3013" s="44">
        <f t="shared" si="234"/>
        <v>819484.66666666663</v>
      </c>
      <c r="M3013" s="4">
        <f t="shared" si="235"/>
        <v>87.666666666666671</v>
      </c>
    </row>
    <row r="3014" spans="1:13" x14ac:dyDescent="0.3">
      <c r="A3014" s="27" t="str">
        <f t="shared" si="236"/>
        <v>1504 - LATTE</v>
      </c>
      <c r="B3014" s="27" t="str">
        <f t="shared" si="237"/>
        <v>CAFE QUINDIO EXPRESS PARQUE ARBOLEDA</v>
      </c>
      <c r="C3014" s="28" t="s">
        <v>272</v>
      </c>
      <c r="D3014" s="31">
        <v>174816</v>
      </c>
      <c r="E3014" s="4">
        <v>16</v>
      </c>
      <c r="F3014" s="31">
        <v>152964</v>
      </c>
      <c r="G3014" s="4">
        <v>14</v>
      </c>
      <c r="H3014" s="31">
        <v>207594</v>
      </c>
      <c r="I3014" s="4">
        <v>19</v>
      </c>
      <c r="J3014" s="31">
        <v>535374</v>
      </c>
      <c r="K3014" s="50">
        <v>49</v>
      </c>
      <c r="L3014" s="44">
        <f t="shared" si="234"/>
        <v>178458</v>
      </c>
      <c r="M3014" s="4">
        <f t="shared" si="235"/>
        <v>16.333333333333332</v>
      </c>
    </row>
    <row r="3015" spans="1:13" x14ac:dyDescent="0.3">
      <c r="A3015" s="27" t="str">
        <f t="shared" si="236"/>
        <v>1504 - LATTE</v>
      </c>
      <c r="B3015" s="52" t="s">
        <v>311</v>
      </c>
      <c r="C3015" s="53"/>
      <c r="D3015" s="57">
        <v>12121242</v>
      </c>
      <c r="E3015" s="55">
        <v>1622</v>
      </c>
      <c r="F3015" s="57">
        <v>10731787</v>
      </c>
      <c r="G3015" s="55">
        <v>1443</v>
      </c>
      <c r="H3015" s="57">
        <v>11356101</v>
      </c>
      <c r="I3015" s="55">
        <v>1518</v>
      </c>
      <c r="J3015" s="57">
        <v>34209130</v>
      </c>
      <c r="K3015" s="56">
        <v>4583</v>
      </c>
      <c r="L3015" s="59">
        <f t="shared" si="234"/>
        <v>11403043.333333334</v>
      </c>
      <c r="M3015" s="60">
        <f t="shared" si="235"/>
        <v>1527.6666666666667</v>
      </c>
    </row>
    <row r="3016" spans="1:13" x14ac:dyDescent="0.3">
      <c r="A3016" s="27" t="str">
        <f t="shared" si="236"/>
        <v>1504 - LATTE</v>
      </c>
      <c r="B3016" s="1" t="s">
        <v>72</v>
      </c>
      <c r="C3016" s="1" t="s">
        <v>223</v>
      </c>
      <c r="D3016" s="30">
        <v>6667</v>
      </c>
      <c r="E3016" s="8">
        <v>1</v>
      </c>
      <c r="F3016" s="30">
        <v>13333</v>
      </c>
      <c r="G3016" s="8">
        <v>2</v>
      </c>
      <c r="H3016" s="30"/>
      <c r="I3016" s="8"/>
      <c r="J3016" s="30">
        <v>20000</v>
      </c>
      <c r="K3016" s="49">
        <v>3</v>
      </c>
      <c r="L3016" s="44">
        <f t="shared" ref="L3016:L3079" si="238">AVERAGE(D3016,F3016,H3016)</f>
        <v>10000</v>
      </c>
      <c r="M3016" s="4">
        <f t="shared" ref="M3016:M3079" si="239">AVERAGE(E3016,G3016,I3016)</f>
        <v>1.5</v>
      </c>
    </row>
    <row r="3017" spans="1:13" x14ac:dyDescent="0.3">
      <c r="A3017" s="27" t="str">
        <f t="shared" si="236"/>
        <v>1504 - LATTE</v>
      </c>
      <c r="B3017" s="27" t="str">
        <f t="shared" ref="B3017:B3059" si="240">B3016</f>
        <v>CAFE QUINDIO EXPRESS PLAZA CENTRAL</v>
      </c>
      <c r="C3017" s="28" t="s">
        <v>224</v>
      </c>
      <c r="D3017" s="31">
        <v>4405162</v>
      </c>
      <c r="E3017" s="4">
        <v>626</v>
      </c>
      <c r="F3017" s="31">
        <v>3258131</v>
      </c>
      <c r="G3017" s="4">
        <v>463</v>
      </c>
      <c r="H3017" s="31">
        <v>3912572</v>
      </c>
      <c r="I3017" s="4">
        <v>556</v>
      </c>
      <c r="J3017" s="31">
        <v>11575865</v>
      </c>
      <c r="K3017" s="50">
        <v>1645</v>
      </c>
      <c r="L3017" s="44">
        <f t="shared" si="238"/>
        <v>3858621.6666666665</v>
      </c>
      <c r="M3017" s="4">
        <f t="shared" si="239"/>
        <v>548.33333333333337</v>
      </c>
    </row>
    <row r="3018" spans="1:13" x14ac:dyDescent="0.3">
      <c r="A3018" s="27" t="str">
        <f t="shared" si="236"/>
        <v>1504 - LATTE</v>
      </c>
      <c r="B3018" s="27" t="str">
        <f t="shared" si="240"/>
        <v>CAFE QUINDIO EXPRESS PLAZA CENTRAL</v>
      </c>
      <c r="C3018" s="28" t="s">
        <v>225</v>
      </c>
      <c r="D3018" s="31">
        <v>1460914</v>
      </c>
      <c r="E3018" s="4">
        <v>161</v>
      </c>
      <c r="F3018" s="31">
        <v>961844</v>
      </c>
      <c r="G3018" s="4">
        <v>106</v>
      </c>
      <c r="H3018" s="31">
        <v>1433692</v>
      </c>
      <c r="I3018" s="4">
        <v>158</v>
      </c>
      <c r="J3018" s="31">
        <v>3856450</v>
      </c>
      <c r="K3018" s="50">
        <v>425</v>
      </c>
      <c r="L3018" s="44">
        <f t="shared" si="238"/>
        <v>1285483.3333333333</v>
      </c>
      <c r="M3018" s="4">
        <f t="shared" si="239"/>
        <v>141.66666666666666</v>
      </c>
    </row>
    <row r="3019" spans="1:13" x14ac:dyDescent="0.3">
      <c r="A3019" s="27" t="str">
        <f t="shared" si="236"/>
        <v>1504 - LATTE</v>
      </c>
      <c r="B3019" s="27" t="str">
        <f t="shared" si="240"/>
        <v>CAFE QUINDIO EXPRESS PLAZA CENTRAL</v>
      </c>
      <c r="C3019" s="28" t="s">
        <v>226</v>
      </c>
      <c r="D3019" s="31">
        <v>317968</v>
      </c>
      <c r="E3019" s="4">
        <v>34</v>
      </c>
      <c r="F3019" s="31">
        <v>317968</v>
      </c>
      <c r="G3019" s="4">
        <v>34</v>
      </c>
      <c r="H3019" s="31">
        <v>196392</v>
      </c>
      <c r="I3019" s="4">
        <v>21</v>
      </c>
      <c r="J3019" s="31">
        <v>832328</v>
      </c>
      <c r="K3019" s="50">
        <v>89</v>
      </c>
      <c r="L3019" s="44">
        <f t="shared" si="238"/>
        <v>277442.66666666669</v>
      </c>
      <c r="M3019" s="4">
        <f t="shared" si="239"/>
        <v>29.666666666666668</v>
      </c>
    </row>
    <row r="3020" spans="1:13" x14ac:dyDescent="0.3">
      <c r="A3020" s="27" t="str">
        <f t="shared" si="236"/>
        <v>1504 - LATTE</v>
      </c>
      <c r="B3020" s="27" t="str">
        <f t="shared" si="240"/>
        <v>CAFE QUINDIO EXPRESS PLAZA CENTRAL</v>
      </c>
      <c r="C3020" s="28" t="s">
        <v>227</v>
      </c>
      <c r="D3020" s="31">
        <v>80000</v>
      </c>
      <c r="E3020" s="4">
        <v>8</v>
      </c>
      <c r="F3020" s="31">
        <v>80000</v>
      </c>
      <c r="G3020" s="4">
        <v>8</v>
      </c>
      <c r="H3020" s="31">
        <v>50000</v>
      </c>
      <c r="I3020" s="4">
        <v>5</v>
      </c>
      <c r="J3020" s="31">
        <v>210000</v>
      </c>
      <c r="K3020" s="50">
        <v>21</v>
      </c>
      <c r="L3020" s="44">
        <f t="shared" si="238"/>
        <v>70000</v>
      </c>
      <c r="M3020" s="4">
        <f t="shared" si="239"/>
        <v>7</v>
      </c>
    </row>
    <row r="3021" spans="1:13" x14ac:dyDescent="0.3">
      <c r="A3021" s="27" t="str">
        <f t="shared" si="236"/>
        <v>1504 - LATTE</v>
      </c>
      <c r="B3021" s="27" t="str">
        <f t="shared" si="240"/>
        <v>CAFE QUINDIO EXPRESS PLAZA CENTRAL</v>
      </c>
      <c r="C3021" s="28" t="s">
        <v>228</v>
      </c>
      <c r="D3021" s="31">
        <v>30000</v>
      </c>
      <c r="E3021" s="4">
        <v>3</v>
      </c>
      <c r="F3021" s="31">
        <v>50000</v>
      </c>
      <c r="G3021" s="4">
        <v>5</v>
      </c>
      <c r="H3021" s="31">
        <v>10000</v>
      </c>
      <c r="I3021" s="4">
        <v>1</v>
      </c>
      <c r="J3021" s="31">
        <v>90000</v>
      </c>
      <c r="K3021" s="50">
        <v>9</v>
      </c>
      <c r="L3021" s="44">
        <f t="shared" si="238"/>
        <v>30000</v>
      </c>
      <c r="M3021" s="4">
        <f t="shared" si="239"/>
        <v>3</v>
      </c>
    </row>
    <row r="3022" spans="1:13" x14ac:dyDescent="0.3">
      <c r="A3022" s="27" t="str">
        <f t="shared" si="236"/>
        <v>1504 - LATTE</v>
      </c>
      <c r="B3022" s="27" t="str">
        <f t="shared" si="240"/>
        <v>CAFE QUINDIO EXPRESS PLAZA CENTRAL</v>
      </c>
      <c r="C3022" s="28" t="s">
        <v>229</v>
      </c>
      <c r="D3022" s="31">
        <v>69444</v>
      </c>
      <c r="E3022" s="4">
        <v>6</v>
      </c>
      <c r="F3022" s="31">
        <v>46296</v>
      </c>
      <c r="G3022" s="4">
        <v>4</v>
      </c>
      <c r="H3022" s="31">
        <v>23148</v>
      </c>
      <c r="I3022" s="4">
        <v>2</v>
      </c>
      <c r="J3022" s="31">
        <v>138888</v>
      </c>
      <c r="K3022" s="50">
        <v>12</v>
      </c>
      <c r="L3022" s="44">
        <f t="shared" si="238"/>
        <v>46296</v>
      </c>
      <c r="M3022" s="4">
        <f t="shared" si="239"/>
        <v>4</v>
      </c>
    </row>
    <row r="3023" spans="1:13" x14ac:dyDescent="0.3">
      <c r="A3023" s="27" t="str">
        <f t="shared" si="236"/>
        <v>1504 - LATTE</v>
      </c>
      <c r="B3023" s="27" t="str">
        <f t="shared" si="240"/>
        <v>CAFE QUINDIO EXPRESS PLAZA CENTRAL</v>
      </c>
      <c r="C3023" s="28" t="s">
        <v>230</v>
      </c>
      <c r="D3023" s="31">
        <v>142224</v>
      </c>
      <c r="E3023" s="4">
        <v>16</v>
      </c>
      <c r="F3023" s="31">
        <v>195558</v>
      </c>
      <c r="G3023" s="4">
        <v>22</v>
      </c>
      <c r="H3023" s="31">
        <v>320004</v>
      </c>
      <c r="I3023" s="4">
        <v>36</v>
      </c>
      <c r="J3023" s="31">
        <v>657786</v>
      </c>
      <c r="K3023" s="50">
        <v>74</v>
      </c>
      <c r="L3023" s="44">
        <f t="shared" si="238"/>
        <v>219262</v>
      </c>
      <c r="M3023" s="4">
        <f t="shared" si="239"/>
        <v>24.666666666666668</v>
      </c>
    </row>
    <row r="3024" spans="1:13" x14ac:dyDescent="0.3">
      <c r="A3024" s="27" t="str">
        <f t="shared" ref="A3024:A3087" si="241">A3023</f>
        <v>1504 - LATTE</v>
      </c>
      <c r="B3024" s="27" t="str">
        <f t="shared" si="240"/>
        <v>CAFE QUINDIO EXPRESS PLAZA CENTRAL</v>
      </c>
      <c r="C3024" s="28" t="s">
        <v>231</v>
      </c>
      <c r="D3024" s="31">
        <v>35556</v>
      </c>
      <c r="E3024" s="4">
        <v>4</v>
      </c>
      <c r="F3024" s="31">
        <v>17778</v>
      </c>
      <c r="G3024" s="4">
        <v>2</v>
      </c>
      <c r="H3024" s="31">
        <v>53334</v>
      </c>
      <c r="I3024" s="4">
        <v>6</v>
      </c>
      <c r="J3024" s="31">
        <v>106668</v>
      </c>
      <c r="K3024" s="50">
        <v>12</v>
      </c>
      <c r="L3024" s="44">
        <f t="shared" si="238"/>
        <v>35556</v>
      </c>
      <c r="M3024" s="4">
        <f t="shared" si="239"/>
        <v>4</v>
      </c>
    </row>
    <row r="3025" spans="1:13" x14ac:dyDescent="0.3">
      <c r="A3025" s="27" t="str">
        <f t="shared" si="241"/>
        <v>1504 - LATTE</v>
      </c>
      <c r="B3025" s="27" t="str">
        <f t="shared" si="240"/>
        <v>CAFE QUINDIO EXPRESS PLAZA CENTRAL</v>
      </c>
      <c r="C3025" s="28" t="s">
        <v>232</v>
      </c>
      <c r="D3025" s="31">
        <v>83704</v>
      </c>
      <c r="E3025" s="4">
        <v>8</v>
      </c>
      <c r="F3025" s="31">
        <v>52315</v>
      </c>
      <c r="G3025" s="4">
        <v>5</v>
      </c>
      <c r="H3025" s="31">
        <v>62778</v>
      </c>
      <c r="I3025" s="4">
        <v>6</v>
      </c>
      <c r="J3025" s="31">
        <v>198797</v>
      </c>
      <c r="K3025" s="50">
        <v>19</v>
      </c>
      <c r="L3025" s="44">
        <f t="shared" si="238"/>
        <v>66265.666666666672</v>
      </c>
      <c r="M3025" s="4">
        <f t="shared" si="239"/>
        <v>6.333333333333333</v>
      </c>
    </row>
    <row r="3026" spans="1:13" x14ac:dyDescent="0.3">
      <c r="A3026" s="27" t="str">
        <f t="shared" si="241"/>
        <v>1504 - LATTE</v>
      </c>
      <c r="B3026" s="27" t="str">
        <f t="shared" si="240"/>
        <v>CAFE QUINDIO EXPRESS PLAZA CENTRAL</v>
      </c>
      <c r="C3026" s="28" t="s">
        <v>233</v>
      </c>
      <c r="D3026" s="31">
        <v>203698</v>
      </c>
      <c r="E3026" s="4">
        <v>22</v>
      </c>
      <c r="F3026" s="31">
        <v>120367</v>
      </c>
      <c r="G3026" s="4">
        <v>13</v>
      </c>
      <c r="H3026" s="31">
        <v>129626</v>
      </c>
      <c r="I3026" s="4">
        <v>14</v>
      </c>
      <c r="J3026" s="31">
        <v>453691</v>
      </c>
      <c r="K3026" s="50">
        <v>49</v>
      </c>
      <c r="L3026" s="44">
        <f t="shared" si="238"/>
        <v>151230.33333333334</v>
      </c>
      <c r="M3026" s="4">
        <f t="shared" si="239"/>
        <v>16.333333333333332</v>
      </c>
    </row>
    <row r="3027" spans="1:13" x14ac:dyDescent="0.3">
      <c r="A3027" s="27" t="str">
        <f t="shared" si="241"/>
        <v>1504 - LATTE</v>
      </c>
      <c r="B3027" s="27" t="str">
        <f t="shared" si="240"/>
        <v>CAFE QUINDIO EXPRESS PLAZA CENTRAL</v>
      </c>
      <c r="C3027" s="28" t="s">
        <v>234</v>
      </c>
      <c r="D3027" s="31">
        <v>22222</v>
      </c>
      <c r="E3027" s="4">
        <v>2</v>
      </c>
      <c r="F3027" s="31"/>
      <c r="G3027" s="4"/>
      <c r="H3027" s="31">
        <v>22222</v>
      </c>
      <c r="I3027" s="4">
        <v>2</v>
      </c>
      <c r="J3027" s="31">
        <v>44444</v>
      </c>
      <c r="K3027" s="50">
        <v>4</v>
      </c>
      <c r="L3027" s="44">
        <f t="shared" si="238"/>
        <v>22222</v>
      </c>
      <c r="M3027" s="4">
        <f t="shared" si="239"/>
        <v>2</v>
      </c>
    </row>
    <row r="3028" spans="1:13" x14ac:dyDescent="0.3">
      <c r="A3028" s="27" t="str">
        <f t="shared" si="241"/>
        <v>1504 - LATTE</v>
      </c>
      <c r="B3028" s="27" t="str">
        <f t="shared" si="240"/>
        <v>CAFE QUINDIO EXPRESS PLAZA CENTRAL</v>
      </c>
      <c r="C3028" s="28" t="s">
        <v>235</v>
      </c>
      <c r="D3028" s="31">
        <v>156579</v>
      </c>
      <c r="E3028" s="4">
        <v>19</v>
      </c>
      <c r="F3028" s="31">
        <v>123615</v>
      </c>
      <c r="G3028" s="4">
        <v>15</v>
      </c>
      <c r="H3028" s="31">
        <v>189543</v>
      </c>
      <c r="I3028" s="4">
        <v>23</v>
      </c>
      <c r="J3028" s="31">
        <v>469737</v>
      </c>
      <c r="K3028" s="50">
        <v>57</v>
      </c>
      <c r="L3028" s="44">
        <f t="shared" si="238"/>
        <v>156579</v>
      </c>
      <c r="M3028" s="4">
        <f t="shared" si="239"/>
        <v>19</v>
      </c>
    </row>
    <row r="3029" spans="1:13" x14ac:dyDescent="0.3">
      <c r="A3029" s="27" t="str">
        <f t="shared" si="241"/>
        <v>1504 - LATTE</v>
      </c>
      <c r="B3029" s="27" t="str">
        <f t="shared" si="240"/>
        <v>CAFE QUINDIO EXPRESS PLAZA CENTRAL</v>
      </c>
      <c r="C3029" s="28" t="s">
        <v>236</v>
      </c>
      <c r="D3029" s="31">
        <v>9259</v>
      </c>
      <c r="E3029" s="4">
        <v>1</v>
      </c>
      <c r="F3029" s="31">
        <v>9259</v>
      </c>
      <c r="G3029" s="4">
        <v>1</v>
      </c>
      <c r="H3029" s="31"/>
      <c r="I3029" s="4"/>
      <c r="J3029" s="31">
        <v>18518</v>
      </c>
      <c r="K3029" s="50">
        <v>2</v>
      </c>
      <c r="L3029" s="44">
        <f t="shared" si="238"/>
        <v>9259</v>
      </c>
      <c r="M3029" s="4">
        <f t="shared" si="239"/>
        <v>1</v>
      </c>
    </row>
    <row r="3030" spans="1:13" x14ac:dyDescent="0.3">
      <c r="A3030" s="27" t="str">
        <f t="shared" si="241"/>
        <v>1504 - LATTE</v>
      </c>
      <c r="B3030" s="27" t="str">
        <f t="shared" si="240"/>
        <v>CAFE QUINDIO EXPRESS PLAZA CENTRAL</v>
      </c>
      <c r="C3030" s="28" t="s">
        <v>238</v>
      </c>
      <c r="D3030" s="31">
        <v>16482</v>
      </c>
      <c r="E3030" s="4">
        <v>2</v>
      </c>
      <c r="F3030" s="31">
        <v>24723</v>
      </c>
      <c r="G3030" s="4">
        <v>3</v>
      </c>
      <c r="H3030" s="31">
        <v>8241</v>
      </c>
      <c r="I3030" s="4">
        <v>1</v>
      </c>
      <c r="J3030" s="31">
        <v>49446</v>
      </c>
      <c r="K3030" s="50">
        <v>6</v>
      </c>
      <c r="L3030" s="44">
        <f t="shared" si="238"/>
        <v>16482</v>
      </c>
      <c r="M3030" s="4">
        <f t="shared" si="239"/>
        <v>2</v>
      </c>
    </row>
    <row r="3031" spans="1:13" x14ac:dyDescent="0.3">
      <c r="A3031" s="27" t="str">
        <f t="shared" si="241"/>
        <v>1504 - LATTE</v>
      </c>
      <c r="B3031" s="27" t="str">
        <f t="shared" si="240"/>
        <v>CAFE QUINDIO EXPRESS PLAZA CENTRAL</v>
      </c>
      <c r="C3031" s="28" t="s">
        <v>239</v>
      </c>
      <c r="D3031" s="31"/>
      <c r="E3031" s="4"/>
      <c r="F3031" s="31"/>
      <c r="G3031" s="4"/>
      <c r="H3031" s="31">
        <v>8704</v>
      </c>
      <c r="I3031" s="4">
        <v>1</v>
      </c>
      <c r="J3031" s="31">
        <v>8704</v>
      </c>
      <c r="K3031" s="50">
        <v>1</v>
      </c>
      <c r="L3031" s="44">
        <f t="shared" si="238"/>
        <v>8704</v>
      </c>
      <c r="M3031" s="4">
        <f t="shared" si="239"/>
        <v>1</v>
      </c>
    </row>
    <row r="3032" spans="1:13" x14ac:dyDescent="0.3">
      <c r="A3032" s="27" t="str">
        <f t="shared" si="241"/>
        <v>1504 - LATTE</v>
      </c>
      <c r="B3032" s="27" t="str">
        <f t="shared" si="240"/>
        <v>CAFE QUINDIO EXPRESS PLAZA CENTRAL</v>
      </c>
      <c r="C3032" s="28" t="s">
        <v>240</v>
      </c>
      <c r="D3032" s="31"/>
      <c r="E3032" s="4"/>
      <c r="F3032" s="31"/>
      <c r="G3032" s="4"/>
      <c r="H3032" s="31">
        <v>8704</v>
      </c>
      <c r="I3032" s="4">
        <v>1</v>
      </c>
      <c r="J3032" s="31">
        <v>8704</v>
      </c>
      <c r="K3032" s="50">
        <v>1</v>
      </c>
      <c r="L3032" s="44">
        <f t="shared" si="238"/>
        <v>8704</v>
      </c>
      <c r="M3032" s="4">
        <f t="shared" si="239"/>
        <v>1</v>
      </c>
    </row>
    <row r="3033" spans="1:13" x14ac:dyDescent="0.3">
      <c r="A3033" s="27" t="str">
        <f t="shared" si="241"/>
        <v>1504 - LATTE</v>
      </c>
      <c r="B3033" s="27" t="str">
        <f t="shared" si="240"/>
        <v>CAFE QUINDIO EXPRESS PLAZA CENTRAL</v>
      </c>
      <c r="C3033" s="28" t="s">
        <v>241</v>
      </c>
      <c r="D3033" s="31">
        <v>299442</v>
      </c>
      <c r="E3033" s="4">
        <v>33</v>
      </c>
      <c r="F3033" s="31">
        <v>399256</v>
      </c>
      <c r="G3033" s="4">
        <v>44</v>
      </c>
      <c r="H3033" s="31">
        <v>299442</v>
      </c>
      <c r="I3033" s="4">
        <v>33</v>
      </c>
      <c r="J3033" s="31">
        <v>998140</v>
      </c>
      <c r="K3033" s="50">
        <v>110</v>
      </c>
      <c r="L3033" s="44">
        <f t="shared" si="238"/>
        <v>332713.33333333331</v>
      </c>
      <c r="M3033" s="4">
        <f t="shared" si="239"/>
        <v>36.666666666666664</v>
      </c>
    </row>
    <row r="3034" spans="1:13" x14ac:dyDescent="0.3">
      <c r="A3034" s="27" t="str">
        <f t="shared" si="241"/>
        <v>1504 - LATTE</v>
      </c>
      <c r="B3034" s="27" t="str">
        <f t="shared" si="240"/>
        <v>CAFE QUINDIO EXPRESS PLAZA CENTRAL</v>
      </c>
      <c r="C3034" s="28" t="s">
        <v>242</v>
      </c>
      <c r="D3034" s="31">
        <v>65464</v>
      </c>
      <c r="E3034" s="4">
        <v>7</v>
      </c>
      <c r="F3034" s="31">
        <v>84168</v>
      </c>
      <c r="G3034" s="4">
        <v>9</v>
      </c>
      <c r="H3034" s="31">
        <v>93520</v>
      </c>
      <c r="I3034" s="4">
        <v>10</v>
      </c>
      <c r="J3034" s="31">
        <v>243152</v>
      </c>
      <c r="K3034" s="50">
        <v>26</v>
      </c>
      <c r="L3034" s="44">
        <f t="shared" si="238"/>
        <v>81050.666666666672</v>
      </c>
      <c r="M3034" s="4">
        <f t="shared" si="239"/>
        <v>8.6666666666666661</v>
      </c>
    </row>
    <row r="3035" spans="1:13" x14ac:dyDescent="0.3">
      <c r="A3035" s="27" t="str">
        <f t="shared" si="241"/>
        <v>1504 - LATTE</v>
      </c>
      <c r="B3035" s="27" t="str">
        <f t="shared" si="240"/>
        <v>CAFE QUINDIO EXPRESS PLAZA CENTRAL</v>
      </c>
      <c r="C3035" s="28" t="s">
        <v>244</v>
      </c>
      <c r="D3035" s="31">
        <v>612219</v>
      </c>
      <c r="E3035" s="4">
        <v>87</v>
      </c>
      <c r="F3035" s="31">
        <v>964069</v>
      </c>
      <c r="G3035" s="4">
        <v>137</v>
      </c>
      <c r="H3035" s="31">
        <v>879625</v>
      </c>
      <c r="I3035" s="4">
        <v>125</v>
      </c>
      <c r="J3035" s="31">
        <v>2455913</v>
      </c>
      <c r="K3035" s="50">
        <v>349</v>
      </c>
      <c r="L3035" s="44">
        <f t="shared" si="238"/>
        <v>818637.66666666663</v>
      </c>
      <c r="M3035" s="4">
        <f t="shared" si="239"/>
        <v>116.33333333333333</v>
      </c>
    </row>
    <row r="3036" spans="1:13" x14ac:dyDescent="0.3">
      <c r="A3036" s="27" t="str">
        <f t="shared" si="241"/>
        <v>1504 - LATTE</v>
      </c>
      <c r="B3036" s="27" t="str">
        <f t="shared" si="240"/>
        <v>CAFE QUINDIO EXPRESS PLAZA CENTRAL</v>
      </c>
      <c r="C3036" s="28" t="s">
        <v>245</v>
      </c>
      <c r="D3036" s="31">
        <v>154252</v>
      </c>
      <c r="E3036" s="4">
        <v>14</v>
      </c>
      <c r="F3036" s="31">
        <v>55090</v>
      </c>
      <c r="G3036" s="4">
        <v>5</v>
      </c>
      <c r="H3036" s="31">
        <v>99162</v>
      </c>
      <c r="I3036" s="4">
        <v>9</v>
      </c>
      <c r="J3036" s="31">
        <v>308504</v>
      </c>
      <c r="K3036" s="50">
        <v>28</v>
      </c>
      <c r="L3036" s="44">
        <f t="shared" si="238"/>
        <v>102834.66666666667</v>
      </c>
      <c r="M3036" s="4">
        <f t="shared" si="239"/>
        <v>9.3333333333333339</v>
      </c>
    </row>
    <row r="3037" spans="1:13" x14ac:dyDescent="0.3">
      <c r="A3037" s="27" t="str">
        <f t="shared" si="241"/>
        <v>1504 - LATTE</v>
      </c>
      <c r="B3037" s="27" t="str">
        <f t="shared" si="240"/>
        <v>CAFE QUINDIO EXPRESS PLAZA CENTRAL</v>
      </c>
      <c r="C3037" s="28" t="s">
        <v>246</v>
      </c>
      <c r="D3037" s="31">
        <v>11852</v>
      </c>
      <c r="E3037" s="4">
        <v>1</v>
      </c>
      <c r="F3037" s="31"/>
      <c r="G3037" s="4"/>
      <c r="H3037" s="31">
        <v>35556</v>
      </c>
      <c r="I3037" s="4">
        <v>3</v>
      </c>
      <c r="J3037" s="31">
        <v>47408</v>
      </c>
      <c r="K3037" s="50">
        <v>4</v>
      </c>
      <c r="L3037" s="44">
        <f t="shared" si="238"/>
        <v>23704</v>
      </c>
      <c r="M3037" s="4">
        <f t="shared" si="239"/>
        <v>2</v>
      </c>
    </row>
    <row r="3038" spans="1:13" x14ac:dyDescent="0.3">
      <c r="A3038" s="27" t="str">
        <f t="shared" si="241"/>
        <v>1504 - LATTE</v>
      </c>
      <c r="B3038" s="27" t="str">
        <f t="shared" si="240"/>
        <v>CAFE QUINDIO EXPRESS PLAZA CENTRAL</v>
      </c>
      <c r="C3038" s="28" t="s">
        <v>248</v>
      </c>
      <c r="D3038" s="31">
        <v>245375</v>
      </c>
      <c r="E3038" s="4">
        <v>25</v>
      </c>
      <c r="F3038" s="31">
        <v>176670</v>
      </c>
      <c r="G3038" s="4">
        <v>18</v>
      </c>
      <c r="H3038" s="31">
        <v>196300</v>
      </c>
      <c r="I3038" s="4">
        <v>20</v>
      </c>
      <c r="J3038" s="31">
        <v>618345</v>
      </c>
      <c r="K3038" s="50">
        <v>63</v>
      </c>
      <c r="L3038" s="44">
        <f t="shared" si="238"/>
        <v>206115</v>
      </c>
      <c r="M3038" s="4">
        <f t="shared" si="239"/>
        <v>21</v>
      </c>
    </row>
    <row r="3039" spans="1:13" x14ac:dyDescent="0.3">
      <c r="A3039" s="27" t="str">
        <f t="shared" si="241"/>
        <v>1504 - LATTE</v>
      </c>
      <c r="B3039" s="27" t="str">
        <f t="shared" si="240"/>
        <v>CAFE QUINDIO EXPRESS PLAZA CENTRAL</v>
      </c>
      <c r="C3039" s="28" t="s">
        <v>249</v>
      </c>
      <c r="D3039" s="31">
        <v>27777</v>
      </c>
      <c r="E3039" s="4">
        <v>3</v>
      </c>
      <c r="F3039" s="31">
        <v>46295</v>
      </c>
      <c r="G3039" s="4">
        <v>5</v>
      </c>
      <c r="H3039" s="31">
        <v>64813</v>
      </c>
      <c r="I3039" s="4">
        <v>7</v>
      </c>
      <c r="J3039" s="31">
        <v>138885</v>
      </c>
      <c r="K3039" s="50">
        <v>15</v>
      </c>
      <c r="L3039" s="44">
        <f t="shared" si="238"/>
        <v>46295</v>
      </c>
      <c r="M3039" s="4">
        <f t="shared" si="239"/>
        <v>5</v>
      </c>
    </row>
    <row r="3040" spans="1:13" x14ac:dyDescent="0.3">
      <c r="A3040" s="27" t="str">
        <f t="shared" si="241"/>
        <v>1504 - LATTE</v>
      </c>
      <c r="B3040" s="27" t="str">
        <f t="shared" si="240"/>
        <v>CAFE QUINDIO EXPRESS PLAZA CENTRAL</v>
      </c>
      <c r="C3040" s="28" t="s">
        <v>250</v>
      </c>
      <c r="D3040" s="31">
        <v>11111</v>
      </c>
      <c r="E3040" s="4">
        <v>1</v>
      </c>
      <c r="F3040" s="31">
        <v>11111</v>
      </c>
      <c r="G3040" s="4">
        <v>1</v>
      </c>
      <c r="H3040" s="31"/>
      <c r="I3040" s="4"/>
      <c r="J3040" s="31">
        <v>22222</v>
      </c>
      <c r="K3040" s="50">
        <v>2</v>
      </c>
      <c r="L3040" s="44">
        <f t="shared" si="238"/>
        <v>11111</v>
      </c>
      <c r="M3040" s="4">
        <f t="shared" si="239"/>
        <v>1</v>
      </c>
    </row>
    <row r="3041" spans="1:13" x14ac:dyDescent="0.3">
      <c r="A3041" s="27" t="str">
        <f t="shared" si="241"/>
        <v>1504 - LATTE</v>
      </c>
      <c r="B3041" s="27" t="str">
        <f t="shared" si="240"/>
        <v>CAFE QUINDIO EXPRESS PLAZA CENTRAL</v>
      </c>
      <c r="C3041" s="28" t="s">
        <v>251</v>
      </c>
      <c r="D3041" s="31">
        <v>82410</v>
      </c>
      <c r="E3041" s="4">
        <v>10</v>
      </c>
      <c r="F3041" s="31">
        <v>65928</v>
      </c>
      <c r="G3041" s="4">
        <v>8</v>
      </c>
      <c r="H3041" s="31">
        <v>57687</v>
      </c>
      <c r="I3041" s="4">
        <v>7</v>
      </c>
      <c r="J3041" s="31">
        <v>206025</v>
      </c>
      <c r="K3041" s="50">
        <v>25</v>
      </c>
      <c r="L3041" s="44">
        <f t="shared" si="238"/>
        <v>68675</v>
      </c>
      <c r="M3041" s="4">
        <f t="shared" si="239"/>
        <v>8.3333333333333339</v>
      </c>
    </row>
    <row r="3042" spans="1:13" x14ac:dyDescent="0.3">
      <c r="A3042" s="27" t="str">
        <f t="shared" si="241"/>
        <v>1504 - LATTE</v>
      </c>
      <c r="B3042" s="27" t="str">
        <f t="shared" si="240"/>
        <v>CAFE QUINDIO EXPRESS PLAZA CENTRAL</v>
      </c>
      <c r="C3042" s="28" t="s">
        <v>252</v>
      </c>
      <c r="D3042" s="31"/>
      <c r="E3042" s="4"/>
      <c r="F3042" s="31"/>
      <c r="G3042" s="4"/>
      <c r="H3042" s="31">
        <v>22222</v>
      </c>
      <c r="I3042" s="4">
        <v>2</v>
      </c>
      <c r="J3042" s="31">
        <v>22222</v>
      </c>
      <c r="K3042" s="50">
        <v>2</v>
      </c>
      <c r="L3042" s="44">
        <f t="shared" si="238"/>
        <v>22222</v>
      </c>
      <c r="M3042" s="4">
        <f t="shared" si="239"/>
        <v>2</v>
      </c>
    </row>
    <row r="3043" spans="1:13" x14ac:dyDescent="0.3">
      <c r="A3043" s="27" t="str">
        <f t="shared" si="241"/>
        <v>1504 - LATTE</v>
      </c>
      <c r="B3043" s="27" t="str">
        <f t="shared" si="240"/>
        <v>CAFE QUINDIO EXPRESS PLAZA CENTRAL</v>
      </c>
      <c r="C3043" s="28" t="s">
        <v>253</v>
      </c>
      <c r="D3043" s="31"/>
      <c r="E3043" s="4"/>
      <c r="F3043" s="31">
        <v>9259</v>
      </c>
      <c r="G3043" s="4">
        <v>1</v>
      </c>
      <c r="H3043" s="31"/>
      <c r="I3043" s="4"/>
      <c r="J3043" s="31">
        <v>9259</v>
      </c>
      <c r="K3043" s="50">
        <v>1</v>
      </c>
      <c r="L3043" s="44">
        <f t="shared" si="238"/>
        <v>9259</v>
      </c>
      <c r="M3043" s="4">
        <f t="shared" si="239"/>
        <v>1</v>
      </c>
    </row>
    <row r="3044" spans="1:13" x14ac:dyDescent="0.3">
      <c r="A3044" s="27" t="str">
        <f t="shared" si="241"/>
        <v>1504 - LATTE</v>
      </c>
      <c r="B3044" s="27" t="str">
        <f t="shared" si="240"/>
        <v>CAFE QUINDIO EXPRESS PLAZA CENTRAL</v>
      </c>
      <c r="C3044" s="28" t="s">
        <v>254</v>
      </c>
      <c r="D3044" s="31">
        <v>16482</v>
      </c>
      <c r="E3044" s="4">
        <v>2</v>
      </c>
      <c r="F3044" s="31">
        <v>16482</v>
      </c>
      <c r="G3044" s="4">
        <v>2</v>
      </c>
      <c r="H3044" s="31">
        <v>8241</v>
      </c>
      <c r="I3044" s="4">
        <v>1</v>
      </c>
      <c r="J3044" s="31">
        <v>41205</v>
      </c>
      <c r="K3044" s="50">
        <v>5</v>
      </c>
      <c r="L3044" s="44">
        <f t="shared" si="238"/>
        <v>13735</v>
      </c>
      <c r="M3044" s="4">
        <f t="shared" si="239"/>
        <v>1.6666666666666667</v>
      </c>
    </row>
    <row r="3045" spans="1:13" x14ac:dyDescent="0.3">
      <c r="A3045" s="27" t="str">
        <f t="shared" si="241"/>
        <v>1504 - LATTE</v>
      </c>
      <c r="B3045" s="27" t="str">
        <f t="shared" si="240"/>
        <v>CAFE QUINDIO EXPRESS PLAZA CENTRAL</v>
      </c>
      <c r="C3045" s="28" t="s">
        <v>258</v>
      </c>
      <c r="D3045" s="31">
        <v>268511</v>
      </c>
      <c r="E3045" s="4">
        <v>29</v>
      </c>
      <c r="F3045" s="31">
        <v>111108</v>
      </c>
      <c r="G3045" s="4">
        <v>12</v>
      </c>
      <c r="H3045" s="31">
        <v>203699</v>
      </c>
      <c r="I3045" s="4">
        <v>22</v>
      </c>
      <c r="J3045" s="31">
        <v>583318</v>
      </c>
      <c r="K3045" s="50">
        <v>63</v>
      </c>
      <c r="L3045" s="44">
        <f t="shared" si="238"/>
        <v>194439.33333333334</v>
      </c>
      <c r="M3045" s="4">
        <f t="shared" si="239"/>
        <v>21</v>
      </c>
    </row>
    <row r="3046" spans="1:13" x14ac:dyDescent="0.3">
      <c r="A3046" s="27" t="str">
        <f t="shared" si="241"/>
        <v>1504 - LATTE</v>
      </c>
      <c r="B3046" s="27" t="str">
        <f t="shared" si="240"/>
        <v>CAFE QUINDIO EXPRESS PLAZA CENTRAL</v>
      </c>
      <c r="C3046" s="28" t="s">
        <v>259</v>
      </c>
      <c r="D3046" s="31">
        <v>9259</v>
      </c>
      <c r="E3046" s="4">
        <v>1</v>
      </c>
      <c r="F3046" s="31">
        <v>74072</v>
      </c>
      <c r="G3046" s="4">
        <v>8</v>
      </c>
      <c r="H3046" s="31"/>
      <c r="I3046" s="4"/>
      <c r="J3046" s="31">
        <v>83331</v>
      </c>
      <c r="K3046" s="50">
        <v>9</v>
      </c>
      <c r="L3046" s="44">
        <f t="shared" si="238"/>
        <v>41665.5</v>
      </c>
      <c r="M3046" s="4">
        <f t="shared" si="239"/>
        <v>4.5</v>
      </c>
    </row>
    <row r="3047" spans="1:13" x14ac:dyDescent="0.3">
      <c r="A3047" s="27" t="str">
        <f t="shared" si="241"/>
        <v>1504 - LATTE</v>
      </c>
      <c r="B3047" s="27" t="str">
        <f t="shared" si="240"/>
        <v>CAFE QUINDIO EXPRESS PLAZA CENTRAL</v>
      </c>
      <c r="C3047" s="28" t="s">
        <v>260</v>
      </c>
      <c r="D3047" s="31">
        <v>44444</v>
      </c>
      <c r="E3047" s="4">
        <v>4</v>
      </c>
      <c r="F3047" s="31">
        <v>88889</v>
      </c>
      <c r="G3047" s="4">
        <v>8</v>
      </c>
      <c r="H3047" s="31">
        <v>33333</v>
      </c>
      <c r="I3047" s="4">
        <v>3</v>
      </c>
      <c r="J3047" s="31">
        <v>166666</v>
      </c>
      <c r="K3047" s="50">
        <v>15</v>
      </c>
      <c r="L3047" s="44">
        <f t="shared" si="238"/>
        <v>55555.333333333336</v>
      </c>
      <c r="M3047" s="4">
        <f t="shared" si="239"/>
        <v>5</v>
      </c>
    </row>
    <row r="3048" spans="1:13" x14ac:dyDescent="0.3">
      <c r="A3048" s="27" t="str">
        <f t="shared" si="241"/>
        <v>1504 - LATTE</v>
      </c>
      <c r="B3048" s="27" t="str">
        <f t="shared" si="240"/>
        <v>CAFE QUINDIO EXPRESS PLAZA CENTRAL</v>
      </c>
      <c r="C3048" s="28" t="s">
        <v>261</v>
      </c>
      <c r="D3048" s="31">
        <v>469737</v>
      </c>
      <c r="E3048" s="4">
        <v>57</v>
      </c>
      <c r="F3048" s="31">
        <v>247230</v>
      </c>
      <c r="G3048" s="4">
        <v>30</v>
      </c>
      <c r="H3048" s="31">
        <v>379086</v>
      </c>
      <c r="I3048" s="4">
        <v>46</v>
      </c>
      <c r="J3048" s="31">
        <v>1096053</v>
      </c>
      <c r="K3048" s="50">
        <v>133</v>
      </c>
      <c r="L3048" s="44">
        <f t="shared" si="238"/>
        <v>365351</v>
      </c>
      <c r="M3048" s="4">
        <f t="shared" si="239"/>
        <v>44.333333333333336</v>
      </c>
    </row>
    <row r="3049" spans="1:13" x14ac:dyDescent="0.3">
      <c r="A3049" s="27" t="str">
        <f t="shared" si="241"/>
        <v>1504 - LATTE</v>
      </c>
      <c r="B3049" s="27" t="str">
        <f t="shared" si="240"/>
        <v>CAFE QUINDIO EXPRESS PLAZA CENTRAL</v>
      </c>
      <c r="C3049" s="28" t="s">
        <v>262</v>
      </c>
      <c r="D3049" s="31">
        <v>24723</v>
      </c>
      <c r="E3049" s="4">
        <v>3</v>
      </c>
      <c r="F3049" s="31">
        <v>90650</v>
      </c>
      <c r="G3049" s="4">
        <v>11</v>
      </c>
      <c r="H3049" s="31">
        <v>16482</v>
      </c>
      <c r="I3049" s="4">
        <v>2</v>
      </c>
      <c r="J3049" s="31">
        <v>131855</v>
      </c>
      <c r="K3049" s="50">
        <v>16</v>
      </c>
      <c r="L3049" s="44">
        <f t="shared" si="238"/>
        <v>43951.666666666664</v>
      </c>
      <c r="M3049" s="4">
        <f t="shared" si="239"/>
        <v>5.333333333333333</v>
      </c>
    </row>
    <row r="3050" spans="1:13" x14ac:dyDescent="0.3">
      <c r="A3050" s="27" t="str">
        <f t="shared" si="241"/>
        <v>1504 - LATTE</v>
      </c>
      <c r="B3050" s="27" t="str">
        <f t="shared" si="240"/>
        <v>CAFE QUINDIO EXPRESS PLAZA CENTRAL</v>
      </c>
      <c r="C3050" s="28" t="s">
        <v>263</v>
      </c>
      <c r="D3050" s="31"/>
      <c r="E3050" s="4"/>
      <c r="F3050" s="31">
        <v>11111</v>
      </c>
      <c r="G3050" s="4">
        <v>1</v>
      </c>
      <c r="H3050" s="31"/>
      <c r="I3050" s="4"/>
      <c r="J3050" s="31">
        <v>11111</v>
      </c>
      <c r="K3050" s="50">
        <v>1</v>
      </c>
      <c r="L3050" s="44">
        <f t="shared" si="238"/>
        <v>11111</v>
      </c>
      <c r="M3050" s="4">
        <f t="shared" si="239"/>
        <v>1</v>
      </c>
    </row>
    <row r="3051" spans="1:13" x14ac:dyDescent="0.3">
      <c r="A3051" s="27" t="str">
        <f t="shared" si="241"/>
        <v>1504 - LATTE</v>
      </c>
      <c r="B3051" s="27" t="str">
        <f t="shared" si="240"/>
        <v>CAFE QUINDIO EXPRESS PLAZA CENTRAL</v>
      </c>
      <c r="C3051" s="28" t="s">
        <v>264</v>
      </c>
      <c r="D3051" s="31">
        <v>116669</v>
      </c>
      <c r="E3051" s="4">
        <v>10</v>
      </c>
      <c r="F3051" s="31">
        <v>151671</v>
      </c>
      <c r="G3051" s="4">
        <v>13</v>
      </c>
      <c r="H3051" s="31">
        <v>116668</v>
      </c>
      <c r="I3051" s="4">
        <v>10</v>
      </c>
      <c r="J3051" s="31">
        <v>385008</v>
      </c>
      <c r="K3051" s="50">
        <v>33</v>
      </c>
      <c r="L3051" s="44">
        <f t="shared" si="238"/>
        <v>128336</v>
      </c>
      <c r="M3051" s="4">
        <f t="shared" si="239"/>
        <v>11</v>
      </c>
    </row>
    <row r="3052" spans="1:13" x14ac:dyDescent="0.3">
      <c r="A3052" s="27" t="str">
        <f t="shared" si="241"/>
        <v>1504 - LATTE</v>
      </c>
      <c r="B3052" s="27" t="str">
        <f t="shared" si="240"/>
        <v>CAFE QUINDIO EXPRESS PLAZA CENTRAL</v>
      </c>
      <c r="C3052" s="28" t="s">
        <v>265</v>
      </c>
      <c r="D3052" s="31">
        <v>160000</v>
      </c>
      <c r="E3052" s="4">
        <v>16</v>
      </c>
      <c r="F3052" s="31">
        <v>90000</v>
      </c>
      <c r="G3052" s="4">
        <v>9</v>
      </c>
      <c r="H3052" s="31">
        <v>150000</v>
      </c>
      <c r="I3052" s="4">
        <v>15</v>
      </c>
      <c r="J3052" s="31">
        <v>400000</v>
      </c>
      <c r="K3052" s="50">
        <v>40</v>
      </c>
      <c r="L3052" s="44">
        <f t="shared" si="238"/>
        <v>133333.33333333334</v>
      </c>
      <c r="M3052" s="4">
        <f t="shared" si="239"/>
        <v>13.333333333333334</v>
      </c>
    </row>
    <row r="3053" spans="1:13" x14ac:dyDescent="0.3">
      <c r="A3053" s="27" t="str">
        <f t="shared" si="241"/>
        <v>1504 - LATTE</v>
      </c>
      <c r="B3053" s="27" t="str">
        <f t="shared" si="240"/>
        <v>CAFE QUINDIO EXPRESS PLAZA CENTRAL</v>
      </c>
      <c r="C3053" s="28" t="s">
        <v>266</v>
      </c>
      <c r="D3053" s="31">
        <v>530000</v>
      </c>
      <c r="E3053" s="4">
        <v>53</v>
      </c>
      <c r="F3053" s="31">
        <v>520000</v>
      </c>
      <c r="G3053" s="4">
        <v>52</v>
      </c>
      <c r="H3053" s="31">
        <v>480000</v>
      </c>
      <c r="I3053" s="4">
        <v>48</v>
      </c>
      <c r="J3053" s="31">
        <v>1530000</v>
      </c>
      <c r="K3053" s="50">
        <v>153</v>
      </c>
      <c r="L3053" s="44">
        <f t="shared" si="238"/>
        <v>510000</v>
      </c>
      <c r="M3053" s="4">
        <f t="shared" si="239"/>
        <v>51</v>
      </c>
    </row>
    <row r="3054" spans="1:13" x14ac:dyDescent="0.3">
      <c r="A3054" s="27" t="str">
        <f t="shared" si="241"/>
        <v>1504 - LATTE</v>
      </c>
      <c r="B3054" s="27" t="str">
        <f t="shared" si="240"/>
        <v>CAFE QUINDIO EXPRESS PLAZA CENTRAL</v>
      </c>
      <c r="C3054" s="28" t="s">
        <v>267</v>
      </c>
      <c r="D3054" s="31">
        <v>654640</v>
      </c>
      <c r="E3054" s="4">
        <v>70</v>
      </c>
      <c r="F3054" s="31">
        <v>776216</v>
      </c>
      <c r="G3054" s="4">
        <v>83</v>
      </c>
      <c r="H3054" s="31">
        <v>1167878</v>
      </c>
      <c r="I3054" s="4">
        <v>125</v>
      </c>
      <c r="J3054" s="31">
        <v>2598734</v>
      </c>
      <c r="K3054" s="50">
        <v>278</v>
      </c>
      <c r="L3054" s="44">
        <f t="shared" si="238"/>
        <v>866244.66666666663</v>
      </c>
      <c r="M3054" s="4">
        <f t="shared" si="239"/>
        <v>92.666666666666671</v>
      </c>
    </row>
    <row r="3055" spans="1:13" x14ac:dyDescent="0.3">
      <c r="A3055" s="27" t="str">
        <f t="shared" si="241"/>
        <v>1504 - LATTE</v>
      </c>
      <c r="B3055" s="27" t="str">
        <f t="shared" si="240"/>
        <v>CAFE QUINDIO EXPRESS PLAZA CENTRAL</v>
      </c>
      <c r="C3055" s="28" t="s">
        <v>268</v>
      </c>
      <c r="D3055" s="31">
        <v>174816</v>
      </c>
      <c r="E3055" s="4">
        <v>16</v>
      </c>
      <c r="F3055" s="31">
        <v>109260</v>
      </c>
      <c r="G3055" s="4">
        <v>10</v>
      </c>
      <c r="H3055" s="31">
        <v>174816</v>
      </c>
      <c r="I3055" s="4">
        <v>16</v>
      </c>
      <c r="J3055" s="31">
        <v>458892</v>
      </c>
      <c r="K3055" s="50">
        <v>42</v>
      </c>
      <c r="L3055" s="44">
        <f t="shared" si="238"/>
        <v>152964</v>
      </c>
      <c r="M3055" s="4">
        <f t="shared" si="239"/>
        <v>14</v>
      </c>
    </row>
    <row r="3056" spans="1:13" x14ac:dyDescent="0.3">
      <c r="A3056" s="27" t="str">
        <f t="shared" si="241"/>
        <v>1504 - LATTE</v>
      </c>
      <c r="B3056" s="27" t="str">
        <f t="shared" si="240"/>
        <v>CAFE QUINDIO EXPRESS PLAZA CENTRAL</v>
      </c>
      <c r="C3056" s="28" t="s">
        <v>269</v>
      </c>
      <c r="D3056" s="31">
        <v>224448</v>
      </c>
      <c r="E3056" s="4">
        <v>24</v>
      </c>
      <c r="F3056" s="31">
        <v>130928</v>
      </c>
      <c r="G3056" s="4">
        <v>14</v>
      </c>
      <c r="H3056" s="31">
        <v>158984</v>
      </c>
      <c r="I3056" s="4">
        <v>17</v>
      </c>
      <c r="J3056" s="31">
        <v>514360</v>
      </c>
      <c r="K3056" s="50">
        <v>55</v>
      </c>
      <c r="L3056" s="44">
        <f t="shared" si="238"/>
        <v>171453.33333333334</v>
      </c>
      <c r="M3056" s="4">
        <f t="shared" si="239"/>
        <v>18.333333333333332</v>
      </c>
    </row>
    <row r="3057" spans="1:13" x14ac:dyDescent="0.3">
      <c r="A3057" s="27" t="str">
        <f t="shared" si="241"/>
        <v>1504 - LATTE</v>
      </c>
      <c r="B3057" s="27" t="str">
        <f t="shared" si="240"/>
        <v>CAFE QUINDIO EXPRESS PLAZA CENTRAL</v>
      </c>
      <c r="C3057" s="28" t="s">
        <v>270</v>
      </c>
      <c r="D3057" s="31">
        <v>109260</v>
      </c>
      <c r="E3057" s="4">
        <v>10</v>
      </c>
      <c r="F3057" s="31">
        <v>32778</v>
      </c>
      <c r="G3057" s="4">
        <v>3</v>
      </c>
      <c r="H3057" s="31">
        <v>76482</v>
      </c>
      <c r="I3057" s="4">
        <v>7</v>
      </c>
      <c r="J3057" s="31">
        <v>218520</v>
      </c>
      <c r="K3057" s="50">
        <v>20</v>
      </c>
      <c r="L3057" s="44">
        <f t="shared" si="238"/>
        <v>72840</v>
      </c>
      <c r="M3057" s="4">
        <f t="shared" si="239"/>
        <v>6.666666666666667</v>
      </c>
    </row>
    <row r="3058" spans="1:13" x14ac:dyDescent="0.3">
      <c r="A3058" s="27" t="str">
        <f t="shared" si="241"/>
        <v>1504 - LATTE</v>
      </c>
      <c r="B3058" s="27" t="str">
        <f t="shared" si="240"/>
        <v>CAFE QUINDIO EXPRESS PLAZA CENTRAL</v>
      </c>
      <c r="C3058" s="28" t="s">
        <v>271</v>
      </c>
      <c r="D3058" s="31">
        <v>218520</v>
      </c>
      <c r="E3058" s="4">
        <v>20</v>
      </c>
      <c r="F3058" s="31">
        <v>393336</v>
      </c>
      <c r="G3058" s="4">
        <v>36</v>
      </c>
      <c r="H3058" s="31">
        <v>360558</v>
      </c>
      <c r="I3058" s="4">
        <v>33</v>
      </c>
      <c r="J3058" s="31">
        <v>972414</v>
      </c>
      <c r="K3058" s="50">
        <v>89</v>
      </c>
      <c r="L3058" s="44">
        <f t="shared" si="238"/>
        <v>324138</v>
      </c>
      <c r="M3058" s="4">
        <f t="shared" si="239"/>
        <v>29.666666666666668</v>
      </c>
    </row>
    <row r="3059" spans="1:13" x14ac:dyDescent="0.3">
      <c r="A3059" s="27" t="str">
        <f t="shared" si="241"/>
        <v>1504 - LATTE</v>
      </c>
      <c r="B3059" s="27" t="str">
        <f t="shared" si="240"/>
        <v>CAFE QUINDIO EXPRESS PLAZA CENTRAL</v>
      </c>
      <c r="C3059" s="28" t="s">
        <v>272</v>
      </c>
      <c r="D3059" s="31">
        <v>25186</v>
      </c>
      <c r="E3059" s="4">
        <v>2</v>
      </c>
      <c r="F3059" s="31">
        <v>62965</v>
      </c>
      <c r="G3059" s="4">
        <v>5</v>
      </c>
      <c r="H3059" s="31">
        <v>62964</v>
      </c>
      <c r="I3059" s="4">
        <v>5</v>
      </c>
      <c r="J3059" s="31">
        <v>151115</v>
      </c>
      <c r="K3059" s="50">
        <v>12</v>
      </c>
      <c r="L3059" s="44">
        <f t="shared" si="238"/>
        <v>50371.666666666664</v>
      </c>
      <c r="M3059" s="4">
        <f t="shared" si="239"/>
        <v>4</v>
      </c>
    </row>
    <row r="3060" spans="1:13" x14ac:dyDescent="0.3">
      <c r="A3060" s="27" t="str">
        <f t="shared" si="241"/>
        <v>1504 - LATTE</v>
      </c>
      <c r="B3060" s="52" t="s">
        <v>313</v>
      </c>
      <c r="C3060" s="53"/>
      <c r="D3060" s="57">
        <v>11596476</v>
      </c>
      <c r="E3060" s="55">
        <v>1411</v>
      </c>
      <c r="F3060" s="57">
        <v>9989729</v>
      </c>
      <c r="G3060" s="55">
        <v>1208</v>
      </c>
      <c r="H3060" s="57">
        <v>11566478</v>
      </c>
      <c r="I3060" s="55">
        <v>1399</v>
      </c>
      <c r="J3060" s="57">
        <v>33152683</v>
      </c>
      <c r="K3060" s="56">
        <v>4018</v>
      </c>
      <c r="L3060" s="59">
        <f t="shared" si="238"/>
        <v>11050894.333333334</v>
      </c>
      <c r="M3060" s="60">
        <f t="shared" si="239"/>
        <v>1339.3333333333333</v>
      </c>
    </row>
    <row r="3061" spans="1:13" x14ac:dyDescent="0.3">
      <c r="A3061" s="27" t="str">
        <f t="shared" si="241"/>
        <v>1504 - LATTE</v>
      </c>
      <c r="B3061" s="1" t="s">
        <v>73</v>
      </c>
      <c r="C3061" s="1" t="s">
        <v>223</v>
      </c>
      <c r="D3061" s="30">
        <v>6667</v>
      </c>
      <c r="E3061" s="8">
        <v>1</v>
      </c>
      <c r="F3061" s="30">
        <v>20001</v>
      </c>
      <c r="G3061" s="8">
        <v>3</v>
      </c>
      <c r="H3061" s="30"/>
      <c r="I3061" s="8"/>
      <c r="J3061" s="30">
        <v>26668</v>
      </c>
      <c r="K3061" s="49">
        <v>4</v>
      </c>
      <c r="L3061" s="44">
        <f t="shared" si="238"/>
        <v>13334</v>
      </c>
      <c r="M3061" s="4">
        <f t="shared" si="239"/>
        <v>2</v>
      </c>
    </row>
    <row r="3062" spans="1:13" x14ac:dyDescent="0.3">
      <c r="A3062" s="27" t="str">
        <f t="shared" si="241"/>
        <v>1504 - LATTE</v>
      </c>
      <c r="B3062" s="27" t="str">
        <f t="shared" ref="B3062:B3105" si="242">B3061</f>
        <v>CAFE QUINDIO EXPRESS PLAZA CLARO BOGOTA</v>
      </c>
      <c r="C3062" s="28" t="s">
        <v>224</v>
      </c>
      <c r="D3062" s="31">
        <v>2878133</v>
      </c>
      <c r="E3062" s="4">
        <v>409</v>
      </c>
      <c r="F3062" s="31">
        <v>3482471</v>
      </c>
      <c r="G3062" s="4">
        <v>495</v>
      </c>
      <c r="H3062" s="31">
        <v>3300353</v>
      </c>
      <c r="I3062" s="4">
        <v>469</v>
      </c>
      <c r="J3062" s="31">
        <v>9660957</v>
      </c>
      <c r="K3062" s="50">
        <v>1373</v>
      </c>
      <c r="L3062" s="44">
        <f t="shared" si="238"/>
        <v>3220319</v>
      </c>
      <c r="M3062" s="4">
        <f t="shared" si="239"/>
        <v>457.66666666666669</v>
      </c>
    </row>
    <row r="3063" spans="1:13" x14ac:dyDescent="0.3">
      <c r="A3063" s="27" t="str">
        <f t="shared" si="241"/>
        <v>1504 - LATTE</v>
      </c>
      <c r="B3063" s="27" t="str">
        <f t="shared" si="242"/>
        <v>CAFE QUINDIO EXPRESS PLAZA CLARO BOGOTA</v>
      </c>
      <c r="C3063" s="28" t="s">
        <v>225</v>
      </c>
      <c r="D3063" s="31">
        <v>1624248</v>
      </c>
      <c r="E3063" s="4">
        <v>179</v>
      </c>
      <c r="F3063" s="31">
        <v>1751282</v>
      </c>
      <c r="G3063" s="4">
        <v>193</v>
      </c>
      <c r="H3063" s="31">
        <v>1896466</v>
      </c>
      <c r="I3063" s="4">
        <v>209</v>
      </c>
      <c r="J3063" s="31">
        <v>5271996</v>
      </c>
      <c r="K3063" s="50">
        <v>581</v>
      </c>
      <c r="L3063" s="44">
        <f t="shared" si="238"/>
        <v>1757332</v>
      </c>
      <c r="M3063" s="4">
        <f t="shared" si="239"/>
        <v>193.66666666666666</v>
      </c>
    </row>
    <row r="3064" spans="1:13" x14ac:dyDescent="0.3">
      <c r="A3064" s="27" t="str">
        <f t="shared" si="241"/>
        <v>1504 - LATTE</v>
      </c>
      <c r="B3064" s="27" t="str">
        <f t="shared" si="242"/>
        <v>CAFE QUINDIO EXPRESS PLAZA CLARO BOGOTA</v>
      </c>
      <c r="C3064" s="28" t="s">
        <v>226</v>
      </c>
      <c r="D3064" s="31">
        <v>570472</v>
      </c>
      <c r="E3064" s="4">
        <v>61</v>
      </c>
      <c r="F3064" s="31">
        <v>383432</v>
      </c>
      <c r="G3064" s="4">
        <v>41</v>
      </c>
      <c r="H3064" s="31">
        <v>626583</v>
      </c>
      <c r="I3064" s="4">
        <v>67</v>
      </c>
      <c r="J3064" s="31">
        <v>1580487</v>
      </c>
      <c r="K3064" s="50">
        <v>169</v>
      </c>
      <c r="L3064" s="44">
        <f t="shared" si="238"/>
        <v>526829</v>
      </c>
      <c r="M3064" s="4">
        <f t="shared" si="239"/>
        <v>56.333333333333336</v>
      </c>
    </row>
    <row r="3065" spans="1:13" x14ac:dyDescent="0.3">
      <c r="A3065" s="27" t="str">
        <f t="shared" si="241"/>
        <v>1504 - LATTE</v>
      </c>
      <c r="B3065" s="27" t="str">
        <f t="shared" si="242"/>
        <v>CAFE QUINDIO EXPRESS PLAZA CLARO BOGOTA</v>
      </c>
      <c r="C3065" s="28" t="s">
        <v>227</v>
      </c>
      <c r="D3065" s="31">
        <v>360000</v>
      </c>
      <c r="E3065" s="4">
        <v>36</v>
      </c>
      <c r="F3065" s="31">
        <v>220000</v>
      </c>
      <c r="G3065" s="4">
        <v>22</v>
      </c>
      <c r="H3065" s="31">
        <v>350000</v>
      </c>
      <c r="I3065" s="4">
        <v>35</v>
      </c>
      <c r="J3065" s="31">
        <v>930000</v>
      </c>
      <c r="K3065" s="50">
        <v>93</v>
      </c>
      <c r="L3065" s="44">
        <f t="shared" si="238"/>
        <v>310000</v>
      </c>
      <c r="M3065" s="4">
        <f t="shared" si="239"/>
        <v>31</v>
      </c>
    </row>
    <row r="3066" spans="1:13" x14ac:dyDescent="0.3">
      <c r="A3066" s="27" t="str">
        <f t="shared" si="241"/>
        <v>1504 - LATTE</v>
      </c>
      <c r="B3066" s="27" t="str">
        <f t="shared" si="242"/>
        <v>CAFE QUINDIO EXPRESS PLAZA CLARO BOGOTA</v>
      </c>
      <c r="C3066" s="28" t="s">
        <v>228</v>
      </c>
      <c r="D3066" s="31">
        <v>50000</v>
      </c>
      <c r="E3066" s="4">
        <v>5</v>
      </c>
      <c r="F3066" s="31">
        <v>50000</v>
      </c>
      <c r="G3066" s="4">
        <v>5</v>
      </c>
      <c r="H3066" s="31">
        <v>70000</v>
      </c>
      <c r="I3066" s="4">
        <v>7</v>
      </c>
      <c r="J3066" s="31">
        <v>170000</v>
      </c>
      <c r="K3066" s="50">
        <v>17</v>
      </c>
      <c r="L3066" s="44">
        <f t="shared" si="238"/>
        <v>56666.666666666664</v>
      </c>
      <c r="M3066" s="4">
        <f t="shared" si="239"/>
        <v>5.666666666666667</v>
      </c>
    </row>
    <row r="3067" spans="1:13" x14ac:dyDescent="0.3">
      <c r="A3067" s="27" t="str">
        <f t="shared" si="241"/>
        <v>1504 - LATTE</v>
      </c>
      <c r="B3067" s="27" t="str">
        <f t="shared" si="242"/>
        <v>CAFE QUINDIO EXPRESS PLAZA CLARO BOGOTA</v>
      </c>
      <c r="C3067" s="28" t="s">
        <v>229</v>
      </c>
      <c r="D3067" s="31">
        <v>127314</v>
      </c>
      <c r="E3067" s="4">
        <v>11</v>
      </c>
      <c r="F3067" s="31">
        <v>289350</v>
      </c>
      <c r="G3067" s="4">
        <v>25</v>
      </c>
      <c r="H3067" s="31">
        <v>196758</v>
      </c>
      <c r="I3067" s="4">
        <v>17</v>
      </c>
      <c r="J3067" s="31">
        <v>613422</v>
      </c>
      <c r="K3067" s="50">
        <v>53</v>
      </c>
      <c r="L3067" s="44">
        <f t="shared" si="238"/>
        <v>204474</v>
      </c>
      <c r="M3067" s="4">
        <f t="shared" si="239"/>
        <v>17.666666666666668</v>
      </c>
    </row>
    <row r="3068" spans="1:13" x14ac:dyDescent="0.3">
      <c r="A3068" s="27" t="str">
        <f t="shared" si="241"/>
        <v>1504 - LATTE</v>
      </c>
      <c r="B3068" s="27" t="str">
        <f t="shared" si="242"/>
        <v>CAFE QUINDIO EXPRESS PLAZA CLARO BOGOTA</v>
      </c>
      <c r="C3068" s="28" t="s">
        <v>230</v>
      </c>
      <c r="D3068" s="31">
        <v>462228</v>
      </c>
      <c r="E3068" s="4">
        <v>52</v>
      </c>
      <c r="F3068" s="31">
        <v>311115</v>
      </c>
      <c r="G3068" s="4">
        <v>35</v>
      </c>
      <c r="H3068" s="31">
        <v>391116</v>
      </c>
      <c r="I3068" s="4">
        <v>44</v>
      </c>
      <c r="J3068" s="31">
        <v>1164459</v>
      </c>
      <c r="K3068" s="50">
        <v>131</v>
      </c>
      <c r="L3068" s="44">
        <f t="shared" si="238"/>
        <v>388153</v>
      </c>
      <c r="M3068" s="4">
        <f t="shared" si="239"/>
        <v>43.666666666666664</v>
      </c>
    </row>
    <row r="3069" spans="1:13" x14ac:dyDescent="0.3">
      <c r="A3069" s="27" t="str">
        <f t="shared" si="241"/>
        <v>1504 - LATTE</v>
      </c>
      <c r="B3069" s="27" t="str">
        <f t="shared" si="242"/>
        <v>CAFE QUINDIO EXPRESS PLAZA CLARO BOGOTA</v>
      </c>
      <c r="C3069" s="28" t="s">
        <v>231</v>
      </c>
      <c r="D3069" s="31">
        <v>44445</v>
      </c>
      <c r="E3069" s="4">
        <v>5</v>
      </c>
      <c r="F3069" s="31">
        <v>35556</v>
      </c>
      <c r="G3069" s="4">
        <v>4</v>
      </c>
      <c r="H3069" s="31">
        <v>53334</v>
      </c>
      <c r="I3069" s="4">
        <v>6</v>
      </c>
      <c r="J3069" s="31">
        <v>133335</v>
      </c>
      <c r="K3069" s="50">
        <v>15</v>
      </c>
      <c r="L3069" s="44">
        <f t="shared" si="238"/>
        <v>44445</v>
      </c>
      <c r="M3069" s="4">
        <f t="shared" si="239"/>
        <v>5</v>
      </c>
    </row>
    <row r="3070" spans="1:13" x14ac:dyDescent="0.3">
      <c r="A3070" s="27" t="str">
        <f t="shared" si="241"/>
        <v>1504 - LATTE</v>
      </c>
      <c r="B3070" s="27" t="str">
        <f t="shared" si="242"/>
        <v>CAFE QUINDIO EXPRESS PLAZA CLARO BOGOTA</v>
      </c>
      <c r="C3070" s="28" t="s">
        <v>232</v>
      </c>
      <c r="D3070" s="31">
        <v>177871</v>
      </c>
      <c r="E3070" s="4">
        <v>17</v>
      </c>
      <c r="F3070" s="31">
        <v>188334</v>
      </c>
      <c r="G3070" s="4">
        <v>18</v>
      </c>
      <c r="H3070" s="31">
        <v>272038</v>
      </c>
      <c r="I3070" s="4">
        <v>26</v>
      </c>
      <c r="J3070" s="31">
        <v>638243</v>
      </c>
      <c r="K3070" s="50">
        <v>61</v>
      </c>
      <c r="L3070" s="44">
        <f t="shared" si="238"/>
        <v>212747.66666666666</v>
      </c>
      <c r="M3070" s="4">
        <f t="shared" si="239"/>
        <v>20.333333333333332</v>
      </c>
    </row>
    <row r="3071" spans="1:13" x14ac:dyDescent="0.3">
      <c r="A3071" s="27" t="str">
        <f t="shared" si="241"/>
        <v>1504 - LATTE</v>
      </c>
      <c r="B3071" s="27" t="str">
        <f t="shared" si="242"/>
        <v>CAFE QUINDIO EXPRESS PLAZA CLARO BOGOTA</v>
      </c>
      <c r="C3071" s="28" t="s">
        <v>233</v>
      </c>
      <c r="D3071" s="31">
        <v>148144</v>
      </c>
      <c r="E3071" s="4">
        <v>16</v>
      </c>
      <c r="F3071" s="31">
        <v>138885</v>
      </c>
      <c r="G3071" s="4">
        <v>15</v>
      </c>
      <c r="H3071" s="31">
        <v>138885</v>
      </c>
      <c r="I3071" s="4">
        <v>15</v>
      </c>
      <c r="J3071" s="31">
        <v>425914</v>
      </c>
      <c r="K3071" s="50">
        <v>46</v>
      </c>
      <c r="L3071" s="44">
        <f t="shared" si="238"/>
        <v>141971.33333333334</v>
      </c>
      <c r="M3071" s="4">
        <f t="shared" si="239"/>
        <v>15.333333333333334</v>
      </c>
    </row>
    <row r="3072" spans="1:13" x14ac:dyDescent="0.3">
      <c r="A3072" s="27" t="str">
        <f t="shared" si="241"/>
        <v>1504 - LATTE</v>
      </c>
      <c r="B3072" s="27" t="str">
        <f t="shared" si="242"/>
        <v>CAFE QUINDIO EXPRESS PLAZA CLARO BOGOTA</v>
      </c>
      <c r="C3072" s="28" t="s">
        <v>234</v>
      </c>
      <c r="D3072" s="31">
        <v>44444</v>
      </c>
      <c r="E3072" s="4">
        <v>4</v>
      </c>
      <c r="F3072" s="31">
        <v>55555</v>
      </c>
      <c r="G3072" s="4">
        <v>5</v>
      </c>
      <c r="H3072" s="31">
        <v>22222</v>
      </c>
      <c r="I3072" s="4">
        <v>2</v>
      </c>
      <c r="J3072" s="31">
        <v>122221</v>
      </c>
      <c r="K3072" s="50">
        <v>11</v>
      </c>
      <c r="L3072" s="44">
        <f t="shared" si="238"/>
        <v>40740.333333333336</v>
      </c>
      <c r="M3072" s="4">
        <f t="shared" si="239"/>
        <v>3.6666666666666665</v>
      </c>
    </row>
    <row r="3073" spans="1:13" x14ac:dyDescent="0.3">
      <c r="A3073" s="27" t="str">
        <f t="shared" si="241"/>
        <v>1504 - LATTE</v>
      </c>
      <c r="B3073" s="27" t="str">
        <f t="shared" si="242"/>
        <v>CAFE QUINDIO EXPRESS PLAZA CLARO BOGOTA</v>
      </c>
      <c r="C3073" s="28" t="s">
        <v>235</v>
      </c>
      <c r="D3073" s="31">
        <v>123615</v>
      </c>
      <c r="E3073" s="4">
        <v>15</v>
      </c>
      <c r="F3073" s="31">
        <v>140097</v>
      </c>
      <c r="G3073" s="4">
        <v>17</v>
      </c>
      <c r="H3073" s="31">
        <v>98892</v>
      </c>
      <c r="I3073" s="4">
        <v>12</v>
      </c>
      <c r="J3073" s="31">
        <v>362604</v>
      </c>
      <c r="K3073" s="50">
        <v>44</v>
      </c>
      <c r="L3073" s="44">
        <f t="shared" si="238"/>
        <v>120868</v>
      </c>
      <c r="M3073" s="4">
        <f t="shared" si="239"/>
        <v>14.666666666666666</v>
      </c>
    </row>
    <row r="3074" spans="1:13" x14ac:dyDescent="0.3">
      <c r="A3074" s="27" t="str">
        <f t="shared" si="241"/>
        <v>1504 - LATTE</v>
      </c>
      <c r="B3074" s="27" t="str">
        <f t="shared" si="242"/>
        <v>CAFE QUINDIO EXPRESS PLAZA CLARO BOGOTA</v>
      </c>
      <c r="C3074" s="28" t="s">
        <v>236</v>
      </c>
      <c r="D3074" s="31">
        <v>18518</v>
      </c>
      <c r="E3074" s="4">
        <v>2</v>
      </c>
      <c r="F3074" s="31">
        <v>27777</v>
      </c>
      <c r="G3074" s="4">
        <v>3</v>
      </c>
      <c r="H3074" s="31">
        <v>27777</v>
      </c>
      <c r="I3074" s="4">
        <v>3</v>
      </c>
      <c r="J3074" s="31">
        <v>74072</v>
      </c>
      <c r="K3074" s="50">
        <v>8</v>
      </c>
      <c r="L3074" s="44">
        <f t="shared" si="238"/>
        <v>24690.666666666668</v>
      </c>
      <c r="M3074" s="4">
        <f t="shared" si="239"/>
        <v>2.6666666666666665</v>
      </c>
    </row>
    <row r="3075" spans="1:13" x14ac:dyDescent="0.3">
      <c r="A3075" s="27" t="str">
        <f t="shared" si="241"/>
        <v>1504 - LATTE</v>
      </c>
      <c r="B3075" s="27" t="str">
        <f t="shared" si="242"/>
        <v>CAFE QUINDIO EXPRESS PLAZA CLARO BOGOTA</v>
      </c>
      <c r="C3075" s="28" t="s">
        <v>237</v>
      </c>
      <c r="D3075" s="31">
        <v>11111</v>
      </c>
      <c r="E3075" s="4">
        <v>1</v>
      </c>
      <c r="F3075" s="31"/>
      <c r="G3075" s="4"/>
      <c r="H3075" s="31"/>
      <c r="I3075" s="4"/>
      <c r="J3075" s="31">
        <v>11111</v>
      </c>
      <c r="K3075" s="50">
        <v>1</v>
      </c>
      <c r="L3075" s="44">
        <f t="shared" si="238"/>
        <v>11111</v>
      </c>
      <c r="M3075" s="4">
        <f t="shared" si="239"/>
        <v>1</v>
      </c>
    </row>
    <row r="3076" spans="1:13" x14ac:dyDescent="0.3">
      <c r="A3076" s="27" t="str">
        <f t="shared" si="241"/>
        <v>1504 - LATTE</v>
      </c>
      <c r="B3076" s="27" t="str">
        <f t="shared" si="242"/>
        <v>CAFE QUINDIO EXPRESS PLAZA CLARO BOGOTA</v>
      </c>
      <c r="C3076" s="28" t="s">
        <v>238</v>
      </c>
      <c r="D3076" s="31">
        <v>41205</v>
      </c>
      <c r="E3076" s="4">
        <v>5</v>
      </c>
      <c r="F3076" s="31">
        <v>16482</v>
      </c>
      <c r="G3076" s="4">
        <v>2</v>
      </c>
      <c r="H3076" s="31"/>
      <c r="I3076" s="4"/>
      <c r="J3076" s="31">
        <v>57687</v>
      </c>
      <c r="K3076" s="50">
        <v>7</v>
      </c>
      <c r="L3076" s="44">
        <f t="shared" si="238"/>
        <v>28843.5</v>
      </c>
      <c r="M3076" s="4">
        <f t="shared" si="239"/>
        <v>3.5</v>
      </c>
    </row>
    <row r="3077" spans="1:13" x14ac:dyDescent="0.3">
      <c r="A3077" s="27" t="str">
        <f t="shared" si="241"/>
        <v>1504 - LATTE</v>
      </c>
      <c r="B3077" s="27" t="str">
        <f t="shared" si="242"/>
        <v>CAFE QUINDIO EXPRESS PLAZA CLARO BOGOTA</v>
      </c>
      <c r="C3077" s="28" t="s">
        <v>239</v>
      </c>
      <c r="D3077" s="31">
        <v>17408</v>
      </c>
      <c r="E3077" s="4">
        <v>2</v>
      </c>
      <c r="F3077" s="31">
        <v>8704</v>
      </c>
      <c r="G3077" s="4">
        <v>1</v>
      </c>
      <c r="H3077" s="31">
        <v>17407</v>
      </c>
      <c r="I3077" s="4">
        <v>2</v>
      </c>
      <c r="J3077" s="31">
        <v>43519</v>
      </c>
      <c r="K3077" s="50">
        <v>5</v>
      </c>
      <c r="L3077" s="44">
        <f t="shared" si="238"/>
        <v>14506.333333333334</v>
      </c>
      <c r="M3077" s="4">
        <f t="shared" si="239"/>
        <v>1.6666666666666667</v>
      </c>
    </row>
    <row r="3078" spans="1:13" x14ac:dyDescent="0.3">
      <c r="A3078" s="27" t="str">
        <f t="shared" si="241"/>
        <v>1504 - LATTE</v>
      </c>
      <c r="B3078" s="27" t="str">
        <f t="shared" si="242"/>
        <v>CAFE QUINDIO EXPRESS PLAZA CLARO BOGOTA</v>
      </c>
      <c r="C3078" s="28" t="s">
        <v>240</v>
      </c>
      <c r="D3078" s="31">
        <v>17407</v>
      </c>
      <c r="E3078" s="4">
        <v>2</v>
      </c>
      <c r="F3078" s="31">
        <v>17408</v>
      </c>
      <c r="G3078" s="4">
        <v>2</v>
      </c>
      <c r="H3078" s="31"/>
      <c r="I3078" s="4"/>
      <c r="J3078" s="31">
        <v>34815</v>
      </c>
      <c r="K3078" s="50">
        <v>4</v>
      </c>
      <c r="L3078" s="44">
        <f t="shared" si="238"/>
        <v>17407.5</v>
      </c>
      <c r="M3078" s="4">
        <f t="shared" si="239"/>
        <v>2</v>
      </c>
    </row>
    <row r="3079" spans="1:13" x14ac:dyDescent="0.3">
      <c r="A3079" s="27" t="str">
        <f t="shared" si="241"/>
        <v>1504 - LATTE</v>
      </c>
      <c r="B3079" s="27" t="str">
        <f t="shared" si="242"/>
        <v>CAFE QUINDIO EXPRESS PLAZA CLARO BOGOTA</v>
      </c>
      <c r="C3079" s="28" t="s">
        <v>241</v>
      </c>
      <c r="D3079" s="31">
        <v>1388322</v>
      </c>
      <c r="E3079" s="4">
        <v>153</v>
      </c>
      <c r="F3079" s="31">
        <v>1016288</v>
      </c>
      <c r="G3079" s="4">
        <v>112</v>
      </c>
      <c r="H3079" s="31">
        <v>1252212</v>
      </c>
      <c r="I3079" s="4">
        <v>138</v>
      </c>
      <c r="J3079" s="31">
        <v>3656822</v>
      </c>
      <c r="K3079" s="50">
        <v>403</v>
      </c>
      <c r="L3079" s="44">
        <f t="shared" si="238"/>
        <v>1218940.6666666667</v>
      </c>
      <c r="M3079" s="4">
        <f t="shared" si="239"/>
        <v>134.33333333333334</v>
      </c>
    </row>
    <row r="3080" spans="1:13" x14ac:dyDescent="0.3">
      <c r="A3080" s="27" t="str">
        <f t="shared" si="241"/>
        <v>1504 - LATTE</v>
      </c>
      <c r="B3080" s="27" t="str">
        <f t="shared" si="242"/>
        <v>CAFE QUINDIO EXPRESS PLAZA CLARO BOGOTA</v>
      </c>
      <c r="C3080" s="28" t="s">
        <v>242</v>
      </c>
      <c r="D3080" s="31">
        <v>271208</v>
      </c>
      <c r="E3080" s="4">
        <v>29</v>
      </c>
      <c r="F3080" s="31">
        <v>326198</v>
      </c>
      <c r="G3080" s="4">
        <v>35</v>
      </c>
      <c r="H3080" s="31">
        <v>458247</v>
      </c>
      <c r="I3080" s="4">
        <v>49</v>
      </c>
      <c r="J3080" s="31">
        <v>1055653</v>
      </c>
      <c r="K3080" s="50">
        <v>113</v>
      </c>
      <c r="L3080" s="44">
        <f t="shared" ref="L3080:L3143" si="243">AVERAGE(D3080,F3080,H3080)</f>
        <v>351884.33333333331</v>
      </c>
      <c r="M3080" s="4">
        <f t="shared" ref="M3080:M3143" si="244">AVERAGE(E3080,G3080,I3080)</f>
        <v>37.666666666666664</v>
      </c>
    </row>
    <row r="3081" spans="1:13" x14ac:dyDescent="0.3">
      <c r="A3081" s="27" t="str">
        <f t="shared" si="241"/>
        <v>1504 - LATTE</v>
      </c>
      <c r="B3081" s="27" t="str">
        <f t="shared" si="242"/>
        <v>CAFE QUINDIO EXPRESS PLAZA CLARO BOGOTA</v>
      </c>
      <c r="C3081" s="28" t="s">
        <v>244</v>
      </c>
      <c r="D3081" s="31">
        <v>2297721</v>
      </c>
      <c r="E3081" s="4">
        <v>327</v>
      </c>
      <c r="F3081" s="31">
        <v>1871842</v>
      </c>
      <c r="G3081" s="4">
        <v>266</v>
      </c>
      <c r="H3081" s="31">
        <v>1667769</v>
      </c>
      <c r="I3081" s="4">
        <v>237</v>
      </c>
      <c r="J3081" s="31">
        <v>5837332</v>
      </c>
      <c r="K3081" s="50">
        <v>830</v>
      </c>
      <c r="L3081" s="44">
        <f t="shared" si="243"/>
        <v>1945777.3333333333</v>
      </c>
      <c r="M3081" s="4">
        <f t="shared" si="244"/>
        <v>276.66666666666669</v>
      </c>
    </row>
    <row r="3082" spans="1:13" x14ac:dyDescent="0.3">
      <c r="A3082" s="27" t="str">
        <f t="shared" si="241"/>
        <v>1504 - LATTE</v>
      </c>
      <c r="B3082" s="27" t="str">
        <f t="shared" si="242"/>
        <v>CAFE QUINDIO EXPRESS PLAZA CLARO BOGOTA</v>
      </c>
      <c r="C3082" s="28" t="s">
        <v>245</v>
      </c>
      <c r="D3082" s="31">
        <v>220361</v>
      </c>
      <c r="E3082" s="4">
        <v>20</v>
      </c>
      <c r="F3082" s="31">
        <v>330542</v>
      </c>
      <c r="G3082" s="4">
        <v>30</v>
      </c>
      <c r="H3082" s="31">
        <v>319522</v>
      </c>
      <c r="I3082" s="4">
        <v>29</v>
      </c>
      <c r="J3082" s="31">
        <v>870425</v>
      </c>
      <c r="K3082" s="50">
        <v>79</v>
      </c>
      <c r="L3082" s="44">
        <f t="shared" si="243"/>
        <v>290141.66666666669</v>
      </c>
      <c r="M3082" s="4">
        <f t="shared" si="244"/>
        <v>26.333333333333332</v>
      </c>
    </row>
    <row r="3083" spans="1:13" x14ac:dyDescent="0.3">
      <c r="A3083" s="27" t="str">
        <f t="shared" si="241"/>
        <v>1504 - LATTE</v>
      </c>
      <c r="B3083" s="27" t="str">
        <f t="shared" si="242"/>
        <v>CAFE QUINDIO EXPRESS PLAZA CLARO BOGOTA</v>
      </c>
      <c r="C3083" s="28" t="s">
        <v>246</v>
      </c>
      <c r="D3083" s="31">
        <v>71112</v>
      </c>
      <c r="E3083" s="4">
        <v>6</v>
      </c>
      <c r="F3083" s="31">
        <v>82964</v>
      </c>
      <c r="G3083" s="4">
        <v>7</v>
      </c>
      <c r="H3083" s="31">
        <v>82964</v>
      </c>
      <c r="I3083" s="4">
        <v>7</v>
      </c>
      <c r="J3083" s="31">
        <v>237040</v>
      </c>
      <c r="K3083" s="50">
        <v>20</v>
      </c>
      <c r="L3083" s="44">
        <f t="shared" si="243"/>
        <v>79013.333333333328</v>
      </c>
      <c r="M3083" s="4">
        <f t="shared" si="244"/>
        <v>6.666666666666667</v>
      </c>
    </row>
    <row r="3084" spans="1:13" x14ac:dyDescent="0.3">
      <c r="A3084" s="27" t="str">
        <f t="shared" si="241"/>
        <v>1504 - LATTE</v>
      </c>
      <c r="B3084" s="27" t="str">
        <f t="shared" si="242"/>
        <v>CAFE QUINDIO EXPRESS PLAZA CLARO BOGOTA</v>
      </c>
      <c r="C3084" s="28" t="s">
        <v>247</v>
      </c>
      <c r="D3084" s="31"/>
      <c r="E3084" s="4"/>
      <c r="F3084" s="31">
        <v>18518</v>
      </c>
      <c r="G3084" s="4">
        <v>2</v>
      </c>
      <c r="H3084" s="31">
        <v>9259</v>
      </c>
      <c r="I3084" s="4">
        <v>1</v>
      </c>
      <c r="J3084" s="31">
        <v>27777</v>
      </c>
      <c r="K3084" s="50">
        <v>3</v>
      </c>
      <c r="L3084" s="44">
        <f t="shared" si="243"/>
        <v>13888.5</v>
      </c>
      <c r="M3084" s="4">
        <f t="shared" si="244"/>
        <v>1.5</v>
      </c>
    </row>
    <row r="3085" spans="1:13" x14ac:dyDescent="0.3">
      <c r="A3085" s="27" t="str">
        <f t="shared" si="241"/>
        <v>1504 - LATTE</v>
      </c>
      <c r="B3085" s="27" t="str">
        <f t="shared" si="242"/>
        <v>CAFE QUINDIO EXPRESS PLAZA CLARO BOGOTA</v>
      </c>
      <c r="C3085" s="28" t="s">
        <v>248</v>
      </c>
      <c r="D3085" s="31">
        <v>323895</v>
      </c>
      <c r="E3085" s="4">
        <v>33</v>
      </c>
      <c r="F3085" s="31">
        <v>382785</v>
      </c>
      <c r="G3085" s="4">
        <v>39</v>
      </c>
      <c r="H3085" s="31">
        <v>696864</v>
      </c>
      <c r="I3085" s="4">
        <v>71</v>
      </c>
      <c r="J3085" s="31">
        <v>1403544</v>
      </c>
      <c r="K3085" s="50">
        <v>143</v>
      </c>
      <c r="L3085" s="44">
        <f t="shared" si="243"/>
        <v>467848</v>
      </c>
      <c r="M3085" s="4">
        <f t="shared" si="244"/>
        <v>47.666666666666664</v>
      </c>
    </row>
    <row r="3086" spans="1:13" x14ac:dyDescent="0.3">
      <c r="A3086" s="27" t="str">
        <f t="shared" si="241"/>
        <v>1504 - LATTE</v>
      </c>
      <c r="B3086" s="27" t="str">
        <f t="shared" si="242"/>
        <v>CAFE QUINDIO EXPRESS PLAZA CLARO BOGOTA</v>
      </c>
      <c r="C3086" s="28" t="s">
        <v>249</v>
      </c>
      <c r="D3086" s="31">
        <v>64813</v>
      </c>
      <c r="E3086" s="4">
        <v>7</v>
      </c>
      <c r="F3086" s="31"/>
      <c r="G3086" s="4"/>
      <c r="H3086" s="31">
        <v>46295</v>
      </c>
      <c r="I3086" s="4">
        <v>5</v>
      </c>
      <c r="J3086" s="31">
        <v>111108</v>
      </c>
      <c r="K3086" s="50">
        <v>12</v>
      </c>
      <c r="L3086" s="44">
        <f t="shared" si="243"/>
        <v>55554</v>
      </c>
      <c r="M3086" s="4">
        <f t="shared" si="244"/>
        <v>6</v>
      </c>
    </row>
    <row r="3087" spans="1:13" x14ac:dyDescent="0.3">
      <c r="A3087" s="27" t="str">
        <f t="shared" si="241"/>
        <v>1504 - LATTE</v>
      </c>
      <c r="B3087" s="27" t="str">
        <f t="shared" si="242"/>
        <v>CAFE QUINDIO EXPRESS PLAZA CLARO BOGOTA</v>
      </c>
      <c r="C3087" s="28" t="s">
        <v>250</v>
      </c>
      <c r="D3087" s="31"/>
      <c r="E3087" s="4"/>
      <c r="F3087" s="31">
        <v>11111</v>
      </c>
      <c r="G3087" s="4">
        <v>1</v>
      </c>
      <c r="H3087" s="31">
        <v>11111</v>
      </c>
      <c r="I3087" s="4">
        <v>1</v>
      </c>
      <c r="J3087" s="31">
        <v>22222</v>
      </c>
      <c r="K3087" s="50">
        <v>2</v>
      </c>
      <c r="L3087" s="44">
        <f t="shared" si="243"/>
        <v>11111</v>
      </c>
      <c r="M3087" s="4">
        <f t="shared" si="244"/>
        <v>1</v>
      </c>
    </row>
    <row r="3088" spans="1:13" x14ac:dyDescent="0.3">
      <c r="A3088" s="27" t="str">
        <f t="shared" ref="A3088:A3151" si="245">A3087</f>
        <v>1504 - LATTE</v>
      </c>
      <c r="B3088" s="27" t="str">
        <f t="shared" si="242"/>
        <v>CAFE QUINDIO EXPRESS PLAZA CLARO BOGOTA</v>
      </c>
      <c r="C3088" s="28" t="s">
        <v>251</v>
      </c>
      <c r="D3088" s="31">
        <v>65928</v>
      </c>
      <c r="E3088" s="4">
        <v>8</v>
      </c>
      <c r="F3088" s="31">
        <v>65928</v>
      </c>
      <c r="G3088" s="4">
        <v>8</v>
      </c>
      <c r="H3088" s="31">
        <v>74169</v>
      </c>
      <c r="I3088" s="4">
        <v>9</v>
      </c>
      <c r="J3088" s="31">
        <v>206025</v>
      </c>
      <c r="K3088" s="50">
        <v>25</v>
      </c>
      <c r="L3088" s="44">
        <f t="shared" si="243"/>
        <v>68675</v>
      </c>
      <c r="M3088" s="4">
        <f t="shared" si="244"/>
        <v>8.3333333333333339</v>
      </c>
    </row>
    <row r="3089" spans="1:13" x14ac:dyDescent="0.3">
      <c r="A3089" s="27" t="str">
        <f t="shared" si="245"/>
        <v>1504 - LATTE</v>
      </c>
      <c r="B3089" s="27" t="str">
        <f t="shared" si="242"/>
        <v>CAFE QUINDIO EXPRESS PLAZA CLARO BOGOTA</v>
      </c>
      <c r="C3089" s="28" t="s">
        <v>252</v>
      </c>
      <c r="D3089" s="31">
        <v>11111</v>
      </c>
      <c r="E3089" s="4">
        <v>1</v>
      </c>
      <c r="F3089" s="31"/>
      <c r="G3089" s="4"/>
      <c r="H3089" s="31"/>
      <c r="I3089" s="4"/>
      <c r="J3089" s="31">
        <v>11111</v>
      </c>
      <c r="K3089" s="50">
        <v>1</v>
      </c>
      <c r="L3089" s="44">
        <f t="shared" si="243"/>
        <v>11111</v>
      </c>
      <c r="M3089" s="4">
        <f t="shared" si="244"/>
        <v>1</v>
      </c>
    </row>
    <row r="3090" spans="1:13" x14ac:dyDescent="0.3">
      <c r="A3090" s="27" t="str">
        <f t="shared" si="245"/>
        <v>1504 - LATTE</v>
      </c>
      <c r="B3090" s="27" t="str">
        <f t="shared" si="242"/>
        <v>CAFE QUINDIO EXPRESS PLAZA CLARO BOGOTA</v>
      </c>
      <c r="C3090" s="28" t="s">
        <v>253</v>
      </c>
      <c r="D3090" s="31">
        <v>9259</v>
      </c>
      <c r="E3090" s="4">
        <v>1</v>
      </c>
      <c r="F3090" s="31">
        <v>18518</v>
      </c>
      <c r="G3090" s="4">
        <v>2</v>
      </c>
      <c r="H3090" s="31">
        <v>18518</v>
      </c>
      <c r="I3090" s="4">
        <v>2</v>
      </c>
      <c r="J3090" s="31">
        <v>46295</v>
      </c>
      <c r="K3090" s="50">
        <v>5</v>
      </c>
      <c r="L3090" s="44">
        <f t="shared" si="243"/>
        <v>15431.666666666666</v>
      </c>
      <c r="M3090" s="4">
        <f t="shared" si="244"/>
        <v>1.6666666666666667</v>
      </c>
    </row>
    <row r="3091" spans="1:13" x14ac:dyDescent="0.3">
      <c r="A3091" s="27" t="str">
        <f t="shared" si="245"/>
        <v>1504 - LATTE</v>
      </c>
      <c r="B3091" s="27" t="str">
        <f t="shared" si="242"/>
        <v>CAFE QUINDIO EXPRESS PLAZA CLARO BOGOTA</v>
      </c>
      <c r="C3091" s="28" t="s">
        <v>254</v>
      </c>
      <c r="D3091" s="31">
        <v>16482</v>
      </c>
      <c r="E3091" s="4">
        <v>2</v>
      </c>
      <c r="F3091" s="31"/>
      <c r="G3091" s="4"/>
      <c r="H3091" s="31">
        <v>24723</v>
      </c>
      <c r="I3091" s="4">
        <v>3</v>
      </c>
      <c r="J3091" s="31">
        <v>41205</v>
      </c>
      <c r="K3091" s="50">
        <v>5</v>
      </c>
      <c r="L3091" s="44">
        <f t="shared" si="243"/>
        <v>20602.5</v>
      </c>
      <c r="M3091" s="4">
        <f t="shared" si="244"/>
        <v>2.5</v>
      </c>
    </row>
    <row r="3092" spans="1:13" x14ac:dyDescent="0.3">
      <c r="A3092" s="27" t="str">
        <f t="shared" si="245"/>
        <v>1504 - LATTE</v>
      </c>
      <c r="B3092" s="27" t="str">
        <f t="shared" si="242"/>
        <v>CAFE QUINDIO EXPRESS PLAZA CLARO BOGOTA</v>
      </c>
      <c r="C3092" s="28" t="s">
        <v>258</v>
      </c>
      <c r="D3092" s="31">
        <v>314808</v>
      </c>
      <c r="E3092" s="4">
        <v>34</v>
      </c>
      <c r="F3092" s="31">
        <v>203699</v>
      </c>
      <c r="G3092" s="4">
        <v>22</v>
      </c>
      <c r="H3092" s="31">
        <v>277770</v>
      </c>
      <c r="I3092" s="4">
        <v>30</v>
      </c>
      <c r="J3092" s="31">
        <v>796277</v>
      </c>
      <c r="K3092" s="50">
        <v>86</v>
      </c>
      <c r="L3092" s="44">
        <f t="shared" si="243"/>
        <v>265425.66666666669</v>
      </c>
      <c r="M3092" s="4">
        <f t="shared" si="244"/>
        <v>28.666666666666668</v>
      </c>
    </row>
    <row r="3093" spans="1:13" x14ac:dyDescent="0.3">
      <c r="A3093" s="27" t="str">
        <f t="shared" si="245"/>
        <v>1504 - LATTE</v>
      </c>
      <c r="B3093" s="27" t="str">
        <f t="shared" si="242"/>
        <v>CAFE QUINDIO EXPRESS PLAZA CLARO BOGOTA</v>
      </c>
      <c r="C3093" s="28" t="s">
        <v>259</v>
      </c>
      <c r="D3093" s="31">
        <v>46295</v>
      </c>
      <c r="E3093" s="4">
        <v>5</v>
      </c>
      <c r="F3093" s="31"/>
      <c r="G3093" s="4"/>
      <c r="H3093" s="31">
        <v>27777</v>
      </c>
      <c r="I3093" s="4">
        <v>3</v>
      </c>
      <c r="J3093" s="31">
        <v>74072</v>
      </c>
      <c r="K3093" s="50">
        <v>8</v>
      </c>
      <c r="L3093" s="44">
        <f t="shared" si="243"/>
        <v>37036</v>
      </c>
      <c r="M3093" s="4">
        <f t="shared" si="244"/>
        <v>4</v>
      </c>
    </row>
    <row r="3094" spans="1:13" x14ac:dyDescent="0.3">
      <c r="A3094" s="27" t="str">
        <f t="shared" si="245"/>
        <v>1504 - LATTE</v>
      </c>
      <c r="B3094" s="27" t="str">
        <f t="shared" si="242"/>
        <v>CAFE QUINDIO EXPRESS PLAZA CLARO BOGOTA</v>
      </c>
      <c r="C3094" s="28" t="s">
        <v>260</v>
      </c>
      <c r="D3094" s="31">
        <v>55555</v>
      </c>
      <c r="E3094" s="4">
        <v>5</v>
      </c>
      <c r="F3094" s="31">
        <v>77777</v>
      </c>
      <c r="G3094" s="4">
        <v>7</v>
      </c>
      <c r="H3094" s="31">
        <v>11111</v>
      </c>
      <c r="I3094" s="4">
        <v>1</v>
      </c>
      <c r="J3094" s="31">
        <v>144443</v>
      </c>
      <c r="K3094" s="50">
        <v>13</v>
      </c>
      <c r="L3094" s="44">
        <f t="shared" si="243"/>
        <v>48147.666666666664</v>
      </c>
      <c r="M3094" s="4">
        <f t="shared" si="244"/>
        <v>4.333333333333333</v>
      </c>
    </row>
    <row r="3095" spans="1:13" x14ac:dyDescent="0.3">
      <c r="A3095" s="27" t="str">
        <f t="shared" si="245"/>
        <v>1504 - LATTE</v>
      </c>
      <c r="B3095" s="27" t="str">
        <f t="shared" si="242"/>
        <v>CAFE QUINDIO EXPRESS PLAZA CLARO BOGOTA</v>
      </c>
      <c r="C3095" s="28" t="s">
        <v>261</v>
      </c>
      <c r="D3095" s="31">
        <v>329639</v>
      </c>
      <c r="E3095" s="4">
        <v>40</v>
      </c>
      <c r="F3095" s="31">
        <v>255471</v>
      </c>
      <c r="G3095" s="4">
        <v>31</v>
      </c>
      <c r="H3095" s="31">
        <v>428531</v>
      </c>
      <c r="I3095" s="4">
        <v>52</v>
      </c>
      <c r="J3095" s="31">
        <v>1013641</v>
      </c>
      <c r="K3095" s="50">
        <v>123</v>
      </c>
      <c r="L3095" s="44">
        <f t="shared" si="243"/>
        <v>337880.33333333331</v>
      </c>
      <c r="M3095" s="4">
        <f t="shared" si="244"/>
        <v>41</v>
      </c>
    </row>
    <row r="3096" spans="1:13" x14ac:dyDescent="0.3">
      <c r="A3096" s="27" t="str">
        <f t="shared" si="245"/>
        <v>1504 - LATTE</v>
      </c>
      <c r="B3096" s="27" t="str">
        <f t="shared" si="242"/>
        <v>CAFE QUINDIO EXPRESS PLAZA CLARO BOGOTA</v>
      </c>
      <c r="C3096" s="28" t="s">
        <v>262</v>
      </c>
      <c r="D3096" s="31">
        <v>16482</v>
      </c>
      <c r="E3096" s="4">
        <v>2</v>
      </c>
      <c r="F3096" s="31">
        <v>8241</v>
      </c>
      <c r="G3096" s="4">
        <v>1</v>
      </c>
      <c r="H3096" s="31">
        <v>16482</v>
      </c>
      <c r="I3096" s="4">
        <v>2</v>
      </c>
      <c r="J3096" s="31">
        <v>41205</v>
      </c>
      <c r="K3096" s="50">
        <v>5</v>
      </c>
      <c r="L3096" s="44">
        <f t="shared" si="243"/>
        <v>13735</v>
      </c>
      <c r="M3096" s="4">
        <f t="shared" si="244"/>
        <v>1.6666666666666667</v>
      </c>
    </row>
    <row r="3097" spans="1:13" x14ac:dyDescent="0.3">
      <c r="A3097" s="27" t="str">
        <f t="shared" si="245"/>
        <v>1504 - LATTE</v>
      </c>
      <c r="B3097" s="27" t="str">
        <f t="shared" si="242"/>
        <v>CAFE QUINDIO EXPRESS PLAZA CLARO BOGOTA</v>
      </c>
      <c r="C3097" s="28" t="s">
        <v>264</v>
      </c>
      <c r="D3097" s="31">
        <v>268340</v>
      </c>
      <c r="E3097" s="4">
        <v>23</v>
      </c>
      <c r="F3097" s="31">
        <v>326674</v>
      </c>
      <c r="G3097" s="4">
        <v>28</v>
      </c>
      <c r="H3097" s="31">
        <v>513340</v>
      </c>
      <c r="I3097" s="4">
        <v>44</v>
      </c>
      <c r="J3097" s="31">
        <v>1108354</v>
      </c>
      <c r="K3097" s="50">
        <v>95</v>
      </c>
      <c r="L3097" s="44">
        <f t="shared" si="243"/>
        <v>369451.33333333331</v>
      </c>
      <c r="M3097" s="4">
        <f t="shared" si="244"/>
        <v>31.666666666666668</v>
      </c>
    </row>
    <row r="3098" spans="1:13" x14ac:dyDescent="0.3">
      <c r="A3098" s="27" t="str">
        <f t="shared" si="245"/>
        <v>1504 - LATTE</v>
      </c>
      <c r="B3098" s="27" t="str">
        <f t="shared" si="242"/>
        <v>CAFE QUINDIO EXPRESS PLAZA CLARO BOGOTA</v>
      </c>
      <c r="C3098" s="28" t="s">
        <v>265</v>
      </c>
      <c r="D3098" s="31">
        <v>470000</v>
      </c>
      <c r="E3098" s="4">
        <v>47</v>
      </c>
      <c r="F3098" s="31">
        <v>510000</v>
      </c>
      <c r="G3098" s="4">
        <v>51</v>
      </c>
      <c r="H3098" s="31">
        <v>270000</v>
      </c>
      <c r="I3098" s="4">
        <v>27</v>
      </c>
      <c r="J3098" s="31">
        <v>1250000</v>
      </c>
      <c r="K3098" s="50">
        <v>125</v>
      </c>
      <c r="L3098" s="44">
        <f t="shared" si="243"/>
        <v>416666.66666666669</v>
      </c>
      <c r="M3098" s="4">
        <f t="shared" si="244"/>
        <v>41.666666666666664</v>
      </c>
    </row>
    <row r="3099" spans="1:13" x14ac:dyDescent="0.3">
      <c r="A3099" s="27" t="str">
        <f t="shared" si="245"/>
        <v>1504 - LATTE</v>
      </c>
      <c r="B3099" s="27" t="str">
        <f t="shared" si="242"/>
        <v>CAFE QUINDIO EXPRESS PLAZA CLARO BOGOTA</v>
      </c>
      <c r="C3099" s="28" t="s">
        <v>266</v>
      </c>
      <c r="D3099" s="31">
        <v>820000</v>
      </c>
      <c r="E3099" s="4">
        <v>82</v>
      </c>
      <c r="F3099" s="31">
        <v>1070000</v>
      </c>
      <c r="G3099" s="4">
        <v>107</v>
      </c>
      <c r="H3099" s="31">
        <v>1210000</v>
      </c>
      <c r="I3099" s="4">
        <v>121</v>
      </c>
      <c r="J3099" s="31">
        <v>3100000</v>
      </c>
      <c r="K3099" s="50">
        <v>310</v>
      </c>
      <c r="L3099" s="44">
        <f t="shared" si="243"/>
        <v>1033333.3333333334</v>
      </c>
      <c r="M3099" s="4">
        <f t="shared" si="244"/>
        <v>103.33333333333333</v>
      </c>
    </row>
    <row r="3100" spans="1:13" x14ac:dyDescent="0.3">
      <c r="A3100" s="27" t="str">
        <f t="shared" si="245"/>
        <v>1504 - LATTE</v>
      </c>
      <c r="B3100" s="27" t="str">
        <f t="shared" si="242"/>
        <v>CAFE QUINDIO EXPRESS PLAZA CLARO BOGOTA</v>
      </c>
      <c r="C3100" s="28" t="s">
        <v>267</v>
      </c>
      <c r="D3100" s="31">
        <v>1234463</v>
      </c>
      <c r="E3100" s="4">
        <v>132</v>
      </c>
      <c r="F3100" s="31">
        <v>1477616</v>
      </c>
      <c r="G3100" s="4">
        <v>158</v>
      </c>
      <c r="H3100" s="31">
        <v>1309280</v>
      </c>
      <c r="I3100" s="4">
        <v>140</v>
      </c>
      <c r="J3100" s="31">
        <v>4021359</v>
      </c>
      <c r="K3100" s="50">
        <v>430</v>
      </c>
      <c r="L3100" s="44">
        <f t="shared" si="243"/>
        <v>1340453</v>
      </c>
      <c r="M3100" s="4">
        <f t="shared" si="244"/>
        <v>143.33333333333334</v>
      </c>
    </row>
    <row r="3101" spans="1:13" x14ac:dyDescent="0.3">
      <c r="A3101" s="27" t="str">
        <f t="shared" si="245"/>
        <v>1504 - LATTE</v>
      </c>
      <c r="B3101" s="27" t="str">
        <f t="shared" si="242"/>
        <v>CAFE QUINDIO EXPRESS PLAZA CLARO BOGOTA</v>
      </c>
      <c r="C3101" s="28" t="s">
        <v>268</v>
      </c>
      <c r="D3101" s="31">
        <v>316854</v>
      </c>
      <c r="E3101" s="4">
        <v>29</v>
      </c>
      <c r="F3101" s="31">
        <v>502596</v>
      </c>
      <c r="G3101" s="4">
        <v>46</v>
      </c>
      <c r="H3101" s="31">
        <v>426114</v>
      </c>
      <c r="I3101" s="4">
        <v>39</v>
      </c>
      <c r="J3101" s="31">
        <v>1245564</v>
      </c>
      <c r="K3101" s="50">
        <v>114</v>
      </c>
      <c r="L3101" s="44">
        <f t="shared" si="243"/>
        <v>415188</v>
      </c>
      <c r="M3101" s="4">
        <f t="shared" si="244"/>
        <v>38</v>
      </c>
    </row>
    <row r="3102" spans="1:13" x14ac:dyDescent="0.3">
      <c r="A3102" s="27" t="str">
        <f t="shared" si="245"/>
        <v>1504 - LATTE</v>
      </c>
      <c r="B3102" s="27" t="str">
        <f t="shared" si="242"/>
        <v>CAFE QUINDIO EXPRESS PLAZA CLARO BOGOTA</v>
      </c>
      <c r="C3102" s="28" t="s">
        <v>269</v>
      </c>
      <c r="D3102" s="31">
        <v>383432</v>
      </c>
      <c r="E3102" s="4">
        <v>41</v>
      </c>
      <c r="F3102" s="31">
        <v>243152</v>
      </c>
      <c r="G3102" s="4">
        <v>26</v>
      </c>
      <c r="H3102" s="31">
        <v>177688</v>
      </c>
      <c r="I3102" s="4">
        <v>19</v>
      </c>
      <c r="J3102" s="31">
        <v>804272</v>
      </c>
      <c r="K3102" s="50">
        <v>86</v>
      </c>
      <c r="L3102" s="44">
        <f t="shared" si="243"/>
        <v>268090.66666666669</v>
      </c>
      <c r="M3102" s="4">
        <f t="shared" si="244"/>
        <v>28.666666666666668</v>
      </c>
    </row>
    <row r="3103" spans="1:13" x14ac:dyDescent="0.3">
      <c r="A3103" s="27" t="str">
        <f t="shared" si="245"/>
        <v>1504 - LATTE</v>
      </c>
      <c r="B3103" s="27" t="str">
        <f t="shared" si="242"/>
        <v>CAFE QUINDIO EXPRESS PLAZA CLARO BOGOTA</v>
      </c>
      <c r="C3103" s="28" t="s">
        <v>270</v>
      </c>
      <c r="D3103" s="31">
        <v>76482</v>
      </c>
      <c r="E3103" s="4">
        <v>7</v>
      </c>
      <c r="F3103" s="31">
        <v>43704</v>
      </c>
      <c r="G3103" s="4">
        <v>4</v>
      </c>
      <c r="H3103" s="31">
        <v>98334</v>
      </c>
      <c r="I3103" s="4">
        <v>9</v>
      </c>
      <c r="J3103" s="31">
        <v>218520</v>
      </c>
      <c r="K3103" s="50">
        <v>20</v>
      </c>
      <c r="L3103" s="44">
        <f t="shared" si="243"/>
        <v>72840</v>
      </c>
      <c r="M3103" s="4">
        <f t="shared" si="244"/>
        <v>6.666666666666667</v>
      </c>
    </row>
    <row r="3104" spans="1:13" x14ac:dyDescent="0.3">
      <c r="A3104" s="27" t="str">
        <f t="shared" si="245"/>
        <v>1504 - LATTE</v>
      </c>
      <c r="B3104" s="27" t="str">
        <f t="shared" si="242"/>
        <v>CAFE QUINDIO EXPRESS PLAZA CLARO BOGOTA</v>
      </c>
      <c r="C3104" s="28" t="s">
        <v>271</v>
      </c>
      <c r="D3104" s="31">
        <v>830376</v>
      </c>
      <c r="E3104" s="4">
        <v>76</v>
      </c>
      <c r="F3104" s="31">
        <v>732042</v>
      </c>
      <c r="G3104" s="4">
        <v>67</v>
      </c>
      <c r="H3104" s="31">
        <v>906858</v>
      </c>
      <c r="I3104" s="4">
        <v>83</v>
      </c>
      <c r="J3104" s="31">
        <v>2469276</v>
      </c>
      <c r="K3104" s="50">
        <v>226</v>
      </c>
      <c r="L3104" s="44">
        <f t="shared" si="243"/>
        <v>823092</v>
      </c>
      <c r="M3104" s="4">
        <f t="shared" si="244"/>
        <v>75.333333333333329</v>
      </c>
    </row>
    <row r="3105" spans="1:13" x14ac:dyDescent="0.3">
      <c r="A3105" s="27" t="str">
        <f t="shared" si="245"/>
        <v>1504 - LATTE</v>
      </c>
      <c r="B3105" s="27" t="str">
        <f t="shared" si="242"/>
        <v>CAFE QUINDIO EXPRESS PLAZA CLARO BOGOTA</v>
      </c>
      <c r="C3105" s="28" t="s">
        <v>272</v>
      </c>
      <c r="D3105" s="31">
        <v>138523</v>
      </c>
      <c r="E3105" s="4">
        <v>11</v>
      </c>
      <c r="F3105" s="31">
        <v>62965</v>
      </c>
      <c r="G3105" s="4">
        <v>5</v>
      </c>
      <c r="H3105" s="31">
        <v>239265</v>
      </c>
      <c r="I3105" s="4">
        <v>19</v>
      </c>
      <c r="J3105" s="31">
        <v>440753</v>
      </c>
      <c r="K3105" s="50">
        <v>35</v>
      </c>
      <c r="L3105" s="44">
        <f t="shared" si="243"/>
        <v>146917.66666666666</v>
      </c>
      <c r="M3105" s="4">
        <f t="shared" si="244"/>
        <v>11.666666666666666</v>
      </c>
    </row>
    <row r="3106" spans="1:13" x14ac:dyDescent="0.3">
      <c r="A3106" s="27" t="str">
        <f t="shared" si="245"/>
        <v>1504 - LATTE</v>
      </c>
      <c r="B3106" s="52" t="s">
        <v>314</v>
      </c>
      <c r="C3106" s="53"/>
      <c r="D3106" s="57">
        <v>16764691</v>
      </c>
      <c r="E3106" s="55">
        <v>1944</v>
      </c>
      <c r="F3106" s="57">
        <v>16775080</v>
      </c>
      <c r="G3106" s="55">
        <v>1941</v>
      </c>
      <c r="H3106" s="57">
        <v>18036034</v>
      </c>
      <c r="I3106" s="55">
        <v>2055</v>
      </c>
      <c r="J3106" s="57">
        <v>51575805</v>
      </c>
      <c r="K3106" s="56">
        <v>5940</v>
      </c>
      <c r="L3106" s="59">
        <f t="shared" si="243"/>
        <v>17191935</v>
      </c>
      <c r="M3106" s="60">
        <f t="shared" si="244"/>
        <v>1980</v>
      </c>
    </row>
    <row r="3107" spans="1:13" x14ac:dyDescent="0.3">
      <c r="A3107" s="27" t="str">
        <f t="shared" si="245"/>
        <v>1504 - LATTE</v>
      </c>
      <c r="B3107" s="1" t="s">
        <v>74</v>
      </c>
      <c r="C3107" s="1" t="s">
        <v>223</v>
      </c>
      <c r="D3107" s="30">
        <v>3647536</v>
      </c>
      <c r="E3107" s="8">
        <v>597</v>
      </c>
      <c r="F3107" s="30">
        <v>3134944</v>
      </c>
      <c r="G3107" s="8">
        <v>513</v>
      </c>
      <c r="H3107" s="30">
        <v>2957724</v>
      </c>
      <c r="I3107" s="8">
        <v>484</v>
      </c>
      <c r="J3107" s="30">
        <v>9740204</v>
      </c>
      <c r="K3107" s="49">
        <v>1594</v>
      </c>
      <c r="L3107" s="44">
        <f t="shared" si="243"/>
        <v>3246734.6666666665</v>
      </c>
      <c r="M3107" s="4">
        <f t="shared" si="244"/>
        <v>531.33333333333337</v>
      </c>
    </row>
    <row r="3108" spans="1:13" x14ac:dyDescent="0.3">
      <c r="A3108" s="27" t="str">
        <f t="shared" si="245"/>
        <v>1504 - LATTE</v>
      </c>
      <c r="B3108" s="27" t="str">
        <f t="shared" ref="B3108:B3148" si="246">B3107</f>
        <v>CAFE QUINDIO EXPRESS PORTAL DEL QUINDÍO</v>
      </c>
      <c r="C3108" s="28" t="s">
        <v>224</v>
      </c>
      <c r="D3108" s="31">
        <v>2116039</v>
      </c>
      <c r="E3108" s="4">
        <v>322</v>
      </c>
      <c r="F3108" s="31">
        <v>1696092</v>
      </c>
      <c r="G3108" s="4">
        <v>258</v>
      </c>
      <c r="H3108" s="31">
        <v>2037151</v>
      </c>
      <c r="I3108" s="4">
        <v>310</v>
      </c>
      <c r="J3108" s="31">
        <v>5849282</v>
      </c>
      <c r="K3108" s="50">
        <v>890</v>
      </c>
      <c r="L3108" s="44">
        <f t="shared" si="243"/>
        <v>1949760.6666666667</v>
      </c>
      <c r="M3108" s="4">
        <f t="shared" si="244"/>
        <v>296.66666666666669</v>
      </c>
    </row>
    <row r="3109" spans="1:13" x14ac:dyDescent="0.3">
      <c r="A3109" s="27" t="str">
        <f t="shared" si="245"/>
        <v>1504 - LATTE</v>
      </c>
      <c r="B3109" s="27" t="str">
        <f t="shared" si="246"/>
        <v>CAFE QUINDIO EXPRESS PORTAL DEL QUINDÍO</v>
      </c>
      <c r="C3109" s="28" t="s">
        <v>225</v>
      </c>
      <c r="D3109" s="31">
        <v>824098</v>
      </c>
      <c r="E3109" s="4">
        <v>100</v>
      </c>
      <c r="F3109" s="31">
        <v>461495</v>
      </c>
      <c r="G3109" s="4">
        <v>56</v>
      </c>
      <c r="H3109" s="31">
        <v>519182</v>
      </c>
      <c r="I3109" s="4">
        <v>63</v>
      </c>
      <c r="J3109" s="31">
        <v>1804775</v>
      </c>
      <c r="K3109" s="50">
        <v>219</v>
      </c>
      <c r="L3109" s="44">
        <f t="shared" si="243"/>
        <v>601591.66666666663</v>
      </c>
      <c r="M3109" s="4">
        <f t="shared" si="244"/>
        <v>73</v>
      </c>
    </row>
    <row r="3110" spans="1:13" x14ac:dyDescent="0.3">
      <c r="A3110" s="27" t="str">
        <f t="shared" si="245"/>
        <v>1504 - LATTE</v>
      </c>
      <c r="B3110" s="27" t="str">
        <f t="shared" si="246"/>
        <v>CAFE QUINDIO EXPRESS PORTAL DEL QUINDÍO</v>
      </c>
      <c r="C3110" s="28" t="s">
        <v>226</v>
      </c>
      <c r="D3110" s="31">
        <v>266941</v>
      </c>
      <c r="E3110" s="4">
        <v>31</v>
      </c>
      <c r="F3110" s="31">
        <v>154998</v>
      </c>
      <c r="G3110" s="4">
        <v>18</v>
      </c>
      <c r="H3110" s="31">
        <v>146387</v>
      </c>
      <c r="I3110" s="4">
        <v>17</v>
      </c>
      <c r="J3110" s="31">
        <v>568326</v>
      </c>
      <c r="K3110" s="50">
        <v>66</v>
      </c>
      <c r="L3110" s="44">
        <f t="shared" si="243"/>
        <v>189442</v>
      </c>
      <c r="M3110" s="4">
        <f t="shared" si="244"/>
        <v>22</v>
      </c>
    </row>
    <row r="3111" spans="1:13" x14ac:dyDescent="0.3">
      <c r="A3111" s="27" t="str">
        <f t="shared" si="245"/>
        <v>1504 - LATTE</v>
      </c>
      <c r="B3111" s="27" t="str">
        <f t="shared" si="246"/>
        <v>CAFE QUINDIO EXPRESS PORTAL DEL QUINDÍO</v>
      </c>
      <c r="C3111" s="28" t="s">
        <v>227</v>
      </c>
      <c r="D3111" s="31">
        <v>28056</v>
      </c>
      <c r="E3111" s="4">
        <v>3</v>
      </c>
      <c r="F3111" s="31">
        <v>9352</v>
      </c>
      <c r="G3111" s="4">
        <v>1</v>
      </c>
      <c r="H3111" s="31">
        <v>18704</v>
      </c>
      <c r="I3111" s="4">
        <v>2</v>
      </c>
      <c r="J3111" s="31">
        <v>56112</v>
      </c>
      <c r="K3111" s="50">
        <v>6</v>
      </c>
      <c r="L3111" s="44">
        <f t="shared" si="243"/>
        <v>18704</v>
      </c>
      <c r="M3111" s="4">
        <f t="shared" si="244"/>
        <v>2</v>
      </c>
    </row>
    <row r="3112" spans="1:13" x14ac:dyDescent="0.3">
      <c r="A3112" s="27" t="str">
        <f t="shared" si="245"/>
        <v>1504 - LATTE</v>
      </c>
      <c r="B3112" s="27" t="str">
        <f t="shared" si="246"/>
        <v>CAFE QUINDIO EXPRESS PORTAL DEL QUINDÍO</v>
      </c>
      <c r="C3112" s="28" t="s">
        <v>228</v>
      </c>
      <c r="D3112" s="31"/>
      <c r="E3112" s="4"/>
      <c r="F3112" s="31"/>
      <c r="G3112" s="4"/>
      <c r="H3112" s="31">
        <v>18704</v>
      </c>
      <c r="I3112" s="4">
        <v>2</v>
      </c>
      <c r="J3112" s="31">
        <v>18704</v>
      </c>
      <c r="K3112" s="50">
        <v>2</v>
      </c>
      <c r="L3112" s="44">
        <f t="shared" si="243"/>
        <v>18704</v>
      </c>
      <c r="M3112" s="4">
        <f t="shared" si="244"/>
        <v>2</v>
      </c>
    </row>
    <row r="3113" spans="1:13" x14ac:dyDescent="0.3">
      <c r="A3113" s="27" t="str">
        <f t="shared" si="245"/>
        <v>1504 - LATTE</v>
      </c>
      <c r="B3113" s="27" t="str">
        <f t="shared" si="246"/>
        <v>CAFE QUINDIO EXPRESS PORTAL DEL QUINDÍO</v>
      </c>
      <c r="C3113" s="28" t="s">
        <v>229</v>
      </c>
      <c r="D3113" s="31">
        <v>10926</v>
      </c>
      <c r="E3113" s="4">
        <v>1</v>
      </c>
      <c r="F3113" s="31">
        <v>10926</v>
      </c>
      <c r="G3113" s="4">
        <v>1</v>
      </c>
      <c r="H3113" s="31">
        <v>32778</v>
      </c>
      <c r="I3113" s="4">
        <v>3</v>
      </c>
      <c r="J3113" s="31">
        <v>54630</v>
      </c>
      <c r="K3113" s="50">
        <v>5</v>
      </c>
      <c r="L3113" s="44">
        <f t="shared" si="243"/>
        <v>18210</v>
      </c>
      <c r="M3113" s="4">
        <f t="shared" si="244"/>
        <v>1.6666666666666667</v>
      </c>
    </row>
    <row r="3114" spans="1:13" x14ac:dyDescent="0.3">
      <c r="A3114" s="27" t="str">
        <f t="shared" si="245"/>
        <v>1504 - LATTE</v>
      </c>
      <c r="B3114" s="27" t="str">
        <f t="shared" si="246"/>
        <v>CAFE QUINDIO EXPRESS PORTAL DEL QUINDÍO</v>
      </c>
      <c r="C3114" s="28" t="s">
        <v>230</v>
      </c>
      <c r="D3114" s="31">
        <v>58331</v>
      </c>
      <c r="E3114" s="4">
        <v>7</v>
      </c>
      <c r="F3114" s="31">
        <v>24999</v>
      </c>
      <c r="G3114" s="4">
        <v>3</v>
      </c>
      <c r="H3114" s="31">
        <v>91663</v>
      </c>
      <c r="I3114" s="4">
        <v>11</v>
      </c>
      <c r="J3114" s="31">
        <v>174993</v>
      </c>
      <c r="K3114" s="50">
        <v>21</v>
      </c>
      <c r="L3114" s="44">
        <f t="shared" si="243"/>
        <v>58331</v>
      </c>
      <c r="M3114" s="4">
        <f t="shared" si="244"/>
        <v>7</v>
      </c>
    </row>
    <row r="3115" spans="1:13" x14ac:dyDescent="0.3">
      <c r="A3115" s="27" t="str">
        <f t="shared" si="245"/>
        <v>1504 - LATTE</v>
      </c>
      <c r="B3115" s="27" t="str">
        <f t="shared" si="246"/>
        <v>CAFE QUINDIO EXPRESS PORTAL DEL QUINDÍO</v>
      </c>
      <c r="C3115" s="28" t="s">
        <v>231</v>
      </c>
      <c r="D3115" s="31"/>
      <c r="E3115" s="4"/>
      <c r="F3115" s="31"/>
      <c r="G3115" s="4"/>
      <c r="H3115" s="31">
        <v>8333</v>
      </c>
      <c r="I3115" s="4">
        <v>1</v>
      </c>
      <c r="J3115" s="31">
        <v>8333</v>
      </c>
      <c r="K3115" s="50">
        <v>1</v>
      </c>
      <c r="L3115" s="44">
        <f t="shared" si="243"/>
        <v>8333</v>
      </c>
      <c r="M3115" s="4">
        <f t="shared" si="244"/>
        <v>1</v>
      </c>
    </row>
    <row r="3116" spans="1:13" x14ac:dyDescent="0.3">
      <c r="A3116" s="27" t="str">
        <f t="shared" si="245"/>
        <v>1504 - LATTE</v>
      </c>
      <c r="B3116" s="27" t="str">
        <f t="shared" si="246"/>
        <v>CAFE QUINDIO EXPRESS PORTAL DEL QUINDÍO</v>
      </c>
      <c r="C3116" s="28" t="s">
        <v>232</v>
      </c>
      <c r="D3116" s="31">
        <v>39628</v>
      </c>
      <c r="E3116" s="4">
        <v>4</v>
      </c>
      <c r="F3116" s="31">
        <v>29721</v>
      </c>
      <c r="G3116" s="4">
        <v>3</v>
      </c>
      <c r="H3116" s="31">
        <v>59442</v>
      </c>
      <c r="I3116" s="4">
        <v>6</v>
      </c>
      <c r="J3116" s="31">
        <v>128791</v>
      </c>
      <c r="K3116" s="50">
        <v>13</v>
      </c>
      <c r="L3116" s="44">
        <f t="shared" si="243"/>
        <v>42930.333333333336</v>
      </c>
      <c r="M3116" s="4">
        <f t="shared" si="244"/>
        <v>4.333333333333333</v>
      </c>
    </row>
    <row r="3117" spans="1:13" x14ac:dyDescent="0.3">
      <c r="A3117" s="27" t="str">
        <f t="shared" si="245"/>
        <v>1504 - LATTE</v>
      </c>
      <c r="B3117" s="27" t="str">
        <f t="shared" si="246"/>
        <v>CAFE QUINDIO EXPRESS PORTAL DEL QUINDÍO</v>
      </c>
      <c r="C3117" s="28" t="s">
        <v>233</v>
      </c>
      <c r="D3117" s="31">
        <v>32964</v>
      </c>
      <c r="E3117" s="4">
        <v>4</v>
      </c>
      <c r="F3117" s="31">
        <v>8241</v>
      </c>
      <c r="G3117" s="4">
        <v>1</v>
      </c>
      <c r="H3117" s="31">
        <v>90651</v>
      </c>
      <c r="I3117" s="4">
        <v>11</v>
      </c>
      <c r="J3117" s="31">
        <v>131856</v>
      </c>
      <c r="K3117" s="50">
        <v>16</v>
      </c>
      <c r="L3117" s="44">
        <f t="shared" si="243"/>
        <v>43952</v>
      </c>
      <c r="M3117" s="4">
        <f t="shared" si="244"/>
        <v>5.333333333333333</v>
      </c>
    </row>
    <row r="3118" spans="1:13" x14ac:dyDescent="0.3">
      <c r="A3118" s="27" t="str">
        <f t="shared" si="245"/>
        <v>1504 - LATTE</v>
      </c>
      <c r="B3118" s="27" t="str">
        <f t="shared" si="246"/>
        <v>CAFE QUINDIO EXPRESS PORTAL DEL QUINDÍO</v>
      </c>
      <c r="C3118" s="28" t="s">
        <v>234</v>
      </c>
      <c r="D3118" s="31">
        <v>10463</v>
      </c>
      <c r="E3118" s="4">
        <v>1</v>
      </c>
      <c r="F3118" s="31"/>
      <c r="G3118" s="4"/>
      <c r="H3118" s="31">
        <v>31389</v>
      </c>
      <c r="I3118" s="4">
        <v>3</v>
      </c>
      <c r="J3118" s="31">
        <v>41852</v>
      </c>
      <c r="K3118" s="50">
        <v>4</v>
      </c>
      <c r="L3118" s="44">
        <f t="shared" si="243"/>
        <v>20926</v>
      </c>
      <c r="M3118" s="4">
        <f t="shared" si="244"/>
        <v>2</v>
      </c>
    </row>
    <row r="3119" spans="1:13" x14ac:dyDescent="0.3">
      <c r="A3119" s="27" t="str">
        <f t="shared" si="245"/>
        <v>1504 - LATTE</v>
      </c>
      <c r="B3119" s="27" t="str">
        <f t="shared" si="246"/>
        <v>CAFE QUINDIO EXPRESS PORTAL DEL QUINDÍO</v>
      </c>
      <c r="C3119" s="28" t="s">
        <v>235</v>
      </c>
      <c r="D3119" s="31">
        <v>84535</v>
      </c>
      <c r="E3119" s="4">
        <v>11</v>
      </c>
      <c r="F3119" s="31">
        <v>76850</v>
      </c>
      <c r="G3119" s="4">
        <v>10</v>
      </c>
      <c r="H3119" s="31">
        <v>76850</v>
      </c>
      <c r="I3119" s="4">
        <v>10</v>
      </c>
      <c r="J3119" s="31">
        <v>238235</v>
      </c>
      <c r="K3119" s="50">
        <v>31</v>
      </c>
      <c r="L3119" s="44">
        <f t="shared" si="243"/>
        <v>79411.666666666672</v>
      </c>
      <c r="M3119" s="4">
        <f t="shared" si="244"/>
        <v>10.333333333333334</v>
      </c>
    </row>
    <row r="3120" spans="1:13" x14ac:dyDescent="0.3">
      <c r="A3120" s="27" t="str">
        <f t="shared" si="245"/>
        <v>1504 - LATTE</v>
      </c>
      <c r="B3120" s="27" t="str">
        <f t="shared" si="246"/>
        <v>CAFE QUINDIO EXPRESS PORTAL DEL QUINDÍO</v>
      </c>
      <c r="C3120" s="28" t="s">
        <v>236</v>
      </c>
      <c r="D3120" s="31"/>
      <c r="E3120" s="4"/>
      <c r="F3120" s="31"/>
      <c r="G3120" s="4"/>
      <c r="H3120" s="31">
        <v>16482</v>
      </c>
      <c r="I3120" s="4">
        <v>2</v>
      </c>
      <c r="J3120" s="31">
        <v>16482</v>
      </c>
      <c r="K3120" s="50">
        <v>2</v>
      </c>
      <c r="L3120" s="44">
        <f t="shared" si="243"/>
        <v>16482</v>
      </c>
      <c r="M3120" s="4">
        <f t="shared" si="244"/>
        <v>2</v>
      </c>
    </row>
    <row r="3121" spans="1:13" x14ac:dyDescent="0.3">
      <c r="A3121" s="27" t="str">
        <f t="shared" si="245"/>
        <v>1504 - LATTE</v>
      </c>
      <c r="B3121" s="27" t="str">
        <f t="shared" si="246"/>
        <v>CAFE QUINDIO EXPRESS PORTAL DEL QUINDÍO</v>
      </c>
      <c r="C3121" s="28" t="s">
        <v>238</v>
      </c>
      <c r="D3121" s="31">
        <v>7685</v>
      </c>
      <c r="E3121" s="4">
        <v>1</v>
      </c>
      <c r="F3121" s="31"/>
      <c r="G3121" s="4"/>
      <c r="H3121" s="31">
        <v>7685</v>
      </c>
      <c r="I3121" s="4">
        <v>1</v>
      </c>
      <c r="J3121" s="31">
        <v>15370</v>
      </c>
      <c r="K3121" s="50">
        <v>2</v>
      </c>
      <c r="L3121" s="44">
        <f t="shared" si="243"/>
        <v>7685</v>
      </c>
      <c r="M3121" s="4">
        <f t="shared" si="244"/>
        <v>1</v>
      </c>
    </row>
    <row r="3122" spans="1:13" x14ac:dyDescent="0.3">
      <c r="A3122" s="27" t="str">
        <f t="shared" si="245"/>
        <v>1504 - LATTE</v>
      </c>
      <c r="B3122" s="27" t="str">
        <f t="shared" si="246"/>
        <v>CAFE QUINDIO EXPRESS PORTAL DEL QUINDÍO</v>
      </c>
      <c r="C3122" s="28" t="s">
        <v>239</v>
      </c>
      <c r="D3122" s="31">
        <v>24444</v>
      </c>
      <c r="E3122" s="4">
        <v>3</v>
      </c>
      <c r="F3122" s="31">
        <v>8148</v>
      </c>
      <c r="G3122" s="4">
        <v>1</v>
      </c>
      <c r="H3122" s="31">
        <v>24444</v>
      </c>
      <c r="I3122" s="4">
        <v>3</v>
      </c>
      <c r="J3122" s="31">
        <v>57036</v>
      </c>
      <c r="K3122" s="50">
        <v>7</v>
      </c>
      <c r="L3122" s="44">
        <f t="shared" si="243"/>
        <v>19012</v>
      </c>
      <c r="M3122" s="4">
        <f t="shared" si="244"/>
        <v>2.3333333333333335</v>
      </c>
    </row>
    <row r="3123" spans="1:13" x14ac:dyDescent="0.3">
      <c r="A3123" s="27" t="str">
        <f t="shared" si="245"/>
        <v>1504 - LATTE</v>
      </c>
      <c r="B3123" s="27" t="str">
        <f t="shared" si="246"/>
        <v>CAFE QUINDIO EXPRESS PORTAL DEL QUINDÍO</v>
      </c>
      <c r="C3123" s="28" t="s">
        <v>240</v>
      </c>
      <c r="D3123" s="31">
        <v>40740</v>
      </c>
      <c r="E3123" s="4">
        <v>5</v>
      </c>
      <c r="F3123" s="31">
        <v>97776</v>
      </c>
      <c r="G3123" s="4">
        <v>12</v>
      </c>
      <c r="H3123" s="31">
        <v>40740</v>
      </c>
      <c r="I3123" s="4">
        <v>5</v>
      </c>
      <c r="J3123" s="31">
        <v>179256</v>
      </c>
      <c r="K3123" s="50">
        <v>22</v>
      </c>
      <c r="L3123" s="44">
        <f t="shared" si="243"/>
        <v>59752</v>
      </c>
      <c r="M3123" s="4">
        <f t="shared" si="244"/>
        <v>7.333333333333333</v>
      </c>
    </row>
    <row r="3124" spans="1:13" x14ac:dyDescent="0.3">
      <c r="A3124" s="27" t="str">
        <f t="shared" si="245"/>
        <v>1504 - LATTE</v>
      </c>
      <c r="B3124" s="27" t="str">
        <f t="shared" si="246"/>
        <v>CAFE QUINDIO EXPRESS PORTAL DEL QUINDÍO</v>
      </c>
      <c r="C3124" s="28" t="s">
        <v>241</v>
      </c>
      <c r="D3124" s="31">
        <v>98892</v>
      </c>
      <c r="E3124" s="4">
        <v>12</v>
      </c>
      <c r="F3124" s="31">
        <v>173061</v>
      </c>
      <c r="G3124" s="4">
        <v>21</v>
      </c>
      <c r="H3124" s="31">
        <v>131856</v>
      </c>
      <c r="I3124" s="4">
        <v>16</v>
      </c>
      <c r="J3124" s="31">
        <v>403809</v>
      </c>
      <c r="K3124" s="50">
        <v>49</v>
      </c>
      <c r="L3124" s="44">
        <f t="shared" si="243"/>
        <v>134603</v>
      </c>
      <c r="M3124" s="4">
        <f t="shared" si="244"/>
        <v>16.333333333333332</v>
      </c>
    </row>
    <row r="3125" spans="1:13" x14ac:dyDescent="0.3">
      <c r="A3125" s="27" t="str">
        <f t="shared" si="245"/>
        <v>1504 - LATTE</v>
      </c>
      <c r="B3125" s="27" t="str">
        <f t="shared" si="246"/>
        <v>CAFE QUINDIO EXPRESS PORTAL DEL QUINDÍO</v>
      </c>
      <c r="C3125" s="28" t="s">
        <v>242</v>
      </c>
      <c r="D3125" s="31">
        <v>25833</v>
      </c>
      <c r="E3125" s="4">
        <v>3</v>
      </c>
      <c r="F3125" s="31">
        <v>34444</v>
      </c>
      <c r="G3125" s="4">
        <v>4</v>
      </c>
      <c r="H3125" s="31">
        <v>8611</v>
      </c>
      <c r="I3125" s="4">
        <v>1</v>
      </c>
      <c r="J3125" s="31">
        <v>68888</v>
      </c>
      <c r="K3125" s="50">
        <v>8</v>
      </c>
      <c r="L3125" s="44">
        <f t="shared" si="243"/>
        <v>22962.666666666668</v>
      </c>
      <c r="M3125" s="4">
        <f t="shared" si="244"/>
        <v>2.6666666666666665</v>
      </c>
    </row>
    <row r="3126" spans="1:13" x14ac:dyDescent="0.3">
      <c r="A3126" s="27" t="str">
        <f t="shared" si="245"/>
        <v>1504 - LATTE</v>
      </c>
      <c r="B3126" s="27" t="str">
        <f t="shared" si="246"/>
        <v>CAFE QUINDIO EXPRESS PORTAL DEL QUINDÍO</v>
      </c>
      <c r="C3126" s="28" t="s">
        <v>243</v>
      </c>
      <c r="D3126" s="31">
        <v>421659</v>
      </c>
      <c r="E3126" s="4">
        <v>69</v>
      </c>
      <c r="F3126" s="31">
        <v>439992</v>
      </c>
      <c r="G3126" s="4">
        <v>72</v>
      </c>
      <c r="H3126" s="31">
        <v>317772</v>
      </c>
      <c r="I3126" s="4">
        <v>52</v>
      </c>
      <c r="J3126" s="31">
        <v>1179423</v>
      </c>
      <c r="K3126" s="50">
        <v>193</v>
      </c>
      <c r="L3126" s="44">
        <f t="shared" si="243"/>
        <v>393141</v>
      </c>
      <c r="M3126" s="4">
        <f t="shared" si="244"/>
        <v>64.333333333333329</v>
      </c>
    </row>
    <row r="3127" spans="1:13" x14ac:dyDescent="0.3">
      <c r="A3127" s="27" t="str">
        <f t="shared" si="245"/>
        <v>1504 - LATTE</v>
      </c>
      <c r="B3127" s="27" t="str">
        <f t="shared" si="246"/>
        <v>CAFE QUINDIO EXPRESS PORTAL DEL QUINDÍO</v>
      </c>
      <c r="C3127" s="28" t="s">
        <v>244</v>
      </c>
      <c r="D3127" s="31">
        <v>368144</v>
      </c>
      <c r="E3127" s="4">
        <v>56</v>
      </c>
      <c r="F3127" s="31">
        <v>223516</v>
      </c>
      <c r="G3127" s="4">
        <v>34</v>
      </c>
      <c r="H3127" s="31">
        <v>184072</v>
      </c>
      <c r="I3127" s="4">
        <v>28</v>
      </c>
      <c r="J3127" s="31">
        <v>775732</v>
      </c>
      <c r="K3127" s="50">
        <v>118</v>
      </c>
      <c r="L3127" s="44">
        <f t="shared" si="243"/>
        <v>258577.33333333334</v>
      </c>
      <c r="M3127" s="4">
        <f t="shared" si="244"/>
        <v>39.333333333333336</v>
      </c>
    </row>
    <row r="3128" spans="1:13" x14ac:dyDescent="0.3">
      <c r="A3128" s="27" t="str">
        <f t="shared" si="245"/>
        <v>1504 - LATTE</v>
      </c>
      <c r="B3128" s="27" t="str">
        <f t="shared" si="246"/>
        <v>CAFE QUINDIO EXPRESS PORTAL DEL QUINDÍO</v>
      </c>
      <c r="C3128" s="28" t="s">
        <v>245</v>
      </c>
      <c r="D3128" s="31">
        <v>70650</v>
      </c>
      <c r="E3128" s="4">
        <v>7</v>
      </c>
      <c r="F3128" s="31">
        <v>60557</v>
      </c>
      <c r="G3128" s="4">
        <v>6</v>
      </c>
      <c r="H3128" s="31">
        <v>121115</v>
      </c>
      <c r="I3128" s="4">
        <v>12</v>
      </c>
      <c r="J3128" s="31">
        <v>252322</v>
      </c>
      <c r="K3128" s="50">
        <v>25</v>
      </c>
      <c r="L3128" s="44">
        <f t="shared" si="243"/>
        <v>84107.333333333328</v>
      </c>
      <c r="M3128" s="4">
        <f t="shared" si="244"/>
        <v>8.3333333333333339</v>
      </c>
    </row>
    <row r="3129" spans="1:13" x14ac:dyDescent="0.3">
      <c r="A3129" s="27" t="str">
        <f t="shared" si="245"/>
        <v>1504 - LATTE</v>
      </c>
      <c r="B3129" s="27" t="str">
        <f t="shared" si="246"/>
        <v>CAFE QUINDIO EXPRESS PORTAL DEL QUINDÍO</v>
      </c>
      <c r="C3129" s="28" t="s">
        <v>246</v>
      </c>
      <c r="D3129" s="31">
        <v>44444</v>
      </c>
      <c r="E3129" s="4">
        <v>4</v>
      </c>
      <c r="F3129" s="31">
        <v>11111</v>
      </c>
      <c r="G3129" s="4">
        <v>1</v>
      </c>
      <c r="H3129" s="31">
        <v>22222</v>
      </c>
      <c r="I3129" s="4">
        <v>2</v>
      </c>
      <c r="J3129" s="31">
        <v>77777</v>
      </c>
      <c r="K3129" s="50">
        <v>7</v>
      </c>
      <c r="L3129" s="44">
        <f t="shared" si="243"/>
        <v>25925.666666666668</v>
      </c>
      <c r="M3129" s="4">
        <f t="shared" si="244"/>
        <v>2.3333333333333335</v>
      </c>
    </row>
    <row r="3130" spans="1:13" x14ac:dyDescent="0.3">
      <c r="A3130" s="27" t="str">
        <f t="shared" si="245"/>
        <v>1504 - LATTE</v>
      </c>
      <c r="B3130" s="27" t="str">
        <f t="shared" si="246"/>
        <v>CAFE QUINDIO EXPRESS PORTAL DEL QUINDÍO</v>
      </c>
      <c r="C3130" s="28" t="s">
        <v>247</v>
      </c>
      <c r="D3130" s="31">
        <v>148338</v>
      </c>
      <c r="E3130" s="4">
        <v>18</v>
      </c>
      <c r="F3130" s="31">
        <v>107133</v>
      </c>
      <c r="G3130" s="4">
        <v>13</v>
      </c>
      <c r="H3130" s="31">
        <v>98892</v>
      </c>
      <c r="I3130" s="4">
        <v>12</v>
      </c>
      <c r="J3130" s="31">
        <v>354363</v>
      </c>
      <c r="K3130" s="50">
        <v>43</v>
      </c>
      <c r="L3130" s="44">
        <f t="shared" si="243"/>
        <v>118121</v>
      </c>
      <c r="M3130" s="4">
        <f t="shared" si="244"/>
        <v>14.333333333333334</v>
      </c>
    </row>
    <row r="3131" spans="1:13" x14ac:dyDescent="0.3">
      <c r="A3131" s="27" t="str">
        <f t="shared" si="245"/>
        <v>1504 - LATTE</v>
      </c>
      <c r="B3131" s="27" t="str">
        <f t="shared" si="246"/>
        <v>CAFE QUINDIO EXPRESS PORTAL DEL QUINDÍO</v>
      </c>
      <c r="C3131" s="28" t="s">
        <v>248</v>
      </c>
      <c r="D3131" s="31">
        <v>141662</v>
      </c>
      <c r="E3131" s="4">
        <v>15</v>
      </c>
      <c r="F3131" s="31">
        <v>84997</v>
      </c>
      <c r="G3131" s="4">
        <v>9</v>
      </c>
      <c r="H3131" s="31">
        <v>122773</v>
      </c>
      <c r="I3131" s="4">
        <v>13</v>
      </c>
      <c r="J3131" s="31">
        <v>349432</v>
      </c>
      <c r="K3131" s="50">
        <v>37</v>
      </c>
      <c r="L3131" s="44">
        <f t="shared" si="243"/>
        <v>116477.33333333333</v>
      </c>
      <c r="M3131" s="4">
        <f t="shared" si="244"/>
        <v>12.333333333333334</v>
      </c>
    </row>
    <row r="3132" spans="1:13" x14ac:dyDescent="0.3">
      <c r="A3132" s="27" t="str">
        <f t="shared" si="245"/>
        <v>1504 - LATTE</v>
      </c>
      <c r="B3132" s="27" t="str">
        <f t="shared" si="246"/>
        <v>CAFE QUINDIO EXPRESS PORTAL DEL QUINDÍO</v>
      </c>
      <c r="C3132" s="28" t="s">
        <v>249</v>
      </c>
      <c r="D3132" s="31">
        <v>24723</v>
      </c>
      <c r="E3132" s="4">
        <v>3</v>
      </c>
      <c r="F3132" s="31">
        <v>16482</v>
      </c>
      <c r="G3132" s="4">
        <v>2</v>
      </c>
      <c r="H3132" s="31">
        <v>32964</v>
      </c>
      <c r="I3132" s="4">
        <v>4</v>
      </c>
      <c r="J3132" s="31">
        <v>74169</v>
      </c>
      <c r="K3132" s="50">
        <v>9</v>
      </c>
      <c r="L3132" s="44">
        <f t="shared" si="243"/>
        <v>24723</v>
      </c>
      <c r="M3132" s="4">
        <f t="shared" si="244"/>
        <v>3</v>
      </c>
    </row>
    <row r="3133" spans="1:13" x14ac:dyDescent="0.3">
      <c r="A3133" s="27" t="str">
        <f t="shared" si="245"/>
        <v>1504 - LATTE</v>
      </c>
      <c r="B3133" s="27" t="str">
        <f t="shared" si="246"/>
        <v>CAFE QUINDIO EXPRESS PORTAL DEL QUINDÍO</v>
      </c>
      <c r="C3133" s="28" t="s">
        <v>250</v>
      </c>
      <c r="D3133" s="31">
        <v>20926</v>
      </c>
      <c r="E3133" s="4">
        <v>2</v>
      </c>
      <c r="F3133" s="31">
        <v>10463</v>
      </c>
      <c r="G3133" s="4">
        <v>1</v>
      </c>
      <c r="H3133" s="31"/>
      <c r="I3133" s="4"/>
      <c r="J3133" s="31">
        <v>31389</v>
      </c>
      <c r="K3133" s="50">
        <v>3</v>
      </c>
      <c r="L3133" s="44">
        <f t="shared" si="243"/>
        <v>15694.5</v>
      </c>
      <c r="M3133" s="4">
        <f t="shared" si="244"/>
        <v>1.5</v>
      </c>
    </row>
    <row r="3134" spans="1:13" x14ac:dyDescent="0.3">
      <c r="A3134" s="27" t="str">
        <f t="shared" si="245"/>
        <v>1504 - LATTE</v>
      </c>
      <c r="B3134" s="27" t="str">
        <f t="shared" si="246"/>
        <v>CAFE QUINDIO EXPRESS PORTAL DEL QUINDÍO</v>
      </c>
      <c r="C3134" s="28" t="s">
        <v>251</v>
      </c>
      <c r="D3134" s="31">
        <v>30740</v>
      </c>
      <c r="E3134" s="4">
        <v>4</v>
      </c>
      <c r="F3134" s="31">
        <v>30740</v>
      </c>
      <c r="G3134" s="4">
        <v>4</v>
      </c>
      <c r="H3134" s="31">
        <v>53795</v>
      </c>
      <c r="I3134" s="4">
        <v>7</v>
      </c>
      <c r="J3134" s="31">
        <v>115275</v>
      </c>
      <c r="K3134" s="50">
        <v>15</v>
      </c>
      <c r="L3134" s="44">
        <f t="shared" si="243"/>
        <v>38425</v>
      </c>
      <c r="M3134" s="4">
        <f t="shared" si="244"/>
        <v>5</v>
      </c>
    </row>
    <row r="3135" spans="1:13" x14ac:dyDescent="0.3">
      <c r="A3135" s="27" t="str">
        <f t="shared" si="245"/>
        <v>1504 - LATTE</v>
      </c>
      <c r="B3135" s="27" t="str">
        <f t="shared" si="246"/>
        <v>CAFE QUINDIO EXPRESS PORTAL DEL QUINDÍO</v>
      </c>
      <c r="C3135" s="28" t="s">
        <v>258</v>
      </c>
      <c r="D3135" s="31">
        <v>131855</v>
      </c>
      <c r="E3135" s="4">
        <v>16</v>
      </c>
      <c r="F3135" s="31">
        <v>82410</v>
      </c>
      <c r="G3135" s="4">
        <v>10</v>
      </c>
      <c r="H3135" s="31">
        <v>74169</v>
      </c>
      <c r="I3135" s="4">
        <v>9</v>
      </c>
      <c r="J3135" s="31">
        <v>288434</v>
      </c>
      <c r="K3135" s="50">
        <v>35</v>
      </c>
      <c r="L3135" s="44">
        <f t="shared" si="243"/>
        <v>96144.666666666672</v>
      </c>
      <c r="M3135" s="4">
        <f t="shared" si="244"/>
        <v>11.666666666666666</v>
      </c>
    </row>
    <row r="3136" spans="1:13" x14ac:dyDescent="0.3">
      <c r="A3136" s="27" t="str">
        <f t="shared" si="245"/>
        <v>1504 - LATTE</v>
      </c>
      <c r="B3136" s="27" t="str">
        <f t="shared" si="246"/>
        <v>CAFE QUINDIO EXPRESS PORTAL DEL QUINDÍO</v>
      </c>
      <c r="C3136" s="28" t="s">
        <v>259</v>
      </c>
      <c r="D3136" s="31">
        <v>8241</v>
      </c>
      <c r="E3136" s="4">
        <v>1</v>
      </c>
      <c r="F3136" s="31">
        <v>8241</v>
      </c>
      <c r="G3136" s="4">
        <v>1</v>
      </c>
      <c r="H3136" s="31">
        <v>16482</v>
      </c>
      <c r="I3136" s="4">
        <v>2</v>
      </c>
      <c r="J3136" s="31">
        <v>32964</v>
      </c>
      <c r="K3136" s="50">
        <v>4</v>
      </c>
      <c r="L3136" s="44">
        <f t="shared" si="243"/>
        <v>10988</v>
      </c>
      <c r="M3136" s="4">
        <f t="shared" si="244"/>
        <v>1.3333333333333333</v>
      </c>
    </row>
    <row r="3137" spans="1:13" x14ac:dyDescent="0.3">
      <c r="A3137" s="27" t="str">
        <f t="shared" si="245"/>
        <v>1504 - LATTE</v>
      </c>
      <c r="B3137" s="27" t="str">
        <f t="shared" si="246"/>
        <v>CAFE QUINDIO EXPRESS PORTAL DEL QUINDÍO</v>
      </c>
      <c r="C3137" s="28" t="s">
        <v>260</v>
      </c>
      <c r="D3137" s="31">
        <v>20926</v>
      </c>
      <c r="E3137" s="4">
        <v>2</v>
      </c>
      <c r="F3137" s="31"/>
      <c r="G3137" s="4"/>
      <c r="H3137" s="31">
        <v>10463</v>
      </c>
      <c r="I3137" s="4">
        <v>1</v>
      </c>
      <c r="J3137" s="31">
        <v>31389</v>
      </c>
      <c r="K3137" s="50">
        <v>3</v>
      </c>
      <c r="L3137" s="44">
        <f t="shared" si="243"/>
        <v>15694.5</v>
      </c>
      <c r="M3137" s="4">
        <f t="shared" si="244"/>
        <v>1.5</v>
      </c>
    </row>
    <row r="3138" spans="1:13" x14ac:dyDescent="0.3">
      <c r="A3138" s="27" t="str">
        <f t="shared" si="245"/>
        <v>1504 - LATTE</v>
      </c>
      <c r="B3138" s="27" t="str">
        <f t="shared" si="246"/>
        <v>CAFE QUINDIO EXPRESS PORTAL DEL QUINDÍO</v>
      </c>
      <c r="C3138" s="28" t="s">
        <v>261</v>
      </c>
      <c r="D3138" s="31">
        <v>222867</v>
      </c>
      <c r="E3138" s="4">
        <v>29</v>
      </c>
      <c r="F3138" s="31">
        <v>207495</v>
      </c>
      <c r="G3138" s="4">
        <v>27</v>
      </c>
      <c r="H3138" s="31">
        <v>284345</v>
      </c>
      <c r="I3138" s="4">
        <v>37</v>
      </c>
      <c r="J3138" s="31">
        <v>714707</v>
      </c>
      <c r="K3138" s="50">
        <v>93</v>
      </c>
      <c r="L3138" s="44">
        <f t="shared" si="243"/>
        <v>238235.66666666666</v>
      </c>
      <c r="M3138" s="4">
        <f t="shared" si="244"/>
        <v>31</v>
      </c>
    </row>
    <row r="3139" spans="1:13" x14ac:dyDescent="0.3">
      <c r="A3139" s="27" t="str">
        <f t="shared" si="245"/>
        <v>1504 - LATTE</v>
      </c>
      <c r="B3139" s="27" t="str">
        <f t="shared" si="246"/>
        <v>CAFE QUINDIO EXPRESS PORTAL DEL QUINDÍO</v>
      </c>
      <c r="C3139" s="28" t="s">
        <v>262</v>
      </c>
      <c r="D3139" s="31">
        <v>7685</v>
      </c>
      <c r="E3139" s="4">
        <v>1</v>
      </c>
      <c r="F3139" s="31"/>
      <c r="G3139" s="4"/>
      <c r="H3139" s="31"/>
      <c r="I3139" s="4"/>
      <c r="J3139" s="31">
        <v>7685</v>
      </c>
      <c r="K3139" s="50">
        <v>1</v>
      </c>
      <c r="L3139" s="44">
        <f t="shared" si="243"/>
        <v>7685</v>
      </c>
      <c r="M3139" s="4">
        <f t="shared" si="244"/>
        <v>1</v>
      </c>
    </row>
    <row r="3140" spans="1:13" x14ac:dyDescent="0.3">
      <c r="A3140" s="27" t="str">
        <f t="shared" si="245"/>
        <v>1504 - LATTE</v>
      </c>
      <c r="B3140" s="27" t="str">
        <f t="shared" si="246"/>
        <v>CAFE QUINDIO EXPRESS PORTAL DEL QUINDÍO</v>
      </c>
      <c r="C3140" s="28" t="s">
        <v>264</v>
      </c>
      <c r="D3140" s="31">
        <v>41112</v>
      </c>
      <c r="E3140" s="4">
        <v>4</v>
      </c>
      <c r="F3140" s="31">
        <v>20556</v>
      </c>
      <c r="G3140" s="4">
        <v>2</v>
      </c>
      <c r="H3140" s="31">
        <v>61668</v>
      </c>
      <c r="I3140" s="4">
        <v>6</v>
      </c>
      <c r="J3140" s="31">
        <v>123336</v>
      </c>
      <c r="K3140" s="50">
        <v>12</v>
      </c>
      <c r="L3140" s="44">
        <f t="shared" si="243"/>
        <v>41112</v>
      </c>
      <c r="M3140" s="4">
        <f t="shared" si="244"/>
        <v>4</v>
      </c>
    </row>
    <row r="3141" spans="1:13" x14ac:dyDescent="0.3">
      <c r="A3141" s="27" t="str">
        <f t="shared" si="245"/>
        <v>1504 - LATTE</v>
      </c>
      <c r="B3141" s="27" t="str">
        <f t="shared" si="246"/>
        <v>CAFE QUINDIO EXPRESS PORTAL DEL QUINDÍO</v>
      </c>
      <c r="C3141" s="28" t="s">
        <v>265</v>
      </c>
      <c r="D3141" s="31">
        <v>77499</v>
      </c>
      <c r="E3141" s="4">
        <v>9</v>
      </c>
      <c r="F3141" s="31">
        <v>111943</v>
      </c>
      <c r="G3141" s="4">
        <v>13</v>
      </c>
      <c r="H3141" s="31">
        <v>258330</v>
      </c>
      <c r="I3141" s="4">
        <v>30</v>
      </c>
      <c r="J3141" s="31">
        <v>447772</v>
      </c>
      <c r="K3141" s="50">
        <v>52</v>
      </c>
      <c r="L3141" s="44">
        <f t="shared" si="243"/>
        <v>149257.33333333334</v>
      </c>
      <c r="M3141" s="4">
        <f t="shared" si="244"/>
        <v>17.333333333333332</v>
      </c>
    </row>
    <row r="3142" spans="1:13" x14ac:dyDescent="0.3">
      <c r="A3142" s="27" t="str">
        <f t="shared" si="245"/>
        <v>1504 - LATTE</v>
      </c>
      <c r="B3142" s="27" t="str">
        <f t="shared" si="246"/>
        <v>CAFE QUINDIO EXPRESS PORTAL DEL QUINDÍO</v>
      </c>
      <c r="C3142" s="28" t="s">
        <v>266</v>
      </c>
      <c r="D3142" s="31">
        <v>327218</v>
      </c>
      <c r="E3142" s="4">
        <v>38</v>
      </c>
      <c r="F3142" s="31">
        <v>292774</v>
      </c>
      <c r="G3142" s="4">
        <v>34</v>
      </c>
      <c r="H3142" s="31">
        <v>221820</v>
      </c>
      <c r="I3142" s="4">
        <v>26</v>
      </c>
      <c r="J3142" s="31">
        <v>841812</v>
      </c>
      <c r="K3142" s="50">
        <v>98</v>
      </c>
      <c r="L3142" s="44">
        <f t="shared" si="243"/>
        <v>280604</v>
      </c>
      <c r="M3142" s="4">
        <f t="shared" si="244"/>
        <v>32.666666666666664</v>
      </c>
    </row>
    <row r="3143" spans="1:13" x14ac:dyDescent="0.3">
      <c r="A3143" s="27" t="str">
        <f t="shared" si="245"/>
        <v>1504 - LATTE</v>
      </c>
      <c r="B3143" s="27" t="str">
        <f t="shared" si="246"/>
        <v>CAFE QUINDIO EXPRESS PORTAL DEL QUINDÍO</v>
      </c>
      <c r="C3143" s="28" t="s">
        <v>267</v>
      </c>
      <c r="D3143" s="31">
        <v>732122</v>
      </c>
      <c r="E3143" s="4">
        <v>91</v>
      </c>
      <c r="F3143" s="31">
        <v>651559</v>
      </c>
      <c r="G3143" s="4">
        <v>81</v>
      </c>
      <c r="H3143" s="31">
        <v>716007</v>
      </c>
      <c r="I3143" s="4">
        <v>89</v>
      </c>
      <c r="J3143" s="31">
        <v>2099688</v>
      </c>
      <c r="K3143" s="50">
        <v>261</v>
      </c>
      <c r="L3143" s="44">
        <f t="shared" si="243"/>
        <v>699896</v>
      </c>
      <c r="M3143" s="4">
        <f t="shared" si="244"/>
        <v>87</v>
      </c>
    </row>
    <row r="3144" spans="1:13" x14ac:dyDescent="0.3">
      <c r="A3144" s="27" t="str">
        <f t="shared" si="245"/>
        <v>1504 - LATTE</v>
      </c>
      <c r="B3144" s="27" t="str">
        <f t="shared" si="246"/>
        <v>CAFE QUINDIO EXPRESS PORTAL DEL QUINDÍO</v>
      </c>
      <c r="C3144" s="28" t="s">
        <v>268</v>
      </c>
      <c r="D3144" s="31">
        <v>173338</v>
      </c>
      <c r="E3144" s="4">
        <v>18</v>
      </c>
      <c r="F3144" s="31">
        <v>173338</v>
      </c>
      <c r="G3144" s="4">
        <v>18</v>
      </c>
      <c r="H3144" s="31">
        <v>96299</v>
      </c>
      <c r="I3144" s="4">
        <v>10</v>
      </c>
      <c r="J3144" s="31">
        <v>442975</v>
      </c>
      <c r="K3144" s="50">
        <v>46</v>
      </c>
      <c r="L3144" s="44">
        <f t="shared" ref="L3144:L3207" si="247">AVERAGE(D3144,F3144,H3144)</f>
        <v>147658.33333333334</v>
      </c>
      <c r="M3144" s="4">
        <f t="shared" ref="M3144:M3207" si="248">AVERAGE(E3144,G3144,I3144)</f>
        <v>15.333333333333334</v>
      </c>
    </row>
    <row r="3145" spans="1:13" x14ac:dyDescent="0.3">
      <c r="A3145" s="27" t="str">
        <f t="shared" si="245"/>
        <v>1504 - LATTE</v>
      </c>
      <c r="B3145" s="27" t="str">
        <f t="shared" si="246"/>
        <v>CAFE QUINDIO EXPRESS PORTAL DEL QUINDÍO</v>
      </c>
      <c r="C3145" s="28" t="s">
        <v>269</v>
      </c>
      <c r="D3145" s="31">
        <v>72503</v>
      </c>
      <c r="E3145" s="4">
        <v>9</v>
      </c>
      <c r="F3145" s="31">
        <v>193342</v>
      </c>
      <c r="G3145" s="4">
        <v>24</v>
      </c>
      <c r="H3145" s="31">
        <v>160152</v>
      </c>
      <c r="I3145" s="4">
        <v>20</v>
      </c>
      <c r="J3145" s="31">
        <v>425997</v>
      </c>
      <c r="K3145" s="50">
        <v>53</v>
      </c>
      <c r="L3145" s="44">
        <f t="shared" si="247"/>
        <v>141999</v>
      </c>
      <c r="M3145" s="4">
        <f t="shared" si="248"/>
        <v>17.666666666666668</v>
      </c>
    </row>
    <row r="3146" spans="1:13" x14ac:dyDescent="0.3">
      <c r="A3146" s="27" t="str">
        <f t="shared" si="245"/>
        <v>1504 - LATTE</v>
      </c>
      <c r="B3146" s="27" t="str">
        <f t="shared" si="246"/>
        <v>CAFE QUINDIO EXPRESS PORTAL DEL QUINDÍO</v>
      </c>
      <c r="C3146" s="28" t="s">
        <v>270</v>
      </c>
      <c r="D3146" s="31">
        <v>56112</v>
      </c>
      <c r="E3146" s="4">
        <v>6</v>
      </c>
      <c r="F3146" s="31">
        <v>28056</v>
      </c>
      <c r="G3146" s="4">
        <v>3</v>
      </c>
      <c r="H3146" s="31">
        <v>65464</v>
      </c>
      <c r="I3146" s="4">
        <v>7</v>
      </c>
      <c r="J3146" s="31">
        <v>149632</v>
      </c>
      <c r="K3146" s="50">
        <v>16</v>
      </c>
      <c r="L3146" s="44">
        <f t="shared" si="247"/>
        <v>49877.333333333336</v>
      </c>
      <c r="M3146" s="4">
        <f t="shared" si="248"/>
        <v>5.333333333333333</v>
      </c>
    </row>
    <row r="3147" spans="1:13" x14ac:dyDescent="0.3">
      <c r="A3147" s="27" t="str">
        <f t="shared" si="245"/>
        <v>1504 - LATTE</v>
      </c>
      <c r="B3147" s="27" t="str">
        <f t="shared" si="246"/>
        <v>CAFE QUINDIO EXPRESS PORTAL DEL QUINDÍO</v>
      </c>
      <c r="C3147" s="28" t="s">
        <v>271</v>
      </c>
      <c r="D3147" s="31">
        <v>729456</v>
      </c>
      <c r="E3147" s="4">
        <v>78</v>
      </c>
      <c r="F3147" s="31">
        <v>624340</v>
      </c>
      <c r="G3147" s="4">
        <v>67</v>
      </c>
      <c r="H3147" s="31">
        <v>718981</v>
      </c>
      <c r="I3147" s="4">
        <v>77</v>
      </c>
      <c r="J3147" s="31">
        <v>2072777</v>
      </c>
      <c r="K3147" s="50">
        <v>222</v>
      </c>
      <c r="L3147" s="44">
        <f t="shared" si="247"/>
        <v>690925.66666666663</v>
      </c>
      <c r="M3147" s="4">
        <f t="shared" si="248"/>
        <v>74</v>
      </c>
    </row>
    <row r="3148" spans="1:13" x14ac:dyDescent="0.3">
      <c r="A3148" s="27" t="str">
        <f t="shared" si="245"/>
        <v>1504 - LATTE</v>
      </c>
      <c r="B3148" s="27" t="str">
        <f t="shared" si="246"/>
        <v>CAFE QUINDIO EXPRESS PORTAL DEL QUINDÍO</v>
      </c>
      <c r="C3148" s="28" t="s">
        <v>272</v>
      </c>
      <c r="D3148" s="31">
        <v>120186</v>
      </c>
      <c r="E3148" s="4">
        <v>11</v>
      </c>
      <c r="F3148" s="31">
        <v>142038</v>
      </c>
      <c r="G3148" s="4">
        <v>13</v>
      </c>
      <c r="H3148" s="31">
        <v>54630</v>
      </c>
      <c r="I3148" s="4">
        <v>5</v>
      </c>
      <c r="J3148" s="31">
        <v>316854</v>
      </c>
      <c r="K3148" s="50">
        <v>29</v>
      </c>
      <c r="L3148" s="44">
        <f t="shared" si="247"/>
        <v>105618</v>
      </c>
      <c r="M3148" s="4">
        <f t="shared" si="248"/>
        <v>9.6666666666666661</v>
      </c>
    </row>
    <row r="3149" spans="1:13" x14ac:dyDescent="0.3">
      <c r="A3149" s="27" t="str">
        <f t="shared" si="245"/>
        <v>1504 - LATTE</v>
      </c>
      <c r="B3149" s="52" t="s">
        <v>315</v>
      </c>
      <c r="C3149" s="53"/>
      <c r="D3149" s="57">
        <v>11309517</v>
      </c>
      <c r="E3149" s="55">
        <v>1596</v>
      </c>
      <c r="F3149" s="57">
        <v>9442130</v>
      </c>
      <c r="G3149" s="55">
        <v>1337</v>
      </c>
      <c r="H3149" s="57">
        <v>10011191</v>
      </c>
      <c r="I3149" s="55">
        <v>1400</v>
      </c>
      <c r="J3149" s="57">
        <v>30762838</v>
      </c>
      <c r="K3149" s="56">
        <v>4333</v>
      </c>
      <c r="L3149" s="59">
        <f t="shared" si="247"/>
        <v>10254279.333333334</v>
      </c>
      <c r="M3149" s="60">
        <f t="shared" si="248"/>
        <v>1444.3333333333333</v>
      </c>
    </row>
    <row r="3150" spans="1:13" x14ac:dyDescent="0.3">
      <c r="A3150" s="27" t="str">
        <f t="shared" si="245"/>
        <v>1504 - LATTE</v>
      </c>
      <c r="B3150" s="1" t="s">
        <v>75</v>
      </c>
      <c r="C3150" s="1" t="s">
        <v>223</v>
      </c>
      <c r="D3150" s="30">
        <v>384993</v>
      </c>
      <c r="E3150" s="8">
        <v>63</v>
      </c>
      <c r="F3150" s="30">
        <v>158886</v>
      </c>
      <c r="G3150" s="8">
        <v>26</v>
      </c>
      <c r="H3150" s="30">
        <v>171108</v>
      </c>
      <c r="I3150" s="8">
        <v>28</v>
      </c>
      <c r="J3150" s="30">
        <v>714987</v>
      </c>
      <c r="K3150" s="49">
        <v>117</v>
      </c>
      <c r="L3150" s="44">
        <f t="shared" si="247"/>
        <v>238329</v>
      </c>
      <c r="M3150" s="4">
        <f t="shared" si="248"/>
        <v>39</v>
      </c>
    </row>
    <row r="3151" spans="1:13" x14ac:dyDescent="0.3">
      <c r="A3151" s="27" t="str">
        <f t="shared" si="245"/>
        <v>1504 - LATTE</v>
      </c>
      <c r="B3151" s="27" t="str">
        <f t="shared" ref="B3151:B3192" si="249">B3150</f>
        <v>CAFE QUINDIO EXPRESS SALENTO</v>
      </c>
      <c r="C3151" s="28" t="s">
        <v>224</v>
      </c>
      <c r="D3151" s="31">
        <v>368144</v>
      </c>
      <c r="E3151" s="4">
        <v>56</v>
      </c>
      <c r="F3151" s="31">
        <v>131480</v>
      </c>
      <c r="G3151" s="4">
        <v>20</v>
      </c>
      <c r="H3151" s="31">
        <v>368144</v>
      </c>
      <c r="I3151" s="4">
        <v>56</v>
      </c>
      <c r="J3151" s="31">
        <v>867768</v>
      </c>
      <c r="K3151" s="50">
        <v>132</v>
      </c>
      <c r="L3151" s="44">
        <f t="shared" si="247"/>
        <v>289256</v>
      </c>
      <c r="M3151" s="4">
        <f t="shared" si="248"/>
        <v>44</v>
      </c>
    </row>
    <row r="3152" spans="1:13" x14ac:dyDescent="0.3">
      <c r="A3152" s="27" t="str">
        <f t="shared" ref="A3152:A3215" si="250">A3151</f>
        <v>1504 - LATTE</v>
      </c>
      <c r="B3152" s="27" t="str">
        <f t="shared" si="249"/>
        <v>CAFE QUINDIO EXPRESS SALENTO</v>
      </c>
      <c r="C3152" s="28" t="s">
        <v>225</v>
      </c>
      <c r="D3152" s="31">
        <v>164820</v>
      </c>
      <c r="E3152" s="4">
        <v>20</v>
      </c>
      <c r="F3152" s="31">
        <v>131855</v>
      </c>
      <c r="G3152" s="4">
        <v>16</v>
      </c>
      <c r="H3152" s="31">
        <v>214266</v>
      </c>
      <c r="I3152" s="4">
        <v>26</v>
      </c>
      <c r="J3152" s="31">
        <v>510941</v>
      </c>
      <c r="K3152" s="50">
        <v>62</v>
      </c>
      <c r="L3152" s="44">
        <f t="shared" si="247"/>
        <v>170313.66666666666</v>
      </c>
      <c r="M3152" s="4">
        <f t="shared" si="248"/>
        <v>20.666666666666668</v>
      </c>
    </row>
    <row r="3153" spans="1:13" x14ac:dyDescent="0.3">
      <c r="A3153" s="27" t="str">
        <f t="shared" si="250"/>
        <v>1504 - LATTE</v>
      </c>
      <c r="B3153" s="27" t="str">
        <f t="shared" si="249"/>
        <v>CAFE QUINDIO EXPRESS SALENTO</v>
      </c>
      <c r="C3153" s="28" t="s">
        <v>226</v>
      </c>
      <c r="D3153" s="31">
        <v>51666</v>
      </c>
      <c r="E3153" s="4">
        <v>6</v>
      </c>
      <c r="F3153" s="31">
        <v>8611</v>
      </c>
      <c r="G3153" s="4">
        <v>1</v>
      </c>
      <c r="H3153" s="31">
        <v>68888</v>
      </c>
      <c r="I3153" s="4">
        <v>8</v>
      </c>
      <c r="J3153" s="31">
        <v>129165</v>
      </c>
      <c r="K3153" s="50">
        <v>15</v>
      </c>
      <c r="L3153" s="44">
        <f t="shared" si="247"/>
        <v>43055</v>
      </c>
      <c r="M3153" s="4">
        <f t="shared" si="248"/>
        <v>5</v>
      </c>
    </row>
    <row r="3154" spans="1:13" x14ac:dyDescent="0.3">
      <c r="A3154" s="27" t="str">
        <f t="shared" si="250"/>
        <v>1504 - LATTE</v>
      </c>
      <c r="B3154" s="27" t="str">
        <f t="shared" si="249"/>
        <v>CAFE QUINDIO EXPRESS SALENTO</v>
      </c>
      <c r="C3154" s="28" t="s">
        <v>227</v>
      </c>
      <c r="D3154" s="31">
        <v>9352</v>
      </c>
      <c r="E3154" s="4">
        <v>1</v>
      </c>
      <c r="F3154" s="31"/>
      <c r="G3154" s="4"/>
      <c r="H3154" s="31">
        <v>18704</v>
      </c>
      <c r="I3154" s="4">
        <v>2</v>
      </c>
      <c r="J3154" s="31">
        <v>28056</v>
      </c>
      <c r="K3154" s="50">
        <v>3</v>
      </c>
      <c r="L3154" s="44">
        <f t="shared" si="247"/>
        <v>14028</v>
      </c>
      <c r="M3154" s="4">
        <f t="shared" si="248"/>
        <v>1.5</v>
      </c>
    </row>
    <row r="3155" spans="1:13" x14ac:dyDescent="0.3">
      <c r="A3155" s="27" t="str">
        <f t="shared" si="250"/>
        <v>1504 - LATTE</v>
      </c>
      <c r="B3155" s="27" t="str">
        <f t="shared" si="249"/>
        <v>CAFE QUINDIO EXPRESS SALENTO</v>
      </c>
      <c r="C3155" s="28" t="s">
        <v>228</v>
      </c>
      <c r="D3155" s="31">
        <v>9352</v>
      </c>
      <c r="E3155" s="4">
        <v>1</v>
      </c>
      <c r="F3155" s="31">
        <v>9352</v>
      </c>
      <c r="G3155" s="4">
        <v>1</v>
      </c>
      <c r="H3155" s="31">
        <v>46760</v>
      </c>
      <c r="I3155" s="4">
        <v>5</v>
      </c>
      <c r="J3155" s="31">
        <v>65464</v>
      </c>
      <c r="K3155" s="50">
        <v>7</v>
      </c>
      <c r="L3155" s="44">
        <f t="shared" si="247"/>
        <v>21821.333333333332</v>
      </c>
      <c r="M3155" s="4">
        <f t="shared" si="248"/>
        <v>2.3333333333333335</v>
      </c>
    </row>
    <row r="3156" spans="1:13" x14ac:dyDescent="0.3">
      <c r="A3156" s="27" t="str">
        <f t="shared" si="250"/>
        <v>1504 - LATTE</v>
      </c>
      <c r="B3156" s="27" t="str">
        <f t="shared" si="249"/>
        <v>CAFE QUINDIO EXPRESS SALENTO</v>
      </c>
      <c r="C3156" s="28" t="s">
        <v>229</v>
      </c>
      <c r="D3156" s="31"/>
      <c r="E3156" s="4"/>
      <c r="F3156" s="31">
        <v>21852</v>
      </c>
      <c r="G3156" s="4">
        <v>2</v>
      </c>
      <c r="H3156" s="31">
        <v>21852</v>
      </c>
      <c r="I3156" s="4">
        <v>2</v>
      </c>
      <c r="J3156" s="31">
        <v>43704</v>
      </c>
      <c r="K3156" s="50">
        <v>4</v>
      </c>
      <c r="L3156" s="44">
        <f t="shared" si="247"/>
        <v>21852</v>
      </c>
      <c r="M3156" s="4">
        <f t="shared" si="248"/>
        <v>2</v>
      </c>
    </row>
    <row r="3157" spans="1:13" x14ac:dyDescent="0.3">
      <c r="A3157" s="27" t="str">
        <f t="shared" si="250"/>
        <v>1504 - LATTE</v>
      </c>
      <c r="B3157" s="27" t="str">
        <f t="shared" si="249"/>
        <v>CAFE QUINDIO EXPRESS SALENTO</v>
      </c>
      <c r="C3157" s="28" t="s">
        <v>230</v>
      </c>
      <c r="D3157" s="31">
        <v>24999</v>
      </c>
      <c r="E3157" s="4">
        <v>3</v>
      </c>
      <c r="F3157" s="31">
        <v>41665</v>
      </c>
      <c r="G3157" s="4">
        <v>5</v>
      </c>
      <c r="H3157" s="31">
        <v>16666</v>
      </c>
      <c r="I3157" s="4">
        <v>2</v>
      </c>
      <c r="J3157" s="31">
        <v>83330</v>
      </c>
      <c r="K3157" s="50">
        <v>10</v>
      </c>
      <c r="L3157" s="44">
        <f t="shared" si="247"/>
        <v>27776.666666666668</v>
      </c>
      <c r="M3157" s="4">
        <f t="shared" si="248"/>
        <v>3.3333333333333335</v>
      </c>
    </row>
    <row r="3158" spans="1:13" x14ac:dyDescent="0.3">
      <c r="A3158" s="27" t="str">
        <f t="shared" si="250"/>
        <v>1504 - LATTE</v>
      </c>
      <c r="B3158" s="27" t="str">
        <f t="shared" si="249"/>
        <v>CAFE QUINDIO EXPRESS SALENTO</v>
      </c>
      <c r="C3158" s="28" t="s">
        <v>231</v>
      </c>
      <c r="D3158" s="31">
        <v>0</v>
      </c>
      <c r="E3158" s="4">
        <v>0</v>
      </c>
      <c r="F3158" s="31">
        <v>8333</v>
      </c>
      <c r="G3158" s="4">
        <v>1</v>
      </c>
      <c r="H3158" s="31">
        <v>24999</v>
      </c>
      <c r="I3158" s="4">
        <v>3</v>
      </c>
      <c r="J3158" s="31">
        <v>33332</v>
      </c>
      <c r="K3158" s="50">
        <v>4</v>
      </c>
      <c r="L3158" s="44">
        <f t="shared" si="247"/>
        <v>11110.666666666666</v>
      </c>
      <c r="M3158" s="4">
        <f t="shared" si="248"/>
        <v>1.3333333333333333</v>
      </c>
    </row>
    <row r="3159" spans="1:13" x14ac:dyDescent="0.3">
      <c r="A3159" s="27" t="str">
        <f t="shared" si="250"/>
        <v>1504 - LATTE</v>
      </c>
      <c r="B3159" s="27" t="str">
        <f t="shared" si="249"/>
        <v>CAFE QUINDIO EXPRESS SALENTO</v>
      </c>
      <c r="C3159" s="28" t="s">
        <v>232</v>
      </c>
      <c r="D3159" s="31"/>
      <c r="E3159" s="4"/>
      <c r="F3159" s="31"/>
      <c r="G3159" s="4"/>
      <c r="H3159" s="31">
        <v>39629</v>
      </c>
      <c r="I3159" s="4">
        <v>4</v>
      </c>
      <c r="J3159" s="31">
        <v>39629</v>
      </c>
      <c r="K3159" s="50">
        <v>4</v>
      </c>
      <c r="L3159" s="44">
        <f t="shared" si="247"/>
        <v>39629</v>
      </c>
      <c r="M3159" s="4">
        <f t="shared" si="248"/>
        <v>4</v>
      </c>
    </row>
    <row r="3160" spans="1:13" x14ac:dyDescent="0.3">
      <c r="A3160" s="27" t="str">
        <f t="shared" si="250"/>
        <v>1504 - LATTE</v>
      </c>
      <c r="B3160" s="27" t="str">
        <f t="shared" si="249"/>
        <v>CAFE QUINDIO EXPRESS SALENTO</v>
      </c>
      <c r="C3160" s="28" t="s">
        <v>233</v>
      </c>
      <c r="D3160" s="31">
        <v>57687</v>
      </c>
      <c r="E3160" s="4">
        <v>7</v>
      </c>
      <c r="F3160" s="31">
        <v>16482</v>
      </c>
      <c r="G3160" s="4">
        <v>2</v>
      </c>
      <c r="H3160" s="31">
        <v>57687</v>
      </c>
      <c r="I3160" s="4">
        <v>7</v>
      </c>
      <c r="J3160" s="31">
        <v>131856</v>
      </c>
      <c r="K3160" s="50">
        <v>16</v>
      </c>
      <c r="L3160" s="44">
        <f t="shared" si="247"/>
        <v>43952</v>
      </c>
      <c r="M3160" s="4">
        <f t="shared" si="248"/>
        <v>5.333333333333333</v>
      </c>
    </row>
    <row r="3161" spans="1:13" x14ac:dyDescent="0.3">
      <c r="A3161" s="27" t="str">
        <f t="shared" si="250"/>
        <v>1504 - LATTE</v>
      </c>
      <c r="B3161" s="27" t="str">
        <f t="shared" si="249"/>
        <v>CAFE QUINDIO EXPRESS SALENTO</v>
      </c>
      <c r="C3161" s="28" t="s">
        <v>234</v>
      </c>
      <c r="D3161" s="31"/>
      <c r="E3161" s="4"/>
      <c r="F3161" s="31"/>
      <c r="G3161" s="4"/>
      <c r="H3161" s="31">
        <v>10463</v>
      </c>
      <c r="I3161" s="4">
        <v>1</v>
      </c>
      <c r="J3161" s="31">
        <v>10463</v>
      </c>
      <c r="K3161" s="50">
        <v>1</v>
      </c>
      <c r="L3161" s="44">
        <f t="shared" si="247"/>
        <v>10463</v>
      </c>
      <c r="M3161" s="4">
        <f t="shared" si="248"/>
        <v>1</v>
      </c>
    </row>
    <row r="3162" spans="1:13" x14ac:dyDescent="0.3">
      <c r="A3162" s="27" t="str">
        <f t="shared" si="250"/>
        <v>1504 - LATTE</v>
      </c>
      <c r="B3162" s="27" t="str">
        <f t="shared" si="249"/>
        <v>CAFE QUINDIO EXPRESS SALENTO</v>
      </c>
      <c r="C3162" s="28" t="s">
        <v>235</v>
      </c>
      <c r="D3162" s="31">
        <v>15370</v>
      </c>
      <c r="E3162" s="4">
        <v>2</v>
      </c>
      <c r="F3162" s="31"/>
      <c r="G3162" s="4"/>
      <c r="H3162" s="31">
        <v>84535</v>
      </c>
      <c r="I3162" s="4">
        <v>11</v>
      </c>
      <c r="J3162" s="31">
        <v>99905</v>
      </c>
      <c r="K3162" s="50">
        <v>13</v>
      </c>
      <c r="L3162" s="44">
        <f t="shared" si="247"/>
        <v>49952.5</v>
      </c>
      <c r="M3162" s="4">
        <f t="shared" si="248"/>
        <v>6.5</v>
      </c>
    </row>
    <row r="3163" spans="1:13" x14ac:dyDescent="0.3">
      <c r="A3163" s="27" t="str">
        <f t="shared" si="250"/>
        <v>1504 - LATTE</v>
      </c>
      <c r="B3163" s="27" t="str">
        <f t="shared" si="249"/>
        <v>CAFE QUINDIO EXPRESS SALENTO</v>
      </c>
      <c r="C3163" s="28" t="s">
        <v>236</v>
      </c>
      <c r="D3163" s="31"/>
      <c r="E3163" s="4"/>
      <c r="F3163" s="31"/>
      <c r="G3163" s="4"/>
      <c r="H3163" s="31">
        <v>8241</v>
      </c>
      <c r="I3163" s="4">
        <v>1</v>
      </c>
      <c r="J3163" s="31">
        <v>8241</v>
      </c>
      <c r="K3163" s="50">
        <v>1</v>
      </c>
      <c r="L3163" s="44">
        <f t="shared" si="247"/>
        <v>8241</v>
      </c>
      <c r="M3163" s="4">
        <f t="shared" si="248"/>
        <v>1</v>
      </c>
    </row>
    <row r="3164" spans="1:13" x14ac:dyDescent="0.3">
      <c r="A3164" s="27" t="str">
        <f t="shared" si="250"/>
        <v>1504 - LATTE</v>
      </c>
      <c r="B3164" s="27" t="str">
        <f t="shared" si="249"/>
        <v>CAFE QUINDIO EXPRESS SALENTO</v>
      </c>
      <c r="C3164" s="28" t="s">
        <v>238</v>
      </c>
      <c r="D3164" s="31">
        <v>7685</v>
      </c>
      <c r="E3164" s="4">
        <v>1</v>
      </c>
      <c r="F3164" s="31">
        <v>15370</v>
      </c>
      <c r="G3164" s="4">
        <v>2</v>
      </c>
      <c r="H3164" s="31">
        <v>7685</v>
      </c>
      <c r="I3164" s="4">
        <v>1</v>
      </c>
      <c r="J3164" s="31">
        <v>30740</v>
      </c>
      <c r="K3164" s="50">
        <v>4</v>
      </c>
      <c r="L3164" s="44">
        <f t="shared" si="247"/>
        <v>10246.666666666666</v>
      </c>
      <c r="M3164" s="4">
        <f t="shared" si="248"/>
        <v>1.3333333333333333</v>
      </c>
    </row>
    <row r="3165" spans="1:13" x14ac:dyDescent="0.3">
      <c r="A3165" s="27" t="str">
        <f t="shared" si="250"/>
        <v>1504 - LATTE</v>
      </c>
      <c r="B3165" s="27" t="str">
        <f t="shared" si="249"/>
        <v>CAFE QUINDIO EXPRESS SALENTO</v>
      </c>
      <c r="C3165" s="28" t="s">
        <v>241</v>
      </c>
      <c r="D3165" s="31">
        <v>16482</v>
      </c>
      <c r="E3165" s="4">
        <v>2</v>
      </c>
      <c r="F3165" s="31">
        <v>107133</v>
      </c>
      <c r="G3165" s="4">
        <v>13</v>
      </c>
      <c r="H3165" s="31">
        <v>65928</v>
      </c>
      <c r="I3165" s="4">
        <v>8</v>
      </c>
      <c r="J3165" s="31">
        <v>189543</v>
      </c>
      <c r="K3165" s="50">
        <v>23</v>
      </c>
      <c r="L3165" s="44">
        <f t="shared" si="247"/>
        <v>63181</v>
      </c>
      <c r="M3165" s="4">
        <f t="shared" si="248"/>
        <v>7.666666666666667</v>
      </c>
    </row>
    <row r="3166" spans="1:13" x14ac:dyDescent="0.3">
      <c r="A3166" s="27" t="str">
        <f t="shared" si="250"/>
        <v>1504 - LATTE</v>
      </c>
      <c r="B3166" s="27" t="str">
        <f t="shared" si="249"/>
        <v>CAFE QUINDIO EXPRESS SALENTO</v>
      </c>
      <c r="C3166" s="28" t="s">
        <v>242</v>
      </c>
      <c r="D3166" s="31"/>
      <c r="E3166" s="4"/>
      <c r="F3166" s="31">
        <v>25833</v>
      </c>
      <c r="G3166" s="4">
        <v>3</v>
      </c>
      <c r="H3166" s="31">
        <v>25833</v>
      </c>
      <c r="I3166" s="4">
        <v>3</v>
      </c>
      <c r="J3166" s="31">
        <v>51666</v>
      </c>
      <c r="K3166" s="50">
        <v>6</v>
      </c>
      <c r="L3166" s="44">
        <f t="shared" si="247"/>
        <v>25833</v>
      </c>
      <c r="M3166" s="4">
        <f t="shared" si="248"/>
        <v>3</v>
      </c>
    </row>
    <row r="3167" spans="1:13" x14ac:dyDescent="0.3">
      <c r="A3167" s="27" t="str">
        <f t="shared" si="250"/>
        <v>1504 - LATTE</v>
      </c>
      <c r="B3167" s="27" t="str">
        <f t="shared" si="249"/>
        <v>CAFE QUINDIO EXPRESS SALENTO</v>
      </c>
      <c r="C3167" s="28" t="s">
        <v>243</v>
      </c>
      <c r="D3167" s="31">
        <v>54999</v>
      </c>
      <c r="E3167" s="4">
        <v>9</v>
      </c>
      <c r="F3167" s="31">
        <v>54999</v>
      </c>
      <c r="G3167" s="4">
        <v>9</v>
      </c>
      <c r="H3167" s="31">
        <v>48888</v>
      </c>
      <c r="I3167" s="4">
        <v>8</v>
      </c>
      <c r="J3167" s="31">
        <v>158886</v>
      </c>
      <c r="K3167" s="50">
        <v>26</v>
      </c>
      <c r="L3167" s="44">
        <f t="shared" si="247"/>
        <v>52962</v>
      </c>
      <c r="M3167" s="4">
        <f t="shared" si="248"/>
        <v>8.6666666666666661</v>
      </c>
    </row>
    <row r="3168" spans="1:13" x14ac:dyDescent="0.3">
      <c r="A3168" s="27" t="str">
        <f t="shared" si="250"/>
        <v>1504 - LATTE</v>
      </c>
      <c r="B3168" s="27" t="str">
        <f t="shared" si="249"/>
        <v>CAFE QUINDIO EXPRESS SALENTO</v>
      </c>
      <c r="C3168" s="28" t="s">
        <v>244</v>
      </c>
      <c r="D3168" s="31">
        <v>32870</v>
      </c>
      <c r="E3168" s="4">
        <v>5</v>
      </c>
      <c r="F3168" s="31">
        <v>124906</v>
      </c>
      <c r="G3168" s="4">
        <v>19</v>
      </c>
      <c r="H3168" s="31">
        <v>151202</v>
      </c>
      <c r="I3168" s="4">
        <v>23</v>
      </c>
      <c r="J3168" s="31">
        <v>308978</v>
      </c>
      <c r="K3168" s="50">
        <v>47</v>
      </c>
      <c r="L3168" s="44">
        <f t="shared" si="247"/>
        <v>102992.66666666667</v>
      </c>
      <c r="M3168" s="4">
        <f t="shared" si="248"/>
        <v>15.666666666666666</v>
      </c>
    </row>
    <row r="3169" spans="1:13" x14ac:dyDescent="0.3">
      <c r="A3169" s="27" t="str">
        <f t="shared" si="250"/>
        <v>1504 - LATTE</v>
      </c>
      <c r="B3169" s="27" t="str">
        <f t="shared" si="249"/>
        <v>CAFE QUINDIO EXPRESS SALENTO</v>
      </c>
      <c r="C3169" s="28" t="s">
        <v>245</v>
      </c>
      <c r="D3169" s="31">
        <v>30279</v>
      </c>
      <c r="E3169" s="4">
        <v>3</v>
      </c>
      <c r="F3169" s="31">
        <v>20186</v>
      </c>
      <c r="G3169" s="4">
        <v>2</v>
      </c>
      <c r="H3169" s="31">
        <v>20186</v>
      </c>
      <c r="I3169" s="4">
        <v>2</v>
      </c>
      <c r="J3169" s="31">
        <v>70651</v>
      </c>
      <c r="K3169" s="50">
        <v>7</v>
      </c>
      <c r="L3169" s="44">
        <f t="shared" si="247"/>
        <v>23550.333333333332</v>
      </c>
      <c r="M3169" s="4">
        <f t="shared" si="248"/>
        <v>2.3333333333333335</v>
      </c>
    </row>
    <row r="3170" spans="1:13" x14ac:dyDescent="0.3">
      <c r="A3170" s="27" t="str">
        <f t="shared" si="250"/>
        <v>1504 - LATTE</v>
      </c>
      <c r="B3170" s="27" t="str">
        <f t="shared" si="249"/>
        <v>CAFE QUINDIO EXPRESS SALENTO</v>
      </c>
      <c r="C3170" s="28" t="s">
        <v>246</v>
      </c>
      <c r="D3170" s="31"/>
      <c r="E3170" s="4"/>
      <c r="F3170" s="31"/>
      <c r="G3170" s="4"/>
      <c r="H3170" s="31">
        <v>11111</v>
      </c>
      <c r="I3170" s="4">
        <v>1</v>
      </c>
      <c r="J3170" s="31">
        <v>11111</v>
      </c>
      <c r="K3170" s="50">
        <v>1</v>
      </c>
      <c r="L3170" s="44">
        <f t="shared" si="247"/>
        <v>11111</v>
      </c>
      <c r="M3170" s="4">
        <f t="shared" si="248"/>
        <v>1</v>
      </c>
    </row>
    <row r="3171" spans="1:13" x14ac:dyDescent="0.3">
      <c r="A3171" s="27" t="str">
        <f t="shared" si="250"/>
        <v>1504 - LATTE</v>
      </c>
      <c r="B3171" s="27" t="str">
        <f t="shared" si="249"/>
        <v>CAFE QUINDIO EXPRESS SALENTO</v>
      </c>
      <c r="C3171" s="28" t="s">
        <v>247</v>
      </c>
      <c r="D3171" s="31">
        <v>16482</v>
      </c>
      <c r="E3171" s="4">
        <v>2</v>
      </c>
      <c r="F3171" s="31">
        <v>8241</v>
      </c>
      <c r="G3171" s="4">
        <v>1</v>
      </c>
      <c r="H3171" s="31">
        <v>24723</v>
      </c>
      <c r="I3171" s="4">
        <v>3</v>
      </c>
      <c r="J3171" s="31">
        <v>49446</v>
      </c>
      <c r="K3171" s="50">
        <v>6</v>
      </c>
      <c r="L3171" s="44">
        <f t="shared" si="247"/>
        <v>16482</v>
      </c>
      <c r="M3171" s="4">
        <f t="shared" si="248"/>
        <v>2</v>
      </c>
    </row>
    <row r="3172" spans="1:13" x14ac:dyDescent="0.3">
      <c r="A3172" s="27" t="str">
        <f t="shared" si="250"/>
        <v>1504 - LATTE</v>
      </c>
      <c r="B3172" s="27" t="str">
        <f t="shared" si="249"/>
        <v>CAFE QUINDIO EXPRESS SALENTO</v>
      </c>
      <c r="C3172" s="28" t="s">
        <v>248</v>
      </c>
      <c r="D3172" s="31">
        <v>37776</v>
      </c>
      <c r="E3172" s="4">
        <v>4</v>
      </c>
      <c r="F3172" s="31">
        <v>28333</v>
      </c>
      <c r="G3172" s="4">
        <v>3</v>
      </c>
      <c r="H3172" s="31">
        <v>56665</v>
      </c>
      <c r="I3172" s="4">
        <v>6</v>
      </c>
      <c r="J3172" s="31">
        <v>122774</v>
      </c>
      <c r="K3172" s="50">
        <v>13</v>
      </c>
      <c r="L3172" s="44">
        <f t="shared" si="247"/>
        <v>40924.666666666664</v>
      </c>
      <c r="M3172" s="4">
        <f t="shared" si="248"/>
        <v>4.333333333333333</v>
      </c>
    </row>
    <row r="3173" spans="1:13" x14ac:dyDescent="0.3">
      <c r="A3173" s="27" t="str">
        <f t="shared" si="250"/>
        <v>1504 - LATTE</v>
      </c>
      <c r="B3173" s="27" t="str">
        <f t="shared" si="249"/>
        <v>CAFE QUINDIO EXPRESS SALENTO</v>
      </c>
      <c r="C3173" s="28" t="s">
        <v>249</v>
      </c>
      <c r="D3173" s="31"/>
      <c r="E3173" s="4"/>
      <c r="F3173" s="31">
        <v>16482</v>
      </c>
      <c r="G3173" s="4">
        <v>2</v>
      </c>
      <c r="H3173" s="31">
        <v>16482</v>
      </c>
      <c r="I3173" s="4">
        <v>2</v>
      </c>
      <c r="J3173" s="31">
        <v>32964</v>
      </c>
      <c r="K3173" s="50">
        <v>4</v>
      </c>
      <c r="L3173" s="44">
        <f t="shared" si="247"/>
        <v>16482</v>
      </c>
      <c r="M3173" s="4">
        <f t="shared" si="248"/>
        <v>2</v>
      </c>
    </row>
    <row r="3174" spans="1:13" x14ac:dyDescent="0.3">
      <c r="A3174" s="27" t="str">
        <f t="shared" si="250"/>
        <v>1504 - LATTE</v>
      </c>
      <c r="B3174" s="27" t="str">
        <f t="shared" si="249"/>
        <v>CAFE QUINDIO EXPRESS SALENTO</v>
      </c>
      <c r="C3174" s="28" t="s">
        <v>250</v>
      </c>
      <c r="D3174" s="31"/>
      <c r="E3174" s="4"/>
      <c r="F3174" s="31"/>
      <c r="G3174" s="4"/>
      <c r="H3174" s="31">
        <v>20926</v>
      </c>
      <c r="I3174" s="4">
        <v>2</v>
      </c>
      <c r="J3174" s="31">
        <v>20926</v>
      </c>
      <c r="K3174" s="50">
        <v>2</v>
      </c>
      <c r="L3174" s="44">
        <f t="shared" si="247"/>
        <v>20926</v>
      </c>
      <c r="M3174" s="4">
        <f t="shared" si="248"/>
        <v>2</v>
      </c>
    </row>
    <row r="3175" spans="1:13" x14ac:dyDescent="0.3">
      <c r="A3175" s="27" t="str">
        <f t="shared" si="250"/>
        <v>1504 - LATTE</v>
      </c>
      <c r="B3175" s="27" t="str">
        <f t="shared" si="249"/>
        <v>CAFE QUINDIO EXPRESS SALENTO</v>
      </c>
      <c r="C3175" s="28" t="s">
        <v>251</v>
      </c>
      <c r="D3175" s="31">
        <v>15370</v>
      </c>
      <c r="E3175" s="4">
        <v>2</v>
      </c>
      <c r="F3175" s="31">
        <v>7685</v>
      </c>
      <c r="G3175" s="4">
        <v>1</v>
      </c>
      <c r="H3175" s="31">
        <v>38425</v>
      </c>
      <c r="I3175" s="4">
        <v>5</v>
      </c>
      <c r="J3175" s="31">
        <v>61480</v>
      </c>
      <c r="K3175" s="50">
        <v>8</v>
      </c>
      <c r="L3175" s="44">
        <f t="shared" si="247"/>
        <v>20493.333333333332</v>
      </c>
      <c r="M3175" s="4">
        <f t="shared" si="248"/>
        <v>2.6666666666666665</v>
      </c>
    </row>
    <row r="3176" spans="1:13" x14ac:dyDescent="0.3">
      <c r="A3176" s="27" t="str">
        <f t="shared" si="250"/>
        <v>1504 - LATTE</v>
      </c>
      <c r="B3176" s="27" t="str">
        <f t="shared" si="249"/>
        <v>CAFE QUINDIO EXPRESS SALENTO</v>
      </c>
      <c r="C3176" s="28" t="s">
        <v>253</v>
      </c>
      <c r="D3176" s="31"/>
      <c r="E3176" s="4"/>
      <c r="F3176" s="31">
        <v>8241</v>
      </c>
      <c r="G3176" s="4">
        <v>1</v>
      </c>
      <c r="H3176" s="31">
        <v>16482</v>
      </c>
      <c r="I3176" s="4">
        <v>2</v>
      </c>
      <c r="J3176" s="31">
        <v>24723</v>
      </c>
      <c r="K3176" s="50">
        <v>3</v>
      </c>
      <c r="L3176" s="44">
        <f t="shared" si="247"/>
        <v>12361.5</v>
      </c>
      <c r="M3176" s="4">
        <f t="shared" si="248"/>
        <v>1.5</v>
      </c>
    </row>
    <row r="3177" spans="1:13" x14ac:dyDescent="0.3">
      <c r="A3177" s="27" t="str">
        <f t="shared" si="250"/>
        <v>1504 - LATTE</v>
      </c>
      <c r="B3177" s="27" t="str">
        <f t="shared" si="249"/>
        <v>CAFE QUINDIO EXPRESS SALENTO</v>
      </c>
      <c r="C3177" s="28" t="s">
        <v>254</v>
      </c>
      <c r="D3177" s="31"/>
      <c r="E3177" s="4"/>
      <c r="F3177" s="31">
        <v>7685</v>
      </c>
      <c r="G3177" s="4">
        <v>1</v>
      </c>
      <c r="H3177" s="31">
        <v>15370</v>
      </c>
      <c r="I3177" s="4">
        <v>2</v>
      </c>
      <c r="J3177" s="31">
        <v>23055</v>
      </c>
      <c r="K3177" s="50">
        <v>3</v>
      </c>
      <c r="L3177" s="44">
        <f t="shared" si="247"/>
        <v>11527.5</v>
      </c>
      <c r="M3177" s="4">
        <f t="shared" si="248"/>
        <v>1.5</v>
      </c>
    </row>
    <row r="3178" spans="1:13" x14ac:dyDescent="0.3">
      <c r="A3178" s="27" t="str">
        <f t="shared" si="250"/>
        <v>1504 - LATTE</v>
      </c>
      <c r="B3178" s="27" t="str">
        <f t="shared" si="249"/>
        <v>CAFE QUINDIO EXPRESS SALENTO</v>
      </c>
      <c r="C3178" s="28" t="s">
        <v>258</v>
      </c>
      <c r="D3178" s="31">
        <v>41205</v>
      </c>
      <c r="E3178" s="4">
        <v>5</v>
      </c>
      <c r="F3178" s="31">
        <v>49446</v>
      </c>
      <c r="G3178" s="4">
        <v>6</v>
      </c>
      <c r="H3178" s="31">
        <v>49446</v>
      </c>
      <c r="I3178" s="4">
        <v>6</v>
      </c>
      <c r="J3178" s="31">
        <v>140097</v>
      </c>
      <c r="K3178" s="50">
        <v>17</v>
      </c>
      <c r="L3178" s="44">
        <f t="shared" si="247"/>
        <v>46699</v>
      </c>
      <c r="M3178" s="4">
        <f t="shared" si="248"/>
        <v>5.666666666666667</v>
      </c>
    </row>
    <row r="3179" spans="1:13" x14ac:dyDescent="0.3">
      <c r="A3179" s="27" t="str">
        <f t="shared" si="250"/>
        <v>1504 - LATTE</v>
      </c>
      <c r="B3179" s="27" t="str">
        <f t="shared" si="249"/>
        <v>CAFE QUINDIO EXPRESS SALENTO</v>
      </c>
      <c r="C3179" s="28" t="s">
        <v>259</v>
      </c>
      <c r="D3179" s="31">
        <v>8241</v>
      </c>
      <c r="E3179" s="4">
        <v>1</v>
      </c>
      <c r="F3179" s="31">
        <v>16482</v>
      </c>
      <c r="G3179" s="4">
        <v>2</v>
      </c>
      <c r="H3179" s="31">
        <v>8241</v>
      </c>
      <c r="I3179" s="4">
        <v>1</v>
      </c>
      <c r="J3179" s="31">
        <v>32964</v>
      </c>
      <c r="K3179" s="50">
        <v>4</v>
      </c>
      <c r="L3179" s="44">
        <f t="shared" si="247"/>
        <v>10988</v>
      </c>
      <c r="M3179" s="4">
        <f t="shared" si="248"/>
        <v>1.3333333333333333</v>
      </c>
    </row>
    <row r="3180" spans="1:13" x14ac:dyDescent="0.3">
      <c r="A3180" s="27" t="str">
        <f t="shared" si="250"/>
        <v>1504 - LATTE</v>
      </c>
      <c r="B3180" s="27" t="str">
        <f t="shared" si="249"/>
        <v>CAFE QUINDIO EXPRESS SALENTO</v>
      </c>
      <c r="C3180" s="28" t="s">
        <v>260</v>
      </c>
      <c r="D3180" s="31"/>
      <c r="E3180" s="4"/>
      <c r="F3180" s="31">
        <v>10463</v>
      </c>
      <c r="G3180" s="4">
        <v>1</v>
      </c>
      <c r="H3180" s="31"/>
      <c r="I3180" s="4"/>
      <c r="J3180" s="31">
        <v>10463</v>
      </c>
      <c r="K3180" s="50">
        <v>1</v>
      </c>
      <c r="L3180" s="44">
        <f t="shared" si="247"/>
        <v>10463</v>
      </c>
      <c r="M3180" s="4">
        <f t="shared" si="248"/>
        <v>1</v>
      </c>
    </row>
    <row r="3181" spans="1:13" x14ac:dyDescent="0.3">
      <c r="A3181" s="27" t="str">
        <f t="shared" si="250"/>
        <v>1504 - LATTE</v>
      </c>
      <c r="B3181" s="27" t="str">
        <f t="shared" si="249"/>
        <v>CAFE QUINDIO EXPRESS SALENTO</v>
      </c>
      <c r="C3181" s="28" t="s">
        <v>261</v>
      </c>
      <c r="D3181" s="31">
        <v>69165</v>
      </c>
      <c r="E3181" s="4">
        <v>9</v>
      </c>
      <c r="F3181" s="31">
        <v>53795</v>
      </c>
      <c r="G3181" s="4">
        <v>7</v>
      </c>
      <c r="H3181" s="31">
        <v>99905</v>
      </c>
      <c r="I3181" s="4">
        <v>13</v>
      </c>
      <c r="J3181" s="31">
        <v>222865</v>
      </c>
      <c r="K3181" s="50">
        <v>29</v>
      </c>
      <c r="L3181" s="44">
        <f t="shared" si="247"/>
        <v>74288.333333333328</v>
      </c>
      <c r="M3181" s="4">
        <f t="shared" si="248"/>
        <v>9.6666666666666661</v>
      </c>
    </row>
    <row r="3182" spans="1:13" x14ac:dyDescent="0.3">
      <c r="A3182" s="27" t="str">
        <f t="shared" si="250"/>
        <v>1504 - LATTE</v>
      </c>
      <c r="B3182" s="27" t="str">
        <f t="shared" si="249"/>
        <v>CAFE QUINDIO EXPRESS SALENTO</v>
      </c>
      <c r="C3182" s="28" t="s">
        <v>262</v>
      </c>
      <c r="D3182" s="31">
        <v>23055</v>
      </c>
      <c r="E3182" s="4">
        <v>3</v>
      </c>
      <c r="F3182" s="31">
        <v>7685</v>
      </c>
      <c r="G3182" s="4">
        <v>1</v>
      </c>
      <c r="H3182" s="31">
        <v>38425</v>
      </c>
      <c r="I3182" s="4">
        <v>5</v>
      </c>
      <c r="J3182" s="31">
        <v>69165</v>
      </c>
      <c r="K3182" s="50">
        <v>9</v>
      </c>
      <c r="L3182" s="44">
        <f t="shared" si="247"/>
        <v>23055</v>
      </c>
      <c r="M3182" s="4">
        <f t="shared" si="248"/>
        <v>3</v>
      </c>
    </row>
    <row r="3183" spans="1:13" x14ac:dyDescent="0.3">
      <c r="A3183" s="27" t="str">
        <f t="shared" si="250"/>
        <v>1504 - LATTE</v>
      </c>
      <c r="B3183" s="27" t="str">
        <f t="shared" si="249"/>
        <v>CAFE QUINDIO EXPRESS SALENTO</v>
      </c>
      <c r="C3183" s="28" t="s">
        <v>263</v>
      </c>
      <c r="D3183" s="31"/>
      <c r="E3183" s="4"/>
      <c r="F3183" s="31">
        <v>20926</v>
      </c>
      <c r="G3183" s="4">
        <v>2</v>
      </c>
      <c r="H3183" s="31"/>
      <c r="I3183" s="4"/>
      <c r="J3183" s="31">
        <v>20926</v>
      </c>
      <c r="K3183" s="50">
        <v>2</v>
      </c>
      <c r="L3183" s="44">
        <f t="shared" si="247"/>
        <v>20926</v>
      </c>
      <c r="M3183" s="4">
        <f t="shared" si="248"/>
        <v>2</v>
      </c>
    </row>
    <row r="3184" spans="1:13" x14ac:dyDescent="0.3">
      <c r="A3184" s="27" t="str">
        <f t="shared" si="250"/>
        <v>1504 - LATTE</v>
      </c>
      <c r="B3184" s="27" t="str">
        <f t="shared" si="249"/>
        <v>CAFE QUINDIO EXPRESS SALENTO</v>
      </c>
      <c r="C3184" s="28" t="s">
        <v>264</v>
      </c>
      <c r="D3184" s="31">
        <v>10278</v>
      </c>
      <c r="E3184" s="4">
        <v>1</v>
      </c>
      <c r="F3184" s="31">
        <v>10278</v>
      </c>
      <c r="G3184" s="4">
        <v>1</v>
      </c>
      <c r="H3184" s="31">
        <v>10278</v>
      </c>
      <c r="I3184" s="4">
        <v>1</v>
      </c>
      <c r="J3184" s="31">
        <v>30834</v>
      </c>
      <c r="K3184" s="50">
        <v>3</v>
      </c>
      <c r="L3184" s="44">
        <f t="shared" si="247"/>
        <v>10278</v>
      </c>
      <c r="M3184" s="4">
        <f t="shared" si="248"/>
        <v>1</v>
      </c>
    </row>
    <row r="3185" spans="1:13" x14ac:dyDescent="0.3">
      <c r="A3185" s="27" t="str">
        <f t="shared" si="250"/>
        <v>1504 - LATTE</v>
      </c>
      <c r="B3185" s="27" t="str">
        <f t="shared" si="249"/>
        <v>CAFE QUINDIO EXPRESS SALENTO</v>
      </c>
      <c r="C3185" s="28" t="s">
        <v>265</v>
      </c>
      <c r="D3185" s="31">
        <v>8611</v>
      </c>
      <c r="E3185" s="4">
        <v>1</v>
      </c>
      <c r="F3185" s="31">
        <v>34444</v>
      </c>
      <c r="G3185" s="4">
        <v>4</v>
      </c>
      <c r="H3185" s="31">
        <v>68888</v>
      </c>
      <c r="I3185" s="4">
        <v>8</v>
      </c>
      <c r="J3185" s="31">
        <v>111943</v>
      </c>
      <c r="K3185" s="50">
        <v>13</v>
      </c>
      <c r="L3185" s="44">
        <f t="shared" si="247"/>
        <v>37314.333333333336</v>
      </c>
      <c r="M3185" s="4">
        <f t="shared" si="248"/>
        <v>4.333333333333333</v>
      </c>
    </row>
    <row r="3186" spans="1:13" x14ac:dyDescent="0.3">
      <c r="A3186" s="27" t="str">
        <f t="shared" si="250"/>
        <v>1504 - LATTE</v>
      </c>
      <c r="B3186" s="27" t="str">
        <f t="shared" si="249"/>
        <v>CAFE QUINDIO EXPRESS SALENTO</v>
      </c>
      <c r="C3186" s="28" t="s">
        <v>266</v>
      </c>
      <c r="D3186" s="31">
        <v>34444</v>
      </c>
      <c r="E3186" s="4">
        <v>4</v>
      </c>
      <c r="F3186" s="31">
        <v>51666</v>
      </c>
      <c r="G3186" s="4">
        <v>6</v>
      </c>
      <c r="H3186" s="31">
        <v>34444</v>
      </c>
      <c r="I3186" s="4">
        <v>4</v>
      </c>
      <c r="J3186" s="31">
        <v>120554</v>
      </c>
      <c r="K3186" s="50">
        <v>14</v>
      </c>
      <c r="L3186" s="44">
        <f t="shared" si="247"/>
        <v>40184.666666666664</v>
      </c>
      <c r="M3186" s="4">
        <f t="shared" si="248"/>
        <v>4.666666666666667</v>
      </c>
    </row>
    <row r="3187" spans="1:13" x14ac:dyDescent="0.3">
      <c r="A3187" s="27" t="str">
        <f t="shared" si="250"/>
        <v>1504 - LATTE</v>
      </c>
      <c r="B3187" s="27" t="str">
        <f t="shared" si="249"/>
        <v>CAFE QUINDIO EXPRESS SALENTO</v>
      </c>
      <c r="C3187" s="28" t="s">
        <v>267</v>
      </c>
      <c r="D3187" s="31">
        <v>80559</v>
      </c>
      <c r="E3187" s="4">
        <v>10</v>
      </c>
      <c r="F3187" s="31">
        <v>64447</v>
      </c>
      <c r="G3187" s="4">
        <v>8</v>
      </c>
      <c r="H3187" s="31">
        <v>64448</v>
      </c>
      <c r="I3187" s="4">
        <v>8</v>
      </c>
      <c r="J3187" s="31">
        <v>209454</v>
      </c>
      <c r="K3187" s="50">
        <v>26</v>
      </c>
      <c r="L3187" s="44">
        <f t="shared" si="247"/>
        <v>69818</v>
      </c>
      <c r="M3187" s="4">
        <f t="shared" si="248"/>
        <v>8.6666666666666661</v>
      </c>
    </row>
    <row r="3188" spans="1:13" x14ac:dyDescent="0.3">
      <c r="A3188" s="27" t="str">
        <f t="shared" si="250"/>
        <v>1504 - LATTE</v>
      </c>
      <c r="B3188" s="27" t="str">
        <f t="shared" si="249"/>
        <v>CAFE QUINDIO EXPRESS SALENTO</v>
      </c>
      <c r="C3188" s="28" t="s">
        <v>268</v>
      </c>
      <c r="D3188" s="31"/>
      <c r="E3188" s="4"/>
      <c r="F3188" s="31">
        <v>9630</v>
      </c>
      <c r="G3188" s="4">
        <v>1</v>
      </c>
      <c r="H3188" s="31">
        <v>19260</v>
      </c>
      <c r="I3188" s="4">
        <v>2</v>
      </c>
      <c r="J3188" s="31">
        <v>28890</v>
      </c>
      <c r="K3188" s="50">
        <v>3</v>
      </c>
      <c r="L3188" s="44">
        <f t="shared" si="247"/>
        <v>14445</v>
      </c>
      <c r="M3188" s="4">
        <f t="shared" si="248"/>
        <v>1.5</v>
      </c>
    </row>
    <row r="3189" spans="1:13" x14ac:dyDescent="0.3">
      <c r="A3189" s="27" t="str">
        <f t="shared" si="250"/>
        <v>1504 - LATTE</v>
      </c>
      <c r="B3189" s="27" t="str">
        <f t="shared" si="249"/>
        <v>CAFE QUINDIO EXPRESS SALENTO</v>
      </c>
      <c r="C3189" s="28" t="s">
        <v>269</v>
      </c>
      <c r="D3189" s="31">
        <v>72503</v>
      </c>
      <c r="E3189" s="4">
        <v>9</v>
      </c>
      <c r="F3189" s="31">
        <v>16112</v>
      </c>
      <c r="G3189" s="4">
        <v>2</v>
      </c>
      <c r="H3189" s="31">
        <v>24168</v>
      </c>
      <c r="I3189" s="4">
        <v>3</v>
      </c>
      <c r="J3189" s="31">
        <v>112783</v>
      </c>
      <c r="K3189" s="50">
        <v>14</v>
      </c>
      <c r="L3189" s="44">
        <f t="shared" si="247"/>
        <v>37594.333333333336</v>
      </c>
      <c r="M3189" s="4">
        <f t="shared" si="248"/>
        <v>4.666666666666667</v>
      </c>
    </row>
    <row r="3190" spans="1:13" x14ac:dyDescent="0.3">
      <c r="A3190" s="27" t="str">
        <f t="shared" si="250"/>
        <v>1504 - LATTE</v>
      </c>
      <c r="B3190" s="27" t="str">
        <f t="shared" si="249"/>
        <v>CAFE QUINDIO EXPRESS SALENTO</v>
      </c>
      <c r="C3190" s="28" t="s">
        <v>270</v>
      </c>
      <c r="D3190" s="31">
        <v>56112</v>
      </c>
      <c r="E3190" s="4">
        <v>6</v>
      </c>
      <c r="F3190" s="31">
        <v>130928</v>
      </c>
      <c r="G3190" s="4">
        <v>14</v>
      </c>
      <c r="H3190" s="31">
        <v>37408</v>
      </c>
      <c r="I3190" s="4">
        <v>4</v>
      </c>
      <c r="J3190" s="31">
        <v>224448</v>
      </c>
      <c r="K3190" s="50">
        <v>24</v>
      </c>
      <c r="L3190" s="44">
        <f t="shared" si="247"/>
        <v>74816</v>
      </c>
      <c r="M3190" s="4">
        <f t="shared" si="248"/>
        <v>8</v>
      </c>
    </row>
    <row r="3191" spans="1:13" x14ac:dyDescent="0.3">
      <c r="A3191" s="27" t="str">
        <f t="shared" si="250"/>
        <v>1504 - LATTE</v>
      </c>
      <c r="B3191" s="27" t="str">
        <f t="shared" si="249"/>
        <v>CAFE QUINDIO EXPRESS SALENTO</v>
      </c>
      <c r="C3191" s="28" t="s">
        <v>271</v>
      </c>
      <c r="D3191" s="31">
        <v>102872</v>
      </c>
      <c r="E3191" s="4">
        <v>11</v>
      </c>
      <c r="F3191" s="31">
        <v>149632</v>
      </c>
      <c r="G3191" s="4">
        <v>16</v>
      </c>
      <c r="H3191" s="31">
        <v>243152</v>
      </c>
      <c r="I3191" s="4">
        <v>26</v>
      </c>
      <c r="J3191" s="31">
        <v>495656</v>
      </c>
      <c r="K3191" s="50">
        <v>53</v>
      </c>
      <c r="L3191" s="44">
        <f t="shared" si="247"/>
        <v>165218.66666666666</v>
      </c>
      <c r="M3191" s="4">
        <f t="shared" si="248"/>
        <v>17.666666666666668</v>
      </c>
    </row>
    <row r="3192" spans="1:13" x14ac:dyDescent="0.3">
      <c r="A3192" s="27" t="str">
        <f t="shared" si="250"/>
        <v>1504 - LATTE</v>
      </c>
      <c r="B3192" s="27" t="str">
        <f t="shared" si="249"/>
        <v>CAFE QUINDIO EXPRESS SALENTO</v>
      </c>
      <c r="C3192" s="28" t="s">
        <v>272</v>
      </c>
      <c r="D3192" s="31">
        <v>65556</v>
      </c>
      <c r="E3192" s="4">
        <v>6</v>
      </c>
      <c r="F3192" s="31"/>
      <c r="G3192" s="4"/>
      <c r="H3192" s="31">
        <v>32778</v>
      </c>
      <c r="I3192" s="4">
        <v>3</v>
      </c>
      <c r="J3192" s="31">
        <v>98334</v>
      </c>
      <c r="K3192" s="50">
        <v>9</v>
      </c>
      <c r="L3192" s="44">
        <f t="shared" si="247"/>
        <v>49167</v>
      </c>
      <c r="M3192" s="4">
        <f t="shared" si="248"/>
        <v>4.5</v>
      </c>
    </row>
    <row r="3193" spans="1:13" x14ac:dyDescent="0.3">
      <c r="A3193" s="27" t="str">
        <f t="shared" si="250"/>
        <v>1504 - LATTE</v>
      </c>
      <c r="B3193" s="52" t="s">
        <v>316</v>
      </c>
      <c r="C3193" s="53"/>
      <c r="D3193" s="57">
        <v>1870927</v>
      </c>
      <c r="E3193" s="55">
        <v>253</v>
      </c>
      <c r="F3193" s="57">
        <v>1579544</v>
      </c>
      <c r="G3193" s="55">
        <v>202</v>
      </c>
      <c r="H3193" s="57">
        <v>2402689</v>
      </c>
      <c r="I3193" s="55">
        <v>308</v>
      </c>
      <c r="J3193" s="57">
        <v>5853160</v>
      </c>
      <c r="K3193" s="56">
        <v>763</v>
      </c>
      <c r="L3193" s="59">
        <f t="shared" si="247"/>
        <v>1951053.3333333333</v>
      </c>
      <c r="M3193" s="60">
        <f t="shared" si="248"/>
        <v>254.33333333333334</v>
      </c>
    </row>
    <row r="3194" spans="1:13" x14ac:dyDescent="0.3">
      <c r="A3194" s="27" t="str">
        <f t="shared" si="250"/>
        <v>1504 - LATTE</v>
      </c>
      <c r="B3194" s="1" t="s">
        <v>76</v>
      </c>
      <c r="C3194" s="1" t="s">
        <v>223</v>
      </c>
      <c r="D3194" s="30">
        <v>103887</v>
      </c>
      <c r="E3194" s="8">
        <v>17</v>
      </c>
      <c r="F3194" s="30">
        <v>73332</v>
      </c>
      <c r="G3194" s="8">
        <v>12</v>
      </c>
      <c r="H3194" s="30">
        <v>189441</v>
      </c>
      <c r="I3194" s="8">
        <v>31</v>
      </c>
      <c r="J3194" s="30">
        <v>366660</v>
      </c>
      <c r="K3194" s="49">
        <v>60</v>
      </c>
      <c r="L3194" s="44">
        <f t="shared" si="247"/>
        <v>122220</v>
      </c>
      <c r="M3194" s="4">
        <f t="shared" si="248"/>
        <v>20</v>
      </c>
    </row>
    <row r="3195" spans="1:13" x14ac:dyDescent="0.3">
      <c r="A3195" s="27" t="str">
        <f t="shared" si="250"/>
        <v>1504 - LATTE</v>
      </c>
      <c r="B3195" s="27" t="str">
        <f t="shared" ref="B3195:B3233" si="251">B3194</f>
        <v>CAFE QUINDIO EXPRESS TAMBO EL EDEN</v>
      </c>
      <c r="C3195" s="28" t="s">
        <v>224</v>
      </c>
      <c r="D3195" s="31">
        <v>453606</v>
      </c>
      <c r="E3195" s="4">
        <v>69</v>
      </c>
      <c r="F3195" s="31">
        <v>111758</v>
      </c>
      <c r="G3195" s="4">
        <v>17</v>
      </c>
      <c r="H3195" s="31">
        <v>230090</v>
      </c>
      <c r="I3195" s="4">
        <v>35</v>
      </c>
      <c r="J3195" s="31">
        <v>795454</v>
      </c>
      <c r="K3195" s="50">
        <v>121</v>
      </c>
      <c r="L3195" s="44">
        <f t="shared" si="247"/>
        <v>265151.33333333331</v>
      </c>
      <c r="M3195" s="4">
        <f t="shared" si="248"/>
        <v>40.333333333333336</v>
      </c>
    </row>
    <row r="3196" spans="1:13" x14ac:dyDescent="0.3">
      <c r="A3196" s="27" t="str">
        <f t="shared" si="250"/>
        <v>1504 - LATTE</v>
      </c>
      <c r="B3196" s="27" t="str">
        <f t="shared" si="251"/>
        <v>CAFE QUINDIO EXPRESS TAMBO EL EDEN</v>
      </c>
      <c r="C3196" s="28" t="s">
        <v>225</v>
      </c>
      <c r="D3196" s="31">
        <v>140095</v>
      </c>
      <c r="E3196" s="4">
        <v>17</v>
      </c>
      <c r="F3196" s="31">
        <v>57687</v>
      </c>
      <c r="G3196" s="4">
        <v>7</v>
      </c>
      <c r="H3196" s="31">
        <v>247229</v>
      </c>
      <c r="I3196" s="4">
        <v>30</v>
      </c>
      <c r="J3196" s="31">
        <v>445011</v>
      </c>
      <c r="K3196" s="50">
        <v>54</v>
      </c>
      <c r="L3196" s="44">
        <f t="shared" si="247"/>
        <v>148337</v>
      </c>
      <c r="M3196" s="4">
        <f t="shared" si="248"/>
        <v>18</v>
      </c>
    </row>
    <row r="3197" spans="1:13" x14ac:dyDescent="0.3">
      <c r="A3197" s="27" t="str">
        <f t="shared" si="250"/>
        <v>1504 - LATTE</v>
      </c>
      <c r="B3197" s="27" t="str">
        <f t="shared" si="251"/>
        <v>CAFE QUINDIO EXPRESS TAMBO EL EDEN</v>
      </c>
      <c r="C3197" s="28" t="s">
        <v>226</v>
      </c>
      <c r="D3197" s="31">
        <v>60277</v>
      </c>
      <c r="E3197" s="4">
        <v>7</v>
      </c>
      <c r="F3197" s="31">
        <v>17222</v>
      </c>
      <c r="G3197" s="4">
        <v>2</v>
      </c>
      <c r="H3197" s="31">
        <v>34444</v>
      </c>
      <c r="I3197" s="4">
        <v>4</v>
      </c>
      <c r="J3197" s="31">
        <v>111943</v>
      </c>
      <c r="K3197" s="50">
        <v>13</v>
      </c>
      <c r="L3197" s="44">
        <f t="shared" si="247"/>
        <v>37314.333333333336</v>
      </c>
      <c r="M3197" s="4">
        <f t="shared" si="248"/>
        <v>4.333333333333333</v>
      </c>
    </row>
    <row r="3198" spans="1:13" x14ac:dyDescent="0.3">
      <c r="A3198" s="27" t="str">
        <f t="shared" si="250"/>
        <v>1504 - LATTE</v>
      </c>
      <c r="B3198" s="27" t="str">
        <f t="shared" si="251"/>
        <v>CAFE QUINDIO EXPRESS TAMBO EL EDEN</v>
      </c>
      <c r="C3198" s="28" t="s">
        <v>227</v>
      </c>
      <c r="D3198" s="31">
        <v>18704</v>
      </c>
      <c r="E3198" s="4">
        <v>2</v>
      </c>
      <c r="F3198" s="31"/>
      <c r="G3198" s="4"/>
      <c r="H3198" s="31">
        <v>18704</v>
      </c>
      <c r="I3198" s="4">
        <v>2</v>
      </c>
      <c r="J3198" s="31">
        <v>37408</v>
      </c>
      <c r="K3198" s="50">
        <v>4</v>
      </c>
      <c r="L3198" s="44">
        <f t="shared" si="247"/>
        <v>18704</v>
      </c>
      <c r="M3198" s="4">
        <f t="shared" si="248"/>
        <v>2</v>
      </c>
    </row>
    <row r="3199" spans="1:13" x14ac:dyDescent="0.3">
      <c r="A3199" s="27" t="str">
        <f t="shared" si="250"/>
        <v>1504 - LATTE</v>
      </c>
      <c r="B3199" s="27" t="str">
        <f t="shared" si="251"/>
        <v>CAFE QUINDIO EXPRESS TAMBO EL EDEN</v>
      </c>
      <c r="C3199" s="28" t="s">
        <v>228</v>
      </c>
      <c r="D3199" s="31"/>
      <c r="E3199" s="4"/>
      <c r="F3199" s="31"/>
      <c r="G3199" s="4"/>
      <c r="H3199" s="31">
        <v>18704</v>
      </c>
      <c r="I3199" s="4">
        <v>2</v>
      </c>
      <c r="J3199" s="31">
        <v>18704</v>
      </c>
      <c r="K3199" s="50">
        <v>2</v>
      </c>
      <c r="L3199" s="44">
        <f t="shared" si="247"/>
        <v>18704</v>
      </c>
      <c r="M3199" s="4">
        <f t="shared" si="248"/>
        <v>2</v>
      </c>
    </row>
    <row r="3200" spans="1:13" x14ac:dyDescent="0.3">
      <c r="A3200" s="27" t="str">
        <f t="shared" si="250"/>
        <v>1504 - LATTE</v>
      </c>
      <c r="B3200" s="27" t="str">
        <f t="shared" si="251"/>
        <v>CAFE QUINDIO EXPRESS TAMBO EL EDEN</v>
      </c>
      <c r="C3200" s="28" t="s">
        <v>230</v>
      </c>
      <c r="D3200" s="31">
        <v>24999</v>
      </c>
      <c r="E3200" s="4">
        <v>3</v>
      </c>
      <c r="F3200" s="31">
        <v>8333</v>
      </c>
      <c r="G3200" s="4">
        <v>1</v>
      </c>
      <c r="H3200" s="31">
        <v>8333</v>
      </c>
      <c r="I3200" s="4">
        <v>1</v>
      </c>
      <c r="J3200" s="31">
        <v>41665</v>
      </c>
      <c r="K3200" s="50">
        <v>5</v>
      </c>
      <c r="L3200" s="44">
        <f t="shared" si="247"/>
        <v>13888.333333333334</v>
      </c>
      <c r="M3200" s="4">
        <f t="shared" si="248"/>
        <v>1.6666666666666667</v>
      </c>
    </row>
    <row r="3201" spans="1:13" x14ac:dyDescent="0.3">
      <c r="A3201" s="27" t="str">
        <f t="shared" si="250"/>
        <v>1504 - LATTE</v>
      </c>
      <c r="B3201" s="27" t="str">
        <f t="shared" si="251"/>
        <v>CAFE QUINDIO EXPRESS TAMBO EL EDEN</v>
      </c>
      <c r="C3201" s="28" t="s">
        <v>232</v>
      </c>
      <c r="D3201" s="31"/>
      <c r="E3201" s="4"/>
      <c r="F3201" s="31">
        <v>9907</v>
      </c>
      <c r="G3201" s="4">
        <v>1</v>
      </c>
      <c r="H3201" s="31">
        <v>29721</v>
      </c>
      <c r="I3201" s="4">
        <v>3</v>
      </c>
      <c r="J3201" s="31">
        <v>39628</v>
      </c>
      <c r="K3201" s="50">
        <v>4</v>
      </c>
      <c r="L3201" s="44">
        <f t="shared" si="247"/>
        <v>19814</v>
      </c>
      <c r="M3201" s="4">
        <f t="shared" si="248"/>
        <v>2</v>
      </c>
    </row>
    <row r="3202" spans="1:13" x14ac:dyDescent="0.3">
      <c r="A3202" s="27" t="str">
        <f t="shared" si="250"/>
        <v>1504 - LATTE</v>
      </c>
      <c r="B3202" s="27" t="str">
        <f t="shared" si="251"/>
        <v>CAFE QUINDIO EXPRESS TAMBO EL EDEN</v>
      </c>
      <c r="C3202" s="28" t="s">
        <v>233</v>
      </c>
      <c r="D3202" s="31">
        <v>8241</v>
      </c>
      <c r="E3202" s="4">
        <v>1</v>
      </c>
      <c r="F3202" s="31">
        <v>32963</v>
      </c>
      <c r="G3202" s="4">
        <v>4</v>
      </c>
      <c r="H3202" s="31">
        <v>41205</v>
      </c>
      <c r="I3202" s="4">
        <v>5</v>
      </c>
      <c r="J3202" s="31">
        <v>82409</v>
      </c>
      <c r="K3202" s="50">
        <v>10</v>
      </c>
      <c r="L3202" s="44">
        <f t="shared" si="247"/>
        <v>27469.666666666668</v>
      </c>
      <c r="M3202" s="4">
        <f t="shared" si="248"/>
        <v>3.3333333333333335</v>
      </c>
    </row>
    <row r="3203" spans="1:13" x14ac:dyDescent="0.3">
      <c r="A3203" s="27" t="str">
        <f t="shared" si="250"/>
        <v>1504 - LATTE</v>
      </c>
      <c r="B3203" s="27" t="str">
        <f t="shared" si="251"/>
        <v>CAFE QUINDIO EXPRESS TAMBO EL EDEN</v>
      </c>
      <c r="C3203" s="28" t="s">
        <v>234</v>
      </c>
      <c r="D3203" s="31">
        <v>31389</v>
      </c>
      <c r="E3203" s="4">
        <v>3</v>
      </c>
      <c r="F3203" s="31"/>
      <c r="G3203" s="4"/>
      <c r="H3203" s="31">
        <v>10463</v>
      </c>
      <c r="I3203" s="4">
        <v>1</v>
      </c>
      <c r="J3203" s="31">
        <v>41852</v>
      </c>
      <c r="K3203" s="50">
        <v>4</v>
      </c>
      <c r="L3203" s="44">
        <f t="shared" si="247"/>
        <v>20926</v>
      </c>
      <c r="M3203" s="4">
        <f t="shared" si="248"/>
        <v>2</v>
      </c>
    </row>
    <row r="3204" spans="1:13" x14ac:dyDescent="0.3">
      <c r="A3204" s="27" t="str">
        <f t="shared" si="250"/>
        <v>1504 - LATTE</v>
      </c>
      <c r="B3204" s="27" t="str">
        <f t="shared" si="251"/>
        <v>CAFE QUINDIO EXPRESS TAMBO EL EDEN</v>
      </c>
      <c r="C3204" s="28" t="s">
        <v>235</v>
      </c>
      <c r="D3204" s="31">
        <v>69165</v>
      </c>
      <c r="E3204" s="4">
        <v>9</v>
      </c>
      <c r="F3204" s="31">
        <v>46110</v>
      </c>
      <c r="G3204" s="4">
        <v>6</v>
      </c>
      <c r="H3204" s="31">
        <v>23055</v>
      </c>
      <c r="I3204" s="4">
        <v>3</v>
      </c>
      <c r="J3204" s="31">
        <v>138330</v>
      </c>
      <c r="K3204" s="50">
        <v>18</v>
      </c>
      <c r="L3204" s="44">
        <f t="shared" si="247"/>
        <v>46110</v>
      </c>
      <c r="M3204" s="4">
        <f t="shared" si="248"/>
        <v>6</v>
      </c>
    </row>
    <row r="3205" spans="1:13" x14ac:dyDescent="0.3">
      <c r="A3205" s="27" t="str">
        <f t="shared" si="250"/>
        <v>1504 - LATTE</v>
      </c>
      <c r="B3205" s="27" t="str">
        <f t="shared" si="251"/>
        <v>CAFE QUINDIO EXPRESS TAMBO EL EDEN</v>
      </c>
      <c r="C3205" s="28" t="s">
        <v>236</v>
      </c>
      <c r="D3205" s="31">
        <v>8241</v>
      </c>
      <c r="E3205" s="4">
        <v>1</v>
      </c>
      <c r="F3205" s="31">
        <v>8241</v>
      </c>
      <c r="G3205" s="4">
        <v>1</v>
      </c>
      <c r="H3205" s="31"/>
      <c r="I3205" s="4"/>
      <c r="J3205" s="31">
        <v>16482</v>
      </c>
      <c r="K3205" s="50">
        <v>2</v>
      </c>
      <c r="L3205" s="44">
        <f t="shared" si="247"/>
        <v>8241</v>
      </c>
      <c r="M3205" s="4">
        <f t="shared" si="248"/>
        <v>1</v>
      </c>
    </row>
    <row r="3206" spans="1:13" x14ac:dyDescent="0.3">
      <c r="A3206" s="27" t="str">
        <f t="shared" si="250"/>
        <v>1504 - LATTE</v>
      </c>
      <c r="B3206" s="27" t="str">
        <f t="shared" si="251"/>
        <v>CAFE QUINDIO EXPRESS TAMBO EL EDEN</v>
      </c>
      <c r="C3206" s="28" t="s">
        <v>238</v>
      </c>
      <c r="D3206" s="31">
        <v>15370</v>
      </c>
      <c r="E3206" s="4">
        <v>2</v>
      </c>
      <c r="F3206" s="31"/>
      <c r="G3206" s="4"/>
      <c r="H3206" s="31"/>
      <c r="I3206" s="4"/>
      <c r="J3206" s="31">
        <v>15370</v>
      </c>
      <c r="K3206" s="50">
        <v>2</v>
      </c>
      <c r="L3206" s="44">
        <f t="shared" si="247"/>
        <v>15370</v>
      </c>
      <c r="M3206" s="4">
        <f t="shared" si="248"/>
        <v>2</v>
      </c>
    </row>
    <row r="3207" spans="1:13" x14ac:dyDescent="0.3">
      <c r="A3207" s="27" t="str">
        <f t="shared" si="250"/>
        <v>1504 - LATTE</v>
      </c>
      <c r="B3207" s="27" t="str">
        <f t="shared" si="251"/>
        <v>CAFE QUINDIO EXPRESS TAMBO EL EDEN</v>
      </c>
      <c r="C3207" s="28" t="s">
        <v>241</v>
      </c>
      <c r="D3207" s="31">
        <v>57687</v>
      </c>
      <c r="E3207" s="4">
        <v>7</v>
      </c>
      <c r="F3207" s="31">
        <v>41205</v>
      </c>
      <c r="G3207" s="4">
        <v>5</v>
      </c>
      <c r="H3207" s="31">
        <v>41205</v>
      </c>
      <c r="I3207" s="4">
        <v>5</v>
      </c>
      <c r="J3207" s="31">
        <v>140097</v>
      </c>
      <c r="K3207" s="50">
        <v>17</v>
      </c>
      <c r="L3207" s="44">
        <f t="shared" si="247"/>
        <v>46699</v>
      </c>
      <c r="M3207" s="4">
        <f t="shared" si="248"/>
        <v>5.666666666666667</v>
      </c>
    </row>
    <row r="3208" spans="1:13" x14ac:dyDescent="0.3">
      <c r="A3208" s="27" t="str">
        <f t="shared" si="250"/>
        <v>1504 - LATTE</v>
      </c>
      <c r="B3208" s="27" t="str">
        <f t="shared" si="251"/>
        <v>CAFE QUINDIO EXPRESS TAMBO EL EDEN</v>
      </c>
      <c r="C3208" s="28" t="s">
        <v>242</v>
      </c>
      <c r="D3208" s="31">
        <v>34444</v>
      </c>
      <c r="E3208" s="4">
        <v>4</v>
      </c>
      <c r="F3208" s="31">
        <v>17222</v>
      </c>
      <c r="G3208" s="4">
        <v>2</v>
      </c>
      <c r="H3208" s="31">
        <v>25833</v>
      </c>
      <c r="I3208" s="4">
        <v>3</v>
      </c>
      <c r="J3208" s="31">
        <v>77499</v>
      </c>
      <c r="K3208" s="50">
        <v>9</v>
      </c>
      <c r="L3208" s="44">
        <f t="shared" ref="L3208:L3271" si="252">AVERAGE(D3208,F3208,H3208)</f>
        <v>25833</v>
      </c>
      <c r="M3208" s="4">
        <f t="shared" ref="M3208:M3271" si="253">AVERAGE(E3208,G3208,I3208)</f>
        <v>3</v>
      </c>
    </row>
    <row r="3209" spans="1:13" x14ac:dyDescent="0.3">
      <c r="A3209" s="27" t="str">
        <f t="shared" si="250"/>
        <v>1504 - LATTE</v>
      </c>
      <c r="B3209" s="27" t="str">
        <f t="shared" si="251"/>
        <v>CAFE QUINDIO EXPRESS TAMBO EL EDEN</v>
      </c>
      <c r="C3209" s="28" t="s">
        <v>243</v>
      </c>
      <c r="D3209" s="31">
        <v>42777</v>
      </c>
      <c r="E3209" s="4">
        <v>7</v>
      </c>
      <c r="F3209" s="31">
        <v>36666</v>
      </c>
      <c r="G3209" s="4">
        <v>6</v>
      </c>
      <c r="H3209" s="31">
        <v>91665</v>
      </c>
      <c r="I3209" s="4">
        <v>15</v>
      </c>
      <c r="J3209" s="31">
        <v>171108</v>
      </c>
      <c r="K3209" s="50">
        <v>28</v>
      </c>
      <c r="L3209" s="44">
        <f t="shared" si="252"/>
        <v>57036</v>
      </c>
      <c r="M3209" s="4">
        <f t="shared" si="253"/>
        <v>9.3333333333333339</v>
      </c>
    </row>
    <row r="3210" spans="1:13" x14ac:dyDescent="0.3">
      <c r="A3210" s="27" t="str">
        <f t="shared" si="250"/>
        <v>1504 - LATTE</v>
      </c>
      <c r="B3210" s="27" t="str">
        <f t="shared" si="251"/>
        <v>CAFE QUINDIO EXPRESS TAMBO EL EDEN</v>
      </c>
      <c r="C3210" s="28" t="s">
        <v>244</v>
      </c>
      <c r="D3210" s="31">
        <v>130691</v>
      </c>
      <c r="E3210" s="4">
        <v>20</v>
      </c>
      <c r="F3210" s="31">
        <v>51014</v>
      </c>
      <c r="G3210" s="4">
        <v>8</v>
      </c>
      <c r="H3210" s="31">
        <v>78888</v>
      </c>
      <c r="I3210" s="4">
        <v>12</v>
      </c>
      <c r="J3210" s="31">
        <v>260593</v>
      </c>
      <c r="K3210" s="50">
        <v>40</v>
      </c>
      <c r="L3210" s="44">
        <f t="shared" si="252"/>
        <v>86864.333333333328</v>
      </c>
      <c r="M3210" s="4">
        <f t="shared" si="253"/>
        <v>13.333333333333334</v>
      </c>
    </row>
    <row r="3211" spans="1:13" x14ac:dyDescent="0.3">
      <c r="A3211" s="27" t="str">
        <f t="shared" si="250"/>
        <v>1504 - LATTE</v>
      </c>
      <c r="B3211" s="27" t="str">
        <f t="shared" si="251"/>
        <v>CAFE QUINDIO EXPRESS TAMBO EL EDEN</v>
      </c>
      <c r="C3211" s="28" t="s">
        <v>245</v>
      </c>
      <c r="D3211" s="31"/>
      <c r="E3211" s="4"/>
      <c r="F3211" s="31">
        <v>10093</v>
      </c>
      <c r="G3211" s="4">
        <v>1</v>
      </c>
      <c r="H3211" s="31">
        <v>10093</v>
      </c>
      <c r="I3211" s="4">
        <v>1</v>
      </c>
      <c r="J3211" s="31">
        <v>20186</v>
      </c>
      <c r="K3211" s="50">
        <v>2</v>
      </c>
      <c r="L3211" s="44">
        <f t="shared" si="252"/>
        <v>10093</v>
      </c>
      <c r="M3211" s="4">
        <f t="shared" si="253"/>
        <v>1</v>
      </c>
    </row>
    <row r="3212" spans="1:13" x14ac:dyDescent="0.3">
      <c r="A3212" s="27" t="str">
        <f t="shared" si="250"/>
        <v>1504 - LATTE</v>
      </c>
      <c r="B3212" s="27" t="str">
        <f t="shared" si="251"/>
        <v>CAFE QUINDIO EXPRESS TAMBO EL EDEN</v>
      </c>
      <c r="C3212" s="28" t="s">
        <v>246</v>
      </c>
      <c r="D3212" s="31"/>
      <c r="E3212" s="4"/>
      <c r="F3212" s="31"/>
      <c r="G3212" s="4"/>
      <c r="H3212" s="31">
        <v>22222</v>
      </c>
      <c r="I3212" s="4">
        <v>2</v>
      </c>
      <c r="J3212" s="31">
        <v>22222</v>
      </c>
      <c r="K3212" s="50">
        <v>2</v>
      </c>
      <c r="L3212" s="44">
        <f t="shared" si="252"/>
        <v>22222</v>
      </c>
      <c r="M3212" s="4">
        <f t="shared" si="253"/>
        <v>2</v>
      </c>
    </row>
    <row r="3213" spans="1:13" x14ac:dyDescent="0.3">
      <c r="A3213" s="27" t="str">
        <f t="shared" si="250"/>
        <v>1504 - LATTE</v>
      </c>
      <c r="B3213" s="27" t="str">
        <f t="shared" si="251"/>
        <v>CAFE QUINDIO EXPRESS TAMBO EL EDEN</v>
      </c>
      <c r="C3213" s="28" t="s">
        <v>247</v>
      </c>
      <c r="D3213" s="31">
        <v>8241</v>
      </c>
      <c r="E3213" s="4">
        <v>1</v>
      </c>
      <c r="F3213" s="31"/>
      <c r="G3213" s="4"/>
      <c r="H3213" s="31"/>
      <c r="I3213" s="4"/>
      <c r="J3213" s="31">
        <v>8241</v>
      </c>
      <c r="K3213" s="50">
        <v>1</v>
      </c>
      <c r="L3213" s="44">
        <f t="shared" si="252"/>
        <v>8241</v>
      </c>
      <c r="M3213" s="4">
        <f t="shared" si="253"/>
        <v>1</v>
      </c>
    </row>
    <row r="3214" spans="1:13" x14ac:dyDescent="0.3">
      <c r="A3214" s="27" t="str">
        <f t="shared" si="250"/>
        <v>1504 - LATTE</v>
      </c>
      <c r="B3214" s="27" t="str">
        <f t="shared" si="251"/>
        <v>CAFE QUINDIO EXPRESS TAMBO EL EDEN</v>
      </c>
      <c r="C3214" s="28" t="s">
        <v>248</v>
      </c>
      <c r="D3214" s="31">
        <v>9444</v>
      </c>
      <c r="E3214" s="4">
        <v>1</v>
      </c>
      <c r="F3214" s="31">
        <v>0</v>
      </c>
      <c r="G3214" s="4">
        <v>0</v>
      </c>
      <c r="H3214" s="31">
        <v>18888</v>
      </c>
      <c r="I3214" s="4">
        <v>2</v>
      </c>
      <c r="J3214" s="31">
        <v>28332</v>
      </c>
      <c r="K3214" s="50">
        <v>3</v>
      </c>
      <c r="L3214" s="44">
        <f t="shared" si="252"/>
        <v>9444</v>
      </c>
      <c r="M3214" s="4">
        <f t="shared" si="253"/>
        <v>1</v>
      </c>
    </row>
    <row r="3215" spans="1:13" x14ac:dyDescent="0.3">
      <c r="A3215" s="27" t="str">
        <f t="shared" si="250"/>
        <v>1504 - LATTE</v>
      </c>
      <c r="B3215" s="27" t="str">
        <f t="shared" si="251"/>
        <v>CAFE QUINDIO EXPRESS TAMBO EL EDEN</v>
      </c>
      <c r="C3215" s="28" t="s">
        <v>249</v>
      </c>
      <c r="D3215" s="31"/>
      <c r="E3215" s="4"/>
      <c r="F3215" s="31">
        <v>24723</v>
      </c>
      <c r="G3215" s="4">
        <v>3</v>
      </c>
      <c r="H3215" s="31">
        <v>16482</v>
      </c>
      <c r="I3215" s="4">
        <v>2</v>
      </c>
      <c r="J3215" s="31">
        <v>41205</v>
      </c>
      <c r="K3215" s="50">
        <v>5</v>
      </c>
      <c r="L3215" s="44">
        <f t="shared" si="252"/>
        <v>20602.5</v>
      </c>
      <c r="M3215" s="4">
        <f t="shared" si="253"/>
        <v>2.5</v>
      </c>
    </row>
    <row r="3216" spans="1:13" x14ac:dyDescent="0.3">
      <c r="A3216" s="27" t="str">
        <f t="shared" ref="A3216:A3279" si="254">A3215</f>
        <v>1504 - LATTE</v>
      </c>
      <c r="B3216" s="27" t="str">
        <f t="shared" si="251"/>
        <v>CAFE QUINDIO EXPRESS TAMBO EL EDEN</v>
      </c>
      <c r="C3216" s="28" t="s">
        <v>250</v>
      </c>
      <c r="D3216" s="31">
        <v>20926</v>
      </c>
      <c r="E3216" s="4">
        <v>2</v>
      </c>
      <c r="F3216" s="31"/>
      <c r="G3216" s="4"/>
      <c r="H3216" s="31"/>
      <c r="I3216" s="4"/>
      <c r="J3216" s="31">
        <v>20926</v>
      </c>
      <c r="K3216" s="50">
        <v>2</v>
      </c>
      <c r="L3216" s="44">
        <f t="shared" si="252"/>
        <v>20926</v>
      </c>
      <c r="M3216" s="4">
        <f t="shared" si="253"/>
        <v>2</v>
      </c>
    </row>
    <row r="3217" spans="1:13" x14ac:dyDescent="0.3">
      <c r="A3217" s="27" t="str">
        <f t="shared" si="254"/>
        <v>1504 - LATTE</v>
      </c>
      <c r="B3217" s="27" t="str">
        <f t="shared" si="251"/>
        <v>CAFE QUINDIO EXPRESS TAMBO EL EDEN</v>
      </c>
      <c r="C3217" s="28" t="s">
        <v>251</v>
      </c>
      <c r="D3217" s="31">
        <v>15370</v>
      </c>
      <c r="E3217" s="4">
        <v>2</v>
      </c>
      <c r="F3217" s="31"/>
      <c r="G3217" s="4"/>
      <c r="H3217" s="31">
        <v>7685</v>
      </c>
      <c r="I3217" s="4">
        <v>1</v>
      </c>
      <c r="J3217" s="31">
        <v>23055</v>
      </c>
      <c r="K3217" s="50">
        <v>3</v>
      </c>
      <c r="L3217" s="44">
        <f t="shared" si="252"/>
        <v>11527.5</v>
      </c>
      <c r="M3217" s="4">
        <f t="shared" si="253"/>
        <v>1.5</v>
      </c>
    </row>
    <row r="3218" spans="1:13" x14ac:dyDescent="0.3">
      <c r="A3218" s="27" t="str">
        <f t="shared" si="254"/>
        <v>1504 - LATTE</v>
      </c>
      <c r="B3218" s="27" t="str">
        <f t="shared" si="251"/>
        <v>CAFE QUINDIO EXPRESS TAMBO EL EDEN</v>
      </c>
      <c r="C3218" s="28" t="s">
        <v>252</v>
      </c>
      <c r="D3218" s="31">
        <v>10463</v>
      </c>
      <c r="E3218" s="4">
        <v>1</v>
      </c>
      <c r="F3218" s="31"/>
      <c r="G3218" s="4"/>
      <c r="H3218" s="31"/>
      <c r="I3218" s="4"/>
      <c r="J3218" s="31">
        <v>10463</v>
      </c>
      <c r="K3218" s="50">
        <v>1</v>
      </c>
      <c r="L3218" s="44">
        <f t="shared" si="252"/>
        <v>10463</v>
      </c>
      <c r="M3218" s="4">
        <f t="shared" si="253"/>
        <v>1</v>
      </c>
    </row>
    <row r="3219" spans="1:13" x14ac:dyDescent="0.3">
      <c r="A3219" s="27" t="str">
        <f t="shared" si="254"/>
        <v>1504 - LATTE</v>
      </c>
      <c r="B3219" s="27" t="str">
        <f t="shared" si="251"/>
        <v>CAFE QUINDIO EXPRESS TAMBO EL EDEN</v>
      </c>
      <c r="C3219" s="28" t="s">
        <v>254</v>
      </c>
      <c r="D3219" s="31">
        <v>15370</v>
      </c>
      <c r="E3219" s="4">
        <v>2</v>
      </c>
      <c r="F3219" s="31"/>
      <c r="G3219" s="4"/>
      <c r="H3219" s="31"/>
      <c r="I3219" s="4"/>
      <c r="J3219" s="31">
        <v>15370</v>
      </c>
      <c r="K3219" s="50">
        <v>2</v>
      </c>
      <c r="L3219" s="44">
        <f t="shared" si="252"/>
        <v>15370</v>
      </c>
      <c r="M3219" s="4">
        <f t="shared" si="253"/>
        <v>2</v>
      </c>
    </row>
    <row r="3220" spans="1:13" x14ac:dyDescent="0.3">
      <c r="A3220" s="27" t="str">
        <f t="shared" si="254"/>
        <v>1504 - LATTE</v>
      </c>
      <c r="B3220" s="27" t="str">
        <f t="shared" si="251"/>
        <v>CAFE QUINDIO EXPRESS TAMBO EL EDEN</v>
      </c>
      <c r="C3220" s="28" t="s">
        <v>258</v>
      </c>
      <c r="D3220" s="31">
        <v>24723</v>
      </c>
      <c r="E3220" s="4">
        <v>3</v>
      </c>
      <c r="F3220" s="31">
        <v>24723</v>
      </c>
      <c r="G3220" s="4">
        <v>3</v>
      </c>
      <c r="H3220" s="31">
        <v>74169</v>
      </c>
      <c r="I3220" s="4">
        <v>9</v>
      </c>
      <c r="J3220" s="31">
        <v>123615</v>
      </c>
      <c r="K3220" s="50">
        <v>15</v>
      </c>
      <c r="L3220" s="44">
        <f t="shared" si="252"/>
        <v>41205</v>
      </c>
      <c r="M3220" s="4">
        <f t="shared" si="253"/>
        <v>5</v>
      </c>
    </row>
    <row r="3221" spans="1:13" x14ac:dyDescent="0.3">
      <c r="A3221" s="27" t="str">
        <f t="shared" si="254"/>
        <v>1504 - LATTE</v>
      </c>
      <c r="B3221" s="27" t="str">
        <f t="shared" si="251"/>
        <v>CAFE QUINDIO EXPRESS TAMBO EL EDEN</v>
      </c>
      <c r="C3221" s="28" t="s">
        <v>259</v>
      </c>
      <c r="D3221" s="31">
        <v>8241</v>
      </c>
      <c r="E3221" s="4">
        <v>1</v>
      </c>
      <c r="F3221" s="31"/>
      <c r="G3221" s="4"/>
      <c r="H3221" s="31">
        <v>8241</v>
      </c>
      <c r="I3221" s="4">
        <v>1</v>
      </c>
      <c r="J3221" s="31">
        <v>16482</v>
      </c>
      <c r="K3221" s="50">
        <v>2</v>
      </c>
      <c r="L3221" s="44">
        <f t="shared" si="252"/>
        <v>8241</v>
      </c>
      <c r="M3221" s="4">
        <f t="shared" si="253"/>
        <v>1</v>
      </c>
    </row>
    <row r="3222" spans="1:13" x14ac:dyDescent="0.3">
      <c r="A3222" s="27" t="str">
        <f t="shared" si="254"/>
        <v>1504 - LATTE</v>
      </c>
      <c r="B3222" s="27" t="str">
        <f t="shared" si="251"/>
        <v>CAFE QUINDIO EXPRESS TAMBO EL EDEN</v>
      </c>
      <c r="C3222" s="28" t="s">
        <v>260</v>
      </c>
      <c r="D3222" s="31">
        <v>10463</v>
      </c>
      <c r="E3222" s="4">
        <v>1</v>
      </c>
      <c r="F3222" s="31"/>
      <c r="G3222" s="4"/>
      <c r="H3222" s="31">
        <v>20926</v>
      </c>
      <c r="I3222" s="4">
        <v>2</v>
      </c>
      <c r="J3222" s="31">
        <v>31389</v>
      </c>
      <c r="K3222" s="50">
        <v>3</v>
      </c>
      <c r="L3222" s="44">
        <f t="shared" si="252"/>
        <v>15694.5</v>
      </c>
      <c r="M3222" s="4">
        <f t="shared" si="253"/>
        <v>1.5</v>
      </c>
    </row>
    <row r="3223" spans="1:13" x14ac:dyDescent="0.3">
      <c r="A3223" s="27" t="str">
        <f t="shared" si="254"/>
        <v>1504 - LATTE</v>
      </c>
      <c r="B3223" s="27" t="str">
        <f t="shared" si="251"/>
        <v>CAFE QUINDIO EXPRESS TAMBO EL EDEN</v>
      </c>
      <c r="C3223" s="28" t="s">
        <v>261</v>
      </c>
      <c r="D3223" s="31">
        <v>122960</v>
      </c>
      <c r="E3223" s="4">
        <v>16</v>
      </c>
      <c r="F3223" s="31">
        <v>7685</v>
      </c>
      <c r="G3223" s="4">
        <v>1</v>
      </c>
      <c r="H3223" s="31">
        <v>38425</v>
      </c>
      <c r="I3223" s="4">
        <v>5</v>
      </c>
      <c r="J3223" s="31">
        <v>169070</v>
      </c>
      <c r="K3223" s="50">
        <v>22</v>
      </c>
      <c r="L3223" s="44">
        <f t="shared" si="252"/>
        <v>56356.666666666664</v>
      </c>
      <c r="M3223" s="4">
        <f t="shared" si="253"/>
        <v>7.333333333333333</v>
      </c>
    </row>
    <row r="3224" spans="1:13" x14ac:dyDescent="0.3">
      <c r="A3224" s="27" t="str">
        <f t="shared" si="254"/>
        <v>1504 - LATTE</v>
      </c>
      <c r="B3224" s="27" t="str">
        <f t="shared" si="251"/>
        <v>CAFE QUINDIO EXPRESS TAMBO EL EDEN</v>
      </c>
      <c r="C3224" s="28" t="s">
        <v>262</v>
      </c>
      <c r="D3224" s="31">
        <v>53795</v>
      </c>
      <c r="E3224" s="4">
        <v>7</v>
      </c>
      <c r="F3224" s="31">
        <v>6763</v>
      </c>
      <c r="G3224" s="4">
        <v>1</v>
      </c>
      <c r="H3224" s="31">
        <v>7685</v>
      </c>
      <c r="I3224" s="4">
        <v>1</v>
      </c>
      <c r="J3224" s="31">
        <v>68243</v>
      </c>
      <c r="K3224" s="50">
        <v>9</v>
      </c>
      <c r="L3224" s="44">
        <f t="shared" si="252"/>
        <v>22747.666666666668</v>
      </c>
      <c r="M3224" s="4">
        <f t="shared" si="253"/>
        <v>3</v>
      </c>
    </row>
    <row r="3225" spans="1:13" x14ac:dyDescent="0.3">
      <c r="A3225" s="27" t="str">
        <f t="shared" si="254"/>
        <v>1504 - LATTE</v>
      </c>
      <c r="B3225" s="27" t="str">
        <f t="shared" si="251"/>
        <v>CAFE QUINDIO EXPRESS TAMBO EL EDEN</v>
      </c>
      <c r="C3225" s="28" t="s">
        <v>264</v>
      </c>
      <c r="D3225" s="31">
        <v>10278</v>
      </c>
      <c r="E3225" s="4">
        <v>1</v>
      </c>
      <c r="F3225" s="31">
        <v>10278</v>
      </c>
      <c r="G3225" s="4">
        <v>1</v>
      </c>
      <c r="H3225" s="31">
        <v>10278</v>
      </c>
      <c r="I3225" s="4">
        <v>1</v>
      </c>
      <c r="J3225" s="31">
        <v>30834</v>
      </c>
      <c r="K3225" s="50">
        <v>3</v>
      </c>
      <c r="L3225" s="44">
        <f t="shared" si="252"/>
        <v>10278</v>
      </c>
      <c r="M3225" s="4">
        <f t="shared" si="253"/>
        <v>1</v>
      </c>
    </row>
    <row r="3226" spans="1:13" x14ac:dyDescent="0.3">
      <c r="A3226" s="27" t="str">
        <f t="shared" si="254"/>
        <v>1504 - LATTE</v>
      </c>
      <c r="B3226" s="27" t="str">
        <f t="shared" si="251"/>
        <v>CAFE QUINDIO EXPRESS TAMBO EL EDEN</v>
      </c>
      <c r="C3226" s="28" t="s">
        <v>265</v>
      </c>
      <c r="D3226" s="31">
        <v>25833</v>
      </c>
      <c r="E3226" s="4">
        <v>3</v>
      </c>
      <c r="F3226" s="31"/>
      <c r="G3226" s="4"/>
      <c r="H3226" s="31">
        <v>17222</v>
      </c>
      <c r="I3226" s="4">
        <v>2</v>
      </c>
      <c r="J3226" s="31">
        <v>43055</v>
      </c>
      <c r="K3226" s="50">
        <v>5</v>
      </c>
      <c r="L3226" s="44">
        <f t="shared" si="252"/>
        <v>21527.5</v>
      </c>
      <c r="M3226" s="4">
        <f t="shared" si="253"/>
        <v>2.5</v>
      </c>
    </row>
    <row r="3227" spans="1:13" x14ac:dyDescent="0.3">
      <c r="A3227" s="27" t="str">
        <f t="shared" si="254"/>
        <v>1504 - LATTE</v>
      </c>
      <c r="B3227" s="27" t="str">
        <f t="shared" si="251"/>
        <v>CAFE QUINDIO EXPRESS TAMBO EL EDEN</v>
      </c>
      <c r="C3227" s="28" t="s">
        <v>266</v>
      </c>
      <c r="D3227" s="31">
        <v>111943</v>
      </c>
      <c r="E3227" s="4">
        <v>13</v>
      </c>
      <c r="F3227" s="31">
        <v>17222</v>
      </c>
      <c r="G3227" s="4">
        <v>2</v>
      </c>
      <c r="H3227" s="31">
        <v>120554</v>
      </c>
      <c r="I3227" s="4">
        <v>14</v>
      </c>
      <c r="J3227" s="31">
        <v>249719</v>
      </c>
      <c r="K3227" s="50">
        <v>29</v>
      </c>
      <c r="L3227" s="44">
        <f t="shared" si="252"/>
        <v>83239.666666666672</v>
      </c>
      <c r="M3227" s="4">
        <f t="shared" si="253"/>
        <v>9.6666666666666661</v>
      </c>
    </row>
    <row r="3228" spans="1:13" x14ac:dyDescent="0.3">
      <c r="A3228" s="27" t="str">
        <f t="shared" si="254"/>
        <v>1504 - LATTE</v>
      </c>
      <c r="B3228" s="27" t="str">
        <f t="shared" si="251"/>
        <v>CAFE QUINDIO EXPRESS TAMBO EL EDEN</v>
      </c>
      <c r="C3228" s="28" t="s">
        <v>267</v>
      </c>
      <c r="D3228" s="31">
        <v>185285</v>
      </c>
      <c r="E3228" s="4">
        <v>23</v>
      </c>
      <c r="F3228" s="31">
        <v>40279</v>
      </c>
      <c r="G3228" s="4">
        <v>5</v>
      </c>
      <c r="H3228" s="31">
        <v>135984</v>
      </c>
      <c r="I3228" s="4">
        <v>17</v>
      </c>
      <c r="J3228" s="31">
        <v>361548</v>
      </c>
      <c r="K3228" s="50">
        <v>45</v>
      </c>
      <c r="L3228" s="44">
        <f t="shared" si="252"/>
        <v>120516</v>
      </c>
      <c r="M3228" s="4">
        <f t="shared" si="253"/>
        <v>15</v>
      </c>
    </row>
    <row r="3229" spans="1:13" x14ac:dyDescent="0.3">
      <c r="A3229" s="27" t="str">
        <f t="shared" si="254"/>
        <v>1504 - LATTE</v>
      </c>
      <c r="B3229" s="27" t="str">
        <f t="shared" si="251"/>
        <v>CAFE QUINDIO EXPRESS TAMBO EL EDEN</v>
      </c>
      <c r="C3229" s="28" t="s">
        <v>268</v>
      </c>
      <c r="D3229" s="31">
        <v>19260</v>
      </c>
      <c r="E3229" s="4">
        <v>2</v>
      </c>
      <c r="F3229" s="31">
        <v>9630</v>
      </c>
      <c r="G3229" s="4">
        <v>1</v>
      </c>
      <c r="H3229" s="31">
        <v>9630</v>
      </c>
      <c r="I3229" s="4">
        <v>1</v>
      </c>
      <c r="J3229" s="31">
        <v>38520</v>
      </c>
      <c r="K3229" s="50">
        <v>4</v>
      </c>
      <c r="L3229" s="44">
        <f t="shared" si="252"/>
        <v>12840</v>
      </c>
      <c r="M3229" s="4">
        <f t="shared" si="253"/>
        <v>1.3333333333333333</v>
      </c>
    </row>
    <row r="3230" spans="1:13" x14ac:dyDescent="0.3">
      <c r="A3230" s="27" t="str">
        <f t="shared" si="254"/>
        <v>1504 - LATTE</v>
      </c>
      <c r="B3230" s="27" t="str">
        <f t="shared" si="251"/>
        <v>CAFE QUINDIO EXPRESS TAMBO EL EDEN</v>
      </c>
      <c r="C3230" s="28" t="s">
        <v>269</v>
      </c>
      <c r="D3230" s="31">
        <v>56391</v>
      </c>
      <c r="E3230" s="4">
        <v>7</v>
      </c>
      <c r="F3230" s="31">
        <v>72503</v>
      </c>
      <c r="G3230" s="4">
        <v>9</v>
      </c>
      <c r="H3230" s="31">
        <v>48335</v>
      </c>
      <c r="I3230" s="4">
        <v>6</v>
      </c>
      <c r="J3230" s="31">
        <v>177229</v>
      </c>
      <c r="K3230" s="50">
        <v>22</v>
      </c>
      <c r="L3230" s="44">
        <f t="shared" si="252"/>
        <v>59076.333333333336</v>
      </c>
      <c r="M3230" s="4">
        <f t="shared" si="253"/>
        <v>7.333333333333333</v>
      </c>
    </row>
    <row r="3231" spans="1:13" x14ac:dyDescent="0.3">
      <c r="A3231" s="27" t="str">
        <f t="shared" si="254"/>
        <v>1504 - LATTE</v>
      </c>
      <c r="B3231" s="27" t="str">
        <f t="shared" si="251"/>
        <v>CAFE QUINDIO EXPRESS TAMBO EL EDEN</v>
      </c>
      <c r="C3231" s="28" t="s">
        <v>270</v>
      </c>
      <c r="D3231" s="31">
        <v>9352</v>
      </c>
      <c r="E3231" s="4">
        <v>1</v>
      </c>
      <c r="F3231" s="31">
        <v>112224</v>
      </c>
      <c r="G3231" s="4">
        <v>12</v>
      </c>
      <c r="H3231" s="31">
        <v>101750</v>
      </c>
      <c r="I3231" s="4">
        <v>11</v>
      </c>
      <c r="J3231" s="31">
        <v>223326</v>
      </c>
      <c r="K3231" s="50">
        <v>24</v>
      </c>
      <c r="L3231" s="44">
        <f t="shared" si="252"/>
        <v>74442</v>
      </c>
      <c r="M3231" s="4">
        <f t="shared" si="253"/>
        <v>8</v>
      </c>
    </row>
    <row r="3232" spans="1:13" x14ac:dyDescent="0.3">
      <c r="A3232" s="27" t="str">
        <f t="shared" si="254"/>
        <v>1504 - LATTE</v>
      </c>
      <c r="B3232" s="27" t="str">
        <f t="shared" si="251"/>
        <v>CAFE QUINDIO EXPRESS TAMBO EL EDEN</v>
      </c>
      <c r="C3232" s="28" t="s">
        <v>271</v>
      </c>
      <c r="D3232" s="31">
        <v>74816</v>
      </c>
      <c r="E3232" s="4">
        <v>8</v>
      </c>
      <c r="F3232" s="31">
        <v>54990</v>
      </c>
      <c r="G3232" s="4">
        <v>6</v>
      </c>
      <c r="H3232" s="31">
        <v>240907</v>
      </c>
      <c r="I3232" s="4">
        <v>26</v>
      </c>
      <c r="J3232" s="31">
        <v>370713</v>
      </c>
      <c r="K3232" s="50">
        <v>40</v>
      </c>
      <c r="L3232" s="44">
        <f t="shared" si="252"/>
        <v>123571</v>
      </c>
      <c r="M3232" s="4">
        <f t="shared" si="253"/>
        <v>13.333333333333334</v>
      </c>
    </row>
    <row r="3233" spans="1:13" x14ac:dyDescent="0.3">
      <c r="A3233" s="27" t="str">
        <f t="shared" si="254"/>
        <v>1504 - LATTE</v>
      </c>
      <c r="B3233" s="27" t="str">
        <f t="shared" si="251"/>
        <v>CAFE QUINDIO EXPRESS TAMBO EL EDEN</v>
      </c>
      <c r="C3233" s="28" t="s">
        <v>272</v>
      </c>
      <c r="D3233" s="31">
        <v>43704</v>
      </c>
      <c r="E3233" s="4">
        <v>4</v>
      </c>
      <c r="F3233" s="31">
        <v>142038</v>
      </c>
      <c r="G3233" s="4">
        <v>13</v>
      </c>
      <c r="H3233" s="31">
        <v>54630</v>
      </c>
      <c r="I3233" s="4">
        <v>5</v>
      </c>
      <c r="J3233" s="31">
        <v>240372</v>
      </c>
      <c r="K3233" s="50">
        <v>22</v>
      </c>
      <c r="L3233" s="44">
        <f t="shared" si="252"/>
        <v>80124</v>
      </c>
      <c r="M3233" s="4">
        <f t="shared" si="253"/>
        <v>7.333333333333333</v>
      </c>
    </row>
    <row r="3234" spans="1:13" x14ac:dyDescent="0.3">
      <c r="A3234" s="27" t="str">
        <f t="shared" si="254"/>
        <v>1504 - LATTE</v>
      </c>
      <c r="B3234" s="52" t="s">
        <v>317</v>
      </c>
      <c r="C3234" s="53"/>
      <c r="D3234" s="57">
        <v>2036431</v>
      </c>
      <c r="E3234" s="55">
        <v>268</v>
      </c>
      <c r="F3234" s="57">
        <v>1044811</v>
      </c>
      <c r="G3234" s="55">
        <v>130</v>
      </c>
      <c r="H3234" s="57">
        <v>2053086</v>
      </c>
      <c r="I3234" s="55">
        <v>261</v>
      </c>
      <c r="J3234" s="57">
        <v>5134328</v>
      </c>
      <c r="K3234" s="56">
        <v>659</v>
      </c>
      <c r="L3234" s="59">
        <f t="shared" si="252"/>
        <v>1711442.6666666667</v>
      </c>
      <c r="M3234" s="60">
        <f t="shared" si="253"/>
        <v>219.66666666666666</v>
      </c>
    </row>
    <row r="3235" spans="1:13" x14ac:dyDescent="0.3">
      <c r="A3235" s="27" t="str">
        <f t="shared" si="254"/>
        <v>1504 - LATTE</v>
      </c>
      <c r="B3235" s="1" t="s">
        <v>77</v>
      </c>
      <c r="C3235" s="1" t="s">
        <v>223</v>
      </c>
      <c r="D3235" s="30">
        <v>1203134</v>
      </c>
      <c r="E3235" s="8">
        <v>197</v>
      </c>
      <c r="F3235" s="30">
        <v>1178691</v>
      </c>
      <c r="G3235" s="8">
        <v>193</v>
      </c>
      <c r="H3235" s="30">
        <v>1142757</v>
      </c>
      <c r="I3235" s="8">
        <v>187</v>
      </c>
      <c r="J3235" s="30">
        <v>3524582</v>
      </c>
      <c r="K3235" s="49">
        <v>577</v>
      </c>
      <c r="L3235" s="44">
        <f t="shared" si="252"/>
        <v>1174860.6666666667</v>
      </c>
      <c r="M3235" s="4">
        <f t="shared" si="253"/>
        <v>192.33333333333334</v>
      </c>
    </row>
    <row r="3236" spans="1:13" x14ac:dyDescent="0.3">
      <c r="A3236" s="27" t="str">
        <f t="shared" si="254"/>
        <v>1504 - LATTE</v>
      </c>
      <c r="B3236" s="27" t="str">
        <f t="shared" ref="B3236:B3276" si="255">B3235</f>
        <v>CAFE QUINDIO EXPRESS UNICENTRO 2 ARMENIA</v>
      </c>
      <c r="C3236" s="28" t="s">
        <v>224</v>
      </c>
      <c r="D3236" s="31">
        <v>854620</v>
      </c>
      <c r="E3236" s="4">
        <v>130</v>
      </c>
      <c r="F3236" s="31">
        <v>841472</v>
      </c>
      <c r="G3236" s="4">
        <v>128</v>
      </c>
      <c r="H3236" s="31">
        <v>841472</v>
      </c>
      <c r="I3236" s="4">
        <v>128</v>
      </c>
      <c r="J3236" s="31">
        <v>2537564</v>
      </c>
      <c r="K3236" s="50">
        <v>386</v>
      </c>
      <c r="L3236" s="44">
        <f t="shared" si="252"/>
        <v>845854.66666666663</v>
      </c>
      <c r="M3236" s="4">
        <f t="shared" si="253"/>
        <v>128.66666666666666</v>
      </c>
    </row>
    <row r="3237" spans="1:13" x14ac:dyDescent="0.3">
      <c r="A3237" s="27" t="str">
        <f t="shared" si="254"/>
        <v>1504 - LATTE</v>
      </c>
      <c r="B3237" s="27" t="str">
        <f t="shared" si="255"/>
        <v>CAFE QUINDIO EXPRESS UNICENTRO 2 ARMENIA</v>
      </c>
      <c r="C3237" s="28" t="s">
        <v>225</v>
      </c>
      <c r="D3237" s="31">
        <v>206025</v>
      </c>
      <c r="E3237" s="4">
        <v>25</v>
      </c>
      <c r="F3237" s="31">
        <v>148338</v>
      </c>
      <c r="G3237" s="4">
        <v>18</v>
      </c>
      <c r="H3237" s="31">
        <v>148338</v>
      </c>
      <c r="I3237" s="4">
        <v>18</v>
      </c>
      <c r="J3237" s="31">
        <v>502701</v>
      </c>
      <c r="K3237" s="50">
        <v>61</v>
      </c>
      <c r="L3237" s="44">
        <f t="shared" si="252"/>
        <v>167567</v>
      </c>
      <c r="M3237" s="4">
        <f t="shared" si="253"/>
        <v>20.333333333333332</v>
      </c>
    </row>
    <row r="3238" spans="1:13" x14ac:dyDescent="0.3">
      <c r="A3238" s="27" t="str">
        <f t="shared" si="254"/>
        <v>1504 - LATTE</v>
      </c>
      <c r="B3238" s="27" t="str">
        <f t="shared" si="255"/>
        <v>CAFE QUINDIO EXPRESS UNICENTRO 2 ARMENIA</v>
      </c>
      <c r="C3238" s="28" t="s">
        <v>226</v>
      </c>
      <c r="D3238" s="31">
        <v>8611</v>
      </c>
      <c r="E3238" s="4">
        <v>1</v>
      </c>
      <c r="F3238" s="31">
        <v>43055</v>
      </c>
      <c r="G3238" s="4">
        <v>5</v>
      </c>
      <c r="H3238" s="31">
        <v>60277</v>
      </c>
      <c r="I3238" s="4">
        <v>7</v>
      </c>
      <c r="J3238" s="31">
        <v>111943</v>
      </c>
      <c r="K3238" s="50">
        <v>13</v>
      </c>
      <c r="L3238" s="44">
        <f t="shared" si="252"/>
        <v>37314.333333333336</v>
      </c>
      <c r="M3238" s="4">
        <f t="shared" si="253"/>
        <v>4.333333333333333</v>
      </c>
    </row>
    <row r="3239" spans="1:13" x14ac:dyDescent="0.3">
      <c r="A3239" s="27" t="str">
        <f t="shared" si="254"/>
        <v>1504 - LATTE</v>
      </c>
      <c r="B3239" s="27" t="str">
        <f t="shared" si="255"/>
        <v>CAFE QUINDIO EXPRESS UNICENTRO 2 ARMENIA</v>
      </c>
      <c r="C3239" s="28" t="s">
        <v>227</v>
      </c>
      <c r="D3239" s="31">
        <v>18704</v>
      </c>
      <c r="E3239" s="4">
        <v>2</v>
      </c>
      <c r="F3239" s="31">
        <v>37408</v>
      </c>
      <c r="G3239" s="4">
        <v>4</v>
      </c>
      <c r="H3239" s="31">
        <v>18704</v>
      </c>
      <c r="I3239" s="4">
        <v>2</v>
      </c>
      <c r="J3239" s="31">
        <v>74816</v>
      </c>
      <c r="K3239" s="50">
        <v>8</v>
      </c>
      <c r="L3239" s="44">
        <f t="shared" si="252"/>
        <v>24938.666666666668</v>
      </c>
      <c r="M3239" s="4">
        <f t="shared" si="253"/>
        <v>2.6666666666666665</v>
      </c>
    </row>
    <row r="3240" spans="1:13" x14ac:dyDescent="0.3">
      <c r="A3240" s="27" t="str">
        <f t="shared" si="254"/>
        <v>1504 - LATTE</v>
      </c>
      <c r="B3240" s="27" t="str">
        <f t="shared" si="255"/>
        <v>CAFE QUINDIO EXPRESS UNICENTRO 2 ARMENIA</v>
      </c>
      <c r="C3240" s="28" t="s">
        <v>228</v>
      </c>
      <c r="D3240" s="31">
        <v>9352</v>
      </c>
      <c r="E3240" s="4">
        <v>1</v>
      </c>
      <c r="F3240" s="31">
        <v>9352</v>
      </c>
      <c r="G3240" s="4">
        <v>1</v>
      </c>
      <c r="H3240" s="31">
        <v>28056</v>
      </c>
      <c r="I3240" s="4">
        <v>3</v>
      </c>
      <c r="J3240" s="31">
        <v>46760</v>
      </c>
      <c r="K3240" s="50">
        <v>5</v>
      </c>
      <c r="L3240" s="44">
        <f t="shared" si="252"/>
        <v>15586.666666666666</v>
      </c>
      <c r="M3240" s="4">
        <f t="shared" si="253"/>
        <v>1.6666666666666667</v>
      </c>
    </row>
    <row r="3241" spans="1:13" x14ac:dyDescent="0.3">
      <c r="A3241" s="27" t="str">
        <f t="shared" si="254"/>
        <v>1504 - LATTE</v>
      </c>
      <c r="B3241" s="27" t="str">
        <f t="shared" si="255"/>
        <v>CAFE QUINDIO EXPRESS UNICENTRO 2 ARMENIA</v>
      </c>
      <c r="C3241" s="28" t="s">
        <v>229</v>
      </c>
      <c r="D3241" s="31">
        <v>10926</v>
      </c>
      <c r="E3241" s="4">
        <v>1</v>
      </c>
      <c r="F3241" s="31"/>
      <c r="G3241" s="4"/>
      <c r="H3241" s="31"/>
      <c r="I3241" s="4"/>
      <c r="J3241" s="31">
        <v>10926</v>
      </c>
      <c r="K3241" s="50">
        <v>1</v>
      </c>
      <c r="L3241" s="44">
        <f t="shared" si="252"/>
        <v>10926</v>
      </c>
      <c r="M3241" s="4">
        <f t="shared" si="253"/>
        <v>1</v>
      </c>
    </row>
    <row r="3242" spans="1:13" x14ac:dyDescent="0.3">
      <c r="A3242" s="27" t="str">
        <f t="shared" si="254"/>
        <v>1504 - LATTE</v>
      </c>
      <c r="B3242" s="27" t="str">
        <f t="shared" si="255"/>
        <v>CAFE QUINDIO EXPRESS UNICENTRO 2 ARMENIA</v>
      </c>
      <c r="C3242" s="28" t="s">
        <v>230</v>
      </c>
      <c r="D3242" s="31">
        <v>16666</v>
      </c>
      <c r="E3242" s="4">
        <v>2</v>
      </c>
      <c r="F3242" s="31">
        <v>8333</v>
      </c>
      <c r="G3242" s="4">
        <v>1</v>
      </c>
      <c r="H3242" s="31">
        <v>16666</v>
      </c>
      <c r="I3242" s="4">
        <v>2</v>
      </c>
      <c r="J3242" s="31">
        <v>41665</v>
      </c>
      <c r="K3242" s="50">
        <v>5</v>
      </c>
      <c r="L3242" s="44">
        <f t="shared" si="252"/>
        <v>13888.333333333334</v>
      </c>
      <c r="M3242" s="4">
        <f t="shared" si="253"/>
        <v>1.6666666666666667</v>
      </c>
    </row>
    <row r="3243" spans="1:13" x14ac:dyDescent="0.3">
      <c r="A3243" s="27" t="str">
        <f t="shared" si="254"/>
        <v>1504 - LATTE</v>
      </c>
      <c r="B3243" s="27" t="str">
        <f t="shared" si="255"/>
        <v>CAFE QUINDIO EXPRESS UNICENTRO 2 ARMENIA</v>
      </c>
      <c r="C3243" s="28" t="s">
        <v>231</v>
      </c>
      <c r="D3243" s="31">
        <v>49998</v>
      </c>
      <c r="E3243" s="4">
        <v>6</v>
      </c>
      <c r="F3243" s="31">
        <v>33332</v>
      </c>
      <c r="G3243" s="4">
        <v>4</v>
      </c>
      <c r="H3243" s="31">
        <v>16666</v>
      </c>
      <c r="I3243" s="4">
        <v>2</v>
      </c>
      <c r="J3243" s="31">
        <v>99996</v>
      </c>
      <c r="K3243" s="50">
        <v>12</v>
      </c>
      <c r="L3243" s="44">
        <f t="shared" si="252"/>
        <v>33332</v>
      </c>
      <c r="M3243" s="4">
        <f t="shared" si="253"/>
        <v>4</v>
      </c>
    </row>
    <row r="3244" spans="1:13" x14ac:dyDescent="0.3">
      <c r="A3244" s="27" t="str">
        <f t="shared" si="254"/>
        <v>1504 - LATTE</v>
      </c>
      <c r="B3244" s="27" t="str">
        <f t="shared" si="255"/>
        <v>CAFE QUINDIO EXPRESS UNICENTRO 2 ARMENIA</v>
      </c>
      <c r="C3244" s="28" t="s">
        <v>232</v>
      </c>
      <c r="D3244" s="31"/>
      <c r="E3244" s="4"/>
      <c r="F3244" s="31">
        <v>19814</v>
      </c>
      <c r="G3244" s="4">
        <v>2</v>
      </c>
      <c r="H3244" s="31">
        <v>69350</v>
      </c>
      <c r="I3244" s="4">
        <v>7</v>
      </c>
      <c r="J3244" s="31">
        <v>89164</v>
      </c>
      <c r="K3244" s="50">
        <v>9</v>
      </c>
      <c r="L3244" s="44">
        <f t="shared" si="252"/>
        <v>44582</v>
      </c>
      <c r="M3244" s="4">
        <f t="shared" si="253"/>
        <v>4.5</v>
      </c>
    </row>
    <row r="3245" spans="1:13" x14ac:dyDescent="0.3">
      <c r="A3245" s="27" t="str">
        <f t="shared" si="254"/>
        <v>1504 - LATTE</v>
      </c>
      <c r="B3245" s="27" t="str">
        <f t="shared" si="255"/>
        <v>CAFE QUINDIO EXPRESS UNICENTRO 2 ARMENIA</v>
      </c>
      <c r="C3245" s="28" t="s">
        <v>233</v>
      </c>
      <c r="D3245" s="31"/>
      <c r="E3245" s="4"/>
      <c r="F3245" s="31">
        <v>32964</v>
      </c>
      <c r="G3245" s="4">
        <v>4</v>
      </c>
      <c r="H3245" s="31">
        <v>16482</v>
      </c>
      <c r="I3245" s="4">
        <v>2</v>
      </c>
      <c r="J3245" s="31">
        <v>49446</v>
      </c>
      <c r="K3245" s="50">
        <v>6</v>
      </c>
      <c r="L3245" s="44">
        <f t="shared" si="252"/>
        <v>24723</v>
      </c>
      <c r="M3245" s="4">
        <f t="shared" si="253"/>
        <v>3</v>
      </c>
    </row>
    <row r="3246" spans="1:13" x14ac:dyDescent="0.3">
      <c r="A3246" s="27" t="str">
        <f t="shared" si="254"/>
        <v>1504 - LATTE</v>
      </c>
      <c r="B3246" s="27" t="str">
        <f t="shared" si="255"/>
        <v>CAFE QUINDIO EXPRESS UNICENTRO 2 ARMENIA</v>
      </c>
      <c r="C3246" s="28" t="s">
        <v>235</v>
      </c>
      <c r="D3246" s="31">
        <v>38425</v>
      </c>
      <c r="E3246" s="4">
        <v>5</v>
      </c>
      <c r="F3246" s="31">
        <v>23055</v>
      </c>
      <c r="G3246" s="4">
        <v>3</v>
      </c>
      <c r="H3246" s="31">
        <v>30740</v>
      </c>
      <c r="I3246" s="4">
        <v>4</v>
      </c>
      <c r="J3246" s="31">
        <v>92220</v>
      </c>
      <c r="K3246" s="50">
        <v>12</v>
      </c>
      <c r="L3246" s="44">
        <f t="shared" si="252"/>
        <v>30740</v>
      </c>
      <c r="M3246" s="4">
        <f t="shared" si="253"/>
        <v>4</v>
      </c>
    </row>
    <row r="3247" spans="1:13" x14ac:dyDescent="0.3">
      <c r="A3247" s="27" t="str">
        <f t="shared" si="254"/>
        <v>1504 - LATTE</v>
      </c>
      <c r="B3247" s="27" t="str">
        <f t="shared" si="255"/>
        <v>CAFE QUINDIO EXPRESS UNICENTRO 2 ARMENIA</v>
      </c>
      <c r="C3247" s="28" t="s">
        <v>236</v>
      </c>
      <c r="D3247" s="31"/>
      <c r="E3247" s="4"/>
      <c r="F3247" s="31">
        <v>8241</v>
      </c>
      <c r="G3247" s="4">
        <v>1</v>
      </c>
      <c r="H3247" s="31">
        <v>8241</v>
      </c>
      <c r="I3247" s="4">
        <v>1</v>
      </c>
      <c r="J3247" s="31">
        <v>16482</v>
      </c>
      <c r="K3247" s="50">
        <v>2</v>
      </c>
      <c r="L3247" s="44">
        <f t="shared" si="252"/>
        <v>8241</v>
      </c>
      <c r="M3247" s="4">
        <f t="shared" si="253"/>
        <v>1</v>
      </c>
    </row>
    <row r="3248" spans="1:13" x14ac:dyDescent="0.3">
      <c r="A3248" s="27" t="str">
        <f t="shared" si="254"/>
        <v>1504 - LATTE</v>
      </c>
      <c r="B3248" s="27" t="str">
        <f t="shared" si="255"/>
        <v>CAFE QUINDIO EXPRESS UNICENTRO 2 ARMENIA</v>
      </c>
      <c r="C3248" s="28" t="s">
        <v>237</v>
      </c>
      <c r="D3248" s="31"/>
      <c r="E3248" s="4"/>
      <c r="F3248" s="31">
        <v>20926</v>
      </c>
      <c r="G3248" s="4">
        <v>2</v>
      </c>
      <c r="H3248" s="31">
        <v>10463</v>
      </c>
      <c r="I3248" s="4">
        <v>1</v>
      </c>
      <c r="J3248" s="31">
        <v>31389</v>
      </c>
      <c r="K3248" s="50">
        <v>3</v>
      </c>
      <c r="L3248" s="44">
        <f t="shared" si="252"/>
        <v>15694.5</v>
      </c>
      <c r="M3248" s="4">
        <f t="shared" si="253"/>
        <v>1.5</v>
      </c>
    </row>
    <row r="3249" spans="1:13" x14ac:dyDescent="0.3">
      <c r="A3249" s="27" t="str">
        <f t="shared" si="254"/>
        <v>1504 - LATTE</v>
      </c>
      <c r="B3249" s="27" t="str">
        <f t="shared" si="255"/>
        <v>CAFE QUINDIO EXPRESS UNICENTRO 2 ARMENIA</v>
      </c>
      <c r="C3249" s="28" t="s">
        <v>238</v>
      </c>
      <c r="D3249" s="31">
        <v>15370</v>
      </c>
      <c r="E3249" s="4">
        <v>2</v>
      </c>
      <c r="F3249" s="31">
        <v>30740</v>
      </c>
      <c r="G3249" s="4">
        <v>4</v>
      </c>
      <c r="H3249" s="31">
        <v>15370</v>
      </c>
      <c r="I3249" s="4">
        <v>2</v>
      </c>
      <c r="J3249" s="31">
        <v>61480</v>
      </c>
      <c r="K3249" s="50">
        <v>8</v>
      </c>
      <c r="L3249" s="44">
        <f t="shared" si="252"/>
        <v>20493.333333333332</v>
      </c>
      <c r="M3249" s="4">
        <f t="shared" si="253"/>
        <v>2.6666666666666665</v>
      </c>
    </row>
    <row r="3250" spans="1:13" x14ac:dyDescent="0.3">
      <c r="A3250" s="27" t="str">
        <f t="shared" si="254"/>
        <v>1504 - LATTE</v>
      </c>
      <c r="B3250" s="27" t="str">
        <f t="shared" si="255"/>
        <v>CAFE QUINDIO EXPRESS UNICENTRO 2 ARMENIA</v>
      </c>
      <c r="C3250" s="28" t="s">
        <v>239</v>
      </c>
      <c r="D3250" s="31">
        <v>16296</v>
      </c>
      <c r="E3250" s="4">
        <v>2</v>
      </c>
      <c r="F3250" s="31"/>
      <c r="G3250" s="4"/>
      <c r="H3250" s="31"/>
      <c r="I3250" s="4"/>
      <c r="J3250" s="31">
        <v>16296</v>
      </c>
      <c r="K3250" s="50">
        <v>2</v>
      </c>
      <c r="L3250" s="44">
        <f t="shared" si="252"/>
        <v>16296</v>
      </c>
      <c r="M3250" s="4">
        <f t="shared" si="253"/>
        <v>2</v>
      </c>
    </row>
    <row r="3251" spans="1:13" x14ac:dyDescent="0.3">
      <c r="A3251" s="27" t="str">
        <f t="shared" si="254"/>
        <v>1504 - LATTE</v>
      </c>
      <c r="B3251" s="27" t="str">
        <f t="shared" si="255"/>
        <v>CAFE QUINDIO EXPRESS UNICENTRO 2 ARMENIA</v>
      </c>
      <c r="C3251" s="28" t="s">
        <v>241</v>
      </c>
      <c r="D3251" s="31">
        <v>222507</v>
      </c>
      <c r="E3251" s="4">
        <v>27</v>
      </c>
      <c r="F3251" s="31">
        <v>173061</v>
      </c>
      <c r="G3251" s="4">
        <v>21</v>
      </c>
      <c r="H3251" s="31">
        <v>189543</v>
      </c>
      <c r="I3251" s="4">
        <v>23</v>
      </c>
      <c r="J3251" s="31">
        <v>585111</v>
      </c>
      <c r="K3251" s="50">
        <v>71</v>
      </c>
      <c r="L3251" s="44">
        <f t="shared" si="252"/>
        <v>195037</v>
      </c>
      <c r="M3251" s="4">
        <f t="shared" si="253"/>
        <v>23.666666666666668</v>
      </c>
    </row>
    <row r="3252" spans="1:13" x14ac:dyDescent="0.3">
      <c r="A3252" s="27" t="str">
        <f t="shared" si="254"/>
        <v>1504 - LATTE</v>
      </c>
      <c r="B3252" s="27" t="str">
        <f t="shared" si="255"/>
        <v>CAFE QUINDIO EXPRESS UNICENTRO 2 ARMENIA</v>
      </c>
      <c r="C3252" s="28" t="s">
        <v>242</v>
      </c>
      <c r="D3252" s="31">
        <v>8611</v>
      </c>
      <c r="E3252" s="4">
        <v>1</v>
      </c>
      <c r="F3252" s="31">
        <v>51666</v>
      </c>
      <c r="G3252" s="4">
        <v>6</v>
      </c>
      <c r="H3252" s="31">
        <v>60277</v>
      </c>
      <c r="I3252" s="4">
        <v>7</v>
      </c>
      <c r="J3252" s="31">
        <v>120554</v>
      </c>
      <c r="K3252" s="50">
        <v>14</v>
      </c>
      <c r="L3252" s="44">
        <f t="shared" si="252"/>
        <v>40184.666666666664</v>
      </c>
      <c r="M3252" s="4">
        <f t="shared" si="253"/>
        <v>4.666666666666667</v>
      </c>
    </row>
    <row r="3253" spans="1:13" x14ac:dyDescent="0.3">
      <c r="A3253" s="27" t="str">
        <f t="shared" si="254"/>
        <v>1504 - LATTE</v>
      </c>
      <c r="B3253" s="27" t="str">
        <f t="shared" si="255"/>
        <v>CAFE QUINDIO EXPRESS UNICENTRO 2 ARMENIA</v>
      </c>
      <c r="C3253" s="28" t="s">
        <v>243</v>
      </c>
      <c r="D3253" s="31">
        <v>1051092</v>
      </c>
      <c r="E3253" s="4">
        <v>172</v>
      </c>
      <c r="F3253" s="31">
        <v>977760</v>
      </c>
      <c r="G3253" s="4">
        <v>160</v>
      </c>
      <c r="H3253" s="31">
        <v>1191645</v>
      </c>
      <c r="I3253" s="4">
        <v>195</v>
      </c>
      <c r="J3253" s="31">
        <v>3220497</v>
      </c>
      <c r="K3253" s="50">
        <v>527</v>
      </c>
      <c r="L3253" s="44">
        <f t="shared" si="252"/>
        <v>1073499</v>
      </c>
      <c r="M3253" s="4">
        <f t="shared" si="253"/>
        <v>175.66666666666666</v>
      </c>
    </row>
    <row r="3254" spans="1:13" x14ac:dyDescent="0.3">
      <c r="A3254" s="27" t="str">
        <f t="shared" si="254"/>
        <v>1504 - LATTE</v>
      </c>
      <c r="B3254" s="27" t="str">
        <f t="shared" si="255"/>
        <v>CAFE QUINDIO EXPRESS UNICENTRO 2 ARMENIA</v>
      </c>
      <c r="C3254" s="28" t="s">
        <v>244</v>
      </c>
      <c r="D3254" s="31">
        <v>775732</v>
      </c>
      <c r="E3254" s="4">
        <v>118</v>
      </c>
      <c r="F3254" s="31">
        <v>585086</v>
      </c>
      <c r="G3254" s="4">
        <v>89</v>
      </c>
      <c r="H3254" s="31">
        <v>702629</v>
      </c>
      <c r="I3254" s="4">
        <v>107</v>
      </c>
      <c r="J3254" s="31">
        <v>2063447</v>
      </c>
      <c r="K3254" s="50">
        <v>314</v>
      </c>
      <c r="L3254" s="44">
        <f t="shared" si="252"/>
        <v>687815.66666666663</v>
      </c>
      <c r="M3254" s="4">
        <f t="shared" si="253"/>
        <v>104.66666666666667</v>
      </c>
    </row>
    <row r="3255" spans="1:13" x14ac:dyDescent="0.3">
      <c r="A3255" s="27" t="str">
        <f t="shared" si="254"/>
        <v>1504 - LATTE</v>
      </c>
      <c r="B3255" s="27" t="str">
        <f t="shared" si="255"/>
        <v>CAFE QUINDIO EXPRESS UNICENTRO 2 ARMENIA</v>
      </c>
      <c r="C3255" s="28" t="s">
        <v>245</v>
      </c>
      <c r="D3255" s="31">
        <v>10093</v>
      </c>
      <c r="E3255" s="4">
        <v>1</v>
      </c>
      <c r="F3255" s="31">
        <v>40372</v>
      </c>
      <c r="G3255" s="4">
        <v>4</v>
      </c>
      <c r="H3255" s="31">
        <v>10093</v>
      </c>
      <c r="I3255" s="4">
        <v>1</v>
      </c>
      <c r="J3255" s="31">
        <v>60558</v>
      </c>
      <c r="K3255" s="50">
        <v>6</v>
      </c>
      <c r="L3255" s="44">
        <f t="shared" si="252"/>
        <v>20186</v>
      </c>
      <c r="M3255" s="4">
        <f t="shared" si="253"/>
        <v>2</v>
      </c>
    </row>
    <row r="3256" spans="1:13" x14ac:dyDescent="0.3">
      <c r="A3256" s="27" t="str">
        <f t="shared" si="254"/>
        <v>1504 - LATTE</v>
      </c>
      <c r="B3256" s="27" t="str">
        <f t="shared" si="255"/>
        <v>CAFE QUINDIO EXPRESS UNICENTRO 2 ARMENIA</v>
      </c>
      <c r="C3256" s="28" t="s">
        <v>247</v>
      </c>
      <c r="D3256" s="31">
        <v>57687</v>
      </c>
      <c r="E3256" s="4">
        <v>7</v>
      </c>
      <c r="F3256" s="31">
        <v>49446</v>
      </c>
      <c r="G3256" s="4">
        <v>6</v>
      </c>
      <c r="H3256" s="31">
        <v>24723</v>
      </c>
      <c r="I3256" s="4">
        <v>3</v>
      </c>
      <c r="J3256" s="31">
        <v>131856</v>
      </c>
      <c r="K3256" s="50">
        <v>16</v>
      </c>
      <c r="L3256" s="44">
        <f t="shared" si="252"/>
        <v>43952</v>
      </c>
      <c r="M3256" s="4">
        <f t="shared" si="253"/>
        <v>5.333333333333333</v>
      </c>
    </row>
    <row r="3257" spans="1:13" x14ac:dyDescent="0.3">
      <c r="A3257" s="27" t="str">
        <f t="shared" si="254"/>
        <v>1504 - LATTE</v>
      </c>
      <c r="B3257" s="27" t="str">
        <f t="shared" si="255"/>
        <v>CAFE QUINDIO EXPRESS UNICENTRO 2 ARMENIA</v>
      </c>
      <c r="C3257" s="28" t="s">
        <v>248</v>
      </c>
      <c r="D3257" s="31">
        <v>47220</v>
      </c>
      <c r="E3257" s="4">
        <v>5</v>
      </c>
      <c r="F3257" s="31">
        <v>9444</v>
      </c>
      <c r="G3257" s="4">
        <v>1</v>
      </c>
      <c r="H3257" s="31">
        <v>18888</v>
      </c>
      <c r="I3257" s="4">
        <v>2</v>
      </c>
      <c r="J3257" s="31">
        <v>75552</v>
      </c>
      <c r="K3257" s="50">
        <v>8</v>
      </c>
      <c r="L3257" s="44">
        <f t="shared" si="252"/>
        <v>25184</v>
      </c>
      <c r="M3257" s="4">
        <f t="shared" si="253"/>
        <v>2.6666666666666665</v>
      </c>
    </row>
    <row r="3258" spans="1:13" x14ac:dyDescent="0.3">
      <c r="A3258" s="27" t="str">
        <f t="shared" si="254"/>
        <v>1504 - LATTE</v>
      </c>
      <c r="B3258" s="27" t="str">
        <f t="shared" si="255"/>
        <v>CAFE QUINDIO EXPRESS UNICENTRO 2 ARMENIA</v>
      </c>
      <c r="C3258" s="28" t="s">
        <v>249</v>
      </c>
      <c r="D3258" s="31">
        <v>24723</v>
      </c>
      <c r="E3258" s="4">
        <v>3</v>
      </c>
      <c r="F3258" s="31"/>
      <c r="G3258" s="4"/>
      <c r="H3258" s="31"/>
      <c r="I3258" s="4"/>
      <c r="J3258" s="31">
        <v>24723</v>
      </c>
      <c r="K3258" s="50">
        <v>3</v>
      </c>
      <c r="L3258" s="44">
        <f t="shared" si="252"/>
        <v>24723</v>
      </c>
      <c r="M3258" s="4">
        <f t="shared" si="253"/>
        <v>3</v>
      </c>
    </row>
    <row r="3259" spans="1:13" x14ac:dyDescent="0.3">
      <c r="A3259" s="27" t="str">
        <f t="shared" si="254"/>
        <v>1504 - LATTE</v>
      </c>
      <c r="B3259" s="27" t="str">
        <f t="shared" si="255"/>
        <v>CAFE QUINDIO EXPRESS UNICENTRO 2 ARMENIA</v>
      </c>
      <c r="C3259" s="28" t="s">
        <v>251</v>
      </c>
      <c r="D3259" s="31">
        <v>30740</v>
      </c>
      <c r="E3259" s="4">
        <v>4</v>
      </c>
      <c r="F3259" s="31">
        <v>23055</v>
      </c>
      <c r="G3259" s="4">
        <v>3</v>
      </c>
      <c r="H3259" s="31">
        <v>15370</v>
      </c>
      <c r="I3259" s="4">
        <v>2</v>
      </c>
      <c r="J3259" s="31">
        <v>69165</v>
      </c>
      <c r="K3259" s="50">
        <v>9</v>
      </c>
      <c r="L3259" s="44">
        <f t="shared" si="252"/>
        <v>23055</v>
      </c>
      <c r="M3259" s="4">
        <f t="shared" si="253"/>
        <v>3</v>
      </c>
    </row>
    <row r="3260" spans="1:13" x14ac:dyDescent="0.3">
      <c r="A3260" s="27" t="str">
        <f t="shared" si="254"/>
        <v>1504 - LATTE</v>
      </c>
      <c r="B3260" s="27" t="str">
        <f t="shared" si="255"/>
        <v>CAFE QUINDIO EXPRESS UNICENTRO 2 ARMENIA</v>
      </c>
      <c r="C3260" s="28" t="s">
        <v>253</v>
      </c>
      <c r="D3260" s="31">
        <v>8241</v>
      </c>
      <c r="E3260" s="4">
        <v>1</v>
      </c>
      <c r="F3260" s="31"/>
      <c r="G3260" s="4"/>
      <c r="H3260" s="31"/>
      <c r="I3260" s="4"/>
      <c r="J3260" s="31">
        <v>8241</v>
      </c>
      <c r="K3260" s="50">
        <v>1</v>
      </c>
      <c r="L3260" s="44">
        <f t="shared" si="252"/>
        <v>8241</v>
      </c>
      <c r="M3260" s="4">
        <f t="shared" si="253"/>
        <v>1</v>
      </c>
    </row>
    <row r="3261" spans="1:13" x14ac:dyDescent="0.3">
      <c r="A3261" s="27" t="str">
        <f t="shared" si="254"/>
        <v>1504 - LATTE</v>
      </c>
      <c r="B3261" s="27" t="str">
        <f t="shared" si="255"/>
        <v>CAFE QUINDIO EXPRESS UNICENTRO 2 ARMENIA</v>
      </c>
      <c r="C3261" s="28" t="s">
        <v>254</v>
      </c>
      <c r="D3261" s="31">
        <v>7685</v>
      </c>
      <c r="E3261" s="4">
        <v>1</v>
      </c>
      <c r="F3261" s="31">
        <v>7685</v>
      </c>
      <c r="G3261" s="4">
        <v>1</v>
      </c>
      <c r="H3261" s="31"/>
      <c r="I3261" s="4"/>
      <c r="J3261" s="31">
        <v>15370</v>
      </c>
      <c r="K3261" s="50">
        <v>2</v>
      </c>
      <c r="L3261" s="44">
        <f t="shared" si="252"/>
        <v>7685</v>
      </c>
      <c r="M3261" s="4">
        <f t="shared" si="253"/>
        <v>1</v>
      </c>
    </row>
    <row r="3262" spans="1:13" x14ac:dyDescent="0.3">
      <c r="A3262" s="27" t="str">
        <f t="shared" si="254"/>
        <v>1504 - LATTE</v>
      </c>
      <c r="B3262" s="27" t="str">
        <f t="shared" si="255"/>
        <v>CAFE QUINDIO EXPRESS UNICENTRO 2 ARMENIA</v>
      </c>
      <c r="C3262" s="28" t="s">
        <v>258</v>
      </c>
      <c r="D3262" s="31">
        <v>16482</v>
      </c>
      <c r="E3262" s="4">
        <v>2</v>
      </c>
      <c r="F3262" s="31">
        <v>24723</v>
      </c>
      <c r="G3262" s="4">
        <v>3</v>
      </c>
      <c r="H3262" s="31">
        <v>32964</v>
      </c>
      <c r="I3262" s="4">
        <v>4</v>
      </c>
      <c r="J3262" s="31">
        <v>74169</v>
      </c>
      <c r="K3262" s="50">
        <v>9</v>
      </c>
      <c r="L3262" s="44">
        <f t="shared" si="252"/>
        <v>24723</v>
      </c>
      <c r="M3262" s="4">
        <f t="shared" si="253"/>
        <v>3</v>
      </c>
    </row>
    <row r="3263" spans="1:13" x14ac:dyDescent="0.3">
      <c r="A3263" s="27" t="str">
        <f t="shared" si="254"/>
        <v>1504 - LATTE</v>
      </c>
      <c r="B3263" s="27" t="str">
        <f t="shared" si="255"/>
        <v>CAFE QUINDIO EXPRESS UNICENTRO 2 ARMENIA</v>
      </c>
      <c r="C3263" s="28" t="s">
        <v>259</v>
      </c>
      <c r="D3263" s="31"/>
      <c r="E3263" s="4"/>
      <c r="F3263" s="31">
        <v>8241</v>
      </c>
      <c r="G3263" s="4">
        <v>1</v>
      </c>
      <c r="H3263" s="31">
        <v>24723</v>
      </c>
      <c r="I3263" s="4">
        <v>3</v>
      </c>
      <c r="J3263" s="31">
        <v>32964</v>
      </c>
      <c r="K3263" s="50">
        <v>4</v>
      </c>
      <c r="L3263" s="44">
        <f t="shared" si="252"/>
        <v>16482</v>
      </c>
      <c r="M3263" s="4">
        <f t="shared" si="253"/>
        <v>2</v>
      </c>
    </row>
    <row r="3264" spans="1:13" x14ac:dyDescent="0.3">
      <c r="A3264" s="27" t="str">
        <f t="shared" si="254"/>
        <v>1504 - LATTE</v>
      </c>
      <c r="B3264" s="27" t="str">
        <f t="shared" si="255"/>
        <v>CAFE QUINDIO EXPRESS UNICENTRO 2 ARMENIA</v>
      </c>
      <c r="C3264" s="28" t="s">
        <v>260</v>
      </c>
      <c r="D3264" s="31"/>
      <c r="E3264" s="4"/>
      <c r="F3264" s="31"/>
      <c r="G3264" s="4"/>
      <c r="H3264" s="31">
        <v>10463</v>
      </c>
      <c r="I3264" s="4">
        <v>1</v>
      </c>
      <c r="J3264" s="31">
        <v>10463</v>
      </c>
      <c r="K3264" s="50">
        <v>1</v>
      </c>
      <c r="L3264" s="44">
        <f t="shared" si="252"/>
        <v>10463</v>
      </c>
      <c r="M3264" s="4">
        <f t="shared" si="253"/>
        <v>1</v>
      </c>
    </row>
    <row r="3265" spans="1:13" x14ac:dyDescent="0.3">
      <c r="A3265" s="27" t="str">
        <f t="shared" si="254"/>
        <v>1504 - LATTE</v>
      </c>
      <c r="B3265" s="27" t="str">
        <f t="shared" si="255"/>
        <v>CAFE QUINDIO EXPRESS UNICENTRO 2 ARMENIA</v>
      </c>
      <c r="C3265" s="28" t="s">
        <v>261</v>
      </c>
      <c r="D3265" s="31">
        <v>115276</v>
      </c>
      <c r="E3265" s="4">
        <v>15</v>
      </c>
      <c r="F3265" s="31">
        <v>92220</v>
      </c>
      <c r="G3265" s="4">
        <v>12</v>
      </c>
      <c r="H3265" s="31">
        <v>161385</v>
      </c>
      <c r="I3265" s="4">
        <v>21</v>
      </c>
      <c r="J3265" s="31">
        <v>368881</v>
      </c>
      <c r="K3265" s="50">
        <v>48</v>
      </c>
      <c r="L3265" s="44">
        <f t="shared" si="252"/>
        <v>122960.33333333333</v>
      </c>
      <c r="M3265" s="4">
        <f t="shared" si="253"/>
        <v>16</v>
      </c>
    </row>
    <row r="3266" spans="1:13" x14ac:dyDescent="0.3">
      <c r="A3266" s="27" t="str">
        <f t="shared" si="254"/>
        <v>1504 - LATTE</v>
      </c>
      <c r="B3266" s="27" t="str">
        <f t="shared" si="255"/>
        <v>CAFE QUINDIO EXPRESS UNICENTRO 2 ARMENIA</v>
      </c>
      <c r="C3266" s="28" t="s">
        <v>262</v>
      </c>
      <c r="D3266" s="31">
        <v>69165</v>
      </c>
      <c r="E3266" s="4">
        <v>9</v>
      </c>
      <c r="F3266" s="31"/>
      <c r="G3266" s="4"/>
      <c r="H3266" s="31">
        <v>99906</v>
      </c>
      <c r="I3266" s="4">
        <v>13</v>
      </c>
      <c r="J3266" s="31">
        <v>169071</v>
      </c>
      <c r="K3266" s="50">
        <v>22</v>
      </c>
      <c r="L3266" s="44">
        <f t="shared" si="252"/>
        <v>84535.5</v>
      </c>
      <c r="M3266" s="4">
        <f t="shared" si="253"/>
        <v>11</v>
      </c>
    </row>
    <row r="3267" spans="1:13" x14ac:dyDescent="0.3">
      <c r="A3267" s="27" t="str">
        <f t="shared" si="254"/>
        <v>1504 - LATTE</v>
      </c>
      <c r="B3267" s="27" t="str">
        <f t="shared" si="255"/>
        <v>CAFE QUINDIO EXPRESS UNICENTRO 2 ARMENIA</v>
      </c>
      <c r="C3267" s="28" t="s">
        <v>263</v>
      </c>
      <c r="D3267" s="31"/>
      <c r="E3267" s="4"/>
      <c r="F3267" s="31">
        <v>20926</v>
      </c>
      <c r="G3267" s="4">
        <v>2</v>
      </c>
      <c r="H3267" s="31"/>
      <c r="I3267" s="4"/>
      <c r="J3267" s="31">
        <v>20926</v>
      </c>
      <c r="K3267" s="50">
        <v>2</v>
      </c>
      <c r="L3267" s="44">
        <f t="shared" si="252"/>
        <v>20926</v>
      </c>
      <c r="M3267" s="4">
        <f t="shared" si="253"/>
        <v>2</v>
      </c>
    </row>
    <row r="3268" spans="1:13" x14ac:dyDescent="0.3">
      <c r="A3268" s="27" t="str">
        <f t="shared" si="254"/>
        <v>1504 - LATTE</v>
      </c>
      <c r="B3268" s="27" t="str">
        <f t="shared" si="255"/>
        <v>CAFE QUINDIO EXPRESS UNICENTRO 2 ARMENIA</v>
      </c>
      <c r="C3268" s="28" t="s">
        <v>264</v>
      </c>
      <c r="D3268" s="31">
        <v>10278</v>
      </c>
      <c r="E3268" s="4">
        <v>1</v>
      </c>
      <c r="F3268" s="31"/>
      <c r="G3268" s="4"/>
      <c r="H3268" s="31">
        <v>10278</v>
      </c>
      <c r="I3268" s="4">
        <v>1</v>
      </c>
      <c r="J3268" s="31">
        <v>20556</v>
      </c>
      <c r="K3268" s="50">
        <v>2</v>
      </c>
      <c r="L3268" s="44">
        <f t="shared" si="252"/>
        <v>10278</v>
      </c>
      <c r="M3268" s="4">
        <f t="shared" si="253"/>
        <v>1</v>
      </c>
    </row>
    <row r="3269" spans="1:13" x14ac:dyDescent="0.3">
      <c r="A3269" s="27" t="str">
        <f t="shared" si="254"/>
        <v>1504 - LATTE</v>
      </c>
      <c r="B3269" s="27" t="str">
        <f t="shared" si="255"/>
        <v>CAFE QUINDIO EXPRESS UNICENTRO 2 ARMENIA</v>
      </c>
      <c r="C3269" s="28" t="s">
        <v>265</v>
      </c>
      <c r="D3269" s="31">
        <v>189442</v>
      </c>
      <c r="E3269" s="4">
        <v>22</v>
      </c>
      <c r="F3269" s="31">
        <v>68888</v>
      </c>
      <c r="G3269" s="4">
        <v>8</v>
      </c>
      <c r="H3269" s="31">
        <v>111943</v>
      </c>
      <c r="I3269" s="4">
        <v>13</v>
      </c>
      <c r="J3269" s="31">
        <v>370273</v>
      </c>
      <c r="K3269" s="50">
        <v>43</v>
      </c>
      <c r="L3269" s="44">
        <f t="shared" si="252"/>
        <v>123424.33333333333</v>
      </c>
      <c r="M3269" s="4">
        <f t="shared" si="253"/>
        <v>14.333333333333334</v>
      </c>
    </row>
    <row r="3270" spans="1:13" x14ac:dyDescent="0.3">
      <c r="A3270" s="27" t="str">
        <f t="shared" si="254"/>
        <v>1504 - LATTE</v>
      </c>
      <c r="B3270" s="27" t="str">
        <f t="shared" si="255"/>
        <v>CAFE QUINDIO EXPRESS UNICENTRO 2 ARMENIA</v>
      </c>
      <c r="C3270" s="28" t="s">
        <v>266</v>
      </c>
      <c r="D3270" s="31">
        <v>111943</v>
      </c>
      <c r="E3270" s="4">
        <v>13</v>
      </c>
      <c r="F3270" s="31">
        <v>68888</v>
      </c>
      <c r="G3270" s="4">
        <v>8</v>
      </c>
      <c r="H3270" s="31">
        <v>110910</v>
      </c>
      <c r="I3270" s="4">
        <v>13</v>
      </c>
      <c r="J3270" s="31">
        <v>291741</v>
      </c>
      <c r="K3270" s="50">
        <v>34</v>
      </c>
      <c r="L3270" s="44">
        <f t="shared" si="252"/>
        <v>97247</v>
      </c>
      <c r="M3270" s="4">
        <f t="shared" si="253"/>
        <v>11.333333333333334</v>
      </c>
    </row>
    <row r="3271" spans="1:13" x14ac:dyDescent="0.3">
      <c r="A3271" s="27" t="str">
        <f t="shared" si="254"/>
        <v>1504 - LATTE</v>
      </c>
      <c r="B3271" s="27" t="str">
        <f t="shared" si="255"/>
        <v>CAFE QUINDIO EXPRESS UNICENTRO 2 ARMENIA</v>
      </c>
      <c r="C3271" s="28" t="s">
        <v>267</v>
      </c>
      <c r="D3271" s="31">
        <v>346401</v>
      </c>
      <c r="E3271" s="4">
        <v>43</v>
      </c>
      <c r="F3271" s="31">
        <v>167242</v>
      </c>
      <c r="G3271" s="4">
        <v>21</v>
      </c>
      <c r="H3271" s="31">
        <v>402795</v>
      </c>
      <c r="I3271" s="4">
        <v>50</v>
      </c>
      <c r="J3271" s="31">
        <v>916438</v>
      </c>
      <c r="K3271" s="50">
        <v>114</v>
      </c>
      <c r="L3271" s="44">
        <f t="shared" si="252"/>
        <v>305479.33333333331</v>
      </c>
      <c r="M3271" s="4">
        <f t="shared" si="253"/>
        <v>38</v>
      </c>
    </row>
    <row r="3272" spans="1:13" x14ac:dyDescent="0.3">
      <c r="A3272" s="27" t="str">
        <f t="shared" si="254"/>
        <v>1504 - LATTE</v>
      </c>
      <c r="B3272" s="27" t="str">
        <f t="shared" si="255"/>
        <v>CAFE QUINDIO EXPRESS UNICENTRO 2 ARMENIA</v>
      </c>
      <c r="C3272" s="28" t="s">
        <v>268</v>
      </c>
      <c r="D3272" s="31">
        <v>125188</v>
      </c>
      <c r="E3272" s="4">
        <v>13</v>
      </c>
      <c r="F3272" s="31">
        <v>48150</v>
      </c>
      <c r="G3272" s="4">
        <v>5</v>
      </c>
      <c r="H3272" s="31">
        <v>86668</v>
      </c>
      <c r="I3272" s="4">
        <v>9</v>
      </c>
      <c r="J3272" s="31">
        <v>260006</v>
      </c>
      <c r="K3272" s="50">
        <v>27</v>
      </c>
      <c r="L3272" s="44">
        <f t="shared" ref="L3272:L3335" si="256">AVERAGE(D3272,F3272,H3272)</f>
        <v>86668.666666666672</v>
      </c>
      <c r="M3272" s="4">
        <f t="shared" ref="M3272:M3335" si="257">AVERAGE(E3272,G3272,I3272)</f>
        <v>9</v>
      </c>
    </row>
    <row r="3273" spans="1:13" x14ac:dyDescent="0.3">
      <c r="A3273" s="27" t="str">
        <f t="shared" si="254"/>
        <v>1504 - LATTE</v>
      </c>
      <c r="B3273" s="27" t="str">
        <f t="shared" si="255"/>
        <v>CAFE QUINDIO EXPRESS UNICENTRO 2 ARMENIA</v>
      </c>
      <c r="C3273" s="28" t="s">
        <v>269</v>
      </c>
      <c r="D3273" s="31">
        <v>378625</v>
      </c>
      <c r="E3273" s="4">
        <v>47</v>
      </c>
      <c r="F3273" s="31">
        <v>217509</v>
      </c>
      <c r="G3273" s="4">
        <v>27</v>
      </c>
      <c r="H3273" s="31">
        <v>273899</v>
      </c>
      <c r="I3273" s="4">
        <v>34</v>
      </c>
      <c r="J3273" s="31">
        <v>870033</v>
      </c>
      <c r="K3273" s="50">
        <v>108</v>
      </c>
      <c r="L3273" s="44">
        <f t="shared" si="256"/>
        <v>290011</v>
      </c>
      <c r="M3273" s="4">
        <f t="shared" si="257"/>
        <v>36</v>
      </c>
    </row>
    <row r="3274" spans="1:13" x14ac:dyDescent="0.3">
      <c r="A3274" s="27" t="str">
        <f t="shared" si="254"/>
        <v>1504 - LATTE</v>
      </c>
      <c r="B3274" s="27" t="str">
        <f t="shared" si="255"/>
        <v>CAFE QUINDIO EXPRESS UNICENTRO 2 ARMENIA</v>
      </c>
      <c r="C3274" s="28" t="s">
        <v>270</v>
      </c>
      <c r="D3274" s="31">
        <v>448896</v>
      </c>
      <c r="E3274" s="4">
        <v>48</v>
      </c>
      <c r="F3274" s="31">
        <v>317968</v>
      </c>
      <c r="G3274" s="4">
        <v>34</v>
      </c>
      <c r="H3274" s="31">
        <v>438422</v>
      </c>
      <c r="I3274" s="4">
        <v>47</v>
      </c>
      <c r="J3274" s="31">
        <v>1205286</v>
      </c>
      <c r="K3274" s="50">
        <v>129</v>
      </c>
      <c r="L3274" s="44">
        <f t="shared" si="256"/>
        <v>401762</v>
      </c>
      <c r="M3274" s="4">
        <f t="shared" si="257"/>
        <v>43</v>
      </c>
    </row>
    <row r="3275" spans="1:13" x14ac:dyDescent="0.3">
      <c r="A3275" s="27" t="str">
        <f t="shared" si="254"/>
        <v>1504 - LATTE</v>
      </c>
      <c r="B3275" s="27" t="str">
        <f t="shared" si="255"/>
        <v>CAFE QUINDIO EXPRESS UNICENTRO 2 ARMENIA</v>
      </c>
      <c r="C3275" s="28" t="s">
        <v>271</v>
      </c>
      <c r="D3275" s="31">
        <v>391662</v>
      </c>
      <c r="E3275" s="4">
        <v>42</v>
      </c>
      <c r="F3275" s="31">
        <v>196392</v>
      </c>
      <c r="G3275" s="4">
        <v>21</v>
      </c>
      <c r="H3275" s="31">
        <v>392784</v>
      </c>
      <c r="I3275" s="4">
        <v>42</v>
      </c>
      <c r="J3275" s="31">
        <v>980838</v>
      </c>
      <c r="K3275" s="50">
        <v>105</v>
      </c>
      <c r="L3275" s="44">
        <f t="shared" si="256"/>
        <v>326946</v>
      </c>
      <c r="M3275" s="4">
        <f t="shared" si="257"/>
        <v>35</v>
      </c>
    </row>
    <row r="3276" spans="1:13" x14ac:dyDescent="0.3">
      <c r="A3276" s="27" t="str">
        <f t="shared" si="254"/>
        <v>1504 - LATTE</v>
      </c>
      <c r="B3276" s="27" t="str">
        <f t="shared" si="255"/>
        <v>CAFE QUINDIO EXPRESS UNICENTRO 2 ARMENIA</v>
      </c>
      <c r="C3276" s="28" t="s">
        <v>272</v>
      </c>
      <c r="D3276" s="31">
        <v>54630</v>
      </c>
      <c r="E3276" s="4">
        <v>5</v>
      </c>
      <c r="F3276" s="31">
        <v>54630</v>
      </c>
      <c r="G3276" s="4">
        <v>5</v>
      </c>
      <c r="H3276" s="31">
        <v>163890</v>
      </c>
      <c r="I3276" s="4">
        <v>15</v>
      </c>
      <c r="J3276" s="31">
        <v>273150</v>
      </c>
      <c r="K3276" s="50">
        <v>25</v>
      </c>
      <c r="L3276" s="44">
        <f t="shared" si="256"/>
        <v>91050</v>
      </c>
      <c r="M3276" s="4">
        <f t="shared" si="257"/>
        <v>8.3333333333333339</v>
      </c>
    </row>
    <row r="3277" spans="1:13" x14ac:dyDescent="0.3">
      <c r="A3277" s="27" t="str">
        <f t="shared" si="254"/>
        <v>1504 - LATTE</v>
      </c>
      <c r="B3277" s="52" t="s">
        <v>318</v>
      </c>
      <c r="C3277" s="53"/>
      <c r="D3277" s="57">
        <v>6950446</v>
      </c>
      <c r="E3277" s="55">
        <v>974</v>
      </c>
      <c r="F3277" s="57">
        <v>5639073</v>
      </c>
      <c r="G3277" s="55">
        <v>808</v>
      </c>
      <c r="H3277" s="57">
        <v>6957780</v>
      </c>
      <c r="I3277" s="55">
        <v>972</v>
      </c>
      <c r="J3277" s="57">
        <v>19547299</v>
      </c>
      <c r="K3277" s="56">
        <v>2754</v>
      </c>
      <c r="L3277" s="59">
        <f t="shared" si="256"/>
        <v>6515766.333333333</v>
      </c>
      <c r="M3277" s="60">
        <f t="shared" si="257"/>
        <v>918</v>
      </c>
    </row>
    <row r="3278" spans="1:13" x14ac:dyDescent="0.3">
      <c r="A3278" s="27" t="str">
        <f t="shared" si="254"/>
        <v>1504 - LATTE</v>
      </c>
      <c r="B3278" s="1" t="s">
        <v>78</v>
      </c>
      <c r="C3278" s="1" t="s">
        <v>223</v>
      </c>
      <c r="D3278" s="30">
        <v>1008315</v>
      </c>
      <c r="E3278" s="8">
        <v>165</v>
      </c>
      <c r="F3278" s="30">
        <v>952583</v>
      </c>
      <c r="G3278" s="8">
        <v>156</v>
      </c>
      <c r="H3278" s="30">
        <v>922761</v>
      </c>
      <c r="I3278" s="8">
        <v>151</v>
      </c>
      <c r="J3278" s="30">
        <v>2883659</v>
      </c>
      <c r="K3278" s="49">
        <v>472</v>
      </c>
      <c r="L3278" s="44">
        <f t="shared" si="256"/>
        <v>961219.66666666663</v>
      </c>
      <c r="M3278" s="4">
        <f t="shared" si="257"/>
        <v>157.33333333333334</v>
      </c>
    </row>
    <row r="3279" spans="1:13" x14ac:dyDescent="0.3">
      <c r="A3279" s="27" t="str">
        <f t="shared" si="254"/>
        <v>1504 - LATTE</v>
      </c>
      <c r="B3279" s="27" t="str">
        <f t="shared" ref="B3279:B3321" si="258">B3278</f>
        <v>CAFE QUINDIO EXPRESS UNICENTRO ARMENIA</v>
      </c>
      <c r="C3279" s="28" t="s">
        <v>224</v>
      </c>
      <c r="D3279" s="31">
        <v>674755</v>
      </c>
      <c r="E3279" s="4">
        <v>103</v>
      </c>
      <c r="F3279" s="31">
        <v>714988</v>
      </c>
      <c r="G3279" s="4">
        <v>109</v>
      </c>
      <c r="H3279" s="31">
        <v>828324</v>
      </c>
      <c r="I3279" s="4">
        <v>126</v>
      </c>
      <c r="J3279" s="31">
        <v>2218067</v>
      </c>
      <c r="K3279" s="50">
        <v>338</v>
      </c>
      <c r="L3279" s="44">
        <f t="shared" si="256"/>
        <v>739355.66666666663</v>
      </c>
      <c r="M3279" s="4">
        <f t="shared" si="257"/>
        <v>112.66666666666667</v>
      </c>
    </row>
    <row r="3280" spans="1:13" x14ac:dyDescent="0.3">
      <c r="A3280" s="27" t="str">
        <f t="shared" ref="A3280:A3343" si="259">A3279</f>
        <v>1504 - LATTE</v>
      </c>
      <c r="B3280" s="27" t="str">
        <f t="shared" si="258"/>
        <v>CAFE QUINDIO EXPRESS UNICENTRO ARMENIA</v>
      </c>
      <c r="C3280" s="28" t="s">
        <v>225</v>
      </c>
      <c r="D3280" s="31">
        <v>189542</v>
      </c>
      <c r="E3280" s="4">
        <v>23</v>
      </c>
      <c r="F3280" s="31">
        <v>131856</v>
      </c>
      <c r="G3280" s="4">
        <v>16</v>
      </c>
      <c r="H3280" s="31">
        <v>222506</v>
      </c>
      <c r="I3280" s="4">
        <v>27</v>
      </c>
      <c r="J3280" s="31">
        <v>543904</v>
      </c>
      <c r="K3280" s="50">
        <v>66</v>
      </c>
      <c r="L3280" s="44">
        <f t="shared" si="256"/>
        <v>181301.33333333334</v>
      </c>
      <c r="M3280" s="4">
        <f t="shared" si="257"/>
        <v>22</v>
      </c>
    </row>
    <row r="3281" spans="1:13" x14ac:dyDescent="0.3">
      <c r="A3281" s="27" t="str">
        <f t="shared" si="259"/>
        <v>1504 - LATTE</v>
      </c>
      <c r="B3281" s="27" t="str">
        <f t="shared" si="258"/>
        <v>CAFE QUINDIO EXPRESS UNICENTRO ARMENIA</v>
      </c>
      <c r="C3281" s="28" t="s">
        <v>226</v>
      </c>
      <c r="D3281" s="31">
        <v>34444</v>
      </c>
      <c r="E3281" s="4">
        <v>4</v>
      </c>
      <c r="F3281" s="31">
        <v>86110</v>
      </c>
      <c r="G3281" s="4">
        <v>10</v>
      </c>
      <c r="H3281" s="31">
        <v>51666</v>
      </c>
      <c r="I3281" s="4">
        <v>6</v>
      </c>
      <c r="J3281" s="31">
        <v>172220</v>
      </c>
      <c r="K3281" s="50">
        <v>20</v>
      </c>
      <c r="L3281" s="44">
        <f t="shared" si="256"/>
        <v>57406.666666666664</v>
      </c>
      <c r="M3281" s="4">
        <f t="shared" si="257"/>
        <v>6.666666666666667</v>
      </c>
    </row>
    <row r="3282" spans="1:13" x14ac:dyDescent="0.3">
      <c r="A3282" s="27" t="str">
        <f t="shared" si="259"/>
        <v>1504 - LATTE</v>
      </c>
      <c r="B3282" s="27" t="str">
        <f t="shared" si="258"/>
        <v>CAFE QUINDIO EXPRESS UNICENTRO ARMENIA</v>
      </c>
      <c r="C3282" s="28" t="s">
        <v>227</v>
      </c>
      <c r="D3282" s="31">
        <v>0</v>
      </c>
      <c r="E3282" s="4">
        <v>0</v>
      </c>
      <c r="F3282" s="31"/>
      <c r="G3282" s="4"/>
      <c r="H3282" s="31">
        <v>9352</v>
      </c>
      <c r="I3282" s="4">
        <v>1</v>
      </c>
      <c r="J3282" s="31">
        <v>9352</v>
      </c>
      <c r="K3282" s="50">
        <v>1</v>
      </c>
      <c r="L3282" s="44">
        <f t="shared" si="256"/>
        <v>4676</v>
      </c>
      <c r="M3282" s="4">
        <f t="shared" si="257"/>
        <v>0.5</v>
      </c>
    </row>
    <row r="3283" spans="1:13" x14ac:dyDescent="0.3">
      <c r="A3283" s="27" t="str">
        <f t="shared" si="259"/>
        <v>1504 - LATTE</v>
      </c>
      <c r="B3283" s="27" t="str">
        <f t="shared" si="258"/>
        <v>CAFE QUINDIO EXPRESS UNICENTRO ARMENIA</v>
      </c>
      <c r="C3283" s="28" t="s">
        <v>228</v>
      </c>
      <c r="D3283" s="31">
        <v>37408</v>
      </c>
      <c r="E3283" s="4">
        <v>4</v>
      </c>
      <c r="F3283" s="31">
        <v>18704</v>
      </c>
      <c r="G3283" s="4">
        <v>2</v>
      </c>
      <c r="H3283" s="31">
        <v>37408</v>
      </c>
      <c r="I3283" s="4">
        <v>4</v>
      </c>
      <c r="J3283" s="31">
        <v>93520</v>
      </c>
      <c r="K3283" s="50">
        <v>10</v>
      </c>
      <c r="L3283" s="44">
        <f t="shared" si="256"/>
        <v>31173.333333333332</v>
      </c>
      <c r="M3283" s="4">
        <f t="shared" si="257"/>
        <v>3.3333333333333335</v>
      </c>
    </row>
    <row r="3284" spans="1:13" x14ac:dyDescent="0.3">
      <c r="A3284" s="27" t="str">
        <f t="shared" si="259"/>
        <v>1504 - LATTE</v>
      </c>
      <c r="B3284" s="27" t="str">
        <f t="shared" si="258"/>
        <v>CAFE QUINDIO EXPRESS UNICENTRO ARMENIA</v>
      </c>
      <c r="C3284" s="28" t="s">
        <v>229</v>
      </c>
      <c r="D3284" s="31">
        <v>21852</v>
      </c>
      <c r="E3284" s="4">
        <v>2</v>
      </c>
      <c r="F3284" s="31">
        <v>10926</v>
      </c>
      <c r="G3284" s="4">
        <v>1</v>
      </c>
      <c r="H3284" s="31">
        <v>21852</v>
      </c>
      <c r="I3284" s="4">
        <v>2</v>
      </c>
      <c r="J3284" s="31">
        <v>54630</v>
      </c>
      <c r="K3284" s="50">
        <v>5</v>
      </c>
      <c r="L3284" s="44">
        <f t="shared" si="256"/>
        <v>18210</v>
      </c>
      <c r="M3284" s="4">
        <f t="shared" si="257"/>
        <v>1.6666666666666667</v>
      </c>
    </row>
    <row r="3285" spans="1:13" x14ac:dyDescent="0.3">
      <c r="A3285" s="27" t="str">
        <f t="shared" si="259"/>
        <v>1504 - LATTE</v>
      </c>
      <c r="B3285" s="27" t="str">
        <f t="shared" si="258"/>
        <v>CAFE QUINDIO EXPRESS UNICENTRO ARMENIA</v>
      </c>
      <c r="C3285" s="28" t="s">
        <v>230</v>
      </c>
      <c r="D3285" s="31">
        <v>16666</v>
      </c>
      <c r="E3285" s="4">
        <v>2</v>
      </c>
      <c r="F3285" s="31">
        <v>16666</v>
      </c>
      <c r="G3285" s="4">
        <v>2</v>
      </c>
      <c r="H3285" s="31">
        <v>33332</v>
      </c>
      <c r="I3285" s="4">
        <v>4</v>
      </c>
      <c r="J3285" s="31">
        <v>66664</v>
      </c>
      <c r="K3285" s="50">
        <v>8</v>
      </c>
      <c r="L3285" s="44">
        <f t="shared" si="256"/>
        <v>22221.333333333332</v>
      </c>
      <c r="M3285" s="4">
        <f t="shared" si="257"/>
        <v>2.6666666666666665</v>
      </c>
    </row>
    <row r="3286" spans="1:13" x14ac:dyDescent="0.3">
      <c r="A3286" s="27" t="str">
        <f t="shared" si="259"/>
        <v>1504 - LATTE</v>
      </c>
      <c r="B3286" s="27" t="str">
        <f t="shared" si="258"/>
        <v>CAFE QUINDIO EXPRESS UNICENTRO ARMENIA</v>
      </c>
      <c r="C3286" s="28" t="s">
        <v>231</v>
      </c>
      <c r="D3286" s="31">
        <v>8333</v>
      </c>
      <c r="E3286" s="4">
        <v>1</v>
      </c>
      <c r="F3286" s="31">
        <v>8333</v>
      </c>
      <c r="G3286" s="4">
        <v>1</v>
      </c>
      <c r="H3286" s="31">
        <v>33332</v>
      </c>
      <c r="I3286" s="4">
        <v>4</v>
      </c>
      <c r="J3286" s="31">
        <v>49998</v>
      </c>
      <c r="K3286" s="50">
        <v>6</v>
      </c>
      <c r="L3286" s="44">
        <f t="shared" si="256"/>
        <v>16666</v>
      </c>
      <c r="M3286" s="4">
        <f t="shared" si="257"/>
        <v>2</v>
      </c>
    </row>
    <row r="3287" spans="1:13" x14ac:dyDescent="0.3">
      <c r="A3287" s="27" t="str">
        <f t="shared" si="259"/>
        <v>1504 - LATTE</v>
      </c>
      <c r="B3287" s="27" t="str">
        <f t="shared" si="258"/>
        <v>CAFE QUINDIO EXPRESS UNICENTRO ARMENIA</v>
      </c>
      <c r="C3287" s="28" t="s">
        <v>232</v>
      </c>
      <c r="D3287" s="31">
        <v>49535</v>
      </c>
      <c r="E3287" s="4">
        <v>5</v>
      </c>
      <c r="F3287" s="31">
        <v>69349</v>
      </c>
      <c r="G3287" s="4">
        <v>7</v>
      </c>
      <c r="H3287" s="31">
        <v>19814</v>
      </c>
      <c r="I3287" s="4">
        <v>2</v>
      </c>
      <c r="J3287" s="31">
        <v>138698</v>
      </c>
      <c r="K3287" s="50">
        <v>14</v>
      </c>
      <c r="L3287" s="44">
        <f t="shared" si="256"/>
        <v>46232.666666666664</v>
      </c>
      <c r="M3287" s="4">
        <f t="shared" si="257"/>
        <v>4.666666666666667</v>
      </c>
    </row>
    <row r="3288" spans="1:13" x14ac:dyDescent="0.3">
      <c r="A3288" s="27" t="str">
        <f t="shared" si="259"/>
        <v>1504 - LATTE</v>
      </c>
      <c r="B3288" s="27" t="str">
        <f t="shared" si="258"/>
        <v>CAFE QUINDIO EXPRESS UNICENTRO ARMENIA</v>
      </c>
      <c r="C3288" s="28" t="s">
        <v>233</v>
      </c>
      <c r="D3288" s="31">
        <v>8241</v>
      </c>
      <c r="E3288" s="4">
        <v>1</v>
      </c>
      <c r="F3288" s="31"/>
      <c r="G3288" s="4"/>
      <c r="H3288" s="31">
        <v>8241</v>
      </c>
      <c r="I3288" s="4">
        <v>1</v>
      </c>
      <c r="J3288" s="31">
        <v>16482</v>
      </c>
      <c r="K3288" s="50">
        <v>2</v>
      </c>
      <c r="L3288" s="44">
        <f t="shared" si="256"/>
        <v>8241</v>
      </c>
      <c r="M3288" s="4">
        <f t="shared" si="257"/>
        <v>1</v>
      </c>
    </row>
    <row r="3289" spans="1:13" x14ac:dyDescent="0.3">
      <c r="A3289" s="27" t="str">
        <f t="shared" si="259"/>
        <v>1504 - LATTE</v>
      </c>
      <c r="B3289" s="27" t="str">
        <f t="shared" si="258"/>
        <v>CAFE QUINDIO EXPRESS UNICENTRO ARMENIA</v>
      </c>
      <c r="C3289" s="28" t="s">
        <v>234</v>
      </c>
      <c r="D3289" s="31"/>
      <c r="E3289" s="4"/>
      <c r="F3289" s="31"/>
      <c r="G3289" s="4"/>
      <c r="H3289" s="31">
        <v>20926</v>
      </c>
      <c r="I3289" s="4">
        <v>2</v>
      </c>
      <c r="J3289" s="31">
        <v>20926</v>
      </c>
      <c r="K3289" s="50">
        <v>2</v>
      </c>
      <c r="L3289" s="44">
        <f t="shared" si="256"/>
        <v>20926</v>
      </c>
      <c r="M3289" s="4">
        <f t="shared" si="257"/>
        <v>2</v>
      </c>
    </row>
    <row r="3290" spans="1:13" x14ac:dyDescent="0.3">
      <c r="A3290" s="27" t="str">
        <f t="shared" si="259"/>
        <v>1504 - LATTE</v>
      </c>
      <c r="B3290" s="27" t="str">
        <f t="shared" si="258"/>
        <v>CAFE QUINDIO EXPRESS UNICENTRO ARMENIA</v>
      </c>
      <c r="C3290" s="28" t="s">
        <v>235</v>
      </c>
      <c r="D3290" s="31">
        <v>23055</v>
      </c>
      <c r="E3290" s="4">
        <v>3</v>
      </c>
      <c r="F3290" s="31">
        <v>45188</v>
      </c>
      <c r="G3290" s="4">
        <v>6</v>
      </c>
      <c r="H3290" s="31">
        <v>69165</v>
      </c>
      <c r="I3290" s="4">
        <v>9</v>
      </c>
      <c r="J3290" s="31">
        <v>137408</v>
      </c>
      <c r="K3290" s="50">
        <v>18</v>
      </c>
      <c r="L3290" s="44">
        <f t="shared" si="256"/>
        <v>45802.666666666664</v>
      </c>
      <c r="M3290" s="4">
        <f t="shared" si="257"/>
        <v>6</v>
      </c>
    </row>
    <row r="3291" spans="1:13" x14ac:dyDescent="0.3">
      <c r="A3291" s="27" t="str">
        <f t="shared" si="259"/>
        <v>1504 - LATTE</v>
      </c>
      <c r="B3291" s="27" t="str">
        <f t="shared" si="258"/>
        <v>CAFE QUINDIO EXPRESS UNICENTRO ARMENIA</v>
      </c>
      <c r="C3291" s="28" t="s">
        <v>236</v>
      </c>
      <c r="D3291" s="31">
        <v>8241</v>
      </c>
      <c r="E3291" s="4">
        <v>1</v>
      </c>
      <c r="F3291" s="31">
        <v>8241</v>
      </c>
      <c r="G3291" s="4">
        <v>1</v>
      </c>
      <c r="H3291" s="31">
        <v>32964</v>
      </c>
      <c r="I3291" s="4">
        <v>4</v>
      </c>
      <c r="J3291" s="31">
        <v>49446</v>
      </c>
      <c r="K3291" s="50">
        <v>6</v>
      </c>
      <c r="L3291" s="44">
        <f t="shared" si="256"/>
        <v>16482</v>
      </c>
      <c r="M3291" s="4">
        <f t="shared" si="257"/>
        <v>2</v>
      </c>
    </row>
    <row r="3292" spans="1:13" x14ac:dyDescent="0.3">
      <c r="A3292" s="27" t="str">
        <f t="shared" si="259"/>
        <v>1504 - LATTE</v>
      </c>
      <c r="B3292" s="27" t="str">
        <f t="shared" si="258"/>
        <v>CAFE QUINDIO EXPRESS UNICENTRO ARMENIA</v>
      </c>
      <c r="C3292" s="28" t="s">
        <v>237</v>
      </c>
      <c r="D3292" s="31"/>
      <c r="E3292" s="4"/>
      <c r="F3292" s="31"/>
      <c r="G3292" s="4"/>
      <c r="H3292" s="31">
        <v>20926</v>
      </c>
      <c r="I3292" s="4">
        <v>2</v>
      </c>
      <c r="J3292" s="31">
        <v>20926</v>
      </c>
      <c r="K3292" s="50">
        <v>2</v>
      </c>
      <c r="L3292" s="44">
        <f t="shared" si="256"/>
        <v>20926</v>
      </c>
      <c r="M3292" s="4">
        <f t="shared" si="257"/>
        <v>2</v>
      </c>
    </row>
    <row r="3293" spans="1:13" x14ac:dyDescent="0.3">
      <c r="A3293" s="27" t="str">
        <f t="shared" si="259"/>
        <v>1504 - LATTE</v>
      </c>
      <c r="B3293" s="27" t="str">
        <f t="shared" si="258"/>
        <v>CAFE QUINDIO EXPRESS UNICENTRO ARMENIA</v>
      </c>
      <c r="C3293" s="28" t="s">
        <v>238</v>
      </c>
      <c r="D3293" s="31">
        <v>30740</v>
      </c>
      <c r="E3293" s="4">
        <v>4</v>
      </c>
      <c r="F3293" s="31">
        <v>7685</v>
      </c>
      <c r="G3293" s="4">
        <v>1</v>
      </c>
      <c r="H3293" s="31">
        <v>15370</v>
      </c>
      <c r="I3293" s="4">
        <v>2</v>
      </c>
      <c r="J3293" s="31">
        <v>53795</v>
      </c>
      <c r="K3293" s="50">
        <v>7</v>
      </c>
      <c r="L3293" s="44">
        <f t="shared" si="256"/>
        <v>17931.666666666668</v>
      </c>
      <c r="M3293" s="4">
        <f t="shared" si="257"/>
        <v>2.3333333333333335</v>
      </c>
    </row>
    <row r="3294" spans="1:13" x14ac:dyDescent="0.3">
      <c r="A3294" s="27" t="str">
        <f t="shared" si="259"/>
        <v>1504 - LATTE</v>
      </c>
      <c r="B3294" s="27" t="str">
        <f t="shared" si="258"/>
        <v>CAFE QUINDIO EXPRESS UNICENTRO ARMENIA</v>
      </c>
      <c r="C3294" s="28" t="s">
        <v>240</v>
      </c>
      <c r="D3294" s="31"/>
      <c r="E3294" s="4"/>
      <c r="F3294" s="31"/>
      <c r="G3294" s="4"/>
      <c r="H3294" s="31">
        <v>16296</v>
      </c>
      <c r="I3294" s="4">
        <v>2</v>
      </c>
      <c r="J3294" s="31">
        <v>16296</v>
      </c>
      <c r="K3294" s="50">
        <v>2</v>
      </c>
      <c r="L3294" s="44">
        <f t="shared" si="256"/>
        <v>16296</v>
      </c>
      <c r="M3294" s="4">
        <f t="shared" si="257"/>
        <v>2</v>
      </c>
    </row>
    <row r="3295" spans="1:13" x14ac:dyDescent="0.3">
      <c r="A3295" s="27" t="str">
        <f t="shared" si="259"/>
        <v>1504 - LATTE</v>
      </c>
      <c r="B3295" s="27" t="str">
        <f t="shared" si="258"/>
        <v>CAFE QUINDIO EXPRESS UNICENTRO ARMENIA</v>
      </c>
      <c r="C3295" s="28" t="s">
        <v>241</v>
      </c>
      <c r="D3295" s="31">
        <v>163831</v>
      </c>
      <c r="E3295" s="4">
        <v>20</v>
      </c>
      <c r="F3295" s="31">
        <v>90651</v>
      </c>
      <c r="G3295" s="4">
        <v>11</v>
      </c>
      <c r="H3295" s="31">
        <v>173061</v>
      </c>
      <c r="I3295" s="4">
        <v>21</v>
      </c>
      <c r="J3295" s="31">
        <v>427543</v>
      </c>
      <c r="K3295" s="50">
        <v>52</v>
      </c>
      <c r="L3295" s="44">
        <f t="shared" si="256"/>
        <v>142514.33333333334</v>
      </c>
      <c r="M3295" s="4">
        <f t="shared" si="257"/>
        <v>17.333333333333332</v>
      </c>
    </row>
    <row r="3296" spans="1:13" x14ac:dyDescent="0.3">
      <c r="A3296" s="27" t="str">
        <f t="shared" si="259"/>
        <v>1504 - LATTE</v>
      </c>
      <c r="B3296" s="27" t="str">
        <f t="shared" si="258"/>
        <v>CAFE QUINDIO EXPRESS UNICENTRO ARMENIA</v>
      </c>
      <c r="C3296" s="28" t="s">
        <v>242</v>
      </c>
      <c r="D3296" s="31">
        <v>25833</v>
      </c>
      <c r="E3296" s="4">
        <v>3</v>
      </c>
      <c r="F3296" s="31">
        <v>25833</v>
      </c>
      <c r="G3296" s="4">
        <v>3</v>
      </c>
      <c r="H3296" s="31">
        <v>94721</v>
      </c>
      <c r="I3296" s="4">
        <v>11</v>
      </c>
      <c r="J3296" s="31">
        <v>146387</v>
      </c>
      <c r="K3296" s="50">
        <v>17</v>
      </c>
      <c r="L3296" s="44">
        <f t="shared" si="256"/>
        <v>48795.666666666664</v>
      </c>
      <c r="M3296" s="4">
        <f t="shared" si="257"/>
        <v>5.666666666666667</v>
      </c>
    </row>
    <row r="3297" spans="1:13" x14ac:dyDescent="0.3">
      <c r="A3297" s="27" t="str">
        <f t="shared" si="259"/>
        <v>1504 - LATTE</v>
      </c>
      <c r="B3297" s="27" t="str">
        <f t="shared" si="258"/>
        <v>CAFE QUINDIO EXPRESS UNICENTRO ARMENIA</v>
      </c>
      <c r="C3297" s="28" t="s">
        <v>243</v>
      </c>
      <c r="D3297" s="31">
        <v>928872</v>
      </c>
      <c r="E3297" s="4">
        <v>152</v>
      </c>
      <c r="F3297" s="31">
        <v>727209</v>
      </c>
      <c r="G3297" s="4">
        <v>119</v>
      </c>
      <c r="H3297" s="31">
        <v>816675</v>
      </c>
      <c r="I3297" s="4">
        <v>134</v>
      </c>
      <c r="J3297" s="31">
        <v>2472756</v>
      </c>
      <c r="K3297" s="50">
        <v>405</v>
      </c>
      <c r="L3297" s="44">
        <f t="shared" si="256"/>
        <v>824252</v>
      </c>
      <c r="M3297" s="4">
        <f t="shared" si="257"/>
        <v>135</v>
      </c>
    </row>
    <row r="3298" spans="1:13" x14ac:dyDescent="0.3">
      <c r="A3298" s="27" t="str">
        <f t="shared" si="259"/>
        <v>1504 - LATTE</v>
      </c>
      <c r="B3298" s="27" t="str">
        <f t="shared" si="258"/>
        <v>CAFE QUINDIO EXPRESS UNICENTRO ARMENIA</v>
      </c>
      <c r="C3298" s="28" t="s">
        <v>244</v>
      </c>
      <c r="D3298" s="31">
        <v>834898</v>
      </c>
      <c r="E3298" s="4">
        <v>127</v>
      </c>
      <c r="F3298" s="31">
        <v>539068</v>
      </c>
      <c r="G3298" s="4">
        <v>82</v>
      </c>
      <c r="H3298" s="31">
        <v>670548</v>
      </c>
      <c r="I3298" s="4">
        <v>102</v>
      </c>
      <c r="J3298" s="31">
        <v>2044514</v>
      </c>
      <c r="K3298" s="50">
        <v>311</v>
      </c>
      <c r="L3298" s="44">
        <f t="shared" si="256"/>
        <v>681504.66666666663</v>
      </c>
      <c r="M3298" s="4">
        <f t="shared" si="257"/>
        <v>103.66666666666667</v>
      </c>
    </row>
    <row r="3299" spans="1:13" x14ac:dyDescent="0.3">
      <c r="A3299" s="27" t="str">
        <f t="shared" si="259"/>
        <v>1504 - LATTE</v>
      </c>
      <c r="B3299" s="27" t="str">
        <f t="shared" si="258"/>
        <v>CAFE QUINDIO EXPRESS UNICENTRO ARMENIA</v>
      </c>
      <c r="C3299" s="28" t="s">
        <v>245</v>
      </c>
      <c r="D3299" s="31">
        <v>10093</v>
      </c>
      <c r="E3299" s="4">
        <v>1</v>
      </c>
      <c r="F3299" s="31">
        <v>20186</v>
      </c>
      <c r="G3299" s="4">
        <v>2</v>
      </c>
      <c r="H3299" s="31">
        <v>20186</v>
      </c>
      <c r="I3299" s="4">
        <v>2</v>
      </c>
      <c r="J3299" s="31">
        <v>50465</v>
      </c>
      <c r="K3299" s="50">
        <v>5</v>
      </c>
      <c r="L3299" s="44">
        <f t="shared" si="256"/>
        <v>16821.666666666668</v>
      </c>
      <c r="M3299" s="4">
        <f t="shared" si="257"/>
        <v>1.6666666666666667</v>
      </c>
    </row>
    <row r="3300" spans="1:13" x14ac:dyDescent="0.3">
      <c r="A3300" s="27" t="str">
        <f t="shared" si="259"/>
        <v>1504 - LATTE</v>
      </c>
      <c r="B3300" s="27" t="str">
        <f t="shared" si="258"/>
        <v>CAFE QUINDIO EXPRESS UNICENTRO ARMENIA</v>
      </c>
      <c r="C3300" s="28" t="s">
        <v>246</v>
      </c>
      <c r="D3300" s="31"/>
      <c r="E3300" s="4"/>
      <c r="F3300" s="31"/>
      <c r="G3300" s="4"/>
      <c r="H3300" s="31">
        <v>33333</v>
      </c>
      <c r="I3300" s="4">
        <v>3</v>
      </c>
      <c r="J3300" s="31">
        <v>33333</v>
      </c>
      <c r="K3300" s="50">
        <v>3</v>
      </c>
      <c r="L3300" s="44">
        <f t="shared" si="256"/>
        <v>33333</v>
      </c>
      <c r="M3300" s="4">
        <f t="shared" si="257"/>
        <v>3</v>
      </c>
    </row>
    <row r="3301" spans="1:13" x14ac:dyDescent="0.3">
      <c r="A3301" s="27" t="str">
        <f t="shared" si="259"/>
        <v>1504 - LATTE</v>
      </c>
      <c r="B3301" s="27" t="str">
        <f t="shared" si="258"/>
        <v>CAFE QUINDIO EXPRESS UNICENTRO ARMENIA</v>
      </c>
      <c r="C3301" s="28" t="s">
        <v>247</v>
      </c>
      <c r="D3301" s="31">
        <v>131856</v>
      </c>
      <c r="E3301" s="4">
        <v>16</v>
      </c>
      <c r="F3301" s="31">
        <v>74169</v>
      </c>
      <c r="G3301" s="4">
        <v>9</v>
      </c>
      <c r="H3301" s="31">
        <v>57687</v>
      </c>
      <c r="I3301" s="4">
        <v>7</v>
      </c>
      <c r="J3301" s="31">
        <v>263712</v>
      </c>
      <c r="K3301" s="50">
        <v>32</v>
      </c>
      <c r="L3301" s="44">
        <f t="shared" si="256"/>
        <v>87904</v>
      </c>
      <c r="M3301" s="4">
        <f t="shared" si="257"/>
        <v>10.666666666666666</v>
      </c>
    </row>
    <row r="3302" spans="1:13" x14ac:dyDescent="0.3">
      <c r="A3302" s="27" t="str">
        <f t="shared" si="259"/>
        <v>1504 - LATTE</v>
      </c>
      <c r="B3302" s="27" t="str">
        <f t="shared" si="258"/>
        <v>CAFE QUINDIO EXPRESS UNICENTRO ARMENIA</v>
      </c>
      <c r="C3302" s="28" t="s">
        <v>248</v>
      </c>
      <c r="D3302" s="31">
        <v>47220</v>
      </c>
      <c r="E3302" s="4">
        <v>5</v>
      </c>
      <c r="F3302" s="31">
        <v>66109</v>
      </c>
      <c r="G3302" s="4">
        <v>7</v>
      </c>
      <c r="H3302" s="31">
        <v>84996</v>
      </c>
      <c r="I3302" s="4">
        <v>9</v>
      </c>
      <c r="J3302" s="31">
        <v>198325</v>
      </c>
      <c r="K3302" s="50">
        <v>21</v>
      </c>
      <c r="L3302" s="44">
        <f t="shared" si="256"/>
        <v>66108.333333333328</v>
      </c>
      <c r="M3302" s="4">
        <f t="shared" si="257"/>
        <v>7</v>
      </c>
    </row>
    <row r="3303" spans="1:13" x14ac:dyDescent="0.3">
      <c r="A3303" s="27" t="str">
        <f t="shared" si="259"/>
        <v>1504 - LATTE</v>
      </c>
      <c r="B3303" s="27" t="str">
        <f t="shared" si="258"/>
        <v>CAFE QUINDIO EXPRESS UNICENTRO ARMENIA</v>
      </c>
      <c r="C3303" s="28" t="s">
        <v>249</v>
      </c>
      <c r="D3303" s="31">
        <v>8241</v>
      </c>
      <c r="E3303" s="4">
        <v>1</v>
      </c>
      <c r="F3303" s="31">
        <v>8241</v>
      </c>
      <c r="G3303" s="4">
        <v>1</v>
      </c>
      <c r="H3303" s="31">
        <v>16482</v>
      </c>
      <c r="I3303" s="4">
        <v>2</v>
      </c>
      <c r="J3303" s="31">
        <v>32964</v>
      </c>
      <c r="K3303" s="50">
        <v>4</v>
      </c>
      <c r="L3303" s="44">
        <f t="shared" si="256"/>
        <v>10988</v>
      </c>
      <c r="M3303" s="4">
        <f t="shared" si="257"/>
        <v>1.3333333333333333</v>
      </c>
    </row>
    <row r="3304" spans="1:13" x14ac:dyDescent="0.3">
      <c r="A3304" s="27" t="str">
        <f t="shared" si="259"/>
        <v>1504 - LATTE</v>
      </c>
      <c r="B3304" s="27" t="str">
        <f t="shared" si="258"/>
        <v>CAFE QUINDIO EXPRESS UNICENTRO ARMENIA</v>
      </c>
      <c r="C3304" s="28" t="s">
        <v>250</v>
      </c>
      <c r="D3304" s="31">
        <v>10463</v>
      </c>
      <c r="E3304" s="4">
        <v>1</v>
      </c>
      <c r="F3304" s="31"/>
      <c r="G3304" s="4"/>
      <c r="H3304" s="31"/>
      <c r="I3304" s="4"/>
      <c r="J3304" s="31">
        <v>10463</v>
      </c>
      <c r="K3304" s="50">
        <v>1</v>
      </c>
      <c r="L3304" s="44">
        <f t="shared" si="256"/>
        <v>10463</v>
      </c>
      <c r="M3304" s="4">
        <f t="shared" si="257"/>
        <v>1</v>
      </c>
    </row>
    <row r="3305" spans="1:13" x14ac:dyDescent="0.3">
      <c r="A3305" s="27" t="str">
        <f t="shared" si="259"/>
        <v>1504 - LATTE</v>
      </c>
      <c r="B3305" s="27" t="str">
        <f t="shared" si="258"/>
        <v>CAFE QUINDIO EXPRESS UNICENTRO ARMENIA</v>
      </c>
      <c r="C3305" s="28" t="s">
        <v>251</v>
      </c>
      <c r="D3305" s="31">
        <v>15370</v>
      </c>
      <c r="E3305" s="4">
        <v>2</v>
      </c>
      <c r="F3305" s="31">
        <v>30740</v>
      </c>
      <c r="G3305" s="4">
        <v>4</v>
      </c>
      <c r="H3305" s="31">
        <v>23055</v>
      </c>
      <c r="I3305" s="4">
        <v>3</v>
      </c>
      <c r="J3305" s="31">
        <v>69165</v>
      </c>
      <c r="K3305" s="50">
        <v>9</v>
      </c>
      <c r="L3305" s="44">
        <f t="shared" si="256"/>
        <v>23055</v>
      </c>
      <c r="M3305" s="4">
        <f t="shared" si="257"/>
        <v>3</v>
      </c>
    </row>
    <row r="3306" spans="1:13" x14ac:dyDescent="0.3">
      <c r="A3306" s="27" t="str">
        <f t="shared" si="259"/>
        <v>1504 - LATTE</v>
      </c>
      <c r="B3306" s="27" t="str">
        <f t="shared" si="258"/>
        <v>CAFE QUINDIO EXPRESS UNICENTRO ARMENIA</v>
      </c>
      <c r="C3306" s="28" t="s">
        <v>253</v>
      </c>
      <c r="D3306" s="31">
        <v>8241</v>
      </c>
      <c r="E3306" s="4">
        <v>1</v>
      </c>
      <c r="F3306" s="31"/>
      <c r="G3306" s="4"/>
      <c r="H3306" s="31">
        <v>8241</v>
      </c>
      <c r="I3306" s="4">
        <v>1</v>
      </c>
      <c r="J3306" s="31">
        <v>16482</v>
      </c>
      <c r="K3306" s="50">
        <v>2</v>
      </c>
      <c r="L3306" s="44">
        <f t="shared" si="256"/>
        <v>8241</v>
      </c>
      <c r="M3306" s="4">
        <f t="shared" si="257"/>
        <v>1</v>
      </c>
    </row>
    <row r="3307" spans="1:13" x14ac:dyDescent="0.3">
      <c r="A3307" s="27" t="str">
        <f t="shared" si="259"/>
        <v>1504 - LATTE</v>
      </c>
      <c r="B3307" s="27" t="str">
        <f t="shared" si="258"/>
        <v>CAFE QUINDIO EXPRESS UNICENTRO ARMENIA</v>
      </c>
      <c r="C3307" s="28" t="s">
        <v>254</v>
      </c>
      <c r="D3307" s="31">
        <v>7685</v>
      </c>
      <c r="E3307" s="4">
        <v>1</v>
      </c>
      <c r="F3307" s="31"/>
      <c r="G3307" s="4"/>
      <c r="H3307" s="31">
        <v>30740</v>
      </c>
      <c r="I3307" s="4">
        <v>4</v>
      </c>
      <c r="J3307" s="31">
        <v>38425</v>
      </c>
      <c r="K3307" s="50">
        <v>5</v>
      </c>
      <c r="L3307" s="44">
        <f t="shared" si="256"/>
        <v>19212.5</v>
      </c>
      <c r="M3307" s="4">
        <f t="shared" si="257"/>
        <v>2.5</v>
      </c>
    </row>
    <row r="3308" spans="1:13" x14ac:dyDescent="0.3">
      <c r="A3308" s="27" t="str">
        <f t="shared" si="259"/>
        <v>1504 - LATTE</v>
      </c>
      <c r="B3308" s="27" t="str">
        <f t="shared" si="258"/>
        <v>CAFE QUINDIO EXPRESS UNICENTRO ARMENIA</v>
      </c>
      <c r="C3308" s="28" t="s">
        <v>258</v>
      </c>
      <c r="D3308" s="31">
        <v>32964</v>
      </c>
      <c r="E3308" s="4">
        <v>4</v>
      </c>
      <c r="F3308" s="31">
        <v>16482</v>
      </c>
      <c r="G3308" s="4">
        <v>2</v>
      </c>
      <c r="H3308" s="31">
        <v>32964</v>
      </c>
      <c r="I3308" s="4">
        <v>4</v>
      </c>
      <c r="J3308" s="31">
        <v>82410</v>
      </c>
      <c r="K3308" s="50">
        <v>10</v>
      </c>
      <c r="L3308" s="44">
        <f t="shared" si="256"/>
        <v>27470</v>
      </c>
      <c r="M3308" s="4">
        <f t="shared" si="257"/>
        <v>3.3333333333333335</v>
      </c>
    </row>
    <row r="3309" spans="1:13" x14ac:dyDescent="0.3">
      <c r="A3309" s="27" t="str">
        <f t="shared" si="259"/>
        <v>1504 - LATTE</v>
      </c>
      <c r="B3309" s="27" t="str">
        <f t="shared" si="258"/>
        <v>CAFE QUINDIO EXPRESS UNICENTRO ARMENIA</v>
      </c>
      <c r="C3309" s="28" t="s">
        <v>259</v>
      </c>
      <c r="D3309" s="31">
        <v>32964</v>
      </c>
      <c r="E3309" s="4">
        <v>4</v>
      </c>
      <c r="F3309" s="31"/>
      <c r="G3309" s="4"/>
      <c r="H3309" s="31">
        <v>74169</v>
      </c>
      <c r="I3309" s="4">
        <v>9</v>
      </c>
      <c r="J3309" s="31">
        <v>107133</v>
      </c>
      <c r="K3309" s="50">
        <v>13</v>
      </c>
      <c r="L3309" s="44">
        <f t="shared" si="256"/>
        <v>53566.5</v>
      </c>
      <c r="M3309" s="4">
        <f t="shared" si="257"/>
        <v>6.5</v>
      </c>
    </row>
    <row r="3310" spans="1:13" x14ac:dyDescent="0.3">
      <c r="A3310" s="27" t="str">
        <f t="shared" si="259"/>
        <v>1504 - LATTE</v>
      </c>
      <c r="B3310" s="27" t="str">
        <f t="shared" si="258"/>
        <v>CAFE QUINDIO EXPRESS UNICENTRO ARMENIA</v>
      </c>
      <c r="C3310" s="28" t="s">
        <v>260</v>
      </c>
      <c r="D3310" s="31">
        <v>20926</v>
      </c>
      <c r="E3310" s="4">
        <v>2</v>
      </c>
      <c r="F3310" s="31"/>
      <c r="G3310" s="4"/>
      <c r="H3310" s="31"/>
      <c r="I3310" s="4"/>
      <c r="J3310" s="31">
        <v>20926</v>
      </c>
      <c r="K3310" s="50">
        <v>2</v>
      </c>
      <c r="L3310" s="44">
        <f t="shared" si="256"/>
        <v>20926</v>
      </c>
      <c r="M3310" s="4">
        <f t="shared" si="257"/>
        <v>2</v>
      </c>
    </row>
    <row r="3311" spans="1:13" x14ac:dyDescent="0.3">
      <c r="A3311" s="27" t="str">
        <f t="shared" si="259"/>
        <v>1504 - LATTE</v>
      </c>
      <c r="B3311" s="27" t="str">
        <f t="shared" si="258"/>
        <v>CAFE QUINDIO EXPRESS UNICENTRO ARMENIA</v>
      </c>
      <c r="C3311" s="28" t="s">
        <v>261</v>
      </c>
      <c r="D3311" s="31">
        <v>92220</v>
      </c>
      <c r="E3311" s="4">
        <v>12</v>
      </c>
      <c r="F3311" s="31">
        <v>84535</v>
      </c>
      <c r="G3311" s="4">
        <v>11</v>
      </c>
      <c r="H3311" s="31">
        <v>130646</v>
      </c>
      <c r="I3311" s="4">
        <v>17</v>
      </c>
      <c r="J3311" s="31">
        <v>307401</v>
      </c>
      <c r="K3311" s="50">
        <v>40</v>
      </c>
      <c r="L3311" s="44">
        <f t="shared" si="256"/>
        <v>102467</v>
      </c>
      <c r="M3311" s="4">
        <f t="shared" si="257"/>
        <v>13.333333333333334</v>
      </c>
    </row>
    <row r="3312" spans="1:13" x14ac:dyDescent="0.3">
      <c r="A3312" s="27" t="str">
        <f t="shared" si="259"/>
        <v>1504 - LATTE</v>
      </c>
      <c r="B3312" s="27" t="str">
        <f t="shared" si="258"/>
        <v>CAFE QUINDIO EXPRESS UNICENTRO ARMENIA</v>
      </c>
      <c r="C3312" s="28" t="s">
        <v>262</v>
      </c>
      <c r="D3312" s="31">
        <v>53795</v>
      </c>
      <c r="E3312" s="4">
        <v>7</v>
      </c>
      <c r="F3312" s="31">
        <v>69165</v>
      </c>
      <c r="G3312" s="4">
        <v>9</v>
      </c>
      <c r="H3312" s="31">
        <v>69165</v>
      </c>
      <c r="I3312" s="4">
        <v>9</v>
      </c>
      <c r="J3312" s="31">
        <v>192125</v>
      </c>
      <c r="K3312" s="50">
        <v>25</v>
      </c>
      <c r="L3312" s="44">
        <f t="shared" si="256"/>
        <v>64041.666666666664</v>
      </c>
      <c r="M3312" s="4">
        <f t="shared" si="257"/>
        <v>8.3333333333333339</v>
      </c>
    </row>
    <row r="3313" spans="1:13" x14ac:dyDescent="0.3">
      <c r="A3313" s="27" t="str">
        <f t="shared" si="259"/>
        <v>1504 - LATTE</v>
      </c>
      <c r="B3313" s="27" t="str">
        <f t="shared" si="258"/>
        <v>CAFE QUINDIO EXPRESS UNICENTRO ARMENIA</v>
      </c>
      <c r="C3313" s="28" t="s">
        <v>264</v>
      </c>
      <c r="D3313" s="31">
        <v>20556</v>
      </c>
      <c r="E3313" s="4">
        <v>2</v>
      </c>
      <c r="F3313" s="31">
        <v>20556</v>
      </c>
      <c r="G3313" s="4">
        <v>2</v>
      </c>
      <c r="H3313" s="31">
        <v>41112</v>
      </c>
      <c r="I3313" s="4">
        <v>4</v>
      </c>
      <c r="J3313" s="31">
        <v>82224</v>
      </c>
      <c r="K3313" s="50">
        <v>8</v>
      </c>
      <c r="L3313" s="44">
        <f t="shared" si="256"/>
        <v>27408</v>
      </c>
      <c r="M3313" s="4">
        <f t="shared" si="257"/>
        <v>2.6666666666666665</v>
      </c>
    </row>
    <row r="3314" spans="1:13" x14ac:dyDescent="0.3">
      <c r="A3314" s="27" t="str">
        <f t="shared" si="259"/>
        <v>1504 - LATTE</v>
      </c>
      <c r="B3314" s="27" t="str">
        <f t="shared" si="258"/>
        <v>CAFE QUINDIO EXPRESS UNICENTRO ARMENIA</v>
      </c>
      <c r="C3314" s="28" t="s">
        <v>265</v>
      </c>
      <c r="D3314" s="31">
        <v>77499</v>
      </c>
      <c r="E3314" s="4">
        <v>9</v>
      </c>
      <c r="F3314" s="31">
        <v>129165</v>
      </c>
      <c r="G3314" s="4">
        <v>15</v>
      </c>
      <c r="H3314" s="31">
        <v>146387</v>
      </c>
      <c r="I3314" s="4">
        <v>17</v>
      </c>
      <c r="J3314" s="31">
        <v>353051</v>
      </c>
      <c r="K3314" s="50">
        <v>41</v>
      </c>
      <c r="L3314" s="44">
        <f t="shared" si="256"/>
        <v>117683.66666666667</v>
      </c>
      <c r="M3314" s="4">
        <f t="shared" si="257"/>
        <v>13.666666666666666</v>
      </c>
    </row>
    <row r="3315" spans="1:13" x14ac:dyDescent="0.3">
      <c r="A3315" s="27" t="str">
        <f t="shared" si="259"/>
        <v>1504 - LATTE</v>
      </c>
      <c r="B3315" s="27" t="str">
        <f t="shared" si="258"/>
        <v>CAFE QUINDIO EXPRESS UNICENTRO ARMENIA</v>
      </c>
      <c r="C3315" s="28" t="s">
        <v>266</v>
      </c>
      <c r="D3315" s="31">
        <v>93688</v>
      </c>
      <c r="E3315" s="4">
        <v>11</v>
      </c>
      <c r="F3315" s="31">
        <v>34444</v>
      </c>
      <c r="G3315" s="4">
        <v>4</v>
      </c>
      <c r="H3315" s="31">
        <v>60277</v>
      </c>
      <c r="I3315" s="4">
        <v>7</v>
      </c>
      <c r="J3315" s="31">
        <v>188409</v>
      </c>
      <c r="K3315" s="50">
        <v>22</v>
      </c>
      <c r="L3315" s="44">
        <f t="shared" si="256"/>
        <v>62803</v>
      </c>
      <c r="M3315" s="4">
        <f t="shared" si="257"/>
        <v>7.333333333333333</v>
      </c>
    </row>
    <row r="3316" spans="1:13" x14ac:dyDescent="0.3">
      <c r="A3316" s="27" t="str">
        <f t="shared" si="259"/>
        <v>1504 - LATTE</v>
      </c>
      <c r="B3316" s="27" t="str">
        <f t="shared" si="258"/>
        <v>CAFE QUINDIO EXPRESS UNICENTRO ARMENIA</v>
      </c>
      <c r="C3316" s="28" t="s">
        <v>267</v>
      </c>
      <c r="D3316" s="31">
        <v>225564</v>
      </c>
      <c r="E3316" s="4">
        <v>28</v>
      </c>
      <c r="F3316" s="31">
        <v>161119</v>
      </c>
      <c r="G3316" s="4">
        <v>20</v>
      </c>
      <c r="H3316" s="31">
        <v>209453</v>
      </c>
      <c r="I3316" s="4">
        <v>26</v>
      </c>
      <c r="J3316" s="31">
        <v>596136</v>
      </c>
      <c r="K3316" s="50">
        <v>74</v>
      </c>
      <c r="L3316" s="44">
        <f t="shared" si="256"/>
        <v>198712</v>
      </c>
      <c r="M3316" s="4">
        <f t="shared" si="257"/>
        <v>24.666666666666668</v>
      </c>
    </row>
    <row r="3317" spans="1:13" x14ac:dyDescent="0.3">
      <c r="A3317" s="27" t="str">
        <f t="shared" si="259"/>
        <v>1504 - LATTE</v>
      </c>
      <c r="B3317" s="27" t="str">
        <f t="shared" si="258"/>
        <v>CAFE QUINDIO EXPRESS UNICENTRO ARMENIA</v>
      </c>
      <c r="C3317" s="28" t="s">
        <v>268</v>
      </c>
      <c r="D3317" s="31">
        <v>172180</v>
      </c>
      <c r="E3317" s="4">
        <v>18</v>
      </c>
      <c r="F3317" s="31">
        <v>134818</v>
      </c>
      <c r="G3317" s="4">
        <v>14</v>
      </c>
      <c r="H3317" s="31">
        <v>105929</v>
      </c>
      <c r="I3317" s="4">
        <v>11</v>
      </c>
      <c r="J3317" s="31">
        <v>412927</v>
      </c>
      <c r="K3317" s="50">
        <v>43</v>
      </c>
      <c r="L3317" s="44">
        <f t="shared" si="256"/>
        <v>137642.33333333334</v>
      </c>
      <c r="M3317" s="4">
        <f t="shared" si="257"/>
        <v>14.333333333333334</v>
      </c>
    </row>
    <row r="3318" spans="1:13" x14ac:dyDescent="0.3">
      <c r="A3318" s="27" t="str">
        <f t="shared" si="259"/>
        <v>1504 - LATTE</v>
      </c>
      <c r="B3318" s="27" t="str">
        <f t="shared" si="258"/>
        <v>CAFE QUINDIO EXPRESS UNICENTRO ARMENIA</v>
      </c>
      <c r="C3318" s="28" t="s">
        <v>269</v>
      </c>
      <c r="D3318" s="31">
        <v>225564</v>
      </c>
      <c r="E3318" s="4">
        <v>28</v>
      </c>
      <c r="F3318" s="31">
        <v>239740</v>
      </c>
      <c r="G3318" s="4">
        <v>30</v>
      </c>
      <c r="H3318" s="31">
        <v>273902</v>
      </c>
      <c r="I3318" s="4">
        <v>34</v>
      </c>
      <c r="J3318" s="31">
        <v>739206</v>
      </c>
      <c r="K3318" s="50">
        <v>92</v>
      </c>
      <c r="L3318" s="44">
        <f t="shared" si="256"/>
        <v>246402</v>
      </c>
      <c r="M3318" s="4">
        <f t="shared" si="257"/>
        <v>30.666666666666668</v>
      </c>
    </row>
    <row r="3319" spans="1:13" x14ac:dyDescent="0.3">
      <c r="A3319" s="27" t="str">
        <f t="shared" si="259"/>
        <v>1504 - LATTE</v>
      </c>
      <c r="B3319" s="27" t="str">
        <f t="shared" si="258"/>
        <v>CAFE QUINDIO EXPRESS UNICENTRO ARMENIA</v>
      </c>
      <c r="C3319" s="28" t="s">
        <v>270</v>
      </c>
      <c r="D3319" s="31">
        <v>418596</v>
      </c>
      <c r="E3319" s="4">
        <v>45</v>
      </c>
      <c r="F3319" s="31">
        <v>231556</v>
      </c>
      <c r="G3319" s="4">
        <v>25</v>
      </c>
      <c r="H3319" s="31">
        <v>350886</v>
      </c>
      <c r="I3319" s="4">
        <v>38</v>
      </c>
      <c r="J3319" s="31">
        <v>1001038</v>
      </c>
      <c r="K3319" s="50">
        <v>108</v>
      </c>
      <c r="L3319" s="44">
        <f t="shared" si="256"/>
        <v>333679.33333333331</v>
      </c>
      <c r="M3319" s="4">
        <f t="shared" si="257"/>
        <v>36</v>
      </c>
    </row>
    <row r="3320" spans="1:13" x14ac:dyDescent="0.3">
      <c r="A3320" s="27" t="str">
        <f t="shared" si="259"/>
        <v>1504 - LATTE</v>
      </c>
      <c r="B3320" s="27" t="str">
        <f t="shared" si="258"/>
        <v>CAFE QUINDIO EXPRESS UNICENTRO ARMENIA</v>
      </c>
      <c r="C3320" s="28" t="s">
        <v>271</v>
      </c>
      <c r="D3320" s="31">
        <v>474708</v>
      </c>
      <c r="E3320" s="4">
        <v>51</v>
      </c>
      <c r="F3320" s="31">
        <v>233800</v>
      </c>
      <c r="G3320" s="4">
        <v>25</v>
      </c>
      <c r="H3320" s="31">
        <v>242030</v>
      </c>
      <c r="I3320" s="4">
        <v>26</v>
      </c>
      <c r="J3320" s="31">
        <v>950538</v>
      </c>
      <c r="K3320" s="50">
        <v>102</v>
      </c>
      <c r="L3320" s="44">
        <f t="shared" si="256"/>
        <v>316846</v>
      </c>
      <c r="M3320" s="4">
        <f t="shared" si="257"/>
        <v>34</v>
      </c>
    </row>
    <row r="3321" spans="1:13" x14ac:dyDescent="0.3">
      <c r="A3321" s="27" t="str">
        <f t="shared" si="259"/>
        <v>1504 - LATTE</v>
      </c>
      <c r="B3321" s="27" t="str">
        <f t="shared" si="258"/>
        <v>CAFE QUINDIO EXPRESS UNICENTRO ARMENIA</v>
      </c>
      <c r="C3321" s="28" t="s">
        <v>272</v>
      </c>
      <c r="D3321" s="31">
        <v>86097</v>
      </c>
      <c r="E3321" s="4">
        <v>8</v>
      </c>
      <c r="F3321" s="31">
        <v>97023</v>
      </c>
      <c r="G3321" s="4">
        <v>9</v>
      </c>
      <c r="H3321" s="31">
        <v>43704</v>
      </c>
      <c r="I3321" s="4">
        <v>4</v>
      </c>
      <c r="J3321" s="31">
        <v>226824</v>
      </c>
      <c r="K3321" s="50">
        <v>21</v>
      </c>
      <c r="L3321" s="44">
        <f t="shared" si="256"/>
        <v>75608</v>
      </c>
      <c r="M3321" s="4">
        <f t="shared" si="257"/>
        <v>7</v>
      </c>
    </row>
    <row r="3322" spans="1:13" x14ac:dyDescent="0.3">
      <c r="A3322" s="27" t="str">
        <f t="shared" si="259"/>
        <v>1504 - LATTE</v>
      </c>
      <c r="B3322" s="52" t="s">
        <v>319</v>
      </c>
      <c r="C3322" s="53"/>
      <c r="D3322" s="57">
        <v>6331051</v>
      </c>
      <c r="E3322" s="55">
        <v>877</v>
      </c>
      <c r="F3322" s="57">
        <v>5105238</v>
      </c>
      <c r="G3322" s="55">
        <v>716</v>
      </c>
      <c r="H3322" s="57">
        <v>6174584</v>
      </c>
      <c r="I3322" s="55">
        <v>854</v>
      </c>
      <c r="J3322" s="57">
        <v>17610873</v>
      </c>
      <c r="K3322" s="56">
        <v>2447</v>
      </c>
      <c r="L3322" s="59">
        <f t="shared" si="256"/>
        <v>5870291</v>
      </c>
      <c r="M3322" s="60">
        <f t="shared" si="257"/>
        <v>815.66666666666663</v>
      </c>
    </row>
    <row r="3323" spans="1:13" x14ac:dyDescent="0.3">
      <c r="A3323" s="27" t="str">
        <f t="shared" si="259"/>
        <v>1504 - LATTE</v>
      </c>
      <c r="B3323" s="1" t="s">
        <v>79</v>
      </c>
      <c r="C3323" s="1" t="s">
        <v>223</v>
      </c>
      <c r="D3323" s="30">
        <v>6667</v>
      </c>
      <c r="E3323" s="8">
        <v>1</v>
      </c>
      <c r="F3323" s="30">
        <v>13334</v>
      </c>
      <c r="G3323" s="8">
        <v>2</v>
      </c>
      <c r="H3323" s="30">
        <v>6667</v>
      </c>
      <c r="I3323" s="8">
        <v>1</v>
      </c>
      <c r="J3323" s="30">
        <v>26668</v>
      </c>
      <c r="K3323" s="49">
        <v>4</v>
      </c>
      <c r="L3323" s="44">
        <f t="shared" si="256"/>
        <v>8889.3333333333339</v>
      </c>
      <c r="M3323" s="4">
        <f t="shared" si="257"/>
        <v>1.3333333333333333</v>
      </c>
    </row>
    <row r="3324" spans="1:13" x14ac:dyDescent="0.3">
      <c r="A3324" s="27" t="str">
        <f t="shared" si="259"/>
        <v>1504 - LATTE</v>
      </c>
      <c r="B3324" s="27" t="str">
        <f t="shared" ref="B3324:B3371" si="260">B3323</f>
        <v>CAFE QUINDIO EXPRESS USAQUEN</v>
      </c>
      <c r="C3324" s="28" t="s">
        <v>224</v>
      </c>
      <c r="D3324" s="31">
        <v>2659553</v>
      </c>
      <c r="E3324" s="4">
        <v>378</v>
      </c>
      <c r="F3324" s="31">
        <v>2574530</v>
      </c>
      <c r="G3324" s="4">
        <v>366</v>
      </c>
      <c r="H3324" s="31">
        <v>2765541</v>
      </c>
      <c r="I3324" s="4">
        <v>393</v>
      </c>
      <c r="J3324" s="31">
        <v>7999624</v>
      </c>
      <c r="K3324" s="50">
        <v>1137</v>
      </c>
      <c r="L3324" s="44">
        <f t="shared" si="256"/>
        <v>2666541.3333333335</v>
      </c>
      <c r="M3324" s="4">
        <f t="shared" si="257"/>
        <v>379</v>
      </c>
    </row>
    <row r="3325" spans="1:13" x14ac:dyDescent="0.3">
      <c r="A3325" s="27" t="str">
        <f t="shared" si="259"/>
        <v>1504 - LATTE</v>
      </c>
      <c r="B3325" s="27" t="str">
        <f t="shared" si="260"/>
        <v>CAFE QUINDIO EXPRESS USAQUEN</v>
      </c>
      <c r="C3325" s="28" t="s">
        <v>225</v>
      </c>
      <c r="D3325" s="31">
        <v>1433692</v>
      </c>
      <c r="E3325" s="4">
        <v>158</v>
      </c>
      <c r="F3325" s="31">
        <v>1959984</v>
      </c>
      <c r="G3325" s="4">
        <v>216</v>
      </c>
      <c r="H3325" s="31">
        <v>1597024</v>
      </c>
      <c r="I3325" s="4">
        <v>176</v>
      </c>
      <c r="J3325" s="31">
        <v>4990700</v>
      </c>
      <c r="K3325" s="50">
        <v>550</v>
      </c>
      <c r="L3325" s="44">
        <f t="shared" si="256"/>
        <v>1663566.6666666667</v>
      </c>
      <c r="M3325" s="4">
        <f t="shared" si="257"/>
        <v>183.33333333333334</v>
      </c>
    </row>
    <row r="3326" spans="1:13" x14ac:dyDescent="0.3">
      <c r="A3326" s="27" t="str">
        <f t="shared" si="259"/>
        <v>1504 - LATTE</v>
      </c>
      <c r="B3326" s="27" t="str">
        <f t="shared" si="260"/>
        <v>CAFE QUINDIO EXPRESS USAQUEN</v>
      </c>
      <c r="C3326" s="28" t="s">
        <v>226</v>
      </c>
      <c r="D3326" s="31">
        <v>411488</v>
      </c>
      <c r="E3326" s="4">
        <v>44</v>
      </c>
      <c r="F3326" s="31">
        <v>682696</v>
      </c>
      <c r="G3326" s="4">
        <v>73</v>
      </c>
      <c r="H3326" s="31">
        <v>598528</v>
      </c>
      <c r="I3326" s="4">
        <v>64</v>
      </c>
      <c r="J3326" s="31">
        <v>1692712</v>
      </c>
      <c r="K3326" s="50">
        <v>181</v>
      </c>
      <c r="L3326" s="44">
        <f t="shared" si="256"/>
        <v>564237.33333333337</v>
      </c>
      <c r="M3326" s="4">
        <f t="shared" si="257"/>
        <v>60.333333333333336</v>
      </c>
    </row>
    <row r="3327" spans="1:13" x14ac:dyDescent="0.3">
      <c r="A3327" s="27" t="str">
        <f t="shared" si="259"/>
        <v>1504 - LATTE</v>
      </c>
      <c r="B3327" s="27" t="str">
        <f t="shared" si="260"/>
        <v>CAFE QUINDIO EXPRESS USAQUEN</v>
      </c>
      <c r="C3327" s="28" t="s">
        <v>227</v>
      </c>
      <c r="D3327" s="31">
        <v>130000</v>
      </c>
      <c r="E3327" s="4">
        <v>13</v>
      </c>
      <c r="F3327" s="31">
        <v>250000</v>
      </c>
      <c r="G3327" s="4">
        <v>25</v>
      </c>
      <c r="H3327" s="31">
        <v>190000</v>
      </c>
      <c r="I3327" s="4">
        <v>19</v>
      </c>
      <c r="J3327" s="31">
        <v>570000</v>
      </c>
      <c r="K3327" s="50">
        <v>57</v>
      </c>
      <c r="L3327" s="44">
        <f t="shared" si="256"/>
        <v>190000</v>
      </c>
      <c r="M3327" s="4">
        <f t="shared" si="257"/>
        <v>19</v>
      </c>
    </row>
    <row r="3328" spans="1:13" x14ac:dyDescent="0.3">
      <c r="A3328" s="27" t="str">
        <f t="shared" si="259"/>
        <v>1504 - LATTE</v>
      </c>
      <c r="B3328" s="27" t="str">
        <f t="shared" si="260"/>
        <v>CAFE QUINDIO EXPRESS USAQUEN</v>
      </c>
      <c r="C3328" s="28" t="s">
        <v>228</v>
      </c>
      <c r="D3328" s="31">
        <v>70000</v>
      </c>
      <c r="E3328" s="4">
        <v>7</v>
      </c>
      <c r="F3328" s="31">
        <v>100000</v>
      </c>
      <c r="G3328" s="4">
        <v>10</v>
      </c>
      <c r="H3328" s="31">
        <v>120000</v>
      </c>
      <c r="I3328" s="4">
        <v>12</v>
      </c>
      <c r="J3328" s="31">
        <v>290000</v>
      </c>
      <c r="K3328" s="50">
        <v>29</v>
      </c>
      <c r="L3328" s="44">
        <f t="shared" si="256"/>
        <v>96666.666666666672</v>
      </c>
      <c r="M3328" s="4">
        <f t="shared" si="257"/>
        <v>9.6666666666666661</v>
      </c>
    </row>
    <row r="3329" spans="1:13" x14ac:dyDescent="0.3">
      <c r="A3329" s="27" t="str">
        <f t="shared" si="259"/>
        <v>1504 - LATTE</v>
      </c>
      <c r="B3329" s="27" t="str">
        <f t="shared" si="260"/>
        <v>CAFE QUINDIO EXPRESS USAQUEN</v>
      </c>
      <c r="C3329" s="28" t="s">
        <v>229</v>
      </c>
      <c r="D3329" s="31">
        <v>150462</v>
      </c>
      <c r="E3329" s="4">
        <v>13</v>
      </c>
      <c r="F3329" s="31">
        <v>277776</v>
      </c>
      <c r="G3329" s="4">
        <v>24</v>
      </c>
      <c r="H3329" s="31">
        <v>208332</v>
      </c>
      <c r="I3329" s="4">
        <v>18</v>
      </c>
      <c r="J3329" s="31">
        <v>636570</v>
      </c>
      <c r="K3329" s="50">
        <v>55</v>
      </c>
      <c r="L3329" s="44">
        <f t="shared" si="256"/>
        <v>212190</v>
      </c>
      <c r="M3329" s="4">
        <f t="shared" si="257"/>
        <v>18.333333333333332</v>
      </c>
    </row>
    <row r="3330" spans="1:13" x14ac:dyDescent="0.3">
      <c r="A3330" s="27" t="str">
        <f t="shared" si="259"/>
        <v>1504 - LATTE</v>
      </c>
      <c r="B3330" s="27" t="str">
        <f t="shared" si="260"/>
        <v>CAFE QUINDIO EXPRESS USAQUEN</v>
      </c>
      <c r="C3330" s="28" t="s">
        <v>230</v>
      </c>
      <c r="D3330" s="31">
        <v>248892</v>
      </c>
      <c r="E3330" s="4">
        <v>28</v>
      </c>
      <c r="F3330" s="31">
        <v>213336</v>
      </c>
      <c r="G3330" s="4">
        <v>24</v>
      </c>
      <c r="H3330" s="31">
        <v>275559</v>
      </c>
      <c r="I3330" s="4">
        <v>31</v>
      </c>
      <c r="J3330" s="31">
        <v>737787</v>
      </c>
      <c r="K3330" s="50">
        <v>83</v>
      </c>
      <c r="L3330" s="44">
        <f t="shared" si="256"/>
        <v>245929</v>
      </c>
      <c r="M3330" s="4">
        <f t="shared" si="257"/>
        <v>27.666666666666668</v>
      </c>
    </row>
    <row r="3331" spans="1:13" x14ac:dyDescent="0.3">
      <c r="A3331" s="27" t="str">
        <f t="shared" si="259"/>
        <v>1504 - LATTE</v>
      </c>
      <c r="B3331" s="27" t="str">
        <f t="shared" si="260"/>
        <v>CAFE QUINDIO EXPRESS USAQUEN</v>
      </c>
      <c r="C3331" s="28" t="s">
        <v>231</v>
      </c>
      <c r="D3331" s="31">
        <v>35556</v>
      </c>
      <c r="E3331" s="4">
        <v>4</v>
      </c>
      <c r="F3331" s="31">
        <v>106668</v>
      </c>
      <c r="G3331" s="4">
        <v>12</v>
      </c>
      <c r="H3331" s="31">
        <v>124446</v>
      </c>
      <c r="I3331" s="4">
        <v>14</v>
      </c>
      <c r="J3331" s="31">
        <v>266670</v>
      </c>
      <c r="K3331" s="50">
        <v>30</v>
      </c>
      <c r="L3331" s="44">
        <f t="shared" si="256"/>
        <v>88890</v>
      </c>
      <c r="M3331" s="4">
        <f t="shared" si="257"/>
        <v>10</v>
      </c>
    </row>
    <row r="3332" spans="1:13" x14ac:dyDescent="0.3">
      <c r="A3332" s="27" t="str">
        <f t="shared" si="259"/>
        <v>1504 - LATTE</v>
      </c>
      <c r="B3332" s="27" t="str">
        <f t="shared" si="260"/>
        <v>CAFE QUINDIO EXPRESS USAQUEN</v>
      </c>
      <c r="C3332" s="28" t="s">
        <v>232</v>
      </c>
      <c r="D3332" s="31">
        <v>177871</v>
      </c>
      <c r="E3332" s="4">
        <v>17</v>
      </c>
      <c r="F3332" s="31">
        <v>188334</v>
      </c>
      <c r="G3332" s="4">
        <v>18</v>
      </c>
      <c r="H3332" s="31">
        <v>240649</v>
      </c>
      <c r="I3332" s="4">
        <v>23</v>
      </c>
      <c r="J3332" s="31">
        <v>606854</v>
      </c>
      <c r="K3332" s="50">
        <v>58</v>
      </c>
      <c r="L3332" s="44">
        <f t="shared" si="256"/>
        <v>202284.66666666666</v>
      </c>
      <c r="M3332" s="4">
        <f t="shared" si="257"/>
        <v>19.333333333333332</v>
      </c>
    </row>
    <row r="3333" spans="1:13" x14ac:dyDescent="0.3">
      <c r="A3333" s="27" t="str">
        <f t="shared" si="259"/>
        <v>1504 - LATTE</v>
      </c>
      <c r="B3333" s="27" t="str">
        <f t="shared" si="260"/>
        <v>CAFE QUINDIO EXPRESS USAQUEN</v>
      </c>
      <c r="C3333" s="28" t="s">
        <v>233</v>
      </c>
      <c r="D3333" s="31">
        <v>268514</v>
      </c>
      <c r="E3333" s="4">
        <v>29</v>
      </c>
      <c r="F3333" s="31">
        <v>166663</v>
      </c>
      <c r="G3333" s="4">
        <v>18</v>
      </c>
      <c r="H3333" s="31">
        <v>157404</v>
      </c>
      <c r="I3333" s="4">
        <v>17</v>
      </c>
      <c r="J3333" s="31">
        <v>592581</v>
      </c>
      <c r="K3333" s="50">
        <v>64</v>
      </c>
      <c r="L3333" s="44">
        <f t="shared" si="256"/>
        <v>197527</v>
      </c>
      <c r="M3333" s="4">
        <f t="shared" si="257"/>
        <v>21.333333333333332</v>
      </c>
    </row>
    <row r="3334" spans="1:13" x14ac:dyDescent="0.3">
      <c r="A3334" s="27" t="str">
        <f t="shared" si="259"/>
        <v>1504 - LATTE</v>
      </c>
      <c r="B3334" s="27" t="str">
        <f t="shared" si="260"/>
        <v>CAFE QUINDIO EXPRESS USAQUEN</v>
      </c>
      <c r="C3334" s="28" t="s">
        <v>234</v>
      </c>
      <c r="D3334" s="31">
        <v>44444</v>
      </c>
      <c r="E3334" s="4">
        <v>4</v>
      </c>
      <c r="F3334" s="31">
        <v>22222</v>
      </c>
      <c r="G3334" s="4">
        <v>2</v>
      </c>
      <c r="H3334" s="31">
        <v>88888</v>
      </c>
      <c r="I3334" s="4">
        <v>8</v>
      </c>
      <c r="J3334" s="31">
        <v>155554</v>
      </c>
      <c r="K3334" s="50">
        <v>14</v>
      </c>
      <c r="L3334" s="44">
        <f t="shared" si="256"/>
        <v>51851.333333333336</v>
      </c>
      <c r="M3334" s="4">
        <f t="shared" si="257"/>
        <v>4.666666666666667</v>
      </c>
    </row>
    <row r="3335" spans="1:13" x14ac:dyDescent="0.3">
      <c r="A3335" s="27" t="str">
        <f t="shared" si="259"/>
        <v>1504 - LATTE</v>
      </c>
      <c r="B3335" s="27" t="str">
        <f t="shared" si="260"/>
        <v>CAFE QUINDIO EXPRESS USAQUEN</v>
      </c>
      <c r="C3335" s="28" t="s">
        <v>235</v>
      </c>
      <c r="D3335" s="31">
        <v>214266</v>
      </c>
      <c r="E3335" s="4">
        <v>26</v>
      </c>
      <c r="F3335" s="31">
        <v>123615</v>
      </c>
      <c r="G3335" s="4">
        <v>15</v>
      </c>
      <c r="H3335" s="31">
        <v>123615</v>
      </c>
      <c r="I3335" s="4">
        <v>15</v>
      </c>
      <c r="J3335" s="31">
        <v>461496</v>
      </c>
      <c r="K3335" s="50">
        <v>56</v>
      </c>
      <c r="L3335" s="44">
        <f t="shared" si="256"/>
        <v>153832</v>
      </c>
      <c r="M3335" s="4">
        <f t="shared" si="257"/>
        <v>18.666666666666668</v>
      </c>
    </row>
    <row r="3336" spans="1:13" x14ac:dyDescent="0.3">
      <c r="A3336" s="27" t="str">
        <f t="shared" si="259"/>
        <v>1504 - LATTE</v>
      </c>
      <c r="B3336" s="27" t="str">
        <f t="shared" si="260"/>
        <v>CAFE QUINDIO EXPRESS USAQUEN</v>
      </c>
      <c r="C3336" s="28" t="s">
        <v>236</v>
      </c>
      <c r="D3336" s="31">
        <v>9259</v>
      </c>
      <c r="E3336" s="4">
        <v>1</v>
      </c>
      <c r="F3336" s="31">
        <v>9259</v>
      </c>
      <c r="G3336" s="4">
        <v>1</v>
      </c>
      <c r="H3336" s="31"/>
      <c r="I3336" s="4"/>
      <c r="J3336" s="31">
        <v>18518</v>
      </c>
      <c r="K3336" s="50">
        <v>2</v>
      </c>
      <c r="L3336" s="44">
        <f t="shared" ref="L3336:L3399" si="261">AVERAGE(D3336,F3336,H3336)</f>
        <v>9259</v>
      </c>
      <c r="M3336" s="4">
        <f t="shared" ref="M3336:M3399" si="262">AVERAGE(E3336,G3336,I3336)</f>
        <v>1</v>
      </c>
    </row>
    <row r="3337" spans="1:13" x14ac:dyDescent="0.3">
      <c r="A3337" s="27" t="str">
        <f t="shared" si="259"/>
        <v>1504 - LATTE</v>
      </c>
      <c r="B3337" s="27" t="str">
        <f t="shared" si="260"/>
        <v>CAFE QUINDIO EXPRESS USAQUEN</v>
      </c>
      <c r="C3337" s="28" t="s">
        <v>237</v>
      </c>
      <c r="D3337" s="31"/>
      <c r="E3337" s="4"/>
      <c r="F3337" s="31"/>
      <c r="G3337" s="4"/>
      <c r="H3337" s="31">
        <v>11111</v>
      </c>
      <c r="I3337" s="4">
        <v>1</v>
      </c>
      <c r="J3337" s="31">
        <v>11111</v>
      </c>
      <c r="K3337" s="50">
        <v>1</v>
      </c>
      <c r="L3337" s="44">
        <f t="shared" si="261"/>
        <v>11111</v>
      </c>
      <c r="M3337" s="4">
        <f t="shared" si="262"/>
        <v>1</v>
      </c>
    </row>
    <row r="3338" spans="1:13" x14ac:dyDescent="0.3">
      <c r="A3338" s="27" t="str">
        <f t="shared" si="259"/>
        <v>1504 - LATTE</v>
      </c>
      <c r="B3338" s="27" t="str">
        <f t="shared" si="260"/>
        <v>CAFE QUINDIO EXPRESS USAQUEN</v>
      </c>
      <c r="C3338" s="28" t="s">
        <v>238</v>
      </c>
      <c r="D3338" s="31">
        <v>8241</v>
      </c>
      <c r="E3338" s="4">
        <v>1</v>
      </c>
      <c r="F3338" s="31">
        <v>16482</v>
      </c>
      <c r="G3338" s="4">
        <v>2</v>
      </c>
      <c r="H3338" s="31"/>
      <c r="I3338" s="4"/>
      <c r="J3338" s="31">
        <v>24723</v>
      </c>
      <c r="K3338" s="50">
        <v>3</v>
      </c>
      <c r="L3338" s="44">
        <f t="shared" si="261"/>
        <v>12361.5</v>
      </c>
      <c r="M3338" s="4">
        <f t="shared" si="262"/>
        <v>1.5</v>
      </c>
    </row>
    <row r="3339" spans="1:13" x14ac:dyDescent="0.3">
      <c r="A3339" s="27" t="str">
        <f t="shared" si="259"/>
        <v>1504 - LATTE</v>
      </c>
      <c r="B3339" s="27" t="str">
        <f t="shared" si="260"/>
        <v>CAFE QUINDIO EXPRESS USAQUEN</v>
      </c>
      <c r="C3339" s="28" t="s">
        <v>239</v>
      </c>
      <c r="D3339" s="31">
        <v>26112</v>
      </c>
      <c r="E3339" s="4">
        <v>3</v>
      </c>
      <c r="F3339" s="31">
        <v>17408</v>
      </c>
      <c r="G3339" s="4">
        <v>2</v>
      </c>
      <c r="H3339" s="31">
        <v>43519</v>
      </c>
      <c r="I3339" s="4">
        <v>5</v>
      </c>
      <c r="J3339" s="31">
        <v>87039</v>
      </c>
      <c r="K3339" s="50">
        <v>10</v>
      </c>
      <c r="L3339" s="44">
        <f t="shared" si="261"/>
        <v>29013</v>
      </c>
      <c r="M3339" s="4">
        <f t="shared" si="262"/>
        <v>3.3333333333333335</v>
      </c>
    </row>
    <row r="3340" spans="1:13" x14ac:dyDescent="0.3">
      <c r="A3340" s="27" t="str">
        <f t="shared" si="259"/>
        <v>1504 - LATTE</v>
      </c>
      <c r="B3340" s="27" t="str">
        <f t="shared" si="260"/>
        <v>CAFE QUINDIO EXPRESS USAQUEN</v>
      </c>
      <c r="C3340" s="28" t="s">
        <v>240</v>
      </c>
      <c r="D3340" s="31">
        <v>17408</v>
      </c>
      <c r="E3340" s="4">
        <v>2</v>
      </c>
      <c r="F3340" s="31">
        <v>34816</v>
      </c>
      <c r="G3340" s="4">
        <v>4</v>
      </c>
      <c r="H3340" s="31">
        <v>87039</v>
      </c>
      <c r="I3340" s="4">
        <v>10</v>
      </c>
      <c r="J3340" s="31">
        <v>139263</v>
      </c>
      <c r="K3340" s="50">
        <v>16</v>
      </c>
      <c r="L3340" s="44">
        <f t="shared" si="261"/>
        <v>46421</v>
      </c>
      <c r="M3340" s="4">
        <f t="shared" si="262"/>
        <v>5.333333333333333</v>
      </c>
    </row>
    <row r="3341" spans="1:13" x14ac:dyDescent="0.3">
      <c r="A3341" s="27" t="str">
        <f t="shared" si="259"/>
        <v>1504 - LATTE</v>
      </c>
      <c r="B3341" s="27" t="str">
        <f t="shared" si="260"/>
        <v>CAFE QUINDIO EXPRESS USAQUEN</v>
      </c>
      <c r="C3341" s="28" t="s">
        <v>241</v>
      </c>
      <c r="D3341" s="31">
        <v>317590</v>
      </c>
      <c r="E3341" s="4">
        <v>35</v>
      </c>
      <c r="F3341" s="31">
        <v>281294</v>
      </c>
      <c r="G3341" s="4">
        <v>31</v>
      </c>
      <c r="H3341" s="31">
        <v>453700</v>
      </c>
      <c r="I3341" s="4">
        <v>50</v>
      </c>
      <c r="J3341" s="31">
        <v>1052584</v>
      </c>
      <c r="K3341" s="50">
        <v>116</v>
      </c>
      <c r="L3341" s="44">
        <f t="shared" si="261"/>
        <v>350861.33333333331</v>
      </c>
      <c r="M3341" s="4">
        <f t="shared" si="262"/>
        <v>38.666666666666664</v>
      </c>
    </row>
    <row r="3342" spans="1:13" x14ac:dyDescent="0.3">
      <c r="A3342" s="27" t="str">
        <f t="shared" si="259"/>
        <v>1504 - LATTE</v>
      </c>
      <c r="B3342" s="27" t="str">
        <f t="shared" si="260"/>
        <v>CAFE QUINDIO EXPRESS USAQUEN</v>
      </c>
      <c r="C3342" s="28" t="s">
        <v>242</v>
      </c>
      <c r="D3342" s="31">
        <v>121576</v>
      </c>
      <c r="E3342" s="4">
        <v>13</v>
      </c>
      <c r="F3342" s="31">
        <v>93520</v>
      </c>
      <c r="G3342" s="4">
        <v>10</v>
      </c>
      <c r="H3342" s="31">
        <v>177688</v>
      </c>
      <c r="I3342" s="4">
        <v>19</v>
      </c>
      <c r="J3342" s="31">
        <v>392784</v>
      </c>
      <c r="K3342" s="50">
        <v>42</v>
      </c>
      <c r="L3342" s="44">
        <f t="shared" si="261"/>
        <v>130928</v>
      </c>
      <c r="M3342" s="4">
        <f t="shared" si="262"/>
        <v>14</v>
      </c>
    </row>
    <row r="3343" spans="1:13" x14ac:dyDescent="0.3">
      <c r="A3343" s="27" t="str">
        <f t="shared" si="259"/>
        <v>1504 - LATTE</v>
      </c>
      <c r="B3343" s="27" t="str">
        <f t="shared" si="260"/>
        <v>CAFE QUINDIO EXPRESS USAQUEN</v>
      </c>
      <c r="C3343" s="28" t="s">
        <v>243</v>
      </c>
      <c r="D3343" s="31"/>
      <c r="E3343" s="4"/>
      <c r="F3343" s="31">
        <v>6667</v>
      </c>
      <c r="G3343" s="4">
        <v>1</v>
      </c>
      <c r="H3343" s="31"/>
      <c r="I3343" s="4"/>
      <c r="J3343" s="31">
        <v>6667</v>
      </c>
      <c r="K3343" s="50">
        <v>1</v>
      </c>
      <c r="L3343" s="44">
        <f t="shared" si="261"/>
        <v>6667</v>
      </c>
      <c r="M3343" s="4">
        <f t="shared" si="262"/>
        <v>1</v>
      </c>
    </row>
    <row r="3344" spans="1:13" x14ac:dyDescent="0.3">
      <c r="A3344" s="27" t="str">
        <f t="shared" ref="A3344:A3385" si="263">A3343</f>
        <v>1504 - LATTE</v>
      </c>
      <c r="B3344" s="27" t="str">
        <f t="shared" si="260"/>
        <v>CAFE QUINDIO EXPRESS USAQUEN</v>
      </c>
      <c r="C3344" s="28" t="s">
        <v>244</v>
      </c>
      <c r="D3344" s="31">
        <v>668515</v>
      </c>
      <c r="E3344" s="4">
        <v>95</v>
      </c>
      <c r="F3344" s="31">
        <v>619256</v>
      </c>
      <c r="G3344" s="4">
        <v>88</v>
      </c>
      <c r="H3344" s="31">
        <v>605182</v>
      </c>
      <c r="I3344" s="4">
        <v>86</v>
      </c>
      <c r="J3344" s="31">
        <v>1892953</v>
      </c>
      <c r="K3344" s="50">
        <v>269</v>
      </c>
      <c r="L3344" s="44">
        <f t="shared" si="261"/>
        <v>630984.33333333337</v>
      </c>
      <c r="M3344" s="4">
        <f t="shared" si="262"/>
        <v>89.666666666666671</v>
      </c>
    </row>
    <row r="3345" spans="1:13" x14ac:dyDescent="0.3">
      <c r="A3345" s="27" t="str">
        <f t="shared" si="263"/>
        <v>1504 - LATTE</v>
      </c>
      <c r="B3345" s="27" t="str">
        <f t="shared" si="260"/>
        <v>CAFE QUINDIO EXPRESS USAQUEN</v>
      </c>
      <c r="C3345" s="28" t="s">
        <v>245</v>
      </c>
      <c r="D3345" s="31">
        <v>242397</v>
      </c>
      <c r="E3345" s="4">
        <v>22</v>
      </c>
      <c r="F3345" s="31">
        <v>253416</v>
      </c>
      <c r="G3345" s="4">
        <v>23</v>
      </c>
      <c r="H3345" s="31">
        <v>253416</v>
      </c>
      <c r="I3345" s="4">
        <v>23</v>
      </c>
      <c r="J3345" s="31">
        <v>749229</v>
      </c>
      <c r="K3345" s="50">
        <v>68</v>
      </c>
      <c r="L3345" s="44">
        <f t="shared" si="261"/>
        <v>249743</v>
      </c>
      <c r="M3345" s="4">
        <f t="shared" si="262"/>
        <v>22.666666666666668</v>
      </c>
    </row>
    <row r="3346" spans="1:13" x14ac:dyDescent="0.3">
      <c r="A3346" s="27" t="str">
        <f t="shared" si="263"/>
        <v>1504 - LATTE</v>
      </c>
      <c r="B3346" s="27" t="str">
        <f t="shared" si="260"/>
        <v>CAFE QUINDIO EXPRESS USAQUEN</v>
      </c>
      <c r="C3346" s="28" t="s">
        <v>246</v>
      </c>
      <c r="D3346" s="31">
        <v>142224</v>
      </c>
      <c r="E3346" s="4">
        <v>12</v>
      </c>
      <c r="F3346" s="31">
        <v>201484</v>
      </c>
      <c r="G3346" s="4">
        <v>17</v>
      </c>
      <c r="H3346" s="31">
        <v>154076</v>
      </c>
      <c r="I3346" s="4">
        <v>13</v>
      </c>
      <c r="J3346" s="31">
        <v>497784</v>
      </c>
      <c r="K3346" s="50">
        <v>42</v>
      </c>
      <c r="L3346" s="44">
        <f t="shared" si="261"/>
        <v>165928</v>
      </c>
      <c r="M3346" s="4">
        <f t="shared" si="262"/>
        <v>14</v>
      </c>
    </row>
    <row r="3347" spans="1:13" x14ac:dyDescent="0.3">
      <c r="A3347" s="27" t="str">
        <f t="shared" si="263"/>
        <v>1504 - LATTE</v>
      </c>
      <c r="B3347" s="27" t="str">
        <f t="shared" si="260"/>
        <v>CAFE QUINDIO EXPRESS USAQUEN</v>
      </c>
      <c r="C3347" s="28" t="s">
        <v>247</v>
      </c>
      <c r="D3347" s="31"/>
      <c r="E3347" s="4"/>
      <c r="F3347" s="31"/>
      <c r="G3347" s="4"/>
      <c r="H3347" s="31">
        <v>9259</v>
      </c>
      <c r="I3347" s="4">
        <v>1</v>
      </c>
      <c r="J3347" s="31">
        <v>9259</v>
      </c>
      <c r="K3347" s="50">
        <v>1</v>
      </c>
      <c r="L3347" s="44">
        <f t="shared" si="261"/>
        <v>9259</v>
      </c>
      <c r="M3347" s="4">
        <f t="shared" si="262"/>
        <v>1</v>
      </c>
    </row>
    <row r="3348" spans="1:13" x14ac:dyDescent="0.3">
      <c r="A3348" s="27" t="str">
        <f t="shared" si="263"/>
        <v>1504 - LATTE</v>
      </c>
      <c r="B3348" s="27" t="str">
        <f t="shared" si="260"/>
        <v>CAFE QUINDIO EXPRESS USAQUEN</v>
      </c>
      <c r="C3348" s="28" t="s">
        <v>248</v>
      </c>
      <c r="D3348" s="31">
        <v>451490</v>
      </c>
      <c r="E3348" s="4">
        <v>46</v>
      </c>
      <c r="F3348" s="31">
        <v>569270</v>
      </c>
      <c r="G3348" s="4">
        <v>58</v>
      </c>
      <c r="H3348" s="31">
        <v>412229</v>
      </c>
      <c r="I3348" s="4">
        <v>42</v>
      </c>
      <c r="J3348" s="31">
        <v>1432989</v>
      </c>
      <c r="K3348" s="50">
        <v>146</v>
      </c>
      <c r="L3348" s="44">
        <f t="shared" si="261"/>
        <v>477663</v>
      </c>
      <c r="M3348" s="4">
        <f t="shared" si="262"/>
        <v>48.666666666666664</v>
      </c>
    </row>
    <row r="3349" spans="1:13" x14ac:dyDescent="0.3">
      <c r="A3349" s="27" t="str">
        <f t="shared" si="263"/>
        <v>1504 - LATTE</v>
      </c>
      <c r="B3349" s="27" t="str">
        <f t="shared" si="260"/>
        <v>CAFE QUINDIO EXPRESS USAQUEN</v>
      </c>
      <c r="C3349" s="28" t="s">
        <v>249</v>
      </c>
      <c r="D3349" s="31">
        <v>83331</v>
      </c>
      <c r="E3349" s="4">
        <v>9</v>
      </c>
      <c r="F3349" s="31">
        <v>74073</v>
      </c>
      <c r="G3349" s="4">
        <v>8</v>
      </c>
      <c r="H3349" s="31">
        <v>46295</v>
      </c>
      <c r="I3349" s="4">
        <v>5</v>
      </c>
      <c r="J3349" s="31">
        <v>203699</v>
      </c>
      <c r="K3349" s="50">
        <v>22</v>
      </c>
      <c r="L3349" s="44">
        <f t="shared" si="261"/>
        <v>67899.666666666672</v>
      </c>
      <c r="M3349" s="4">
        <f t="shared" si="262"/>
        <v>7.333333333333333</v>
      </c>
    </row>
    <row r="3350" spans="1:13" x14ac:dyDescent="0.3">
      <c r="A3350" s="27" t="str">
        <f t="shared" si="263"/>
        <v>1504 - LATTE</v>
      </c>
      <c r="B3350" s="27" t="str">
        <f t="shared" si="260"/>
        <v>CAFE QUINDIO EXPRESS USAQUEN</v>
      </c>
      <c r="C3350" s="28" t="s">
        <v>250</v>
      </c>
      <c r="D3350" s="31">
        <v>22222</v>
      </c>
      <c r="E3350" s="4">
        <v>2</v>
      </c>
      <c r="F3350" s="31">
        <v>11111</v>
      </c>
      <c r="G3350" s="4">
        <v>1</v>
      </c>
      <c r="H3350" s="31">
        <v>33333</v>
      </c>
      <c r="I3350" s="4">
        <v>3</v>
      </c>
      <c r="J3350" s="31">
        <v>66666</v>
      </c>
      <c r="K3350" s="50">
        <v>6</v>
      </c>
      <c r="L3350" s="44">
        <f t="shared" si="261"/>
        <v>22222</v>
      </c>
      <c r="M3350" s="4">
        <f t="shared" si="262"/>
        <v>2</v>
      </c>
    </row>
    <row r="3351" spans="1:13" x14ac:dyDescent="0.3">
      <c r="A3351" s="27" t="str">
        <f t="shared" si="263"/>
        <v>1504 - LATTE</v>
      </c>
      <c r="B3351" s="27" t="str">
        <f t="shared" si="260"/>
        <v>CAFE QUINDIO EXPRESS USAQUEN</v>
      </c>
      <c r="C3351" s="28" t="s">
        <v>251</v>
      </c>
      <c r="D3351" s="31">
        <v>82410</v>
      </c>
      <c r="E3351" s="4">
        <v>10</v>
      </c>
      <c r="F3351" s="31">
        <v>57687</v>
      </c>
      <c r="G3351" s="4">
        <v>7</v>
      </c>
      <c r="H3351" s="31">
        <v>32964</v>
      </c>
      <c r="I3351" s="4">
        <v>4</v>
      </c>
      <c r="J3351" s="31">
        <v>173061</v>
      </c>
      <c r="K3351" s="50">
        <v>21</v>
      </c>
      <c r="L3351" s="44">
        <f t="shared" si="261"/>
        <v>57687</v>
      </c>
      <c r="M3351" s="4">
        <f t="shared" si="262"/>
        <v>7</v>
      </c>
    </row>
    <row r="3352" spans="1:13" x14ac:dyDescent="0.3">
      <c r="A3352" s="27" t="str">
        <f t="shared" si="263"/>
        <v>1504 - LATTE</v>
      </c>
      <c r="B3352" s="27" t="str">
        <f t="shared" si="260"/>
        <v>CAFE QUINDIO EXPRESS USAQUEN</v>
      </c>
      <c r="C3352" s="28" t="s">
        <v>253</v>
      </c>
      <c r="D3352" s="31">
        <v>37036</v>
      </c>
      <c r="E3352" s="4">
        <v>4</v>
      </c>
      <c r="F3352" s="31">
        <v>9259</v>
      </c>
      <c r="G3352" s="4">
        <v>1</v>
      </c>
      <c r="H3352" s="31"/>
      <c r="I3352" s="4"/>
      <c r="J3352" s="31">
        <v>46295</v>
      </c>
      <c r="K3352" s="50">
        <v>5</v>
      </c>
      <c r="L3352" s="44">
        <f t="shared" si="261"/>
        <v>23147.5</v>
      </c>
      <c r="M3352" s="4">
        <f t="shared" si="262"/>
        <v>2.5</v>
      </c>
    </row>
    <row r="3353" spans="1:13" x14ac:dyDescent="0.3">
      <c r="A3353" s="27" t="str">
        <f t="shared" si="263"/>
        <v>1504 - LATTE</v>
      </c>
      <c r="B3353" s="27" t="str">
        <f t="shared" si="260"/>
        <v>CAFE QUINDIO EXPRESS USAQUEN</v>
      </c>
      <c r="C3353" s="28" t="s">
        <v>254</v>
      </c>
      <c r="D3353" s="31">
        <v>8241</v>
      </c>
      <c r="E3353" s="4">
        <v>1</v>
      </c>
      <c r="F3353" s="31"/>
      <c r="G3353" s="4"/>
      <c r="H3353" s="31">
        <v>8241</v>
      </c>
      <c r="I3353" s="4">
        <v>1</v>
      </c>
      <c r="J3353" s="31">
        <v>16482</v>
      </c>
      <c r="K3353" s="50">
        <v>2</v>
      </c>
      <c r="L3353" s="44">
        <f t="shared" si="261"/>
        <v>8241</v>
      </c>
      <c r="M3353" s="4">
        <f t="shared" si="262"/>
        <v>1</v>
      </c>
    </row>
    <row r="3354" spans="1:13" x14ac:dyDescent="0.3">
      <c r="A3354" s="27" t="str">
        <f t="shared" si="263"/>
        <v>1504 - LATTE</v>
      </c>
      <c r="B3354" s="27" t="str">
        <f t="shared" si="260"/>
        <v>CAFE QUINDIO EXPRESS USAQUEN</v>
      </c>
      <c r="C3354" s="28" t="s">
        <v>255</v>
      </c>
      <c r="D3354" s="31">
        <v>8611</v>
      </c>
      <c r="E3354" s="4">
        <v>1</v>
      </c>
      <c r="F3354" s="31"/>
      <c r="G3354" s="4"/>
      <c r="H3354" s="31"/>
      <c r="I3354" s="4"/>
      <c r="J3354" s="31">
        <v>8611</v>
      </c>
      <c r="K3354" s="50">
        <v>1</v>
      </c>
      <c r="L3354" s="44">
        <f t="shared" si="261"/>
        <v>8611</v>
      </c>
      <c r="M3354" s="4">
        <f t="shared" si="262"/>
        <v>1</v>
      </c>
    </row>
    <row r="3355" spans="1:13" x14ac:dyDescent="0.3">
      <c r="A3355" s="27" t="str">
        <f t="shared" si="263"/>
        <v>1504 - LATTE</v>
      </c>
      <c r="B3355" s="27" t="str">
        <f t="shared" si="260"/>
        <v>CAFE QUINDIO EXPRESS USAQUEN</v>
      </c>
      <c r="C3355" s="28" t="s">
        <v>256</v>
      </c>
      <c r="D3355" s="31"/>
      <c r="E3355" s="4"/>
      <c r="F3355" s="31">
        <v>7315</v>
      </c>
      <c r="G3355" s="4">
        <v>1</v>
      </c>
      <c r="H3355" s="31"/>
      <c r="I3355" s="4"/>
      <c r="J3355" s="31">
        <v>7315</v>
      </c>
      <c r="K3355" s="50">
        <v>1</v>
      </c>
      <c r="L3355" s="44">
        <f t="shared" si="261"/>
        <v>7315</v>
      </c>
      <c r="M3355" s="4">
        <f t="shared" si="262"/>
        <v>1</v>
      </c>
    </row>
    <row r="3356" spans="1:13" x14ac:dyDescent="0.3">
      <c r="A3356" s="27" t="str">
        <f t="shared" si="263"/>
        <v>1504 - LATTE</v>
      </c>
      <c r="B3356" s="27" t="str">
        <f t="shared" si="260"/>
        <v>CAFE QUINDIO EXPRESS USAQUEN</v>
      </c>
      <c r="C3356" s="28" t="s">
        <v>257</v>
      </c>
      <c r="D3356" s="31"/>
      <c r="E3356" s="4"/>
      <c r="F3356" s="31">
        <v>17592</v>
      </c>
      <c r="G3356" s="4">
        <v>2</v>
      </c>
      <c r="H3356" s="31"/>
      <c r="I3356" s="4"/>
      <c r="J3356" s="31">
        <v>17592</v>
      </c>
      <c r="K3356" s="50">
        <v>2</v>
      </c>
      <c r="L3356" s="44">
        <f t="shared" si="261"/>
        <v>17592</v>
      </c>
      <c r="M3356" s="4">
        <f t="shared" si="262"/>
        <v>2</v>
      </c>
    </row>
    <row r="3357" spans="1:13" x14ac:dyDescent="0.3">
      <c r="A3357" s="27" t="str">
        <f t="shared" si="263"/>
        <v>1504 - LATTE</v>
      </c>
      <c r="B3357" s="27" t="str">
        <f t="shared" si="260"/>
        <v>CAFE QUINDIO EXPRESS USAQUEN</v>
      </c>
      <c r="C3357" s="28" t="s">
        <v>258</v>
      </c>
      <c r="D3357" s="31">
        <v>296288</v>
      </c>
      <c r="E3357" s="4">
        <v>32</v>
      </c>
      <c r="F3357" s="31">
        <v>324065</v>
      </c>
      <c r="G3357" s="4">
        <v>35</v>
      </c>
      <c r="H3357" s="31">
        <v>351842</v>
      </c>
      <c r="I3357" s="4">
        <v>38</v>
      </c>
      <c r="J3357" s="31">
        <v>972195</v>
      </c>
      <c r="K3357" s="50">
        <v>105</v>
      </c>
      <c r="L3357" s="44">
        <f t="shared" si="261"/>
        <v>324065</v>
      </c>
      <c r="M3357" s="4">
        <f t="shared" si="262"/>
        <v>35</v>
      </c>
    </row>
    <row r="3358" spans="1:13" x14ac:dyDescent="0.3">
      <c r="A3358" s="27" t="str">
        <f t="shared" si="263"/>
        <v>1504 - LATTE</v>
      </c>
      <c r="B3358" s="27" t="str">
        <f t="shared" si="260"/>
        <v>CAFE QUINDIO EXPRESS USAQUEN</v>
      </c>
      <c r="C3358" s="28" t="s">
        <v>259</v>
      </c>
      <c r="D3358" s="31">
        <v>18518</v>
      </c>
      <c r="E3358" s="4">
        <v>2</v>
      </c>
      <c r="F3358" s="31">
        <v>18518</v>
      </c>
      <c r="G3358" s="4">
        <v>2</v>
      </c>
      <c r="H3358" s="31">
        <v>9259</v>
      </c>
      <c r="I3358" s="4">
        <v>1</v>
      </c>
      <c r="J3358" s="31">
        <v>46295</v>
      </c>
      <c r="K3358" s="50">
        <v>5</v>
      </c>
      <c r="L3358" s="44">
        <f t="shared" si="261"/>
        <v>15431.666666666666</v>
      </c>
      <c r="M3358" s="4">
        <f t="shared" si="262"/>
        <v>1.6666666666666667</v>
      </c>
    </row>
    <row r="3359" spans="1:13" x14ac:dyDescent="0.3">
      <c r="A3359" s="27" t="str">
        <f t="shared" si="263"/>
        <v>1504 - LATTE</v>
      </c>
      <c r="B3359" s="27" t="str">
        <f t="shared" si="260"/>
        <v>CAFE QUINDIO EXPRESS USAQUEN</v>
      </c>
      <c r="C3359" s="28" t="s">
        <v>260</v>
      </c>
      <c r="D3359" s="31">
        <v>99999</v>
      </c>
      <c r="E3359" s="4">
        <v>9</v>
      </c>
      <c r="F3359" s="31">
        <v>144443</v>
      </c>
      <c r="G3359" s="4">
        <v>13</v>
      </c>
      <c r="H3359" s="31">
        <v>144443</v>
      </c>
      <c r="I3359" s="4">
        <v>13</v>
      </c>
      <c r="J3359" s="31">
        <v>388885</v>
      </c>
      <c r="K3359" s="50">
        <v>35</v>
      </c>
      <c r="L3359" s="44">
        <f t="shared" si="261"/>
        <v>129628.33333333333</v>
      </c>
      <c r="M3359" s="4">
        <f t="shared" si="262"/>
        <v>11.666666666666666</v>
      </c>
    </row>
    <row r="3360" spans="1:13" x14ac:dyDescent="0.3">
      <c r="A3360" s="27" t="str">
        <f t="shared" si="263"/>
        <v>1504 - LATTE</v>
      </c>
      <c r="B3360" s="27" t="str">
        <f t="shared" si="260"/>
        <v>CAFE QUINDIO EXPRESS USAQUEN</v>
      </c>
      <c r="C3360" s="28" t="s">
        <v>261</v>
      </c>
      <c r="D3360" s="31">
        <v>280194</v>
      </c>
      <c r="E3360" s="4">
        <v>34</v>
      </c>
      <c r="F3360" s="31">
        <v>354363</v>
      </c>
      <c r="G3360" s="4">
        <v>43</v>
      </c>
      <c r="H3360" s="31">
        <v>296675</v>
      </c>
      <c r="I3360" s="4">
        <v>36</v>
      </c>
      <c r="J3360" s="31">
        <v>931232</v>
      </c>
      <c r="K3360" s="50">
        <v>113</v>
      </c>
      <c r="L3360" s="44">
        <f t="shared" si="261"/>
        <v>310410.66666666669</v>
      </c>
      <c r="M3360" s="4">
        <f t="shared" si="262"/>
        <v>37.666666666666664</v>
      </c>
    </row>
    <row r="3361" spans="1:13" x14ac:dyDescent="0.3">
      <c r="A3361" s="27" t="str">
        <f t="shared" si="263"/>
        <v>1504 - LATTE</v>
      </c>
      <c r="B3361" s="27" t="str">
        <f t="shared" si="260"/>
        <v>CAFE QUINDIO EXPRESS USAQUEN</v>
      </c>
      <c r="C3361" s="28" t="s">
        <v>262</v>
      </c>
      <c r="D3361" s="31">
        <v>16482</v>
      </c>
      <c r="E3361" s="4">
        <v>2</v>
      </c>
      <c r="F3361" s="31">
        <v>32964</v>
      </c>
      <c r="G3361" s="4">
        <v>4</v>
      </c>
      <c r="H3361" s="31">
        <v>32964</v>
      </c>
      <c r="I3361" s="4">
        <v>4</v>
      </c>
      <c r="J3361" s="31">
        <v>82410</v>
      </c>
      <c r="K3361" s="50">
        <v>10</v>
      </c>
      <c r="L3361" s="44">
        <f t="shared" si="261"/>
        <v>27470</v>
      </c>
      <c r="M3361" s="4">
        <f t="shared" si="262"/>
        <v>3.3333333333333335</v>
      </c>
    </row>
    <row r="3362" spans="1:13" x14ac:dyDescent="0.3">
      <c r="A3362" s="27" t="str">
        <f t="shared" si="263"/>
        <v>1504 - LATTE</v>
      </c>
      <c r="B3362" s="27" t="str">
        <f t="shared" si="260"/>
        <v>CAFE QUINDIO EXPRESS USAQUEN</v>
      </c>
      <c r="C3362" s="28" t="s">
        <v>263</v>
      </c>
      <c r="D3362" s="31">
        <v>44228</v>
      </c>
      <c r="E3362" s="4">
        <v>4</v>
      </c>
      <c r="F3362" s="31">
        <v>11111</v>
      </c>
      <c r="G3362" s="4">
        <v>1</v>
      </c>
      <c r="H3362" s="31"/>
      <c r="I3362" s="4"/>
      <c r="J3362" s="31">
        <v>55339</v>
      </c>
      <c r="K3362" s="50">
        <v>5</v>
      </c>
      <c r="L3362" s="44">
        <f t="shared" si="261"/>
        <v>27669.5</v>
      </c>
      <c r="M3362" s="4">
        <f t="shared" si="262"/>
        <v>2.5</v>
      </c>
    </row>
    <row r="3363" spans="1:13" x14ac:dyDescent="0.3">
      <c r="A3363" s="27" t="str">
        <f t="shared" si="263"/>
        <v>1504 - LATTE</v>
      </c>
      <c r="B3363" s="27" t="str">
        <f t="shared" si="260"/>
        <v>CAFE QUINDIO EXPRESS USAQUEN</v>
      </c>
      <c r="C3363" s="28" t="s">
        <v>264</v>
      </c>
      <c r="D3363" s="31">
        <v>315005</v>
      </c>
      <c r="E3363" s="4">
        <v>27</v>
      </c>
      <c r="F3363" s="31">
        <v>443342</v>
      </c>
      <c r="G3363" s="4">
        <v>38</v>
      </c>
      <c r="H3363" s="31">
        <v>326674</v>
      </c>
      <c r="I3363" s="4">
        <v>28</v>
      </c>
      <c r="J3363" s="31">
        <v>1085021</v>
      </c>
      <c r="K3363" s="50">
        <v>93</v>
      </c>
      <c r="L3363" s="44">
        <f t="shared" si="261"/>
        <v>361673.66666666669</v>
      </c>
      <c r="M3363" s="4">
        <f t="shared" si="262"/>
        <v>31</v>
      </c>
    </row>
    <row r="3364" spans="1:13" x14ac:dyDescent="0.3">
      <c r="A3364" s="27" t="str">
        <f t="shared" si="263"/>
        <v>1504 - LATTE</v>
      </c>
      <c r="B3364" s="27" t="str">
        <f t="shared" si="260"/>
        <v>CAFE QUINDIO EXPRESS USAQUEN</v>
      </c>
      <c r="C3364" s="28" t="s">
        <v>265</v>
      </c>
      <c r="D3364" s="31">
        <v>230000</v>
      </c>
      <c r="E3364" s="4">
        <v>23</v>
      </c>
      <c r="F3364" s="31">
        <v>280000</v>
      </c>
      <c r="G3364" s="4">
        <v>28</v>
      </c>
      <c r="H3364" s="31">
        <v>280000</v>
      </c>
      <c r="I3364" s="4">
        <v>28</v>
      </c>
      <c r="J3364" s="31">
        <v>790000</v>
      </c>
      <c r="K3364" s="50">
        <v>79</v>
      </c>
      <c r="L3364" s="44">
        <f t="shared" si="261"/>
        <v>263333.33333333331</v>
      </c>
      <c r="M3364" s="4">
        <f t="shared" si="262"/>
        <v>26.333333333333332</v>
      </c>
    </row>
    <row r="3365" spans="1:13" x14ac:dyDescent="0.3">
      <c r="A3365" s="27" t="str">
        <f t="shared" si="263"/>
        <v>1504 - LATTE</v>
      </c>
      <c r="B3365" s="27" t="str">
        <f t="shared" si="260"/>
        <v>CAFE QUINDIO EXPRESS USAQUEN</v>
      </c>
      <c r="C3365" s="28" t="s">
        <v>266</v>
      </c>
      <c r="D3365" s="31">
        <v>700000</v>
      </c>
      <c r="E3365" s="4">
        <v>70</v>
      </c>
      <c r="F3365" s="31">
        <v>780000</v>
      </c>
      <c r="G3365" s="4">
        <v>78</v>
      </c>
      <c r="H3365" s="31">
        <v>630000</v>
      </c>
      <c r="I3365" s="4">
        <v>63</v>
      </c>
      <c r="J3365" s="31">
        <v>2110000</v>
      </c>
      <c r="K3365" s="50">
        <v>211</v>
      </c>
      <c r="L3365" s="44">
        <f t="shared" si="261"/>
        <v>703333.33333333337</v>
      </c>
      <c r="M3365" s="4">
        <f t="shared" si="262"/>
        <v>70.333333333333329</v>
      </c>
    </row>
    <row r="3366" spans="1:13" x14ac:dyDescent="0.3">
      <c r="A3366" s="27" t="str">
        <f t="shared" si="263"/>
        <v>1504 - LATTE</v>
      </c>
      <c r="B3366" s="27" t="str">
        <f t="shared" si="260"/>
        <v>CAFE QUINDIO EXPRESS USAQUEN</v>
      </c>
      <c r="C3366" s="28" t="s">
        <v>267</v>
      </c>
      <c r="D3366" s="31">
        <v>1028278</v>
      </c>
      <c r="E3366" s="4">
        <v>110</v>
      </c>
      <c r="F3366" s="31">
        <v>766642</v>
      </c>
      <c r="G3366" s="4">
        <v>82</v>
      </c>
      <c r="H3366" s="31">
        <v>654640</v>
      </c>
      <c r="I3366" s="4">
        <v>70</v>
      </c>
      <c r="J3366" s="31">
        <v>2449560</v>
      </c>
      <c r="K3366" s="50">
        <v>262</v>
      </c>
      <c r="L3366" s="44">
        <f t="shared" si="261"/>
        <v>816520</v>
      </c>
      <c r="M3366" s="4">
        <f t="shared" si="262"/>
        <v>87.333333333333329</v>
      </c>
    </row>
    <row r="3367" spans="1:13" x14ac:dyDescent="0.3">
      <c r="A3367" s="27" t="str">
        <f t="shared" si="263"/>
        <v>1504 - LATTE</v>
      </c>
      <c r="B3367" s="27" t="str">
        <f t="shared" si="260"/>
        <v>CAFE QUINDIO EXPRESS USAQUEN</v>
      </c>
      <c r="C3367" s="28" t="s">
        <v>268</v>
      </c>
      <c r="D3367" s="31">
        <v>382410</v>
      </c>
      <c r="E3367" s="4">
        <v>35</v>
      </c>
      <c r="F3367" s="31">
        <v>338706</v>
      </c>
      <c r="G3367" s="4">
        <v>31</v>
      </c>
      <c r="H3367" s="31">
        <v>316854</v>
      </c>
      <c r="I3367" s="4">
        <v>29</v>
      </c>
      <c r="J3367" s="31">
        <v>1037970</v>
      </c>
      <c r="K3367" s="50">
        <v>95</v>
      </c>
      <c r="L3367" s="44">
        <f t="shared" si="261"/>
        <v>345990</v>
      </c>
      <c r="M3367" s="4">
        <f t="shared" si="262"/>
        <v>31.666666666666668</v>
      </c>
    </row>
    <row r="3368" spans="1:13" x14ac:dyDescent="0.3">
      <c r="A3368" s="27" t="str">
        <f t="shared" si="263"/>
        <v>1504 - LATTE</v>
      </c>
      <c r="B3368" s="27" t="str">
        <f t="shared" si="260"/>
        <v>CAFE QUINDIO EXPRESS USAQUEN</v>
      </c>
      <c r="C3368" s="28" t="s">
        <v>269</v>
      </c>
      <c r="D3368" s="31">
        <v>308616</v>
      </c>
      <c r="E3368" s="4">
        <v>33</v>
      </c>
      <c r="F3368" s="31">
        <v>233800</v>
      </c>
      <c r="G3368" s="4">
        <v>25</v>
      </c>
      <c r="H3368" s="31">
        <v>411488</v>
      </c>
      <c r="I3368" s="4">
        <v>44</v>
      </c>
      <c r="J3368" s="31">
        <v>953904</v>
      </c>
      <c r="K3368" s="50">
        <v>102</v>
      </c>
      <c r="L3368" s="44">
        <f t="shared" si="261"/>
        <v>317968</v>
      </c>
      <c r="M3368" s="4">
        <f t="shared" si="262"/>
        <v>34</v>
      </c>
    </row>
    <row r="3369" spans="1:13" x14ac:dyDescent="0.3">
      <c r="A3369" s="27" t="str">
        <f t="shared" si="263"/>
        <v>1504 - LATTE</v>
      </c>
      <c r="B3369" s="27" t="str">
        <f t="shared" si="260"/>
        <v>CAFE QUINDIO EXPRESS USAQUEN</v>
      </c>
      <c r="C3369" s="28" t="s">
        <v>270</v>
      </c>
      <c r="D3369" s="31">
        <v>371484</v>
      </c>
      <c r="E3369" s="4">
        <v>34</v>
      </c>
      <c r="F3369" s="31">
        <v>262224</v>
      </c>
      <c r="G3369" s="4">
        <v>24</v>
      </c>
      <c r="H3369" s="31">
        <v>316854</v>
      </c>
      <c r="I3369" s="4">
        <v>29</v>
      </c>
      <c r="J3369" s="31">
        <v>950562</v>
      </c>
      <c r="K3369" s="50">
        <v>87</v>
      </c>
      <c r="L3369" s="44">
        <f t="shared" si="261"/>
        <v>316854</v>
      </c>
      <c r="M3369" s="4">
        <f t="shared" si="262"/>
        <v>29</v>
      </c>
    </row>
    <row r="3370" spans="1:13" x14ac:dyDescent="0.3">
      <c r="A3370" s="27" t="str">
        <f t="shared" si="263"/>
        <v>1504 - LATTE</v>
      </c>
      <c r="B3370" s="27" t="str">
        <f t="shared" si="260"/>
        <v>CAFE QUINDIO EXPRESS USAQUEN</v>
      </c>
      <c r="C3370" s="28" t="s">
        <v>271</v>
      </c>
      <c r="D3370" s="31">
        <v>928710</v>
      </c>
      <c r="E3370" s="4">
        <v>85</v>
      </c>
      <c r="F3370" s="31">
        <v>885006</v>
      </c>
      <c r="G3370" s="4">
        <v>81</v>
      </c>
      <c r="H3370" s="31">
        <v>568152</v>
      </c>
      <c r="I3370" s="4">
        <v>52</v>
      </c>
      <c r="J3370" s="31">
        <v>2381868</v>
      </c>
      <c r="K3370" s="50">
        <v>218</v>
      </c>
      <c r="L3370" s="44">
        <f t="shared" si="261"/>
        <v>793956</v>
      </c>
      <c r="M3370" s="4">
        <f t="shared" si="262"/>
        <v>72.666666666666671</v>
      </c>
    </row>
    <row r="3371" spans="1:13" x14ac:dyDescent="0.3">
      <c r="A3371" s="27" t="str">
        <f t="shared" si="263"/>
        <v>1504 - LATTE</v>
      </c>
      <c r="B3371" s="27" t="str">
        <f t="shared" si="260"/>
        <v>CAFE QUINDIO EXPRESS USAQUEN</v>
      </c>
      <c r="C3371" s="28" t="s">
        <v>272</v>
      </c>
      <c r="D3371" s="31">
        <v>377788</v>
      </c>
      <c r="E3371" s="4">
        <v>30</v>
      </c>
      <c r="F3371" s="31">
        <v>327416</v>
      </c>
      <c r="G3371" s="4">
        <v>26</v>
      </c>
      <c r="H3371" s="31">
        <v>239267</v>
      </c>
      <c r="I3371" s="4">
        <v>19</v>
      </c>
      <c r="J3371" s="31">
        <v>944471</v>
      </c>
      <c r="K3371" s="50">
        <v>75</v>
      </c>
      <c r="L3371" s="44">
        <f t="shared" si="261"/>
        <v>314823.66666666669</v>
      </c>
      <c r="M3371" s="4">
        <f t="shared" si="262"/>
        <v>25</v>
      </c>
    </row>
    <row r="3372" spans="1:13" x14ac:dyDescent="0.3">
      <c r="A3372" s="27" t="str">
        <f t="shared" si="263"/>
        <v>1504 - LATTE</v>
      </c>
      <c r="B3372" s="52" t="s">
        <v>320</v>
      </c>
      <c r="C3372" s="53"/>
      <c r="D3372" s="57">
        <v>13496068</v>
      </c>
      <c r="E3372" s="55">
        <v>1509</v>
      </c>
      <c r="F3372" s="57">
        <v>14161667</v>
      </c>
      <c r="G3372" s="55">
        <v>1573</v>
      </c>
      <c r="H3372" s="57">
        <v>13403817</v>
      </c>
      <c r="I3372" s="55">
        <v>1508</v>
      </c>
      <c r="J3372" s="57">
        <v>41061552</v>
      </c>
      <c r="K3372" s="56">
        <v>4590</v>
      </c>
      <c r="L3372" s="59">
        <f t="shared" si="261"/>
        <v>13687184</v>
      </c>
      <c r="M3372" s="60">
        <f t="shared" si="262"/>
        <v>1530</v>
      </c>
    </row>
    <row r="3373" spans="1:13" x14ac:dyDescent="0.3">
      <c r="A3373" s="27" t="str">
        <f t="shared" si="263"/>
        <v>1504 - LATTE</v>
      </c>
      <c r="B3373" s="1" t="s">
        <v>80</v>
      </c>
      <c r="C3373" s="1" t="s">
        <v>225</v>
      </c>
      <c r="D3373" s="30">
        <v>6482</v>
      </c>
      <c r="E3373" s="8">
        <v>1</v>
      </c>
      <c r="F3373" s="30"/>
      <c r="G3373" s="8"/>
      <c r="H3373" s="30"/>
      <c r="I3373" s="8"/>
      <c r="J3373" s="30">
        <v>6482</v>
      </c>
      <c r="K3373" s="49">
        <v>1</v>
      </c>
      <c r="L3373" s="44">
        <f t="shared" si="261"/>
        <v>6482</v>
      </c>
      <c r="M3373" s="4">
        <f t="shared" si="262"/>
        <v>1</v>
      </c>
    </row>
    <row r="3374" spans="1:13" x14ac:dyDescent="0.3">
      <c r="A3374" s="27" t="str">
        <f t="shared" si="263"/>
        <v>1504 - LATTE</v>
      </c>
      <c r="B3374" s="27" t="str">
        <f t="shared" ref="B3374:B3384" si="264">B3373</f>
        <v>RESTAURANTE CAFE QUINDIO GOURMET</v>
      </c>
      <c r="C3374" s="28" t="s">
        <v>230</v>
      </c>
      <c r="D3374" s="31">
        <v>16666</v>
      </c>
      <c r="E3374" s="4">
        <v>2</v>
      </c>
      <c r="F3374" s="31">
        <v>8333</v>
      </c>
      <c r="G3374" s="4">
        <v>1</v>
      </c>
      <c r="H3374" s="31">
        <v>49998</v>
      </c>
      <c r="I3374" s="4">
        <v>6</v>
      </c>
      <c r="J3374" s="31">
        <v>74997</v>
      </c>
      <c r="K3374" s="50">
        <v>9</v>
      </c>
      <c r="L3374" s="44">
        <f t="shared" si="261"/>
        <v>24999</v>
      </c>
      <c r="M3374" s="4">
        <f t="shared" si="262"/>
        <v>3</v>
      </c>
    </row>
    <row r="3375" spans="1:13" x14ac:dyDescent="0.3">
      <c r="A3375" s="27" t="str">
        <f t="shared" si="263"/>
        <v>1504 - LATTE</v>
      </c>
      <c r="B3375" s="27" t="str">
        <f t="shared" si="264"/>
        <v>RESTAURANTE CAFE QUINDIO GOURMET</v>
      </c>
      <c r="C3375" s="28" t="s">
        <v>231</v>
      </c>
      <c r="D3375" s="31">
        <v>7315</v>
      </c>
      <c r="E3375" s="4">
        <v>1</v>
      </c>
      <c r="F3375" s="31"/>
      <c r="G3375" s="4"/>
      <c r="H3375" s="31"/>
      <c r="I3375" s="4"/>
      <c r="J3375" s="31">
        <v>7315</v>
      </c>
      <c r="K3375" s="50">
        <v>1</v>
      </c>
      <c r="L3375" s="44">
        <f t="shared" si="261"/>
        <v>7315</v>
      </c>
      <c r="M3375" s="4">
        <f t="shared" si="262"/>
        <v>1</v>
      </c>
    </row>
    <row r="3376" spans="1:13" x14ac:dyDescent="0.3">
      <c r="A3376" s="27" t="str">
        <f t="shared" si="263"/>
        <v>1504 - LATTE</v>
      </c>
      <c r="B3376" s="27" t="str">
        <f t="shared" si="264"/>
        <v>RESTAURANTE CAFE QUINDIO GOURMET</v>
      </c>
      <c r="C3376" s="28" t="s">
        <v>232</v>
      </c>
      <c r="D3376" s="31">
        <v>29722</v>
      </c>
      <c r="E3376" s="4">
        <v>3</v>
      </c>
      <c r="F3376" s="31">
        <v>69349</v>
      </c>
      <c r="G3376" s="4">
        <v>7</v>
      </c>
      <c r="H3376" s="31">
        <v>39628</v>
      </c>
      <c r="I3376" s="4">
        <v>4</v>
      </c>
      <c r="J3376" s="31">
        <v>138699</v>
      </c>
      <c r="K3376" s="50">
        <v>14</v>
      </c>
      <c r="L3376" s="44">
        <f t="shared" si="261"/>
        <v>46233</v>
      </c>
      <c r="M3376" s="4">
        <f t="shared" si="262"/>
        <v>4.666666666666667</v>
      </c>
    </row>
    <row r="3377" spans="1:13" x14ac:dyDescent="0.3">
      <c r="A3377" s="27" t="str">
        <f t="shared" si="263"/>
        <v>1504 - LATTE</v>
      </c>
      <c r="B3377" s="27" t="str">
        <f t="shared" si="264"/>
        <v>RESTAURANTE CAFE QUINDIO GOURMET</v>
      </c>
      <c r="C3377" s="28" t="s">
        <v>261</v>
      </c>
      <c r="D3377" s="31">
        <v>6482</v>
      </c>
      <c r="E3377" s="4">
        <v>1</v>
      </c>
      <c r="F3377" s="31"/>
      <c r="G3377" s="4"/>
      <c r="H3377" s="31"/>
      <c r="I3377" s="4"/>
      <c r="J3377" s="31">
        <v>6482</v>
      </c>
      <c r="K3377" s="50">
        <v>1</v>
      </c>
      <c r="L3377" s="44">
        <f t="shared" si="261"/>
        <v>6482</v>
      </c>
      <c r="M3377" s="4">
        <f t="shared" si="262"/>
        <v>1</v>
      </c>
    </row>
    <row r="3378" spans="1:13" x14ac:dyDescent="0.3">
      <c r="A3378" s="27" t="str">
        <f t="shared" si="263"/>
        <v>1504 - LATTE</v>
      </c>
      <c r="B3378" s="27" t="str">
        <f t="shared" si="264"/>
        <v>RESTAURANTE CAFE QUINDIO GOURMET</v>
      </c>
      <c r="C3378" s="28" t="s">
        <v>266</v>
      </c>
      <c r="D3378" s="31"/>
      <c r="E3378" s="4"/>
      <c r="F3378" s="31">
        <v>25833</v>
      </c>
      <c r="G3378" s="4">
        <v>3</v>
      </c>
      <c r="H3378" s="31">
        <v>154999</v>
      </c>
      <c r="I3378" s="4">
        <v>18</v>
      </c>
      <c r="J3378" s="31">
        <v>180832</v>
      </c>
      <c r="K3378" s="50">
        <v>21</v>
      </c>
      <c r="L3378" s="44">
        <f t="shared" si="261"/>
        <v>90416</v>
      </c>
      <c r="M3378" s="4">
        <f t="shared" si="262"/>
        <v>10.5</v>
      </c>
    </row>
    <row r="3379" spans="1:13" x14ac:dyDescent="0.3">
      <c r="A3379" s="27" t="str">
        <f t="shared" si="263"/>
        <v>1504 - LATTE</v>
      </c>
      <c r="B3379" s="27" t="str">
        <f t="shared" si="264"/>
        <v>RESTAURANTE CAFE QUINDIO GOURMET</v>
      </c>
      <c r="C3379" s="28" t="s">
        <v>267</v>
      </c>
      <c r="D3379" s="31">
        <v>112783</v>
      </c>
      <c r="E3379" s="4">
        <v>14</v>
      </c>
      <c r="F3379" s="31">
        <v>509773</v>
      </c>
      <c r="G3379" s="4">
        <v>64</v>
      </c>
      <c r="H3379" s="31">
        <v>296133</v>
      </c>
      <c r="I3379" s="4">
        <v>37</v>
      </c>
      <c r="J3379" s="31">
        <v>918689</v>
      </c>
      <c r="K3379" s="50">
        <v>115</v>
      </c>
      <c r="L3379" s="44">
        <f t="shared" si="261"/>
        <v>306229.66666666669</v>
      </c>
      <c r="M3379" s="4">
        <f t="shared" si="262"/>
        <v>38.333333333333336</v>
      </c>
    </row>
    <row r="3380" spans="1:13" x14ac:dyDescent="0.3">
      <c r="A3380" s="27" t="str">
        <f t="shared" si="263"/>
        <v>1504 - LATTE</v>
      </c>
      <c r="B3380" s="27" t="str">
        <f t="shared" si="264"/>
        <v>RESTAURANTE CAFE QUINDIO GOURMET</v>
      </c>
      <c r="C3380" s="28" t="s">
        <v>268</v>
      </c>
      <c r="D3380" s="31"/>
      <c r="E3380" s="4"/>
      <c r="F3380" s="31">
        <v>202226</v>
      </c>
      <c r="G3380" s="4">
        <v>21</v>
      </c>
      <c r="H3380" s="31">
        <v>201071</v>
      </c>
      <c r="I3380" s="4">
        <v>21</v>
      </c>
      <c r="J3380" s="31">
        <v>403297</v>
      </c>
      <c r="K3380" s="50">
        <v>42</v>
      </c>
      <c r="L3380" s="44">
        <f t="shared" si="261"/>
        <v>201648.5</v>
      </c>
      <c r="M3380" s="4">
        <f t="shared" si="262"/>
        <v>21</v>
      </c>
    </row>
    <row r="3381" spans="1:13" x14ac:dyDescent="0.3">
      <c r="A3381" s="27" t="str">
        <f t="shared" si="263"/>
        <v>1504 - LATTE</v>
      </c>
      <c r="B3381" s="27" t="str">
        <f t="shared" si="264"/>
        <v>RESTAURANTE CAFE QUINDIO GOURMET</v>
      </c>
      <c r="C3381" s="28" t="s">
        <v>269</v>
      </c>
      <c r="D3381" s="31">
        <v>7593</v>
      </c>
      <c r="E3381" s="4">
        <v>1</v>
      </c>
      <c r="F3381" s="31"/>
      <c r="G3381" s="4"/>
      <c r="H3381" s="31"/>
      <c r="I3381" s="4"/>
      <c r="J3381" s="31">
        <v>7593</v>
      </c>
      <c r="K3381" s="50">
        <v>1</v>
      </c>
      <c r="L3381" s="44">
        <f t="shared" si="261"/>
        <v>7593</v>
      </c>
      <c r="M3381" s="4">
        <f t="shared" si="262"/>
        <v>1</v>
      </c>
    </row>
    <row r="3382" spans="1:13" x14ac:dyDescent="0.3">
      <c r="A3382" s="27" t="str">
        <f t="shared" si="263"/>
        <v>1504 - LATTE</v>
      </c>
      <c r="B3382" s="27" t="str">
        <f t="shared" si="264"/>
        <v>RESTAURANTE CAFE QUINDIO GOURMET</v>
      </c>
      <c r="C3382" s="28" t="s">
        <v>270</v>
      </c>
      <c r="D3382" s="31">
        <v>18334</v>
      </c>
      <c r="E3382" s="4">
        <v>2</v>
      </c>
      <c r="F3382" s="31"/>
      <c r="G3382" s="4"/>
      <c r="H3382" s="31"/>
      <c r="I3382" s="4"/>
      <c r="J3382" s="31">
        <v>18334</v>
      </c>
      <c r="K3382" s="50">
        <v>2</v>
      </c>
      <c r="L3382" s="44">
        <f t="shared" si="261"/>
        <v>18334</v>
      </c>
      <c r="M3382" s="4">
        <f t="shared" si="262"/>
        <v>2</v>
      </c>
    </row>
    <row r="3383" spans="1:13" x14ac:dyDescent="0.3">
      <c r="A3383" s="27" t="str">
        <f t="shared" si="263"/>
        <v>1504 - LATTE</v>
      </c>
      <c r="B3383" s="27" t="str">
        <f t="shared" si="264"/>
        <v>RESTAURANTE CAFE QUINDIO GOURMET</v>
      </c>
      <c r="C3383" s="28" t="s">
        <v>271</v>
      </c>
      <c r="D3383" s="31">
        <v>242030</v>
      </c>
      <c r="E3383" s="4">
        <v>26</v>
      </c>
      <c r="F3383" s="31">
        <v>661748</v>
      </c>
      <c r="G3383" s="4">
        <v>71</v>
      </c>
      <c r="H3383" s="31">
        <v>441039</v>
      </c>
      <c r="I3383" s="4">
        <v>48</v>
      </c>
      <c r="J3383" s="31">
        <v>1344817</v>
      </c>
      <c r="K3383" s="50">
        <v>145</v>
      </c>
      <c r="L3383" s="44">
        <f t="shared" si="261"/>
        <v>448272.33333333331</v>
      </c>
      <c r="M3383" s="4">
        <f t="shared" si="262"/>
        <v>48.333333333333336</v>
      </c>
    </row>
    <row r="3384" spans="1:13" x14ac:dyDescent="0.3">
      <c r="A3384" s="27" t="str">
        <f t="shared" si="263"/>
        <v>1504 - LATTE</v>
      </c>
      <c r="B3384" s="27" t="str">
        <f t="shared" si="264"/>
        <v>RESTAURANTE CAFE QUINDIO GOURMET</v>
      </c>
      <c r="C3384" s="28" t="s">
        <v>272</v>
      </c>
      <c r="D3384" s="31">
        <v>21482</v>
      </c>
      <c r="E3384" s="4">
        <v>2</v>
      </c>
      <c r="F3384" s="31"/>
      <c r="G3384" s="4"/>
      <c r="H3384" s="31"/>
      <c r="I3384" s="4"/>
      <c r="J3384" s="31">
        <v>21482</v>
      </c>
      <c r="K3384" s="50">
        <v>2</v>
      </c>
      <c r="L3384" s="44">
        <f t="shared" si="261"/>
        <v>21482</v>
      </c>
      <c r="M3384" s="4">
        <f t="shared" si="262"/>
        <v>2</v>
      </c>
    </row>
    <row r="3385" spans="1:13" x14ac:dyDescent="0.3">
      <c r="A3385" s="27" t="str">
        <f t="shared" si="263"/>
        <v>1504 - LATTE</v>
      </c>
      <c r="B3385" s="52" t="s">
        <v>321</v>
      </c>
      <c r="C3385" s="53"/>
      <c r="D3385" s="57">
        <v>468889</v>
      </c>
      <c r="E3385" s="55">
        <v>53</v>
      </c>
      <c r="F3385" s="57">
        <v>1477262</v>
      </c>
      <c r="G3385" s="55">
        <v>167</v>
      </c>
      <c r="H3385" s="57">
        <v>1182868</v>
      </c>
      <c r="I3385" s="55">
        <v>134</v>
      </c>
      <c r="J3385" s="57">
        <v>3129019</v>
      </c>
      <c r="K3385" s="56">
        <v>354</v>
      </c>
      <c r="L3385" s="59">
        <f t="shared" si="261"/>
        <v>1043006.3333333334</v>
      </c>
      <c r="M3385" s="60">
        <f t="shared" si="262"/>
        <v>118</v>
      </c>
    </row>
    <row r="3386" spans="1:13" x14ac:dyDescent="0.3">
      <c r="A3386" s="1" t="s">
        <v>130</v>
      </c>
      <c r="B3386" s="2" t="str">
        <f>B3385</f>
        <v>Total RESTAURANTE CAFE QUINDIO GOURMET</v>
      </c>
      <c r="C3386" s="2"/>
      <c r="D3386" s="30">
        <v>223040567</v>
      </c>
      <c r="E3386" s="8">
        <v>27526</v>
      </c>
      <c r="F3386" s="30">
        <v>197327591</v>
      </c>
      <c r="G3386" s="8">
        <v>24119</v>
      </c>
      <c r="H3386" s="30">
        <v>220646166</v>
      </c>
      <c r="I3386" s="8">
        <v>26880</v>
      </c>
      <c r="J3386" s="30">
        <v>641014324</v>
      </c>
      <c r="K3386" s="49">
        <v>78525</v>
      </c>
      <c r="L3386" s="44">
        <f t="shared" si="261"/>
        <v>213671441.33333334</v>
      </c>
      <c r="M3386" s="4">
        <f t="shared" si="262"/>
        <v>26175</v>
      </c>
    </row>
    <row r="3387" spans="1:13" x14ac:dyDescent="0.3">
      <c r="A3387" s="1" t="s">
        <v>131</v>
      </c>
      <c r="B3387" s="1" t="s">
        <v>47</v>
      </c>
      <c r="C3387" s="1" t="s">
        <v>273</v>
      </c>
      <c r="D3387" s="30">
        <v>698096</v>
      </c>
      <c r="E3387" s="8">
        <v>116</v>
      </c>
      <c r="F3387" s="30">
        <v>439323</v>
      </c>
      <c r="G3387" s="8">
        <v>73</v>
      </c>
      <c r="H3387" s="30">
        <v>589774</v>
      </c>
      <c r="I3387" s="8">
        <v>98</v>
      </c>
      <c r="J3387" s="30">
        <v>1727193</v>
      </c>
      <c r="K3387" s="49">
        <v>287</v>
      </c>
      <c r="L3387" s="44">
        <f t="shared" si="261"/>
        <v>575731</v>
      </c>
      <c r="M3387" s="4">
        <f t="shared" si="262"/>
        <v>95.666666666666671</v>
      </c>
    </row>
    <row r="3388" spans="1:13" x14ac:dyDescent="0.3">
      <c r="A3388" s="27" t="str">
        <f t="shared" ref="A3388:A3451" si="265">A3387</f>
        <v>1506 - CAFÉ FRIO</v>
      </c>
      <c r="B3388" s="27" t="str">
        <f t="shared" ref="B3388:B3398" si="266">B3387</f>
        <v>CAFE QUINDIO ARBOLEDA2</v>
      </c>
      <c r="C3388" s="28" t="s">
        <v>274</v>
      </c>
      <c r="D3388" s="31">
        <v>9722</v>
      </c>
      <c r="E3388" s="4">
        <v>1</v>
      </c>
      <c r="F3388" s="31">
        <v>126386</v>
      </c>
      <c r="G3388" s="4">
        <v>13</v>
      </c>
      <c r="H3388" s="31">
        <v>87499</v>
      </c>
      <c r="I3388" s="4">
        <v>9</v>
      </c>
      <c r="J3388" s="31">
        <v>223607</v>
      </c>
      <c r="K3388" s="50">
        <v>23</v>
      </c>
      <c r="L3388" s="44">
        <f t="shared" si="261"/>
        <v>74535.666666666672</v>
      </c>
      <c r="M3388" s="4">
        <f t="shared" si="262"/>
        <v>7.666666666666667</v>
      </c>
    </row>
    <row r="3389" spans="1:13" x14ac:dyDescent="0.3">
      <c r="A3389" s="27" t="str">
        <f t="shared" si="265"/>
        <v>1506 - CAFÉ FRIO</v>
      </c>
      <c r="B3389" s="27" t="str">
        <f t="shared" si="266"/>
        <v>CAFE QUINDIO ARBOLEDA2</v>
      </c>
      <c r="C3389" s="28" t="s">
        <v>275</v>
      </c>
      <c r="D3389" s="31">
        <v>131856</v>
      </c>
      <c r="E3389" s="4">
        <v>16</v>
      </c>
      <c r="F3389" s="31">
        <v>107133</v>
      </c>
      <c r="G3389" s="4">
        <v>13</v>
      </c>
      <c r="H3389" s="31">
        <v>107133</v>
      </c>
      <c r="I3389" s="4">
        <v>13</v>
      </c>
      <c r="J3389" s="31">
        <v>346122</v>
      </c>
      <c r="K3389" s="50">
        <v>42</v>
      </c>
      <c r="L3389" s="44">
        <f t="shared" si="261"/>
        <v>115374</v>
      </c>
      <c r="M3389" s="4">
        <f t="shared" si="262"/>
        <v>14</v>
      </c>
    </row>
    <row r="3390" spans="1:13" x14ac:dyDescent="0.3">
      <c r="A3390" s="27" t="str">
        <f t="shared" si="265"/>
        <v>1506 - CAFÉ FRIO</v>
      </c>
      <c r="B3390" s="27" t="str">
        <f t="shared" si="266"/>
        <v>CAFE QUINDIO ARBOLEDA2</v>
      </c>
      <c r="C3390" s="28" t="s">
        <v>276</v>
      </c>
      <c r="D3390" s="31">
        <v>134811</v>
      </c>
      <c r="E3390" s="4">
        <v>13</v>
      </c>
      <c r="F3390" s="31">
        <v>145182</v>
      </c>
      <c r="G3390" s="4">
        <v>14</v>
      </c>
      <c r="H3390" s="31">
        <v>383694</v>
      </c>
      <c r="I3390" s="4">
        <v>37</v>
      </c>
      <c r="J3390" s="31">
        <v>663687</v>
      </c>
      <c r="K3390" s="50">
        <v>64</v>
      </c>
      <c r="L3390" s="44">
        <f t="shared" si="261"/>
        <v>221229</v>
      </c>
      <c r="M3390" s="4">
        <f t="shared" si="262"/>
        <v>21.333333333333332</v>
      </c>
    </row>
    <row r="3391" spans="1:13" x14ac:dyDescent="0.3">
      <c r="A3391" s="27" t="str">
        <f t="shared" si="265"/>
        <v>1506 - CAFÉ FRIO</v>
      </c>
      <c r="B3391" s="27" t="str">
        <f t="shared" si="266"/>
        <v>CAFE QUINDIO ARBOLEDA2</v>
      </c>
      <c r="C3391" s="28" t="s">
        <v>277</v>
      </c>
      <c r="D3391" s="31">
        <v>226936</v>
      </c>
      <c r="E3391" s="4">
        <v>19</v>
      </c>
      <c r="F3391" s="31">
        <v>394157</v>
      </c>
      <c r="G3391" s="4">
        <v>33</v>
      </c>
      <c r="H3391" s="31">
        <v>238882</v>
      </c>
      <c r="I3391" s="4">
        <v>20</v>
      </c>
      <c r="J3391" s="31">
        <v>859975</v>
      </c>
      <c r="K3391" s="50">
        <v>72</v>
      </c>
      <c r="L3391" s="44">
        <f t="shared" si="261"/>
        <v>286658.33333333331</v>
      </c>
      <c r="M3391" s="4">
        <f t="shared" si="262"/>
        <v>24</v>
      </c>
    </row>
    <row r="3392" spans="1:13" x14ac:dyDescent="0.3">
      <c r="A3392" s="27" t="str">
        <f t="shared" si="265"/>
        <v>1506 - CAFÉ FRIO</v>
      </c>
      <c r="B3392" s="27" t="str">
        <f t="shared" si="266"/>
        <v>CAFE QUINDIO ARBOLEDA2</v>
      </c>
      <c r="C3392" s="28" t="s">
        <v>278</v>
      </c>
      <c r="D3392" s="31">
        <v>329640</v>
      </c>
      <c r="E3392" s="4">
        <v>40</v>
      </c>
      <c r="F3392" s="31">
        <v>329639</v>
      </c>
      <c r="G3392" s="4">
        <v>40</v>
      </c>
      <c r="H3392" s="31">
        <v>346122</v>
      </c>
      <c r="I3392" s="4">
        <v>42</v>
      </c>
      <c r="J3392" s="31">
        <v>1005401</v>
      </c>
      <c r="K3392" s="50">
        <v>122</v>
      </c>
      <c r="L3392" s="44">
        <f t="shared" si="261"/>
        <v>335133.66666666669</v>
      </c>
      <c r="M3392" s="4">
        <f t="shared" si="262"/>
        <v>40.666666666666664</v>
      </c>
    </row>
    <row r="3393" spans="1:13" x14ac:dyDescent="0.3">
      <c r="A3393" s="27" t="str">
        <f t="shared" si="265"/>
        <v>1506 - CAFÉ FRIO</v>
      </c>
      <c r="B3393" s="27" t="str">
        <f t="shared" si="266"/>
        <v>CAFE QUINDIO ARBOLEDA2</v>
      </c>
      <c r="C3393" s="28" t="s">
        <v>279</v>
      </c>
      <c r="D3393" s="31">
        <v>419301</v>
      </c>
      <c r="E3393" s="4">
        <v>51</v>
      </c>
      <c r="F3393" s="31">
        <v>313158</v>
      </c>
      <c r="G3393" s="4">
        <v>38</v>
      </c>
      <c r="H3393" s="31">
        <v>189543</v>
      </c>
      <c r="I3393" s="4">
        <v>23</v>
      </c>
      <c r="J3393" s="31">
        <v>922002</v>
      </c>
      <c r="K3393" s="50">
        <v>112</v>
      </c>
      <c r="L3393" s="44">
        <f t="shared" si="261"/>
        <v>307334</v>
      </c>
      <c r="M3393" s="4">
        <f t="shared" si="262"/>
        <v>37.333333333333336</v>
      </c>
    </row>
    <row r="3394" spans="1:13" x14ac:dyDescent="0.3">
      <c r="A3394" s="27" t="str">
        <f t="shared" si="265"/>
        <v>1506 - CAFÉ FRIO</v>
      </c>
      <c r="B3394" s="27" t="str">
        <f t="shared" si="266"/>
        <v>CAFE QUINDIO ARBOLEDA2</v>
      </c>
      <c r="C3394" s="28" t="s">
        <v>280</v>
      </c>
      <c r="D3394" s="31">
        <v>997159</v>
      </c>
      <c r="E3394" s="4">
        <v>121</v>
      </c>
      <c r="F3394" s="31">
        <v>618075</v>
      </c>
      <c r="G3394" s="4">
        <v>75</v>
      </c>
      <c r="H3394" s="31">
        <v>1046606</v>
      </c>
      <c r="I3394" s="4">
        <v>127</v>
      </c>
      <c r="J3394" s="31">
        <v>2661840</v>
      </c>
      <c r="K3394" s="50">
        <v>323</v>
      </c>
      <c r="L3394" s="44">
        <f t="shared" si="261"/>
        <v>887280</v>
      </c>
      <c r="M3394" s="4">
        <f t="shared" si="262"/>
        <v>107.66666666666667</v>
      </c>
    </row>
    <row r="3395" spans="1:13" x14ac:dyDescent="0.3">
      <c r="A3395" s="27" t="str">
        <f t="shared" si="265"/>
        <v>1506 - CAFÉ FRIO</v>
      </c>
      <c r="B3395" s="27" t="str">
        <f t="shared" si="266"/>
        <v>CAFE QUINDIO ARBOLEDA2</v>
      </c>
      <c r="C3395" s="28" t="s">
        <v>281</v>
      </c>
      <c r="D3395" s="31">
        <v>49446</v>
      </c>
      <c r="E3395" s="4">
        <v>6</v>
      </c>
      <c r="F3395" s="31">
        <v>247229</v>
      </c>
      <c r="G3395" s="4">
        <v>30</v>
      </c>
      <c r="H3395" s="31">
        <v>238988</v>
      </c>
      <c r="I3395" s="4">
        <v>29</v>
      </c>
      <c r="J3395" s="31">
        <v>535663</v>
      </c>
      <c r="K3395" s="50">
        <v>65</v>
      </c>
      <c r="L3395" s="44">
        <f t="shared" si="261"/>
        <v>178554.33333333334</v>
      </c>
      <c r="M3395" s="4">
        <f t="shared" si="262"/>
        <v>21.666666666666668</v>
      </c>
    </row>
    <row r="3396" spans="1:13" x14ac:dyDescent="0.3">
      <c r="A3396" s="27" t="str">
        <f t="shared" si="265"/>
        <v>1506 - CAFÉ FRIO</v>
      </c>
      <c r="B3396" s="27" t="str">
        <f t="shared" si="266"/>
        <v>CAFE QUINDIO ARBOLEDA2</v>
      </c>
      <c r="C3396" s="28" t="s">
        <v>282</v>
      </c>
      <c r="D3396" s="31">
        <v>866654</v>
      </c>
      <c r="E3396" s="4">
        <v>80</v>
      </c>
      <c r="F3396" s="31">
        <v>518691</v>
      </c>
      <c r="G3396" s="4">
        <v>48</v>
      </c>
      <c r="H3396" s="31">
        <v>766552</v>
      </c>
      <c r="I3396" s="4">
        <v>71</v>
      </c>
      <c r="J3396" s="31">
        <v>2151897</v>
      </c>
      <c r="K3396" s="50">
        <v>199</v>
      </c>
      <c r="L3396" s="44">
        <f t="shared" si="261"/>
        <v>717299</v>
      </c>
      <c r="M3396" s="4">
        <f t="shared" si="262"/>
        <v>66.333333333333329</v>
      </c>
    </row>
    <row r="3397" spans="1:13" x14ac:dyDescent="0.3">
      <c r="A3397" s="27" t="str">
        <f t="shared" si="265"/>
        <v>1506 - CAFÉ FRIO</v>
      </c>
      <c r="B3397" s="27" t="str">
        <f t="shared" si="266"/>
        <v>CAFE QUINDIO ARBOLEDA2</v>
      </c>
      <c r="C3397" s="28" t="s">
        <v>283</v>
      </c>
      <c r="D3397" s="31">
        <v>612500</v>
      </c>
      <c r="E3397" s="4">
        <v>49</v>
      </c>
      <c r="F3397" s="31">
        <v>445500</v>
      </c>
      <c r="G3397" s="4">
        <v>36</v>
      </c>
      <c r="H3397" s="31">
        <v>425000</v>
      </c>
      <c r="I3397" s="4">
        <v>34</v>
      </c>
      <c r="J3397" s="31">
        <v>1483000</v>
      </c>
      <c r="K3397" s="50">
        <v>119</v>
      </c>
      <c r="L3397" s="44">
        <f t="shared" si="261"/>
        <v>494333.33333333331</v>
      </c>
      <c r="M3397" s="4">
        <f t="shared" si="262"/>
        <v>39.666666666666664</v>
      </c>
    </row>
    <row r="3398" spans="1:13" x14ac:dyDescent="0.3">
      <c r="A3398" s="27" t="str">
        <f t="shared" si="265"/>
        <v>1506 - CAFÉ FRIO</v>
      </c>
      <c r="B3398" s="27" t="str">
        <f t="shared" si="266"/>
        <v>CAFE QUINDIO ARBOLEDA2</v>
      </c>
      <c r="C3398" s="28" t="s">
        <v>284</v>
      </c>
      <c r="D3398" s="31">
        <v>345949</v>
      </c>
      <c r="E3398" s="4">
        <v>27</v>
      </c>
      <c r="F3398" s="31">
        <v>781989</v>
      </c>
      <c r="G3398" s="4">
        <v>61</v>
      </c>
      <c r="H3398" s="31">
        <v>1409542</v>
      </c>
      <c r="I3398" s="4">
        <v>110</v>
      </c>
      <c r="J3398" s="31">
        <v>2537480</v>
      </c>
      <c r="K3398" s="50">
        <v>198</v>
      </c>
      <c r="L3398" s="44">
        <f t="shared" si="261"/>
        <v>845826.66666666663</v>
      </c>
      <c r="M3398" s="4">
        <f t="shared" si="262"/>
        <v>66</v>
      </c>
    </row>
    <row r="3399" spans="1:13" x14ac:dyDescent="0.3">
      <c r="A3399" s="27" t="str">
        <f t="shared" si="265"/>
        <v>1506 - CAFÉ FRIO</v>
      </c>
      <c r="B3399" s="52" t="s">
        <v>286</v>
      </c>
      <c r="C3399" s="53"/>
      <c r="D3399" s="57">
        <v>4822070</v>
      </c>
      <c r="E3399" s="55">
        <v>539</v>
      </c>
      <c r="F3399" s="57">
        <v>4466462</v>
      </c>
      <c r="G3399" s="55">
        <v>474</v>
      </c>
      <c r="H3399" s="57">
        <v>5829335</v>
      </c>
      <c r="I3399" s="55">
        <v>613</v>
      </c>
      <c r="J3399" s="57">
        <v>15117867</v>
      </c>
      <c r="K3399" s="56">
        <v>1626</v>
      </c>
      <c r="L3399" s="59">
        <f t="shared" si="261"/>
        <v>5039289</v>
      </c>
      <c r="M3399" s="60">
        <f t="shared" si="262"/>
        <v>542</v>
      </c>
    </row>
    <row r="3400" spans="1:13" x14ac:dyDescent="0.3">
      <c r="A3400" s="27" t="str">
        <f t="shared" si="265"/>
        <v>1506 - CAFÉ FRIO</v>
      </c>
      <c r="B3400" s="1" t="s">
        <v>48</v>
      </c>
      <c r="C3400" s="1" t="s">
        <v>273</v>
      </c>
      <c r="D3400" s="30">
        <v>115002</v>
      </c>
      <c r="E3400" s="8">
        <v>18</v>
      </c>
      <c r="F3400" s="30">
        <v>134169</v>
      </c>
      <c r="G3400" s="8">
        <v>21</v>
      </c>
      <c r="H3400" s="30">
        <v>44723</v>
      </c>
      <c r="I3400" s="8">
        <v>7</v>
      </c>
      <c r="J3400" s="30">
        <v>293894</v>
      </c>
      <c r="K3400" s="49">
        <v>46</v>
      </c>
      <c r="L3400" s="44">
        <f t="shared" ref="L3400:L3463" si="267">AVERAGE(D3400,F3400,H3400)</f>
        <v>97964.666666666672</v>
      </c>
      <c r="M3400" s="4">
        <f t="shared" ref="M3400:M3463" si="268">AVERAGE(E3400,G3400,I3400)</f>
        <v>15.333333333333334</v>
      </c>
    </row>
    <row r="3401" spans="1:13" x14ac:dyDescent="0.3">
      <c r="A3401" s="27" t="str">
        <f t="shared" si="265"/>
        <v>1506 - CAFÉ FRIO</v>
      </c>
      <c r="B3401" s="27" t="str">
        <f t="shared" ref="B3401:B3411" si="269">B3400</f>
        <v>CAFE QUINDIO EXPR. PLAZA BOLIVAR BOGOTA</v>
      </c>
      <c r="C3401" s="28" t="s">
        <v>274</v>
      </c>
      <c r="D3401" s="31">
        <v>72222</v>
      </c>
      <c r="E3401" s="4">
        <v>6</v>
      </c>
      <c r="F3401" s="31">
        <v>36111</v>
      </c>
      <c r="G3401" s="4">
        <v>3</v>
      </c>
      <c r="H3401" s="31">
        <v>24074</v>
      </c>
      <c r="I3401" s="4">
        <v>2</v>
      </c>
      <c r="J3401" s="31">
        <v>132407</v>
      </c>
      <c r="K3401" s="50">
        <v>11</v>
      </c>
      <c r="L3401" s="44">
        <f t="shared" si="267"/>
        <v>44135.666666666664</v>
      </c>
      <c r="M3401" s="4">
        <f t="shared" si="268"/>
        <v>3.6666666666666665</v>
      </c>
    </row>
    <row r="3402" spans="1:13" x14ac:dyDescent="0.3">
      <c r="A3402" s="27" t="str">
        <f t="shared" si="265"/>
        <v>1506 - CAFÉ FRIO</v>
      </c>
      <c r="B3402" s="27" t="str">
        <f t="shared" si="269"/>
        <v>CAFE QUINDIO EXPR. PLAZA BOLIVAR BOGOTA</v>
      </c>
      <c r="C3402" s="28" t="s">
        <v>275</v>
      </c>
      <c r="D3402" s="31">
        <v>104446</v>
      </c>
      <c r="E3402" s="4">
        <v>12</v>
      </c>
      <c r="F3402" s="31">
        <v>52223</v>
      </c>
      <c r="G3402" s="4">
        <v>6</v>
      </c>
      <c r="H3402" s="31">
        <v>43520</v>
      </c>
      <c r="I3402" s="4">
        <v>5</v>
      </c>
      <c r="J3402" s="31">
        <v>200189</v>
      </c>
      <c r="K3402" s="50">
        <v>23</v>
      </c>
      <c r="L3402" s="44">
        <f t="shared" si="267"/>
        <v>66729.666666666672</v>
      </c>
      <c r="M3402" s="4">
        <f t="shared" si="268"/>
        <v>7.666666666666667</v>
      </c>
    </row>
    <row r="3403" spans="1:13" x14ac:dyDescent="0.3">
      <c r="A3403" s="27" t="str">
        <f t="shared" si="265"/>
        <v>1506 - CAFÉ FRIO</v>
      </c>
      <c r="B3403" s="27" t="str">
        <f t="shared" si="269"/>
        <v>CAFE QUINDIO EXPR. PLAZA BOLIVAR BOGOTA</v>
      </c>
      <c r="C3403" s="28" t="s">
        <v>276</v>
      </c>
      <c r="D3403" s="31">
        <v>46668</v>
      </c>
      <c r="E3403" s="4">
        <v>4</v>
      </c>
      <c r="F3403" s="31">
        <v>58335</v>
      </c>
      <c r="G3403" s="4">
        <v>5</v>
      </c>
      <c r="H3403" s="31">
        <v>46668</v>
      </c>
      <c r="I3403" s="4">
        <v>4</v>
      </c>
      <c r="J3403" s="31">
        <v>151671</v>
      </c>
      <c r="K3403" s="50">
        <v>13</v>
      </c>
      <c r="L3403" s="44">
        <f t="shared" si="267"/>
        <v>50557</v>
      </c>
      <c r="M3403" s="4">
        <f t="shared" si="268"/>
        <v>4.333333333333333</v>
      </c>
    </row>
    <row r="3404" spans="1:13" x14ac:dyDescent="0.3">
      <c r="A3404" s="27" t="str">
        <f t="shared" si="265"/>
        <v>1506 - CAFÉ FRIO</v>
      </c>
      <c r="B3404" s="27" t="str">
        <f t="shared" si="269"/>
        <v>CAFE QUINDIO EXPR. PLAZA BOLIVAR BOGOTA</v>
      </c>
      <c r="C3404" s="28" t="s">
        <v>277</v>
      </c>
      <c r="D3404" s="31">
        <v>111663</v>
      </c>
      <c r="E3404" s="4">
        <v>9</v>
      </c>
      <c r="F3404" s="31">
        <v>86850</v>
      </c>
      <c r="G3404" s="4">
        <v>7</v>
      </c>
      <c r="H3404" s="31">
        <v>86850</v>
      </c>
      <c r="I3404" s="4">
        <v>7</v>
      </c>
      <c r="J3404" s="31">
        <v>285363</v>
      </c>
      <c r="K3404" s="50">
        <v>23</v>
      </c>
      <c r="L3404" s="44">
        <f t="shared" si="267"/>
        <v>95121</v>
      </c>
      <c r="M3404" s="4">
        <f t="shared" si="268"/>
        <v>7.666666666666667</v>
      </c>
    </row>
    <row r="3405" spans="1:13" x14ac:dyDescent="0.3">
      <c r="A3405" s="27" t="str">
        <f t="shared" si="265"/>
        <v>1506 - CAFÉ FRIO</v>
      </c>
      <c r="B3405" s="27" t="str">
        <f t="shared" si="269"/>
        <v>CAFE QUINDIO EXPR. PLAZA BOLIVAR BOGOTA</v>
      </c>
      <c r="C3405" s="28" t="s">
        <v>278</v>
      </c>
      <c r="D3405" s="31">
        <v>8426</v>
      </c>
      <c r="E3405" s="4">
        <v>1</v>
      </c>
      <c r="F3405" s="31"/>
      <c r="G3405" s="4"/>
      <c r="H3405" s="31"/>
      <c r="I3405" s="4"/>
      <c r="J3405" s="31">
        <v>8426</v>
      </c>
      <c r="K3405" s="50">
        <v>1</v>
      </c>
      <c r="L3405" s="44">
        <f t="shared" si="267"/>
        <v>8426</v>
      </c>
      <c r="M3405" s="4">
        <f t="shared" si="268"/>
        <v>1</v>
      </c>
    </row>
    <row r="3406" spans="1:13" x14ac:dyDescent="0.3">
      <c r="A3406" s="27" t="str">
        <f t="shared" si="265"/>
        <v>1506 - CAFÉ FRIO</v>
      </c>
      <c r="B3406" s="27" t="str">
        <f t="shared" si="269"/>
        <v>CAFE QUINDIO EXPR. PLAZA BOLIVAR BOGOTA</v>
      </c>
      <c r="C3406" s="28" t="s">
        <v>279</v>
      </c>
      <c r="D3406" s="31">
        <v>134816</v>
      </c>
      <c r="E3406" s="4">
        <v>16</v>
      </c>
      <c r="F3406" s="31">
        <v>84260</v>
      </c>
      <c r="G3406" s="4">
        <v>10</v>
      </c>
      <c r="H3406" s="31"/>
      <c r="I3406" s="4"/>
      <c r="J3406" s="31">
        <v>219076</v>
      </c>
      <c r="K3406" s="50">
        <v>26</v>
      </c>
      <c r="L3406" s="44">
        <f t="shared" si="267"/>
        <v>109538</v>
      </c>
      <c r="M3406" s="4">
        <f t="shared" si="268"/>
        <v>13</v>
      </c>
    </row>
    <row r="3407" spans="1:13" x14ac:dyDescent="0.3">
      <c r="A3407" s="27" t="str">
        <f t="shared" si="265"/>
        <v>1506 - CAFÉ FRIO</v>
      </c>
      <c r="B3407" s="27" t="str">
        <f t="shared" si="269"/>
        <v>CAFE QUINDIO EXPR. PLAZA BOLIVAR BOGOTA</v>
      </c>
      <c r="C3407" s="28" t="s">
        <v>280</v>
      </c>
      <c r="D3407" s="31"/>
      <c r="E3407" s="4"/>
      <c r="F3407" s="31">
        <v>25278</v>
      </c>
      <c r="G3407" s="4">
        <v>3</v>
      </c>
      <c r="H3407" s="31">
        <v>126390</v>
      </c>
      <c r="I3407" s="4">
        <v>15</v>
      </c>
      <c r="J3407" s="31">
        <v>151668</v>
      </c>
      <c r="K3407" s="50">
        <v>18</v>
      </c>
      <c r="L3407" s="44">
        <f t="shared" si="267"/>
        <v>75834</v>
      </c>
      <c r="M3407" s="4">
        <f t="shared" si="268"/>
        <v>9</v>
      </c>
    </row>
    <row r="3408" spans="1:13" x14ac:dyDescent="0.3">
      <c r="A3408" s="27" t="str">
        <f t="shared" si="265"/>
        <v>1506 - CAFÉ FRIO</v>
      </c>
      <c r="B3408" s="27" t="str">
        <f t="shared" si="269"/>
        <v>CAFE QUINDIO EXPR. PLAZA BOLIVAR BOGOTA</v>
      </c>
      <c r="C3408" s="28" t="s">
        <v>281</v>
      </c>
      <c r="D3408" s="31">
        <v>33704</v>
      </c>
      <c r="E3408" s="4">
        <v>4</v>
      </c>
      <c r="F3408" s="31">
        <v>101112</v>
      </c>
      <c r="G3408" s="4">
        <v>12</v>
      </c>
      <c r="H3408" s="31">
        <v>92686</v>
      </c>
      <c r="I3408" s="4">
        <v>11</v>
      </c>
      <c r="J3408" s="31">
        <v>227502</v>
      </c>
      <c r="K3408" s="50">
        <v>27</v>
      </c>
      <c r="L3408" s="44">
        <f t="shared" si="267"/>
        <v>75834</v>
      </c>
      <c r="M3408" s="4">
        <f t="shared" si="268"/>
        <v>9</v>
      </c>
    </row>
    <row r="3409" spans="1:13" x14ac:dyDescent="0.3">
      <c r="A3409" s="27" t="str">
        <f t="shared" si="265"/>
        <v>1506 - CAFÉ FRIO</v>
      </c>
      <c r="B3409" s="27" t="str">
        <f t="shared" si="269"/>
        <v>CAFE QUINDIO EXPR. PLAZA BOLIVAR BOGOTA</v>
      </c>
      <c r="C3409" s="28" t="s">
        <v>282</v>
      </c>
      <c r="D3409" s="31">
        <v>233339</v>
      </c>
      <c r="E3409" s="4">
        <v>20</v>
      </c>
      <c r="F3409" s="31">
        <v>210004</v>
      </c>
      <c r="G3409" s="4">
        <v>18</v>
      </c>
      <c r="H3409" s="31">
        <v>81668</v>
      </c>
      <c r="I3409" s="4">
        <v>7</v>
      </c>
      <c r="J3409" s="31">
        <v>525011</v>
      </c>
      <c r="K3409" s="50">
        <v>45</v>
      </c>
      <c r="L3409" s="44">
        <f t="shared" si="267"/>
        <v>175003.66666666666</v>
      </c>
      <c r="M3409" s="4">
        <f t="shared" si="268"/>
        <v>15</v>
      </c>
    </row>
    <row r="3410" spans="1:13" x14ac:dyDescent="0.3">
      <c r="A3410" s="27" t="str">
        <f t="shared" si="265"/>
        <v>1506 - CAFÉ FRIO</v>
      </c>
      <c r="B3410" s="27" t="str">
        <f t="shared" si="269"/>
        <v>CAFE QUINDIO EXPR. PLAZA BOLIVAR BOGOTA</v>
      </c>
      <c r="C3410" s="28" t="s">
        <v>283</v>
      </c>
      <c r="D3410" s="31">
        <v>77220</v>
      </c>
      <c r="E3410" s="4">
        <v>6</v>
      </c>
      <c r="F3410" s="31">
        <v>38610</v>
      </c>
      <c r="G3410" s="4">
        <v>3</v>
      </c>
      <c r="H3410" s="31">
        <v>167312</v>
      </c>
      <c r="I3410" s="4">
        <v>13</v>
      </c>
      <c r="J3410" s="31">
        <v>283142</v>
      </c>
      <c r="K3410" s="50">
        <v>22</v>
      </c>
      <c r="L3410" s="44">
        <f t="shared" si="267"/>
        <v>94380.666666666672</v>
      </c>
      <c r="M3410" s="4">
        <f t="shared" si="268"/>
        <v>7.333333333333333</v>
      </c>
    </row>
    <row r="3411" spans="1:13" x14ac:dyDescent="0.3">
      <c r="A3411" s="27" t="str">
        <f t="shared" si="265"/>
        <v>1506 - CAFÉ FRIO</v>
      </c>
      <c r="B3411" s="27" t="str">
        <f t="shared" si="269"/>
        <v>CAFE QUINDIO EXPR. PLAZA BOLIVAR BOGOTA</v>
      </c>
      <c r="C3411" s="28" t="s">
        <v>284</v>
      </c>
      <c r="D3411" s="31">
        <v>88332</v>
      </c>
      <c r="E3411" s="4">
        <v>6</v>
      </c>
      <c r="F3411" s="31">
        <v>132498</v>
      </c>
      <c r="G3411" s="4">
        <v>9</v>
      </c>
      <c r="H3411" s="31">
        <v>88332</v>
      </c>
      <c r="I3411" s="4">
        <v>6</v>
      </c>
      <c r="J3411" s="31">
        <v>309162</v>
      </c>
      <c r="K3411" s="50">
        <v>21</v>
      </c>
      <c r="L3411" s="44">
        <f t="shared" si="267"/>
        <v>103054</v>
      </c>
      <c r="M3411" s="4">
        <f t="shared" si="268"/>
        <v>7</v>
      </c>
    </row>
    <row r="3412" spans="1:13" x14ac:dyDescent="0.3">
      <c r="A3412" s="27" t="str">
        <f t="shared" si="265"/>
        <v>1506 - CAFÉ FRIO</v>
      </c>
      <c r="B3412" s="52" t="s">
        <v>287</v>
      </c>
      <c r="C3412" s="53"/>
      <c r="D3412" s="57">
        <v>1025838</v>
      </c>
      <c r="E3412" s="55">
        <v>102</v>
      </c>
      <c r="F3412" s="57">
        <v>959450</v>
      </c>
      <c r="G3412" s="55">
        <v>97</v>
      </c>
      <c r="H3412" s="57">
        <v>802223</v>
      </c>
      <c r="I3412" s="55">
        <v>77</v>
      </c>
      <c r="J3412" s="57">
        <v>2787511</v>
      </c>
      <c r="K3412" s="56">
        <v>276</v>
      </c>
      <c r="L3412" s="59">
        <f t="shared" si="267"/>
        <v>929170.33333333337</v>
      </c>
      <c r="M3412" s="60">
        <f t="shared" si="268"/>
        <v>92</v>
      </c>
    </row>
    <row r="3413" spans="1:13" x14ac:dyDescent="0.3">
      <c r="A3413" s="27" t="str">
        <f t="shared" si="265"/>
        <v>1506 - CAFÉ FRIO</v>
      </c>
      <c r="B3413" s="1" t="s">
        <v>104</v>
      </c>
      <c r="C3413" s="1" t="s">
        <v>273</v>
      </c>
      <c r="D3413" s="30"/>
      <c r="E3413" s="8"/>
      <c r="F3413" s="30"/>
      <c r="G3413" s="8"/>
      <c r="H3413" s="30">
        <v>233342</v>
      </c>
      <c r="I3413" s="8">
        <v>35</v>
      </c>
      <c r="J3413" s="30">
        <v>233342</v>
      </c>
      <c r="K3413" s="49">
        <v>35</v>
      </c>
      <c r="L3413" s="44">
        <f t="shared" si="267"/>
        <v>233342</v>
      </c>
      <c r="M3413" s="4">
        <f t="shared" si="268"/>
        <v>35</v>
      </c>
    </row>
    <row r="3414" spans="1:13" x14ac:dyDescent="0.3">
      <c r="A3414" s="27" t="str">
        <f t="shared" si="265"/>
        <v>1506 - CAFÉ FRIO</v>
      </c>
      <c r="B3414" s="27" t="str">
        <f t="shared" ref="B3414:B3424" si="270">B3413</f>
        <v>CAFE QUINDIO EXPRES BOCAGRANDE CARTAGENA</v>
      </c>
      <c r="C3414" s="28" t="s">
        <v>274</v>
      </c>
      <c r="D3414" s="31"/>
      <c r="E3414" s="4"/>
      <c r="F3414" s="31"/>
      <c r="G3414" s="4"/>
      <c r="H3414" s="31">
        <v>205852</v>
      </c>
      <c r="I3414" s="4">
        <v>16</v>
      </c>
      <c r="J3414" s="31">
        <v>205852</v>
      </c>
      <c r="K3414" s="50">
        <v>16</v>
      </c>
      <c r="L3414" s="44">
        <f t="shared" si="267"/>
        <v>205852</v>
      </c>
      <c r="M3414" s="4">
        <f t="shared" si="268"/>
        <v>16</v>
      </c>
    </row>
    <row r="3415" spans="1:13" x14ac:dyDescent="0.3">
      <c r="A3415" s="27" t="str">
        <f t="shared" si="265"/>
        <v>1506 - CAFÉ FRIO</v>
      </c>
      <c r="B3415" s="27" t="str">
        <f t="shared" si="270"/>
        <v>CAFE QUINDIO EXPRES BOCAGRANDE CARTAGENA</v>
      </c>
      <c r="C3415" s="28" t="s">
        <v>275</v>
      </c>
      <c r="D3415" s="31"/>
      <c r="E3415" s="4"/>
      <c r="F3415" s="31"/>
      <c r="G3415" s="4"/>
      <c r="H3415" s="31">
        <v>420840</v>
      </c>
      <c r="I3415" s="4">
        <v>45</v>
      </c>
      <c r="J3415" s="31">
        <v>420840</v>
      </c>
      <c r="K3415" s="50">
        <v>45</v>
      </c>
      <c r="L3415" s="44">
        <f t="shared" si="267"/>
        <v>420840</v>
      </c>
      <c r="M3415" s="4">
        <f t="shared" si="268"/>
        <v>45</v>
      </c>
    </row>
    <row r="3416" spans="1:13" x14ac:dyDescent="0.3">
      <c r="A3416" s="27" t="str">
        <f t="shared" si="265"/>
        <v>1506 - CAFÉ FRIO</v>
      </c>
      <c r="B3416" s="27" t="str">
        <f t="shared" si="270"/>
        <v>CAFE QUINDIO EXPRES BOCAGRANDE CARTAGENA</v>
      </c>
      <c r="C3416" s="28" t="s">
        <v>276</v>
      </c>
      <c r="D3416" s="31"/>
      <c r="E3416" s="4"/>
      <c r="F3416" s="31"/>
      <c r="G3416" s="4"/>
      <c r="H3416" s="31">
        <v>365194</v>
      </c>
      <c r="I3416" s="4">
        <v>29</v>
      </c>
      <c r="J3416" s="31">
        <v>365194</v>
      </c>
      <c r="K3416" s="50">
        <v>29</v>
      </c>
      <c r="L3416" s="44">
        <f t="shared" si="267"/>
        <v>365194</v>
      </c>
      <c r="M3416" s="4">
        <f t="shared" si="268"/>
        <v>29</v>
      </c>
    </row>
    <row r="3417" spans="1:13" x14ac:dyDescent="0.3">
      <c r="A3417" s="27" t="str">
        <f t="shared" si="265"/>
        <v>1506 - CAFÉ FRIO</v>
      </c>
      <c r="B3417" s="27" t="str">
        <f t="shared" si="270"/>
        <v>CAFE QUINDIO EXPRES BOCAGRANDE CARTAGENA</v>
      </c>
      <c r="C3417" s="28" t="s">
        <v>277</v>
      </c>
      <c r="D3417" s="31"/>
      <c r="E3417" s="4"/>
      <c r="F3417" s="31"/>
      <c r="G3417" s="4"/>
      <c r="H3417" s="31">
        <v>248328</v>
      </c>
      <c r="I3417" s="4">
        <v>18</v>
      </c>
      <c r="J3417" s="31">
        <v>248328</v>
      </c>
      <c r="K3417" s="50">
        <v>18</v>
      </c>
      <c r="L3417" s="44">
        <f t="shared" si="267"/>
        <v>248328</v>
      </c>
      <c r="M3417" s="4">
        <f t="shared" si="268"/>
        <v>18</v>
      </c>
    </row>
    <row r="3418" spans="1:13" x14ac:dyDescent="0.3">
      <c r="A3418" s="27" t="str">
        <f t="shared" si="265"/>
        <v>1506 - CAFÉ FRIO</v>
      </c>
      <c r="B3418" s="27" t="str">
        <f t="shared" si="270"/>
        <v>CAFE QUINDIO EXPRES BOCAGRANDE CARTAGENA</v>
      </c>
      <c r="C3418" s="28" t="s">
        <v>278</v>
      </c>
      <c r="D3418" s="31"/>
      <c r="E3418" s="4"/>
      <c r="F3418" s="31"/>
      <c r="G3418" s="4"/>
      <c r="H3418" s="31">
        <v>140000</v>
      </c>
      <c r="I3418" s="4">
        <v>14</v>
      </c>
      <c r="J3418" s="31">
        <v>140000</v>
      </c>
      <c r="K3418" s="50">
        <v>14</v>
      </c>
      <c r="L3418" s="44">
        <f t="shared" si="267"/>
        <v>140000</v>
      </c>
      <c r="M3418" s="4">
        <f t="shared" si="268"/>
        <v>14</v>
      </c>
    </row>
    <row r="3419" spans="1:13" x14ac:dyDescent="0.3">
      <c r="A3419" s="27" t="str">
        <f t="shared" si="265"/>
        <v>1506 - CAFÉ FRIO</v>
      </c>
      <c r="B3419" s="27" t="str">
        <f t="shared" si="270"/>
        <v>CAFE QUINDIO EXPRES BOCAGRANDE CARTAGENA</v>
      </c>
      <c r="C3419" s="28" t="s">
        <v>279</v>
      </c>
      <c r="D3419" s="31"/>
      <c r="E3419" s="4"/>
      <c r="F3419" s="31"/>
      <c r="G3419" s="4"/>
      <c r="H3419" s="31">
        <v>270000</v>
      </c>
      <c r="I3419" s="4">
        <v>27</v>
      </c>
      <c r="J3419" s="31">
        <v>270000</v>
      </c>
      <c r="K3419" s="50">
        <v>27</v>
      </c>
      <c r="L3419" s="44">
        <f t="shared" si="267"/>
        <v>270000</v>
      </c>
      <c r="M3419" s="4">
        <f t="shared" si="268"/>
        <v>27</v>
      </c>
    </row>
    <row r="3420" spans="1:13" x14ac:dyDescent="0.3">
      <c r="A3420" s="27" t="str">
        <f t="shared" si="265"/>
        <v>1506 - CAFÉ FRIO</v>
      </c>
      <c r="B3420" s="27" t="str">
        <f t="shared" si="270"/>
        <v>CAFE QUINDIO EXPRES BOCAGRANDE CARTAGENA</v>
      </c>
      <c r="C3420" s="28" t="s">
        <v>280</v>
      </c>
      <c r="D3420" s="31"/>
      <c r="E3420" s="4"/>
      <c r="F3420" s="31"/>
      <c r="G3420" s="4"/>
      <c r="H3420" s="31">
        <v>258800</v>
      </c>
      <c r="I3420" s="4">
        <v>26</v>
      </c>
      <c r="J3420" s="31">
        <v>258800</v>
      </c>
      <c r="K3420" s="50">
        <v>26</v>
      </c>
      <c r="L3420" s="44">
        <f t="shared" si="267"/>
        <v>258800</v>
      </c>
      <c r="M3420" s="4">
        <f t="shared" si="268"/>
        <v>26</v>
      </c>
    </row>
    <row r="3421" spans="1:13" x14ac:dyDescent="0.3">
      <c r="A3421" s="27" t="str">
        <f t="shared" si="265"/>
        <v>1506 - CAFÉ FRIO</v>
      </c>
      <c r="B3421" s="27" t="str">
        <f t="shared" si="270"/>
        <v>CAFE QUINDIO EXPRES BOCAGRANDE CARTAGENA</v>
      </c>
      <c r="C3421" s="28" t="s">
        <v>281</v>
      </c>
      <c r="D3421" s="31"/>
      <c r="E3421" s="4"/>
      <c r="F3421" s="31"/>
      <c r="G3421" s="4"/>
      <c r="H3421" s="31">
        <v>110000</v>
      </c>
      <c r="I3421" s="4">
        <v>11</v>
      </c>
      <c r="J3421" s="31">
        <v>110000</v>
      </c>
      <c r="K3421" s="50">
        <v>11</v>
      </c>
      <c r="L3421" s="44">
        <f t="shared" si="267"/>
        <v>110000</v>
      </c>
      <c r="M3421" s="4">
        <f t="shared" si="268"/>
        <v>11</v>
      </c>
    </row>
    <row r="3422" spans="1:13" x14ac:dyDescent="0.3">
      <c r="A3422" s="27" t="str">
        <f t="shared" si="265"/>
        <v>1506 - CAFÉ FRIO</v>
      </c>
      <c r="B3422" s="27" t="str">
        <f t="shared" si="270"/>
        <v>CAFE QUINDIO EXPRES BOCAGRANDE CARTAGENA</v>
      </c>
      <c r="C3422" s="28" t="s">
        <v>282</v>
      </c>
      <c r="D3422" s="31"/>
      <c r="E3422" s="4"/>
      <c r="F3422" s="31"/>
      <c r="G3422" s="4"/>
      <c r="H3422" s="31">
        <v>862500</v>
      </c>
      <c r="I3422" s="4">
        <v>69</v>
      </c>
      <c r="J3422" s="31">
        <v>862500</v>
      </c>
      <c r="K3422" s="50">
        <v>69</v>
      </c>
      <c r="L3422" s="44">
        <f t="shared" si="267"/>
        <v>862500</v>
      </c>
      <c r="M3422" s="4">
        <f t="shared" si="268"/>
        <v>69</v>
      </c>
    </row>
    <row r="3423" spans="1:13" x14ac:dyDescent="0.3">
      <c r="A3423" s="27" t="str">
        <f t="shared" si="265"/>
        <v>1506 - CAFÉ FRIO</v>
      </c>
      <c r="B3423" s="27" t="str">
        <f t="shared" si="270"/>
        <v>CAFE QUINDIO EXPRES BOCAGRANDE CARTAGENA</v>
      </c>
      <c r="C3423" s="28" t="s">
        <v>283</v>
      </c>
      <c r="D3423" s="31"/>
      <c r="E3423" s="4"/>
      <c r="F3423" s="31"/>
      <c r="G3423" s="4"/>
      <c r="H3423" s="31">
        <v>1424626</v>
      </c>
      <c r="I3423" s="4">
        <v>98</v>
      </c>
      <c r="J3423" s="31">
        <v>1424626</v>
      </c>
      <c r="K3423" s="50">
        <v>98</v>
      </c>
      <c r="L3423" s="44">
        <f t="shared" si="267"/>
        <v>1424626</v>
      </c>
      <c r="M3423" s="4">
        <f t="shared" si="268"/>
        <v>98</v>
      </c>
    </row>
    <row r="3424" spans="1:13" x14ac:dyDescent="0.3">
      <c r="A3424" s="27" t="str">
        <f t="shared" si="265"/>
        <v>1506 - CAFÉ FRIO</v>
      </c>
      <c r="B3424" s="27" t="str">
        <f t="shared" si="270"/>
        <v>CAFE QUINDIO EXPRES BOCAGRANDE CARTAGENA</v>
      </c>
      <c r="C3424" s="28" t="s">
        <v>284</v>
      </c>
      <c r="D3424" s="31"/>
      <c r="E3424" s="4"/>
      <c r="F3424" s="31"/>
      <c r="G3424" s="4"/>
      <c r="H3424" s="31">
        <v>122500</v>
      </c>
      <c r="I3424" s="4">
        <v>7</v>
      </c>
      <c r="J3424" s="31">
        <v>122500</v>
      </c>
      <c r="K3424" s="50">
        <v>7</v>
      </c>
      <c r="L3424" s="44">
        <f t="shared" si="267"/>
        <v>122500</v>
      </c>
      <c r="M3424" s="4">
        <f t="shared" si="268"/>
        <v>7</v>
      </c>
    </row>
    <row r="3425" spans="1:13" x14ac:dyDescent="0.3">
      <c r="A3425" s="27" t="str">
        <f t="shared" si="265"/>
        <v>1506 - CAFÉ FRIO</v>
      </c>
      <c r="B3425" s="52" t="s">
        <v>288</v>
      </c>
      <c r="C3425" s="53"/>
      <c r="D3425" s="57"/>
      <c r="E3425" s="55"/>
      <c r="F3425" s="57"/>
      <c r="G3425" s="55"/>
      <c r="H3425" s="57">
        <v>4661982</v>
      </c>
      <c r="I3425" s="55">
        <v>395</v>
      </c>
      <c r="J3425" s="57">
        <v>4661982</v>
      </c>
      <c r="K3425" s="56">
        <v>395</v>
      </c>
      <c r="L3425" s="59">
        <f t="shared" si="267"/>
        <v>4661982</v>
      </c>
      <c r="M3425" s="60">
        <f t="shared" si="268"/>
        <v>395</v>
      </c>
    </row>
    <row r="3426" spans="1:13" x14ac:dyDescent="0.3">
      <c r="A3426" s="27" t="str">
        <f t="shared" si="265"/>
        <v>1506 - CAFÉ FRIO</v>
      </c>
      <c r="B3426" s="1" t="s">
        <v>49</v>
      </c>
      <c r="C3426" s="1" t="s">
        <v>273</v>
      </c>
      <c r="D3426" s="30">
        <v>496619</v>
      </c>
      <c r="E3426" s="8">
        <v>83</v>
      </c>
      <c r="F3426" s="30">
        <v>246743</v>
      </c>
      <c r="G3426" s="8">
        <v>41</v>
      </c>
      <c r="H3426" s="30">
        <v>451358</v>
      </c>
      <c r="I3426" s="8">
        <v>75</v>
      </c>
      <c r="J3426" s="30">
        <v>1194720</v>
      </c>
      <c r="K3426" s="49">
        <v>199</v>
      </c>
      <c r="L3426" s="44">
        <f t="shared" si="267"/>
        <v>398240</v>
      </c>
      <c r="M3426" s="4">
        <f t="shared" si="268"/>
        <v>66.333333333333329</v>
      </c>
    </row>
    <row r="3427" spans="1:13" x14ac:dyDescent="0.3">
      <c r="A3427" s="27" t="str">
        <f t="shared" si="265"/>
        <v>1506 - CAFÉ FRIO</v>
      </c>
      <c r="B3427" s="27" t="str">
        <f t="shared" ref="B3427:B3437" si="271">B3426</f>
        <v>CAFE QUINDIO EXPRES FILANDIA</v>
      </c>
      <c r="C3427" s="28" t="s">
        <v>274</v>
      </c>
      <c r="D3427" s="31">
        <v>505544</v>
      </c>
      <c r="E3427" s="4">
        <v>52</v>
      </c>
      <c r="F3427" s="31">
        <v>165274</v>
      </c>
      <c r="G3427" s="4">
        <v>17</v>
      </c>
      <c r="H3427" s="31">
        <v>359715</v>
      </c>
      <c r="I3427" s="4">
        <v>37</v>
      </c>
      <c r="J3427" s="31">
        <v>1030533</v>
      </c>
      <c r="K3427" s="50">
        <v>106</v>
      </c>
      <c r="L3427" s="44">
        <f t="shared" si="267"/>
        <v>343511</v>
      </c>
      <c r="M3427" s="4">
        <f t="shared" si="268"/>
        <v>35.333333333333336</v>
      </c>
    </row>
    <row r="3428" spans="1:13" x14ac:dyDescent="0.3">
      <c r="A3428" s="27" t="str">
        <f t="shared" si="265"/>
        <v>1506 - CAFÉ FRIO</v>
      </c>
      <c r="B3428" s="27" t="str">
        <f t="shared" si="271"/>
        <v>CAFE QUINDIO EXPRES FILANDIA</v>
      </c>
      <c r="C3428" s="28" t="s">
        <v>275</v>
      </c>
      <c r="D3428" s="31">
        <v>420290</v>
      </c>
      <c r="E3428" s="4">
        <v>51</v>
      </c>
      <c r="F3428" s="31">
        <v>238989</v>
      </c>
      <c r="G3428" s="4">
        <v>29</v>
      </c>
      <c r="H3428" s="31">
        <v>255471</v>
      </c>
      <c r="I3428" s="4">
        <v>31</v>
      </c>
      <c r="J3428" s="31">
        <v>914750</v>
      </c>
      <c r="K3428" s="50">
        <v>111</v>
      </c>
      <c r="L3428" s="44">
        <f t="shared" si="267"/>
        <v>304916.66666666669</v>
      </c>
      <c r="M3428" s="4">
        <f t="shared" si="268"/>
        <v>37</v>
      </c>
    </row>
    <row r="3429" spans="1:13" x14ac:dyDescent="0.3">
      <c r="A3429" s="27" t="str">
        <f t="shared" si="265"/>
        <v>1506 - CAFÉ FRIO</v>
      </c>
      <c r="B3429" s="27" t="str">
        <f t="shared" si="271"/>
        <v>CAFE QUINDIO EXPRES FILANDIA</v>
      </c>
      <c r="C3429" s="28" t="s">
        <v>276</v>
      </c>
      <c r="D3429" s="31">
        <v>591096</v>
      </c>
      <c r="E3429" s="4">
        <v>57</v>
      </c>
      <c r="F3429" s="31">
        <v>176294</v>
      </c>
      <c r="G3429" s="4">
        <v>17</v>
      </c>
      <c r="H3429" s="31">
        <v>508135</v>
      </c>
      <c r="I3429" s="4">
        <v>49</v>
      </c>
      <c r="J3429" s="31">
        <v>1275525</v>
      </c>
      <c r="K3429" s="50">
        <v>123</v>
      </c>
      <c r="L3429" s="44">
        <f t="shared" si="267"/>
        <v>425175</v>
      </c>
      <c r="M3429" s="4">
        <f t="shared" si="268"/>
        <v>41</v>
      </c>
    </row>
    <row r="3430" spans="1:13" x14ac:dyDescent="0.3">
      <c r="A3430" s="27" t="str">
        <f t="shared" si="265"/>
        <v>1506 - CAFÉ FRIO</v>
      </c>
      <c r="B3430" s="27" t="str">
        <f t="shared" si="271"/>
        <v>CAFE QUINDIO EXPRES FILANDIA</v>
      </c>
      <c r="C3430" s="28" t="s">
        <v>277</v>
      </c>
      <c r="D3430" s="31">
        <v>167218</v>
      </c>
      <c r="E3430" s="4">
        <v>14</v>
      </c>
      <c r="F3430" s="31">
        <v>155274</v>
      </c>
      <c r="G3430" s="4">
        <v>13</v>
      </c>
      <c r="H3430" s="31">
        <v>203049</v>
      </c>
      <c r="I3430" s="4">
        <v>17</v>
      </c>
      <c r="J3430" s="31">
        <v>525541</v>
      </c>
      <c r="K3430" s="50">
        <v>44</v>
      </c>
      <c r="L3430" s="44">
        <f t="shared" si="267"/>
        <v>175180.33333333334</v>
      </c>
      <c r="M3430" s="4">
        <f t="shared" si="268"/>
        <v>14.666666666666666</v>
      </c>
    </row>
    <row r="3431" spans="1:13" x14ac:dyDescent="0.3">
      <c r="A3431" s="27" t="str">
        <f t="shared" si="265"/>
        <v>1506 - CAFÉ FRIO</v>
      </c>
      <c r="B3431" s="27" t="str">
        <f t="shared" si="271"/>
        <v>CAFE QUINDIO EXPRES FILANDIA</v>
      </c>
      <c r="C3431" s="28" t="s">
        <v>278</v>
      </c>
      <c r="D3431" s="31">
        <v>41205</v>
      </c>
      <c r="E3431" s="4">
        <v>5</v>
      </c>
      <c r="F3431" s="31">
        <v>41205</v>
      </c>
      <c r="G3431" s="4">
        <v>5</v>
      </c>
      <c r="H3431" s="31">
        <v>164818</v>
      </c>
      <c r="I3431" s="4">
        <v>20</v>
      </c>
      <c r="J3431" s="31">
        <v>247228</v>
      </c>
      <c r="K3431" s="50">
        <v>30</v>
      </c>
      <c r="L3431" s="44">
        <f t="shared" si="267"/>
        <v>82409.333333333328</v>
      </c>
      <c r="M3431" s="4">
        <f t="shared" si="268"/>
        <v>10</v>
      </c>
    </row>
    <row r="3432" spans="1:13" x14ac:dyDescent="0.3">
      <c r="A3432" s="27" t="str">
        <f t="shared" si="265"/>
        <v>1506 - CAFÉ FRIO</v>
      </c>
      <c r="B3432" s="27" t="str">
        <f t="shared" si="271"/>
        <v>CAFE QUINDIO EXPRES FILANDIA</v>
      </c>
      <c r="C3432" s="28" t="s">
        <v>279</v>
      </c>
      <c r="D3432" s="31">
        <v>107133</v>
      </c>
      <c r="E3432" s="4">
        <v>13</v>
      </c>
      <c r="F3432" s="31">
        <v>24723</v>
      </c>
      <c r="G3432" s="4">
        <v>3</v>
      </c>
      <c r="H3432" s="31">
        <v>280193</v>
      </c>
      <c r="I3432" s="4">
        <v>34</v>
      </c>
      <c r="J3432" s="31">
        <v>412049</v>
      </c>
      <c r="K3432" s="50">
        <v>50</v>
      </c>
      <c r="L3432" s="44">
        <f t="shared" si="267"/>
        <v>137349.66666666666</v>
      </c>
      <c r="M3432" s="4">
        <f t="shared" si="268"/>
        <v>16.666666666666668</v>
      </c>
    </row>
    <row r="3433" spans="1:13" x14ac:dyDescent="0.3">
      <c r="A3433" s="27" t="str">
        <f t="shared" si="265"/>
        <v>1506 - CAFÉ FRIO</v>
      </c>
      <c r="B3433" s="27" t="str">
        <f t="shared" si="271"/>
        <v>CAFE QUINDIO EXPRES FILANDIA</v>
      </c>
      <c r="C3433" s="28" t="s">
        <v>280</v>
      </c>
      <c r="D3433" s="31">
        <v>667520</v>
      </c>
      <c r="E3433" s="4">
        <v>81</v>
      </c>
      <c r="F3433" s="31">
        <v>395566</v>
      </c>
      <c r="G3433" s="4">
        <v>48</v>
      </c>
      <c r="H3433" s="31">
        <v>263712</v>
      </c>
      <c r="I3433" s="4">
        <v>32</v>
      </c>
      <c r="J3433" s="31">
        <v>1326798</v>
      </c>
      <c r="K3433" s="50">
        <v>161</v>
      </c>
      <c r="L3433" s="44">
        <f t="shared" si="267"/>
        <v>442266</v>
      </c>
      <c r="M3433" s="4">
        <f t="shared" si="268"/>
        <v>53.666666666666664</v>
      </c>
    </row>
    <row r="3434" spans="1:13" x14ac:dyDescent="0.3">
      <c r="A3434" s="27" t="str">
        <f t="shared" si="265"/>
        <v>1506 - CAFÉ FRIO</v>
      </c>
      <c r="B3434" s="27" t="str">
        <f t="shared" si="271"/>
        <v>CAFE QUINDIO EXPRES FILANDIA</v>
      </c>
      <c r="C3434" s="28" t="s">
        <v>281</v>
      </c>
      <c r="D3434" s="31">
        <v>280193</v>
      </c>
      <c r="E3434" s="4">
        <v>34</v>
      </c>
      <c r="F3434" s="31">
        <v>82410</v>
      </c>
      <c r="G3434" s="4">
        <v>10</v>
      </c>
      <c r="H3434" s="31">
        <v>115374</v>
      </c>
      <c r="I3434" s="4">
        <v>14</v>
      </c>
      <c r="J3434" s="31">
        <v>477977</v>
      </c>
      <c r="K3434" s="50">
        <v>58</v>
      </c>
      <c r="L3434" s="44">
        <f t="shared" si="267"/>
        <v>159325.66666666666</v>
      </c>
      <c r="M3434" s="4">
        <f t="shared" si="268"/>
        <v>19.333333333333332</v>
      </c>
    </row>
    <row r="3435" spans="1:13" x14ac:dyDescent="0.3">
      <c r="A3435" s="27" t="str">
        <f t="shared" si="265"/>
        <v>1506 - CAFÉ FRIO</v>
      </c>
      <c r="B3435" s="27" t="str">
        <f t="shared" si="271"/>
        <v>CAFE QUINDIO EXPRES FILANDIA</v>
      </c>
      <c r="C3435" s="28" t="s">
        <v>282</v>
      </c>
      <c r="D3435" s="31">
        <v>909985</v>
      </c>
      <c r="E3435" s="4">
        <v>84</v>
      </c>
      <c r="F3435" s="31">
        <v>464522</v>
      </c>
      <c r="G3435" s="4">
        <v>43</v>
      </c>
      <c r="H3435" s="31">
        <v>649987</v>
      </c>
      <c r="I3435" s="4">
        <v>60</v>
      </c>
      <c r="J3435" s="31">
        <v>2024494</v>
      </c>
      <c r="K3435" s="50">
        <v>187</v>
      </c>
      <c r="L3435" s="44">
        <f t="shared" si="267"/>
        <v>674831.33333333337</v>
      </c>
      <c r="M3435" s="4">
        <f t="shared" si="268"/>
        <v>62.333333333333336</v>
      </c>
    </row>
    <row r="3436" spans="1:13" x14ac:dyDescent="0.3">
      <c r="A3436" s="27" t="str">
        <f t="shared" si="265"/>
        <v>1506 - CAFÉ FRIO</v>
      </c>
      <c r="B3436" s="27" t="str">
        <f t="shared" si="271"/>
        <v>CAFE QUINDIO EXPRES FILANDIA</v>
      </c>
      <c r="C3436" s="28" t="s">
        <v>283</v>
      </c>
      <c r="D3436" s="31">
        <v>487500</v>
      </c>
      <c r="E3436" s="4">
        <v>39</v>
      </c>
      <c r="F3436" s="31">
        <v>236000</v>
      </c>
      <c r="G3436" s="4">
        <v>19</v>
      </c>
      <c r="H3436" s="31">
        <v>361000</v>
      </c>
      <c r="I3436" s="4">
        <v>29</v>
      </c>
      <c r="J3436" s="31">
        <v>1084500</v>
      </c>
      <c r="K3436" s="50">
        <v>87</v>
      </c>
      <c r="L3436" s="44">
        <f t="shared" si="267"/>
        <v>361500</v>
      </c>
      <c r="M3436" s="4">
        <f t="shared" si="268"/>
        <v>29</v>
      </c>
    </row>
    <row r="3437" spans="1:13" x14ac:dyDescent="0.3">
      <c r="A3437" s="27" t="str">
        <f t="shared" si="265"/>
        <v>1506 - CAFÉ FRIO</v>
      </c>
      <c r="B3437" s="27" t="str">
        <f t="shared" si="271"/>
        <v>CAFE QUINDIO EXPRES FILANDIA</v>
      </c>
      <c r="C3437" s="28" t="s">
        <v>284</v>
      </c>
      <c r="D3437" s="31">
        <v>682119</v>
      </c>
      <c r="E3437" s="4">
        <v>53</v>
      </c>
      <c r="F3437" s="31">
        <v>308882</v>
      </c>
      <c r="G3437" s="4">
        <v>24</v>
      </c>
      <c r="H3437" s="31">
        <v>128700</v>
      </c>
      <c r="I3437" s="4">
        <v>10</v>
      </c>
      <c r="J3437" s="31">
        <v>1119701</v>
      </c>
      <c r="K3437" s="50">
        <v>87</v>
      </c>
      <c r="L3437" s="44">
        <f t="shared" si="267"/>
        <v>373233.66666666669</v>
      </c>
      <c r="M3437" s="4">
        <f t="shared" si="268"/>
        <v>29</v>
      </c>
    </row>
    <row r="3438" spans="1:13" x14ac:dyDescent="0.3">
      <c r="A3438" s="27" t="str">
        <f t="shared" si="265"/>
        <v>1506 - CAFÉ FRIO</v>
      </c>
      <c r="B3438" s="52" t="s">
        <v>289</v>
      </c>
      <c r="C3438" s="53"/>
      <c r="D3438" s="57">
        <v>5356422</v>
      </c>
      <c r="E3438" s="55">
        <v>566</v>
      </c>
      <c r="F3438" s="57">
        <v>2535882</v>
      </c>
      <c r="G3438" s="55">
        <v>269</v>
      </c>
      <c r="H3438" s="57">
        <v>3741512</v>
      </c>
      <c r="I3438" s="55">
        <v>408</v>
      </c>
      <c r="J3438" s="57">
        <v>11633816</v>
      </c>
      <c r="K3438" s="56">
        <v>1243</v>
      </c>
      <c r="L3438" s="59">
        <f t="shared" si="267"/>
        <v>3877938.6666666665</v>
      </c>
      <c r="M3438" s="60">
        <f t="shared" si="268"/>
        <v>414.33333333333331</v>
      </c>
    </row>
    <row r="3439" spans="1:13" x14ac:dyDescent="0.3">
      <c r="A3439" s="27" t="str">
        <f t="shared" si="265"/>
        <v>1506 - CAFÉ FRIO</v>
      </c>
      <c r="B3439" s="1" t="s">
        <v>50</v>
      </c>
      <c r="C3439" s="1" t="s">
        <v>273</v>
      </c>
      <c r="D3439" s="30">
        <v>1533388</v>
      </c>
      <c r="E3439" s="8">
        <v>230</v>
      </c>
      <c r="F3439" s="30">
        <v>1373383</v>
      </c>
      <c r="G3439" s="8">
        <v>206</v>
      </c>
      <c r="H3439" s="30">
        <v>1526719</v>
      </c>
      <c r="I3439" s="8">
        <v>229</v>
      </c>
      <c r="J3439" s="30">
        <v>4433490</v>
      </c>
      <c r="K3439" s="49">
        <v>665</v>
      </c>
      <c r="L3439" s="44">
        <f t="shared" si="267"/>
        <v>1477830</v>
      </c>
      <c r="M3439" s="4">
        <f t="shared" si="268"/>
        <v>221.66666666666666</v>
      </c>
    </row>
    <row r="3440" spans="1:13" x14ac:dyDescent="0.3">
      <c r="A3440" s="27" t="str">
        <f t="shared" si="265"/>
        <v>1506 - CAFÉ FRIO</v>
      </c>
      <c r="B3440" s="27" t="str">
        <f t="shared" ref="B3440:B3450" si="272">B3439</f>
        <v>CAFE QUINDIO EXPRES SERREZUELA CARTAGENA</v>
      </c>
      <c r="C3440" s="28" t="s">
        <v>274</v>
      </c>
      <c r="D3440" s="31">
        <v>790743</v>
      </c>
      <c r="E3440" s="4">
        <v>61</v>
      </c>
      <c r="F3440" s="31">
        <v>816669</v>
      </c>
      <c r="G3440" s="4">
        <v>63</v>
      </c>
      <c r="H3440" s="31">
        <v>985188</v>
      </c>
      <c r="I3440" s="4">
        <v>76</v>
      </c>
      <c r="J3440" s="31">
        <v>2592600</v>
      </c>
      <c r="K3440" s="50">
        <v>200</v>
      </c>
      <c r="L3440" s="44">
        <f t="shared" si="267"/>
        <v>864200</v>
      </c>
      <c r="M3440" s="4">
        <f t="shared" si="268"/>
        <v>66.666666666666671</v>
      </c>
    </row>
    <row r="3441" spans="1:13" x14ac:dyDescent="0.3">
      <c r="A3441" s="27" t="str">
        <f t="shared" si="265"/>
        <v>1506 - CAFÉ FRIO</v>
      </c>
      <c r="B3441" s="27" t="str">
        <f t="shared" si="272"/>
        <v>CAFE QUINDIO EXPRES SERREZUELA CARTAGENA</v>
      </c>
      <c r="C3441" s="28" t="s">
        <v>275</v>
      </c>
      <c r="D3441" s="31">
        <v>710752</v>
      </c>
      <c r="E3441" s="4">
        <v>76</v>
      </c>
      <c r="F3441" s="31">
        <v>738808</v>
      </c>
      <c r="G3441" s="4">
        <v>79</v>
      </c>
      <c r="H3441" s="31">
        <v>505008</v>
      </c>
      <c r="I3441" s="4">
        <v>54</v>
      </c>
      <c r="J3441" s="31">
        <v>1954568</v>
      </c>
      <c r="K3441" s="50">
        <v>209</v>
      </c>
      <c r="L3441" s="44">
        <f t="shared" si="267"/>
        <v>651522.66666666663</v>
      </c>
      <c r="M3441" s="4">
        <f t="shared" si="268"/>
        <v>69.666666666666671</v>
      </c>
    </row>
    <row r="3442" spans="1:13" x14ac:dyDescent="0.3">
      <c r="A3442" s="27" t="str">
        <f t="shared" si="265"/>
        <v>1506 - CAFÉ FRIO</v>
      </c>
      <c r="B3442" s="27" t="str">
        <f t="shared" si="272"/>
        <v>CAFE QUINDIO EXPRES SERREZUELA CARTAGENA</v>
      </c>
      <c r="C3442" s="28" t="s">
        <v>276</v>
      </c>
      <c r="D3442" s="31">
        <v>1234100</v>
      </c>
      <c r="E3442" s="4">
        <v>98</v>
      </c>
      <c r="F3442" s="31">
        <v>1045210</v>
      </c>
      <c r="G3442" s="4">
        <v>83</v>
      </c>
      <c r="H3442" s="31">
        <v>931877</v>
      </c>
      <c r="I3442" s="4">
        <v>74</v>
      </c>
      <c r="J3442" s="31">
        <v>3211187</v>
      </c>
      <c r="K3442" s="50">
        <v>255</v>
      </c>
      <c r="L3442" s="44">
        <f t="shared" si="267"/>
        <v>1070395.6666666667</v>
      </c>
      <c r="M3442" s="4">
        <f t="shared" si="268"/>
        <v>85</v>
      </c>
    </row>
    <row r="3443" spans="1:13" x14ac:dyDescent="0.3">
      <c r="A3443" s="27" t="str">
        <f t="shared" si="265"/>
        <v>1506 - CAFÉ FRIO</v>
      </c>
      <c r="B3443" s="27" t="str">
        <f t="shared" si="272"/>
        <v>CAFE QUINDIO EXPRES SERREZUELA CARTAGENA</v>
      </c>
      <c r="C3443" s="28" t="s">
        <v>277</v>
      </c>
      <c r="D3443" s="31">
        <v>1072791</v>
      </c>
      <c r="E3443" s="4">
        <v>78</v>
      </c>
      <c r="F3443" s="31">
        <v>731193</v>
      </c>
      <c r="G3443" s="4">
        <v>53</v>
      </c>
      <c r="H3443" s="31">
        <v>1379611</v>
      </c>
      <c r="I3443" s="4">
        <v>100</v>
      </c>
      <c r="J3443" s="31">
        <v>3183595</v>
      </c>
      <c r="K3443" s="50">
        <v>231</v>
      </c>
      <c r="L3443" s="44">
        <f t="shared" si="267"/>
        <v>1061198.3333333333</v>
      </c>
      <c r="M3443" s="4">
        <f t="shared" si="268"/>
        <v>77</v>
      </c>
    </row>
    <row r="3444" spans="1:13" x14ac:dyDescent="0.3">
      <c r="A3444" s="27" t="str">
        <f t="shared" si="265"/>
        <v>1506 - CAFÉ FRIO</v>
      </c>
      <c r="B3444" s="27" t="str">
        <f t="shared" si="272"/>
        <v>CAFE QUINDIO EXPRES SERREZUELA CARTAGENA</v>
      </c>
      <c r="C3444" s="28" t="s">
        <v>278</v>
      </c>
      <c r="D3444" s="31">
        <v>620000</v>
      </c>
      <c r="E3444" s="4">
        <v>62</v>
      </c>
      <c r="F3444" s="31">
        <v>430000</v>
      </c>
      <c r="G3444" s="4">
        <v>43</v>
      </c>
      <c r="H3444" s="31">
        <v>670000</v>
      </c>
      <c r="I3444" s="4">
        <v>67</v>
      </c>
      <c r="J3444" s="31">
        <v>1720000</v>
      </c>
      <c r="K3444" s="50">
        <v>172</v>
      </c>
      <c r="L3444" s="44">
        <f t="shared" si="267"/>
        <v>573333.33333333337</v>
      </c>
      <c r="M3444" s="4">
        <f t="shared" si="268"/>
        <v>57.333333333333336</v>
      </c>
    </row>
    <row r="3445" spans="1:13" x14ac:dyDescent="0.3">
      <c r="A3445" s="27" t="str">
        <f t="shared" si="265"/>
        <v>1506 - CAFÉ FRIO</v>
      </c>
      <c r="B3445" s="27" t="str">
        <f t="shared" si="272"/>
        <v>CAFE QUINDIO EXPRES SERREZUELA CARTAGENA</v>
      </c>
      <c r="C3445" s="28" t="s">
        <v>279</v>
      </c>
      <c r="D3445" s="31">
        <v>948800</v>
      </c>
      <c r="E3445" s="4">
        <v>95</v>
      </c>
      <c r="F3445" s="31">
        <v>1028800</v>
      </c>
      <c r="G3445" s="4">
        <v>103</v>
      </c>
      <c r="H3445" s="31">
        <v>1160000</v>
      </c>
      <c r="I3445" s="4">
        <v>116</v>
      </c>
      <c r="J3445" s="31">
        <v>3137600</v>
      </c>
      <c r="K3445" s="50">
        <v>314</v>
      </c>
      <c r="L3445" s="44">
        <f t="shared" si="267"/>
        <v>1045866.6666666666</v>
      </c>
      <c r="M3445" s="4">
        <f t="shared" si="268"/>
        <v>104.66666666666667</v>
      </c>
    </row>
    <row r="3446" spans="1:13" x14ac:dyDescent="0.3">
      <c r="A3446" s="27" t="str">
        <f t="shared" si="265"/>
        <v>1506 - CAFÉ FRIO</v>
      </c>
      <c r="B3446" s="27" t="str">
        <f t="shared" si="272"/>
        <v>CAFE QUINDIO EXPRES SERREZUELA CARTAGENA</v>
      </c>
      <c r="C3446" s="28" t="s">
        <v>280</v>
      </c>
      <c r="D3446" s="31">
        <v>1420000</v>
      </c>
      <c r="E3446" s="4">
        <v>142</v>
      </c>
      <c r="F3446" s="31">
        <v>1037600</v>
      </c>
      <c r="G3446" s="4">
        <v>104</v>
      </c>
      <c r="H3446" s="31">
        <v>1520000</v>
      </c>
      <c r="I3446" s="4">
        <v>152</v>
      </c>
      <c r="J3446" s="31">
        <v>3977600</v>
      </c>
      <c r="K3446" s="50">
        <v>398</v>
      </c>
      <c r="L3446" s="44">
        <f t="shared" si="267"/>
        <v>1325866.6666666667</v>
      </c>
      <c r="M3446" s="4">
        <f t="shared" si="268"/>
        <v>132.66666666666666</v>
      </c>
    </row>
    <row r="3447" spans="1:13" x14ac:dyDescent="0.3">
      <c r="A3447" s="27" t="str">
        <f t="shared" si="265"/>
        <v>1506 - CAFÉ FRIO</v>
      </c>
      <c r="B3447" s="27" t="str">
        <f t="shared" si="272"/>
        <v>CAFE QUINDIO EXPRES SERREZUELA CARTAGENA</v>
      </c>
      <c r="C3447" s="28" t="s">
        <v>281</v>
      </c>
      <c r="D3447" s="31">
        <v>1060000</v>
      </c>
      <c r="E3447" s="4">
        <v>106</v>
      </c>
      <c r="F3447" s="31">
        <v>600000</v>
      </c>
      <c r="G3447" s="4">
        <v>60</v>
      </c>
      <c r="H3447" s="31">
        <v>580000</v>
      </c>
      <c r="I3447" s="4">
        <v>58</v>
      </c>
      <c r="J3447" s="31">
        <v>2240000</v>
      </c>
      <c r="K3447" s="50">
        <v>224</v>
      </c>
      <c r="L3447" s="44">
        <f t="shared" si="267"/>
        <v>746666.66666666663</v>
      </c>
      <c r="M3447" s="4">
        <f t="shared" si="268"/>
        <v>74.666666666666671</v>
      </c>
    </row>
    <row r="3448" spans="1:13" x14ac:dyDescent="0.3">
      <c r="A3448" s="27" t="str">
        <f t="shared" si="265"/>
        <v>1506 - CAFÉ FRIO</v>
      </c>
      <c r="B3448" s="27" t="str">
        <f t="shared" si="272"/>
        <v>CAFE QUINDIO EXPRES SERREZUELA CARTAGENA</v>
      </c>
      <c r="C3448" s="28" t="s">
        <v>282</v>
      </c>
      <c r="D3448" s="31">
        <v>1522000</v>
      </c>
      <c r="E3448" s="4">
        <v>122</v>
      </c>
      <c r="F3448" s="31">
        <v>1298500</v>
      </c>
      <c r="G3448" s="4">
        <v>104</v>
      </c>
      <c r="H3448" s="31">
        <v>1386000</v>
      </c>
      <c r="I3448" s="4">
        <v>111</v>
      </c>
      <c r="J3448" s="31">
        <v>4206500</v>
      </c>
      <c r="K3448" s="50">
        <v>337</v>
      </c>
      <c r="L3448" s="44">
        <f t="shared" si="267"/>
        <v>1402166.6666666667</v>
      </c>
      <c r="M3448" s="4">
        <f t="shared" si="268"/>
        <v>112.33333333333333</v>
      </c>
    </row>
    <row r="3449" spans="1:13" x14ac:dyDescent="0.3">
      <c r="A3449" s="27" t="str">
        <f t="shared" si="265"/>
        <v>1506 - CAFÉ FRIO</v>
      </c>
      <c r="B3449" s="27" t="str">
        <f t="shared" si="272"/>
        <v>CAFE QUINDIO EXPRES SERREZUELA CARTAGENA</v>
      </c>
      <c r="C3449" s="28" t="s">
        <v>283</v>
      </c>
      <c r="D3449" s="31">
        <v>566943</v>
      </c>
      <c r="E3449" s="4">
        <v>39</v>
      </c>
      <c r="F3449" s="31">
        <v>492514</v>
      </c>
      <c r="G3449" s="4">
        <v>34</v>
      </c>
      <c r="H3449" s="31">
        <v>319814</v>
      </c>
      <c r="I3449" s="4">
        <v>22</v>
      </c>
      <c r="J3449" s="31">
        <v>1379271</v>
      </c>
      <c r="K3449" s="50">
        <v>95</v>
      </c>
      <c r="L3449" s="44">
        <f t="shared" si="267"/>
        <v>459757</v>
      </c>
      <c r="M3449" s="4">
        <f t="shared" si="268"/>
        <v>31.666666666666668</v>
      </c>
    </row>
    <row r="3450" spans="1:13" x14ac:dyDescent="0.3">
      <c r="A3450" s="27" t="str">
        <f t="shared" si="265"/>
        <v>1506 - CAFÉ FRIO</v>
      </c>
      <c r="B3450" s="27" t="str">
        <f t="shared" si="272"/>
        <v>CAFE QUINDIO EXPRES SERREZUELA CARTAGENA</v>
      </c>
      <c r="C3450" s="28" t="s">
        <v>284</v>
      </c>
      <c r="D3450" s="31">
        <v>1820000</v>
      </c>
      <c r="E3450" s="4">
        <v>104</v>
      </c>
      <c r="F3450" s="31">
        <v>490000</v>
      </c>
      <c r="G3450" s="4">
        <v>28</v>
      </c>
      <c r="H3450" s="31">
        <v>1100400</v>
      </c>
      <c r="I3450" s="4">
        <v>63</v>
      </c>
      <c r="J3450" s="31">
        <v>3410400</v>
      </c>
      <c r="K3450" s="50">
        <v>195</v>
      </c>
      <c r="L3450" s="44">
        <f t="shared" si="267"/>
        <v>1136800</v>
      </c>
      <c r="M3450" s="4">
        <f t="shared" si="268"/>
        <v>65</v>
      </c>
    </row>
    <row r="3451" spans="1:13" x14ac:dyDescent="0.3">
      <c r="A3451" s="27" t="str">
        <f t="shared" si="265"/>
        <v>1506 - CAFÉ FRIO</v>
      </c>
      <c r="B3451" s="52" t="s">
        <v>290</v>
      </c>
      <c r="C3451" s="53"/>
      <c r="D3451" s="57">
        <v>13299517</v>
      </c>
      <c r="E3451" s="55">
        <v>1213</v>
      </c>
      <c r="F3451" s="57">
        <v>10082677</v>
      </c>
      <c r="G3451" s="55">
        <v>960</v>
      </c>
      <c r="H3451" s="57">
        <v>12064617</v>
      </c>
      <c r="I3451" s="55">
        <v>1122</v>
      </c>
      <c r="J3451" s="57">
        <v>35446811</v>
      </c>
      <c r="K3451" s="56">
        <v>3295</v>
      </c>
      <c r="L3451" s="59">
        <f t="shared" si="267"/>
        <v>11815603.666666666</v>
      </c>
      <c r="M3451" s="60">
        <f t="shared" si="268"/>
        <v>1098.3333333333333</v>
      </c>
    </row>
    <row r="3452" spans="1:13" x14ac:dyDescent="0.3">
      <c r="A3452" s="27" t="str">
        <f t="shared" ref="A3452:A3515" si="273">A3451</f>
        <v>1506 - CAFÉ FRIO</v>
      </c>
      <c r="B3452" s="1" t="s">
        <v>51</v>
      </c>
      <c r="C3452" s="1" t="s">
        <v>273</v>
      </c>
      <c r="D3452" s="30">
        <v>157737</v>
      </c>
      <c r="E3452" s="8">
        <v>24</v>
      </c>
      <c r="F3452" s="30">
        <v>178674</v>
      </c>
      <c r="G3452" s="8">
        <v>27</v>
      </c>
      <c r="H3452" s="30">
        <v>258010</v>
      </c>
      <c r="I3452" s="8">
        <v>39</v>
      </c>
      <c r="J3452" s="30">
        <v>594421</v>
      </c>
      <c r="K3452" s="49">
        <v>90</v>
      </c>
      <c r="L3452" s="44">
        <f t="shared" si="267"/>
        <v>198140.33333333334</v>
      </c>
      <c r="M3452" s="4">
        <f t="shared" si="268"/>
        <v>30</v>
      </c>
    </row>
    <row r="3453" spans="1:13" x14ac:dyDescent="0.3">
      <c r="A3453" s="27" t="str">
        <f t="shared" si="273"/>
        <v>1506 - CAFÉ FRIO</v>
      </c>
      <c r="B3453" s="27" t="str">
        <f t="shared" ref="B3453:B3464" si="274">B3452</f>
        <v>CAFE QUINDIO EXPRESS AEROPUERTO DORADO</v>
      </c>
      <c r="C3453" s="28" t="s">
        <v>274</v>
      </c>
      <c r="D3453" s="31">
        <v>38889</v>
      </c>
      <c r="E3453" s="4">
        <v>3</v>
      </c>
      <c r="F3453" s="31">
        <v>51852</v>
      </c>
      <c r="G3453" s="4">
        <v>4</v>
      </c>
      <c r="H3453" s="31">
        <v>115371</v>
      </c>
      <c r="I3453" s="4">
        <v>9</v>
      </c>
      <c r="J3453" s="31">
        <v>206112</v>
      </c>
      <c r="K3453" s="50">
        <v>16</v>
      </c>
      <c r="L3453" s="44">
        <f t="shared" si="267"/>
        <v>68704</v>
      </c>
      <c r="M3453" s="4">
        <f t="shared" si="268"/>
        <v>5.333333333333333</v>
      </c>
    </row>
    <row r="3454" spans="1:13" x14ac:dyDescent="0.3">
      <c r="A3454" s="27" t="str">
        <f t="shared" si="273"/>
        <v>1506 - CAFÉ FRIO</v>
      </c>
      <c r="B3454" s="27" t="str">
        <f t="shared" si="274"/>
        <v>CAFE QUINDIO EXPRESS AEROPUERTO DORADO</v>
      </c>
      <c r="C3454" s="28" t="s">
        <v>275</v>
      </c>
      <c r="D3454" s="31">
        <v>84168</v>
      </c>
      <c r="E3454" s="4">
        <v>9</v>
      </c>
      <c r="F3454" s="31">
        <v>84168</v>
      </c>
      <c r="G3454" s="4">
        <v>9</v>
      </c>
      <c r="H3454" s="31">
        <v>102872</v>
      </c>
      <c r="I3454" s="4">
        <v>11</v>
      </c>
      <c r="J3454" s="31">
        <v>271208</v>
      </c>
      <c r="K3454" s="50">
        <v>29</v>
      </c>
      <c r="L3454" s="44">
        <f t="shared" si="267"/>
        <v>90402.666666666672</v>
      </c>
      <c r="M3454" s="4">
        <f t="shared" si="268"/>
        <v>9.6666666666666661</v>
      </c>
    </row>
    <row r="3455" spans="1:13" x14ac:dyDescent="0.3">
      <c r="A3455" s="27" t="str">
        <f t="shared" si="273"/>
        <v>1506 - CAFÉ FRIO</v>
      </c>
      <c r="B3455" s="27" t="str">
        <f t="shared" si="274"/>
        <v>CAFE QUINDIO EXPRESS AEROPUERTO DORADO</v>
      </c>
      <c r="C3455" s="28" t="s">
        <v>276</v>
      </c>
      <c r="D3455" s="31">
        <v>37779</v>
      </c>
      <c r="E3455" s="4">
        <v>3</v>
      </c>
      <c r="F3455" s="31">
        <v>148596</v>
      </c>
      <c r="G3455" s="4">
        <v>12</v>
      </c>
      <c r="H3455" s="31">
        <v>214079</v>
      </c>
      <c r="I3455" s="4">
        <v>17</v>
      </c>
      <c r="J3455" s="31">
        <v>400454</v>
      </c>
      <c r="K3455" s="50">
        <v>32</v>
      </c>
      <c r="L3455" s="44">
        <f t="shared" si="267"/>
        <v>133484.66666666666</v>
      </c>
      <c r="M3455" s="4">
        <f t="shared" si="268"/>
        <v>10.666666666666666</v>
      </c>
    </row>
    <row r="3456" spans="1:13" x14ac:dyDescent="0.3">
      <c r="A3456" s="27" t="str">
        <f t="shared" si="273"/>
        <v>1506 - CAFÉ FRIO</v>
      </c>
      <c r="B3456" s="27" t="str">
        <f t="shared" si="274"/>
        <v>CAFE QUINDIO EXPRESS AEROPUERTO DORADO</v>
      </c>
      <c r="C3456" s="28" t="s">
        <v>277</v>
      </c>
      <c r="D3456" s="31">
        <v>82776</v>
      </c>
      <c r="E3456" s="4">
        <v>6</v>
      </c>
      <c r="F3456" s="31">
        <v>96572</v>
      </c>
      <c r="G3456" s="4">
        <v>7</v>
      </c>
      <c r="H3456" s="31">
        <v>124164</v>
      </c>
      <c r="I3456" s="4">
        <v>9</v>
      </c>
      <c r="J3456" s="31">
        <v>303512</v>
      </c>
      <c r="K3456" s="50">
        <v>22</v>
      </c>
      <c r="L3456" s="44">
        <f t="shared" si="267"/>
        <v>101170.66666666667</v>
      </c>
      <c r="M3456" s="4">
        <f t="shared" si="268"/>
        <v>7.333333333333333</v>
      </c>
    </row>
    <row r="3457" spans="1:13" x14ac:dyDescent="0.3">
      <c r="A3457" s="27" t="str">
        <f t="shared" si="273"/>
        <v>1506 - CAFÉ FRIO</v>
      </c>
      <c r="B3457" s="27" t="str">
        <f t="shared" si="274"/>
        <v>CAFE QUINDIO EXPRESS AEROPUERTO DORADO</v>
      </c>
      <c r="C3457" s="28" t="s">
        <v>278</v>
      </c>
      <c r="D3457" s="31">
        <v>10000</v>
      </c>
      <c r="E3457" s="4">
        <v>1</v>
      </c>
      <c r="F3457" s="31">
        <v>50000</v>
      </c>
      <c r="G3457" s="4">
        <v>5</v>
      </c>
      <c r="H3457" s="31">
        <v>110000</v>
      </c>
      <c r="I3457" s="4">
        <v>11</v>
      </c>
      <c r="J3457" s="31">
        <v>170000</v>
      </c>
      <c r="K3457" s="50">
        <v>17</v>
      </c>
      <c r="L3457" s="44">
        <f t="shared" si="267"/>
        <v>56666.666666666664</v>
      </c>
      <c r="M3457" s="4">
        <f t="shared" si="268"/>
        <v>5.666666666666667</v>
      </c>
    </row>
    <row r="3458" spans="1:13" x14ac:dyDescent="0.3">
      <c r="A3458" s="27" t="str">
        <f t="shared" si="273"/>
        <v>1506 - CAFÉ FRIO</v>
      </c>
      <c r="B3458" s="27" t="str">
        <f t="shared" si="274"/>
        <v>CAFE QUINDIO EXPRESS AEROPUERTO DORADO</v>
      </c>
      <c r="C3458" s="28" t="s">
        <v>279</v>
      </c>
      <c r="D3458" s="31">
        <v>10000</v>
      </c>
      <c r="E3458" s="4">
        <v>1</v>
      </c>
      <c r="F3458" s="31">
        <v>60000</v>
      </c>
      <c r="G3458" s="4">
        <v>6</v>
      </c>
      <c r="H3458" s="31">
        <v>10000</v>
      </c>
      <c r="I3458" s="4">
        <v>1</v>
      </c>
      <c r="J3458" s="31">
        <v>80000</v>
      </c>
      <c r="K3458" s="50">
        <v>8</v>
      </c>
      <c r="L3458" s="44">
        <f t="shared" si="267"/>
        <v>26666.666666666668</v>
      </c>
      <c r="M3458" s="4">
        <f t="shared" si="268"/>
        <v>2.6666666666666665</v>
      </c>
    </row>
    <row r="3459" spans="1:13" x14ac:dyDescent="0.3">
      <c r="A3459" s="27" t="str">
        <f t="shared" si="273"/>
        <v>1506 - CAFÉ FRIO</v>
      </c>
      <c r="B3459" s="27" t="str">
        <f t="shared" si="274"/>
        <v>CAFE QUINDIO EXPRESS AEROPUERTO DORADO</v>
      </c>
      <c r="C3459" s="28" t="s">
        <v>280</v>
      </c>
      <c r="D3459" s="31">
        <v>180000</v>
      </c>
      <c r="E3459" s="4">
        <v>18</v>
      </c>
      <c r="F3459" s="31">
        <v>259000</v>
      </c>
      <c r="G3459" s="4">
        <v>26</v>
      </c>
      <c r="H3459" s="31">
        <v>489000</v>
      </c>
      <c r="I3459" s="4">
        <v>49</v>
      </c>
      <c r="J3459" s="31">
        <v>928000</v>
      </c>
      <c r="K3459" s="50">
        <v>93</v>
      </c>
      <c r="L3459" s="44">
        <f t="shared" si="267"/>
        <v>309333.33333333331</v>
      </c>
      <c r="M3459" s="4">
        <f t="shared" si="268"/>
        <v>31</v>
      </c>
    </row>
    <row r="3460" spans="1:13" x14ac:dyDescent="0.3">
      <c r="A3460" s="27" t="str">
        <f t="shared" si="273"/>
        <v>1506 - CAFÉ FRIO</v>
      </c>
      <c r="B3460" s="27" t="str">
        <f t="shared" si="274"/>
        <v>CAFE QUINDIO EXPRESS AEROPUERTO DORADO</v>
      </c>
      <c r="C3460" s="28" t="s">
        <v>281</v>
      </c>
      <c r="D3460" s="31">
        <v>30000</v>
      </c>
      <c r="E3460" s="4">
        <v>3</v>
      </c>
      <c r="F3460" s="31">
        <v>100000</v>
      </c>
      <c r="G3460" s="4">
        <v>10</v>
      </c>
      <c r="H3460" s="31">
        <v>119000</v>
      </c>
      <c r="I3460" s="4">
        <v>12</v>
      </c>
      <c r="J3460" s="31">
        <v>249000</v>
      </c>
      <c r="K3460" s="50">
        <v>25</v>
      </c>
      <c r="L3460" s="44">
        <f t="shared" si="267"/>
        <v>83000</v>
      </c>
      <c r="M3460" s="4">
        <f t="shared" si="268"/>
        <v>8.3333333333333339</v>
      </c>
    </row>
    <row r="3461" spans="1:13" x14ac:dyDescent="0.3">
      <c r="A3461" s="27" t="str">
        <f t="shared" si="273"/>
        <v>1506 - CAFÉ FRIO</v>
      </c>
      <c r="B3461" s="27" t="str">
        <f t="shared" si="274"/>
        <v>CAFE QUINDIO EXPRESS AEROPUERTO DORADO</v>
      </c>
      <c r="C3461" s="28" t="s">
        <v>282</v>
      </c>
      <c r="D3461" s="31">
        <v>350000</v>
      </c>
      <c r="E3461" s="4">
        <v>28</v>
      </c>
      <c r="F3461" s="31">
        <v>385000</v>
      </c>
      <c r="G3461" s="4">
        <v>31</v>
      </c>
      <c r="H3461" s="31">
        <v>300000</v>
      </c>
      <c r="I3461" s="4">
        <v>24</v>
      </c>
      <c r="J3461" s="31">
        <v>1035000</v>
      </c>
      <c r="K3461" s="50">
        <v>83</v>
      </c>
      <c r="L3461" s="44">
        <f t="shared" si="267"/>
        <v>345000</v>
      </c>
      <c r="M3461" s="4">
        <f t="shared" si="268"/>
        <v>27.666666666666668</v>
      </c>
    </row>
    <row r="3462" spans="1:13" x14ac:dyDescent="0.3">
      <c r="A3462" s="27" t="str">
        <f t="shared" si="273"/>
        <v>1506 - CAFÉ FRIO</v>
      </c>
      <c r="B3462" s="27" t="str">
        <f t="shared" si="274"/>
        <v>CAFE QUINDIO EXPRESS AEROPUERTO DORADO</v>
      </c>
      <c r="C3462" s="28" t="s">
        <v>283</v>
      </c>
      <c r="D3462" s="31">
        <v>145370</v>
      </c>
      <c r="E3462" s="4">
        <v>10</v>
      </c>
      <c r="F3462" s="31">
        <v>58148</v>
      </c>
      <c r="G3462" s="4">
        <v>4</v>
      </c>
      <c r="H3462" s="31">
        <v>203518</v>
      </c>
      <c r="I3462" s="4">
        <v>14</v>
      </c>
      <c r="J3462" s="31">
        <v>407036</v>
      </c>
      <c r="K3462" s="50">
        <v>28</v>
      </c>
      <c r="L3462" s="44">
        <f t="shared" si="267"/>
        <v>135678.66666666666</v>
      </c>
      <c r="M3462" s="4">
        <f t="shared" si="268"/>
        <v>9.3333333333333339</v>
      </c>
    </row>
    <row r="3463" spans="1:13" x14ac:dyDescent="0.3">
      <c r="A3463" s="27" t="str">
        <f t="shared" si="273"/>
        <v>1506 - CAFÉ FRIO</v>
      </c>
      <c r="B3463" s="27" t="str">
        <f t="shared" si="274"/>
        <v>CAFE QUINDIO EXPRESS AEROPUERTO DORADO</v>
      </c>
      <c r="C3463" s="28" t="s">
        <v>284</v>
      </c>
      <c r="D3463" s="31">
        <v>210000</v>
      </c>
      <c r="E3463" s="4">
        <v>12</v>
      </c>
      <c r="F3463" s="31">
        <v>586852</v>
      </c>
      <c r="G3463" s="4">
        <v>34</v>
      </c>
      <c r="H3463" s="31">
        <v>717500</v>
      </c>
      <c r="I3463" s="4">
        <v>41</v>
      </c>
      <c r="J3463" s="31">
        <v>1514352</v>
      </c>
      <c r="K3463" s="50">
        <v>87</v>
      </c>
      <c r="L3463" s="44">
        <f t="shared" si="267"/>
        <v>504784</v>
      </c>
      <c r="M3463" s="4">
        <f t="shared" si="268"/>
        <v>29</v>
      </c>
    </row>
    <row r="3464" spans="1:13" x14ac:dyDescent="0.3">
      <c r="A3464" s="27" t="str">
        <f t="shared" si="273"/>
        <v>1506 - CAFÉ FRIO</v>
      </c>
      <c r="B3464" s="27" t="str">
        <f t="shared" si="274"/>
        <v>CAFE QUINDIO EXPRESS AEROPUERTO DORADO</v>
      </c>
      <c r="C3464" s="28" t="s">
        <v>285</v>
      </c>
      <c r="D3464" s="31"/>
      <c r="E3464" s="4"/>
      <c r="F3464" s="31">
        <v>9167</v>
      </c>
      <c r="G3464" s="4">
        <v>1</v>
      </c>
      <c r="H3464" s="31"/>
      <c r="I3464" s="4"/>
      <c r="J3464" s="31">
        <v>9167</v>
      </c>
      <c r="K3464" s="50">
        <v>1</v>
      </c>
      <c r="L3464" s="44">
        <f t="shared" ref="L3464:L3527" si="275">AVERAGE(D3464,F3464,H3464)</f>
        <v>9167</v>
      </c>
      <c r="M3464" s="4">
        <f t="shared" ref="M3464:M3527" si="276">AVERAGE(E3464,G3464,I3464)</f>
        <v>1</v>
      </c>
    </row>
    <row r="3465" spans="1:13" x14ac:dyDescent="0.3">
      <c r="A3465" s="27" t="str">
        <f t="shared" si="273"/>
        <v>1506 - CAFÉ FRIO</v>
      </c>
      <c r="B3465" s="52" t="s">
        <v>291</v>
      </c>
      <c r="C3465" s="53"/>
      <c r="D3465" s="57">
        <v>1336719</v>
      </c>
      <c r="E3465" s="55">
        <v>118</v>
      </c>
      <c r="F3465" s="57">
        <v>2068029</v>
      </c>
      <c r="G3465" s="55">
        <v>176</v>
      </c>
      <c r="H3465" s="57">
        <v>2763514</v>
      </c>
      <c r="I3465" s="55">
        <v>237</v>
      </c>
      <c r="J3465" s="57">
        <v>6168262</v>
      </c>
      <c r="K3465" s="56">
        <v>531</v>
      </c>
      <c r="L3465" s="59">
        <f t="shared" si="275"/>
        <v>2056087.3333333333</v>
      </c>
      <c r="M3465" s="60">
        <f t="shared" si="276"/>
        <v>177</v>
      </c>
    </row>
    <row r="3466" spans="1:13" x14ac:dyDescent="0.3">
      <c r="A3466" s="27" t="str">
        <f t="shared" si="273"/>
        <v>1506 - CAFÉ FRIO</v>
      </c>
      <c r="B3466" s="1" t="s">
        <v>52</v>
      </c>
      <c r="C3466" s="1" t="s">
        <v>273</v>
      </c>
      <c r="D3466" s="30">
        <v>343030</v>
      </c>
      <c r="E3466" s="8">
        <v>57</v>
      </c>
      <c r="F3466" s="30">
        <v>155748</v>
      </c>
      <c r="G3466" s="8">
        <v>26</v>
      </c>
      <c r="H3466" s="30">
        <v>318960</v>
      </c>
      <c r="I3466" s="8">
        <v>53</v>
      </c>
      <c r="J3466" s="30">
        <v>817738</v>
      </c>
      <c r="K3466" s="49">
        <v>136</v>
      </c>
      <c r="L3466" s="44">
        <f t="shared" si="275"/>
        <v>272579.33333333331</v>
      </c>
      <c r="M3466" s="4">
        <f t="shared" si="276"/>
        <v>45.333333333333336</v>
      </c>
    </row>
    <row r="3467" spans="1:13" x14ac:dyDescent="0.3">
      <c r="A3467" s="27" t="str">
        <f t="shared" si="273"/>
        <v>1506 - CAFÉ FRIO</v>
      </c>
      <c r="B3467" s="27" t="str">
        <f t="shared" ref="B3467:B3477" si="277">B3466</f>
        <v>CAFE QUINDIO EXPRESS AEROPUERTO EL EDEN</v>
      </c>
      <c r="C3467" s="28" t="s">
        <v>274</v>
      </c>
      <c r="D3467" s="31">
        <v>97220</v>
      </c>
      <c r="E3467" s="4">
        <v>10</v>
      </c>
      <c r="F3467" s="31">
        <v>58332</v>
      </c>
      <c r="G3467" s="4">
        <v>6</v>
      </c>
      <c r="H3467" s="31">
        <v>97220</v>
      </c>
      <c r="I3467" s="4">
        <v>10</v>
      </c>
      <c r="J3467" s="31">
        <v>252772</v>
      </c>
      <c r="K3467" s="50">
        <v>26</v>
      </c>
      <c r="L3467" s="44">
        <f t="shared" si="275"/>
        <v>84257.333333333328</v>
      </c>
      <c r="M3467" s="4">
        <f t="shared" si="276"/>
        <v>8.6666666666666661</v>
      </c>
    </row>
    <row r="3468" spans="1:13" x14ac:dyDescent="0.3">
      <c r="A3468" s="27" t="str">
        <f t="shared" si="273"/>
        <v>1506 - CAFÉ FRIO</v>
      </c>
      <c r="B3468" s="27" t="str">
        <f t="shared" si="277"/>
        <v>CAFE QUINDIO EXPRESS AEROPUERTO EL EDEN</v>
      </c>
      <c r="C3468" s="28" t="s">
        <v>275</v>
      </c>
      <c r="D3468" s="31">
        <v>107133</v>
      </c>
      <c r="E3468" s="4">
        <v>13</v>
      </c>
      <c r="F3468" s="31">
        <v>98891</v>
      </c>
      <c r="G3468" s="4">
        <v>12</v>
      </c>
      <c r="H3468" s="31">
        <v>49446</v>
      </c>
      <c r="I3468" s="4">
        <v>6</v>
      </c>
      <c r="J3468" s="31">
        <v>255470</v>
      </c>
      <c r="K3468" s="50">
        <v>31</v>
      </c>
      <c r="L3468" s="44">
        <f t="shared" si="275"/>
        <v>85156.666666666672</v>
      </c>
      <c r="M3468" s="4">
        <f t="shared" si="276"/>
        <v>10.333333333333334</v>
      </c>
    </row>
    <row r="3469" spans="1:13" x14ac:dyDescent="0.3">
      <c r="A3469" s="27" t="str">
        <f t="shared" si="273"/>
        <v>1506 - CAFÉ FRIO</v>
      </c>
      <c r="B3469" s="27" t="str">
        <f t="shared" si="277"/>
        <v>CAFE QUINDIO EXPRESS AEROPUERTO EL EDEN</v>
      </c>
      <c r="C3469" s="28" t="s">
        <v>276</v>
      </c>
      <c r="D3469" s="31">
        <v>228143</v>
      </c>
      <c r="E3469" s="4">
        <v>22</v>
      </c>
      <c r="F3469" s="31">
        <v>103701</v>
      </c>
      <c r="G3469" s="4">
        <v>10</v>
      </c>
      <c r="H3469" s="31">
        <v>134810</v>
      </c>
      <c r="I3469" s="4">
        <v>13</v>
      </c>
      <c r="J3469" s="31">
        <v>466654</v>
      </c>
      <c r="K3469" s="50">
        <v>45</v>
      </c>
      <c r="L3469" s="44">
        <f t="shared" si="275"/>
        <v>155551.33333333334</v>
      </c>
      <c r="M3469" s="4">
        <f t="shared" si="276"/>
        <v>15</v>
      </c>
    </row>
    <row r="3470" spans="1:13" x14ac:dyDescent="0.3">
      <c r="A3470" s="27" t="str">
        <f t="shared" si="273"/>
        <v>1506 - CAFÉ FRIO</v>
      </c>
      <c r="B3470" s="27" t="str">
        <f t="shared" si="277"/>
        <v>CAFE QUINDIO EXPRESS AEROPUERTO EL EDEN</v>
      </c>
      <c r="C3470" s="28" t="s">
        <v>277</v>
      </c>
      <c r="D3470" s="31">
        <v>83609</v>
      </c>
      <c r="E3470" s="4">
        <v>7</v>
      </c>
      <c r="F3470" s="31">
        <v>143329</v>
      </c>
      <c r="G3470" s="4">
        <v>12</v>
      </c>
      <c r="H3470" s="31">
        <v>59720</v>
      </c>
      <c r="I3470" s="4">
        <v>5</v>
      </c>
      <c r="J3470" s="31">
        <v>286658</v>
      </c>
      <c r="K3470" s="50">
        <v>24</v>
      </c>
      <c r="L3470" s="44">
        <f t="shared" si="275"/>
        <v>95552.666666666672</v>
      </c>
      <c r="M3470" s="4">
        <f t="shared" si="276"/>
        <v>8</v>
      </c>
    </row>
    <row r="3471" spans="1:13" x14ac:dyDescent="0.3">
      <c r="A3471" s="27" t="str">
        <f t="shared" si="273"/>
        <v>1506 - CAFÉ FRIO</v>
      </c>
      <c r="B3471" s="27" t="str">
        <f t="shared" si="277"/>
        <v>CAFE QUINDIO EXPRESS AEROPUERTO EL EDEN</v>
      </c>
      <c r="C3471" s="28" t="s">
        <v>278</v>
      </c>
      <c r="D3471" s="31">
        <v>8241</v>
      </c>
      <c r="E3471" s="4">
        <v>1</v>
      </c>
      <c r="F3471" s="31"/>
      <c r="G3471" s="4"/>
      <c r="H3471" s="31">
        <v>24723</v>
      </c>
      <c r="I3471" s="4">
        <v>3</v>
      </c>
      <c r="J3471" s="31">
        <v>32964</v>
      </c>
      <c r="K3471" s="50">
        <v>4</v>
      </c>
      <c r="L3471" s="44">
        <f t="shared" si="275"/>
        <v>16482</v>
      </c>
      <c r="M3471" s="4">
        <f t="shared" si="276"/>
        <v>2</v>
      </c>
    </row>
    <row r="3472" spans="1:13" x14ac:dyDescent="0.3">
      <c r="A3472" s="27" t="str">
        <f t="shared" si="273"/>
        <v>1506 - CAFÉ FRIO</v>
      </c>
      <c r="B3472" s="27" t="str">
        <f t="shared" si="277"/>
        <v>CAFE QUINDIO EXPRESS AEROPUERTO EL EDEN</v>
      </c>
      <c r="C3472" s="28" t="s">
        <v>279</v>
      </c>
      <c r="D3472" s="31">
        <v>57687</v>
      </c>
      <c r="E3472" s="4">
        <v>7</v>
      </c>
      <c r="F3472" s="31">
        <v>123615</v>
      </c>
      <c r="G3472" s="4">
        <v>15</v>
      </c>
      <c r="H3472" s="31">
        <v>123615</v>
      </c>
      <c r="I3472" s="4">
        <v>15</v>
      </c>
      <c r="J3472" s="31">
        <v>304917</v>
      </c>
      <c r="K3472" s="50">
        <v>37</v>
      </c>
      <c r="L3472" s="44">
        <f t="shared" si="275"/>
        <v>101639</v>
      </c>
      <c r="M3472" s="4">
        <f t="shared" si="276"/>
        <v>12.333333333333334</v>
      </c>
    </row>
    <row r="3473" spans="1:13" x14ac:dyDescent="0.3">
      <c r="A3473" s="27" t="str">
        <f t="shared" si="273"/>
        <v>1506 - CAFÉ FRIO</v>
      </c>
      <c r="B3473" s="27" t="str">
        <f t="shared" si="277"/>
        <v>CAFE QUINDIO EXPRESS AEROPUERTO EL EDEN</v>
      </c>
      <c r="C3473" s="28" t="s">
        <v>280</v>
      </c>
      <c r="D3473" s="31">
        <v>321399</v>
      </c>
      <c r="E3473" s="4">
        <v>39</v>
      </c>
      <c r="F3473" s="31">
        <v>255470</v>
      </c>
      <c r="G3473" s="4">
        <v>31</v>
      </c>
      <c r="H3473" s="31">
        <v>254481</v>
      </c>
      <c r="I3473" s="4">
        <v>31</v>
      </c>
      <c r="J3473" s="31">
        <v>831350</v>
      </c>
      <c r="K3473" s="50">
        <v>101</v>
      </c>
      <c r="L3473" s="44">
        <f t="shared" si="275"/>
        <v>277116.66666666669</v>
      </c>
      <c r="M3473" s="4">
        <f t="shared" si="276"/>
        <v>33.666666666666664</v>
      </c>
    </row>
    <row r="3474" spans="1:13" x14ac:dyDescent="0.3">
      <c r="A3474" s="27" t="str">
        <f t="shared" si="273"/>
        <v>1506 - CAFÉ FRIO</v>
      </c>
      <c r="B3474" s="27" t="str">
        <f t="shared" si="277"/>
        <v>CAFE QUINDIO EXPRESS AEROPUERTO EL EDEN</v>
      </c>
      <c r="C3474" s="28" t="s">
        <v>281</v>
      </c>
      <c r="D3474" s="31">
        <v>263711</v>
      </c>
      <c r="E3474" s="4">
        <v>32</v>
      </c>
      <c r="F3474" s="31">
        <v>107133</v>
      </c>
      <c r="G3474" s="4">
        <v>13</v>
      </c>
      <c r="H3474" s="31">
        <v>280194</v>
      </c>
      <c r="I3474" s="4">
        <v>34</v>
      </c>
      <c r="J3474" s="31">
        <v>651038</v>
      </c>
      <c r="K3474" s="50">
        <v>79</v>
      </c>
      <c r="L3474" s="44">
        <f t="shared" si="275"/>
        <v>217012.66666666666</v>
      </c>
      <c r="M3474" s="4">
        <f t="shared" si="276"/>
        <v>26.333333333333332</v>
      </c>
    </row>
    <row r="3475" spans="1:13" x14ac:dyDescent="0.3">
      <c r="A3475" s="27" t="str">
        <f t="shared" si="273"/>
        <v>1506 - CAFÉ FRIO</v>
      </c>
      <c r="B3475" s="27" t="str">
        <f t="shared" si="277"/>
        <v>CAFE QUINDIO EXPRESS AEROPUERTO EL EDEN</v>
      </c>
      <c r="C3475" s="28" t="s">
        <v>282</v>
      </c>
      <c r="D3475" s="31">
        <v>530824</v>
      </c>
      <c r="E3475" s="4">
        <v>49</v>
      </c>
      <c r="F3475" s="31">
        <v>227495</v>
      </c>
      <c r="G3475" s="4">
        <v>21</v>
      </c>
      <c r="H3475" s="31">
        <v>216662</v>
      </c>
      <c r="I3475" s="4">
        <v>20</v>
      </c>
      <c r="J3475" s="31">
        <v>974981</v>
      </c>
      <c r="K3475" s="50">
        <v>90</v>
      </c>
      <c r="L3475" s="44">
        <f t="shared" si="275"/>
        <v>324993.66666666669</v>
      </c>
      <c r="M3475" s="4">
        <f t="shared" si="276"/>
        <v>30</v>
      </c>
    </row>
    <row r="3476" spans="1:13" x14ac:dyDescent="0.3">
      <c r="A3476" s="27" t="str">
        <f t="shared" si="273"/>
        <v>1506 - CAFÉ FRIO</v>
      </c>
      <c r="B3476" s="27" t="str">
        <f t="shared" si="277"/>
        <v>CAFE QUINDIO EXPRESS AEROPUERTO EL EDEN</v>
      </c>
      <c r="C3476" s="28" t="s">
        <v>283</v>
      </c>
      <c r="D3476" s="31">
        <v>137500</v>
      </c>
      <c r="E3476" s="4">
        <v>11</v>
      </c>
      <c r="F3476" s="31">
        <v>87500</v>
      </c>
      <c r="G3476" s="4">
        <v>7</v>
      </c>
      <c r="H3476" s="31">
        <v>161000</v>
      </c>
      <c r="I3476" s="4">
        <v>13</v>
      </c>
      <c r="J3476" s="31">
        <v>386000</v>
      </c>
      <c r="K3476" s="50">
        <v>31</v>
      </c>
      <c r="L3476" s="44">
        <f t="shared" si="275"/>
        <v>128666.66666666667</v>
      </c>
      <c r="M3476" s="4">
        <f t="shared" si="276"/>
        <v>10.333333333333334</v>
      </c>
    </row>
    <row r="3477" spans="1:13" x14ac:dyDescent="0.3">
      <c r="A3477" s="27" t="str">
        <f t="shared" si="273"/>
        <v>1506 - CAFÉ FRIO</v>
      </c>
      <c r="B3477" s="27" t="str">
        <f t="shared" si="277"/>
        <v>CAFE QUINDIO EXPRESS AEROPUERTO EL EDEN</v>
      </c>
      <c r="C3477" s="28" t="s">
        <v>284</v>
      </c>
      <c r="D3477" s="31">
        <v>257402</v>
      </c>
      <c r="E3477" s="4">
        <v>20</v>
      </c>
      <c r="F3477" s="31">
        <v>90090</v>
      </c>
      <c r="G3477" s="4">
        <v>7</v>
      </c>
      <c r="H3477" s="31">
        <v>90091</v>
      </c>
      <c r="I3477" s="4">
        <v>7</v>
      </c>
      <c r="J3477" s="31">
        <v>437583</v>
      </c>
      <c r="K3477" s="50">
        <v>34</v>
      </c>
      <c r="L3477" s="44">
        <f t="shared" si="275"/>
        <v>145861</v>
      </c>
      <c r="M3477" s="4">
        <f t="shared" si="276"/>
        <v>11.333333333333334</v>
      </c>
    </row>
    <row r="3478" spans="1:13" x14ac:dyDescent="0.3">
      <c r="A3478" s="27" t="str">
        <f t="shared" si="273"/>
        <v>1506 - CAFÉ FRIO</v>
      </c>
      <c r="B3478" s="52" t="s">
        <v>292</v>
      </c>
      <c r="C3478" s="53"/>
      <c r="D3478" s="57">
        <v>2435899</v>
      </c>
      <c r="E3478" s="55">
        <v>268</v>
      </c>
      <c r="F3478" s="57">
        <v>1451304</v>
      </c>
      <c r="G3478" s="55">
        <v>160</v>
      </c>
      <c r="H3478" s="57">
        <v>1810922</v>
      </c>
      <c r="I3478" s="55">
        <v>210</v>
      </c>
      <c r="J3478" s="57">
        <v>5698125</v>
      </c>
      <c r="K3478" s="56">
        <v>638</v>
      </c>
      <c r="L3478" s="59">
        <f t="shared" si="275"/>
        <v>1899375</v>
      </c>
      <c r="M3478" s="60">
        <f t="shared" si="276"/>
        <v>212.66666666666666</v>
      </c>
    </row>
    <row r="3479" spans="1:13" x14ac:dyDescent="0.3">
      <c r="A3479" s="27" t="str">
        <f t="shared" si="273"/>
        <v>1506 - CAFÉ FRIO</v>
      </c>
      <c r="B3479" s="1" t="s">
        <v>53</v>
      </c>
      <c r="C3479" s="1" t="s">
        <v>273</v>
      </c>
      <c r="D3479" s="30">
        <v>338617</v>
      </c>
      <c r="E3479" s="8">
        <v>53</v>
      </c>
      <c r="F3479" s="30">
        <v>311271</v>
      </c>
      <c r="G3479" s="8">
        <v>48</v>
      </c>
      <c r="H3479" s="30">
        <v>256068</v>
      </c>
      <c r="I3479" s="8">
        <v>38</v>
      </c>
      <c r="J3479" s="30">
        <v>905956</v>
      </c>
      <c r="K3479" s="49">
        <v>139</v>
      </c>
      <c r="L3479" s="44">
        <f t="shared" si="275"/>
        <v>301985.33333333331</v>
      </c>
      <c r="M3479" s="4">
        <f t="shared" si="276"/>
        <v>46.333333333333336</v>
      </c>
    </row>
    <row r="3480" spans="1:13" x14ac:dyDescent="0.3">
      <c r="A3480" s="27" t="str">
        <f t="shared" si="273"/>
        <v>1506 - CAFÉ FRIO</v>
      </c>
      <c r="B3480" s="27" t="str">
        <f t="shared" ref="B3480:B3490" si="278">B3479</f>
        <v>CAFE QUINDIO EXPRESS AEROPUERTO MATECAÑA</v>
      </c>
      <c r="C3480" s="28" t="s">
        <v>274</v>
      </c>
      <c r="D3480" s="31">
        <v>156481</v>
      </c>
      <c r="E3480" s="4">
        <v>13</v>
      </c>
      <c r="F3480" s="31">
        <v>121333</v>
      </c>
      <c r="G3480" s="4">
        <v>10</v>
      </c>
      <c r="H3480" s="31">
        <v>64037</v>
      </c>
      <c r="I3480" s="4">
        <v>5</v>
      </c>
      <c r="J3480" s="31">
        <v>341851</v>
      </c>
      <c r="K3480" s="50">
        <v>28</v>
      </c>
      <c r="L3480" s="44">
        <f t="shared" si="275"/>
        <v>113950.33333333333</v>
      </c>
      <c r="M3480" s="4">
        <f t="shared" si="276"/>
        <v>9.3333333333333339</v>
      </c>
    </row>
    <row r="3481" spans="1:13" x14ac:dyDescent="0.3">
      <c r="A3481" s="27" t="str">
        <f t="shared" si="273"/>
        <v>1506 - CAFÉ FRIO</v>
      </c>
      <c r="B3481" s="27" t="str">
        <f t="shared" si="278"/>
        <v>CAFE QUINDIO EXPRESS AEROPUERTO MATECAÑA</v>
      </c>
      <c r="C3481" s="28" t="s">
        <v>275</v>
      </c>
      <c r="D3481" s="31">
        <v>130559</v>
      </c>
      <c r="E3481" s="4">
        <v>15</v>
      </c>
      <c r="F3481" s="31">
        <v>201582</v>
      </c>
      <c r="G3481" s="4">
        <v>23</v>
      </c>
      <c r="H3481" s="31">
        <v>109320</v>
      </c>
      <c r="I3481" s="4">
        <v>12</v>
      </c>
      <c r="J3481" s="31">
        <v>441461</v>
      </c>
      <c r="K3481" s="50">
        <v>50</v>
      </c>
      <c r="L3481" s="44">
        <f t="shared" si="275"/>
        <v>147153.66666666666</v>
      </c>
      <c r="M3481" s="4">
        <f t="shared" si="276"/>
        <v>16.666666666666668</v>
      </c>
    </row>
    <row r="3482" spans="1:13" x14ac:dyDescent="0.3">
      <c r="A3482" s="27" t="str">
        <f t="shared" si="273"/>
        <v>1506 - CAFÉ FRIO</v>
      </c>
      <c r="B3482" s="27" t="str">
        <f t="shared" si="278"/>
        <v>CAFE QUINDIO EXPRESS AEROPUERTO MATECAÑA</v>
      </c>
      <c r="C3482" s="28" t="s">
        <v>276</v>
      </c>
      <c r="D3482" s="31">
        <v>140002</v>
      </c>
      <c r="E3482" s="4">
        <v>12</v>
      </c>
      <c r="F3482" s="31">
        <v>131136</v>
      </c>
      <c r="G3482" s="4">
        <v>11</v>
      </c>
      <c r="H3482" s="31">
        <v>167069</v>
      </c>
      <c r="I3482" s="4">
        <v>14</v>
      </c>
      <c r="J3482" s="31">
        <v>438207</v>
      </c>
      <c r="K3482" s="50">
        <v>37</v>
      </c>
      <c r="L3482" s="44">
        <f t="shared" si="275"/>
        <v>146069</v>
      </c>
      <c r="M3482" s="4">
        <f t="shared" si="276"/>
        <v>12.333333333333334</v>
      </c>
    </row>
    <row r="3483" spans="1:13" x14ac:dyDescent="0.3">
      <c r="A3483" s="27" t="str">
        <f t="shared" si="273"/>
        <v>1506 - CAFÉ FRIO</v>
      </c>
      <c r="B3483" s="27" t="str">
        <f t="shared" si="278"/>
        <v>CAFE QUINDIO EXPRESS AEROPUERTO MATECAÑA</v>
      </c>
      <c r="C3483" s="28" t="s">
        <v>277</v>
      </c>
      <c r="D3483" s="31">
        <v>235734</v>
      </c>
      <c r="E3483" s="4">
        <v>19</v>
      </c>
      <c r="F3483" s="31">
        <v>212906</v>
      </c>
      <c r="G3483" s="4">
        <v>17</v>
      </c>
      <c r="H3483" s="31">
        <v>327056</v>
      </c>
      <c r="I3483" s="4">
        <v>25</v>
      </c>
      <c r="J3483" s="31">
        <v>775696</v>
      </c>
      <c r="K3483" s="50">
        <v>61</v>
      </c>
      <c r="L3483" s="44">
        <f t="shared" si="275"/>
        <v>258565.33333333334</v>
      </c>
      <c r="M3483" s="4">
        <f t="shared" si="276"/>
        <v>20.333333333333332</v>
      </c>
    </row>
    <row r="3484" spans="1:13" x14ac:dyDescent="0.3">
      <c r="A3484" s="27" t="str">
        <f t="shared" si="273"/>
        <v>1506 - CAFÉ FRIO</v>
      </c>
      <c r="B3484" s="27" t="str">
        <f t="shared" si="278"/>
        <v>CAFE QUINDIO EXPRESS AEROPUERTO MATECAÑA</v>
      </c>
      <c r="C3484" s="28" t="s">
        <v>278</v>
      </c>
      <c r="D3484" s="31">
        <v>8426</v>
      </c>
      <c r="E3484" s="4">
        <v>1</v>
      </c>
      <c r="F3484" s="31">
        <v>87630</v>
      </c>
      <c r="G3484" s="4">
        <v>10</v>
      </c>
      <c r="H3484" s="31">
        <v>196156</v>
      </c>
      <c r="I3484" s="4">
        <v>22</v>
      </c>
      <c r="J3484" s="31">
        <v>292212</v>
      </c>
      <c r="K3484" s="50">
        <v>33</v>
      </c>
      <c r="L3484" s="44">
        <f t="shared" si="275"/>
        <v>97404</v>
      </c>
      <c r="M3484" s="4">
        <f t="shared" si="276"/>
        <v>11</v>
      </c>
    </row>
    <row r="3485" spans="1:13" x14ac:dyDescent="0.3">
      <c r="A3485" s="27" t="str">
        <f t="shared" si="273"/>
        <v>1506 - CAFÉ FRIO</v>
      </c>
      <c r="B3485" s="27" t="str">
        <f t="shared" si="278"/>
        <v>CAFE QUINDIO EXPRESS AEROPUERTO MATECAÑA</v>
      </c>
      <c r="C3485" s="28" t="s">
        <v>279</v>
      </c>
      <c r="D3485" s="31"/>
      <c r="E3485" s="4"/>
      <c r="F3485" s="31">
        <v>104482</v>
      </c>
      <c r="G3485" s="4">
        <v>12</v>
      </c>
      <c r="H3485" s="31">
        <v>144252</v>
      </c>
      <c r="I3485" s="4">
        <v>16</v>
      </c>
      <c r="J3485" s="31">
        <v>248734</v>
      </c>
      <c r="K3485" s="50">
        <v>28</v>
      </c>
      <c r="L3485" s="44">
        <f t="shared" si="275"/>
        <v>124367</v>
      </c>
      <c r="M3485" s="4">
        <f t="shared" si="276"/>
        <v>14</v>
      </c>
    </row>
    <row r="3486" spans="1:13" x14ac:dyDescent="0.3">
      <c r="A3486" s="27" t="str">
        <f t="shared" si="273"/>
        <v>1506 - CAFÉ FRIO</v>
      </c>
      <c r="B3486" s="27" t="str">
        <f t="shared" si="278"/>
        <v>CAFE QUINDIO EXPRESS AEROPUERTO MATECAÑA</v>
      </c>
      <c r="C3486" s="28" t="s">
        <v>280</v>
      </c>
      <c r="D3486" s="31">
        <v>463430</v>
      </c>
      <c r="E3486" s="4">
        <v>55</v>
      </c>
      <c r="F3486" s="31">
        <v>177620</v>
      </c>
      <c r="G3486" s="4">
        <v>21</v>
      </c>
      <c r="H3486" s="31">
        <v>351868</v>
      </c>
      <c r="I3486" s="4">
        <v>40</v>
      </c>
      <c r="J3486" s="31">
        <v>992918</v>
      </c>
      <c r="K3486" s="50">
        <v>116</v>
      </c>
      <c r="L3486" s="44">
        <f t="shared" si="275"/>
        <v>330972.66666666669</v>
      </c>
      <c r="M3486" s="4">
        <f t="shared" si="276"/>
        <v>38.666666666666664</v>
      </c>
    </row>
    <row r="3487" spans="1:13" x14ac:dyDescent="0.3">
      <c r="A3487" s="27" t="str">
        <f t="shared" si="273"/>
        <v>1506 - CAFÉ FRIO</v>
      </c>
      <c r="B3487" s="27" t="str">
        <f t="shared" si="278"/>
        <v>CAFE QUINDIO EXPRESS AEROPUERTO MATECAÑA</v>
      </c>
      <c r="C3487" s="28" t="s">
        <v>281</v>
      </c>
      <c r="D3487" s="31">
        <v>556116</v>
      </c>
      <c r="E3487" s="4">
        <v>66</v>
      </c>
      <c r="F3487" s="31">
        <v>295584</v>
      </c>
      <c r="G3487" s="4">
        <v>35</v>
      </c>
      <c r="H3487" s="31">
        <v>247386</v>
      </c>
      <c r="I3487" s="4">
        <v>28</v>
      </c>
      <c r="J3487" s="31">
        <v>1099086</v>
      </c>
      <c r="K3487" s="50">
        <v>129</v>
      </c>
      <c r="L3487" s="44">
        <f t="shared" si="275"/>
        <v>366362</v>
      </c>
      <c r="M3487" s="4">
        <f t="shared" si="276"/>
        <v>43</v>
      </c>
    </row>
    <row r="3488" spans="1:13" x14ac:dyDescent="0.3">
      <c r="A3488" s="27" t="str">
        <f t="shared" si="273"/>
        <v>1506 - CAFÉ FRIO</v>
      </c>
      <c r="B3488" s="27" t="str">
        <f t="shared" si="278"/>
        <v>CAFE QUINDIO EXPRESS AEROPUERTO MATECAÑA</v>
      </c>
      <c r="C3488" s="28" t="s">
        <v>282</v>
      </c>
      <c r="D3488" s="31">
        <v>455008</v>
      </c>
      <c r="E3488" s="4">
        <v>39</v>
      </c>
      <c r="F3488" s="31">
        <v>245472</v>
      </c>
      <c r="G3488" s="4">
        <v>21</v>
      </c>
      <c r="H3488" s="31">
        <v>339737</v>
      </c>
      <c r="I3488" s="4">
        <v>28</v>
      </c>
      <c r="J3488" s="31">
        <v>1040217</v>
      </c>
      <c r="K3488" s="50">
        <v>88</v>
      </c>
      <c r="L3488" s="44">
        <f t="shared" si="275"/>
        <v>346739</v>
      </c>
      <c r="M3488" s="4">
        <f t="shared" si="276"/>
        <v>29.333333333333332</v>
      </c>
    </row>
    <row r="3489" spans="1:13" x14ac:dyDescent="0.3">
      <c r="A3489" s="27" t="str">
        <f t="shared" si="273"/>
        <v>1506 - CAFÉ FRIO</v>
      </c>
      <c r="B3489" s="27" t="str">
        <f t="shared" si="278"/>
        <v>CAFE QUINDIO EXPRESS AEROPUERTO MATECAÑA</v>
      </c>
      <c r="C3489" s="28" t="s">
        <v>283</v>
      </c>
      <c r="D3489" s="31">
        <v>128701</v>
      </c>
      <c r="E3489" s="4">
        <v>10</v>
      </c>
      <c r="F3489" s="31">
        <v>142086</v>
      </c>
      <c r="G3489" s="4">
        <v>11</v>
      </c>
      <c r="H3489" s="31">
        <v>117891</v>
      </c>
      <c r="I3489" s="4">
        <v>9</v>
      </c>
      <c r="J3489" s="31">
        <v>388678</v>
      </c>
      <c r="K3489" s="50">
        <v>30</v>
      </c>
      <c r="L3489" s="44">
        <f t="shared" si="275"/>
        <v>129559.33333333333</v>
      </c>
      <c r="M3489" s="4">
        <f t="shared" si="276"/>
        <v>10</v>
      </c>
    </row>
    <row r="3490" spans="1:13" x14ac:dyDescent="0.3">
      <c r="A3490" s="27" t="str">
        <f t="shared" si="273"/>
        <v>1506 - CAFÉ FRIO</v>
      </c>
      <c r="B3490" s="27" t="str">
        <f t="shared" si="278"/>
        <v>CAFE QUINDIO EXPRESS AEROPUERTO MATECAÑA</v>
      </c>
      <c r="C3490" s="28" t="s">
        <v>284</v>
      </c>
      <c r="D3490" s="31">
        <v>721378</v>
      </c>
      <c r="E3490" s="4">
        <v>49</v>
      </c>
      <c r="F3490" s="31">
        <v>270886</v>
      </c>
      <c r="G3490" s="4">
        <v>18</v>
      </c>
      <c r="H3490" s="31">
        <v>811484</v>
      </c>
      <c r="I3490" s="4">
        <v>53</v>
      </c>
      <c r="J3490" s="31">
        <v>1803748</v>
      </c>
      <c r="K3490" s="50">
        <v>120</v>
      </c>
      <c r="L3490" s="44">
        <f t="shared" si="275"/>
        <v>601249.33333333337</v>
      </c>
      <c r="M3490" s="4">
        <f t="shared" si="276"/>
        <v>40</v>
      </c>
    </row>
    <row r="3491" spans="1:13" x14ac:dyDescent="0.3">
      <c r="A3491" s="27" t="str">
        <f t="shared" si="273"/>
        <v>1506 - CAFÉ FRIO</v>
      </c>
      <c r="B3491" s="52" t="s">
        <v>293</v>
      </c>
      <c r="C3491" s="53"/>
      <c r="D3491" s="57">
        <v>3334452</v>
      </c>
      <c r="E3491" s="55">
        <v>332</v>
      </c>
      <c r="F3491" s="57">
        <v>2301988</v>
      </c>
      <c r="G3491" s="55">
        <v>237</v>
      </c>
      <c r="H3491" s="57">
        <v>3132324</v>
      </c>
      <c r="I3491" s="55">
        <v>290</v>
      </c>
      <c r="J3491" s="57">
        <v>8768764</v>
      </c>
      <c r="K3491" s="56">
        <v>859</v>
      </c>
      <c r="L3491" s="59">
        <f t="shared" si="275"/>
        <v>2922921.3333333335</v>
      </c>
      <c r="M3491" s="60">
        <f t="shared" si="276"/>
        <v>286.33333333333331</v>
      </c>
    </row>
    <row r="3492" spans="1:13" x14ac:dyDescent="0.3">
      <c r="A3492" s="27" t="str">
        <f t="shared" si="273"/>
        <v>1506 - CAFÉ FRIO</v>
      </c>
      <c r="B3492" s="1" t="s">
        <v>54</v>
      </c>
      <c r="C3492" s="1" t="s">
        <v>273</v>
      </c>
      <c r="D3492" s="30">
        <v>429916</v>
      </c>
      <c r="E3492" s="8">
        <v>68</v>
      </c>
      <c r="F3492" s="30">
        <v>408896</v>
      </c>
      <c r="G3492" s="8">
        <v>64</v>
      </c>
      <c r="H3492" s="30">
        <v>466397</v>
      </c>
      <c r="I3492" s="8">
        <v>73</v>
      </c>
      <c r="J3492" s="30">
        <v>1305209</v>
      </c>
      <c r="K3492" s="49">
        <v>205</v>
      </c>
      <c r="L3492" s="44">
        <f t="shared" si="275"/>
        <v>435069.66666666669</v>
      </c>
      <c r="M3492" s="4">
        <f t="shared" si="276"/>
        <v>68.333333333333329</v>
      </c>
    </row>
    <row r="3493" spans="1:13" x14ac:dyDescent="0.3">
      <c r="A3493" s="27" t="str">
        <f t="shared" si="273"/>
        <v>1506 - CAFÉ FRIO</v>
      </c>
      <c r="B3493" s="27" t="str">
        <f t="shared" ref="B3493:B3503" si="279">B3492</f>
        <v>CAFE QUINDIO EXPRESS BUENAVISTA BARRANQ</v>
      </c>
      <c r="C3493" s="28" t="s">
        <v>274</v>
      </c>
      <c r="D3493" s="31">
        <v>427219</v>
      </c>
      <c r="E3493" s="4">
        <v>36</v>
      </c>
      <c r="F3493" s="31">
        <v>337036</v>
      </c>
      <c r="G3493" s="4">
        <v>28</v>
      </c>
      <c r="H3493" s="31">
        <v>385184</v>
      </c>
      <c r="I3493" s="4">
        <v>32</v>
      </c>
      <c r="J3493" s="31">
        <v>1149439</v>
      </c>
      <c r="K3493" s="50">
        <v>96</v>
      </c>
      <c r="L3493" s="44">
        <f t="shared" si="275"/>
        <v>383146.33333333331</v>
      </c>
      <c r="M3493" s="4">
        <f t="shared" si="276"/>
        <v>32</v>
      </c>
    </row>
    <row r="3494" spans="1:13" x14ac:dyDescent="0.3">
      <c r="A3494" s="27" t="str">
        <f t="shared" si="273"/>
        <v>1506 - CAFÉ FRIO</v>
      </c>
      <c r="B3494" s="27" t="str">
        <f t="shared" si="279"/>
        <v>CAFE QUINDIO EXPRESS BUENAVISTA BARRANQ</v>
      </c>
      <c r="C3494" s="28" t="s">
        <v>275</v>
      </c>
      <c r="D3494" s="31">
        <v>278526</v>
      </c>
      <c r="E3494" s="4">
        <v>32</v>
      </c>
      <c r="F3494" s="31">
        <v>243711</v>
      </c>
      <c r="G3494" s="4">
        <v>28</v>
      </c>
      <c r="H3494" s="31">
        <v>426492</v>
      </c>
      <c r="I3494" s="4">
        <v>49</v>
      </c>
      <c r="J3494" s="31">
        <v>948729</v>
      </c>
      <c r="K3494" s="50">
        <v>109</v>
      </c>
      <c r="L3494" s="44">
        <f t="shared" si="275"/>
        <v>316243</v>
      </c>
      <c r="M3494" s="4">
        <f t="shared" si="276"/>
        <v>36.333333333333336</v>
      </c>
    </row>
    <row r="3495" spans="1:13" x14ac:dyDescent="0.3">
      <c r="A3495" s="27" t="str">
        <f t="shared" si="273"/>
        <v>1506 - CAFÉ FRIO</v>
      </c>
      <c r="B3495" s="27" t="str">
        <f t="shared" si="279"/>
        <v>CAFE QUINDIO EXPRESS BUENAVISTA BARRANQ</v>
      </c>
      <c r="C3495" s="28" t="s">
        <v>276</v>
      </c>
      <c r="D3495" s="31">
        <v>510289</v>
      </c>
      <c r="E3495" s="4">
        <v>44</v>
      </c>
      <c r="F3495" s="31">
        <v>385009</v>
      </c>
      <c r="G3495" s="4">
        <v>33</v>
      </c>
      <c r="H3495" s="31">
        <v>513346</v>
      </c>
      <c r="I3495" s="4">
        <v>44</v>
      </c>
      <c r="J3495" s="31">
        <v>1408644</v>
      </c>
      <c r="K3495" s="50">
        <v>121</v>
      </c>
      <c r="L3495" s="44">
        <f t="shared" si="275"/>
        <v>469548</v>
      </c>
      <c r="M3495" s="4">
        <f t="shared" si="276"/>
        <v>40.333333333333336</v>
      </c>
    </row>
    <row r="3496" spans="1:13" x14ac:dyDescent="0.3">
      <c r="A3496" s="27" t="str">
        <f t="shared" si="273"/>
        <v>1506 - CAFÉ FRIO</v>
      </c>
      <c r="B3496" s="27" t="str">
        <f t="shared" si="279"/>
        <v>CAFE QUINDIO EXPRESS BUENAVISTA BARRANQ</v>
      </c>
      <c r="C3496" s="28" t="s">
        <v>277</v>
      </c>
      <c r="D3496" s="31">
        <v>545080</v>
      </c>
      <c r="E3496" s="4">
        <v>44</v>
      </c>
      <c r="F3496" s="31">
        <v>297768</v>
      </c>
      <c r="G3496" s="4">
        <v>24</v>
      </c>
      <c r="H3496" s="31">
        <v>434248</v>
      </c>
      <c r="I3496" s="4">
        <v>35</v>
      </c>
      <c r="J3496" s="31">
        <v>1277096</v>
      </c>
      <c r="K3496" s="50">
        <v>103</v>
      </c>
      <c r="L3496" s="44">
        <f t="shared" si="275"/>
        <v>425698.66666666669</v>
      </c>
      <c r="M3496" s="4">
        <f t="shared" si="276"/>
        <v>34.333333333333336</v>
      </c>
    </row>
    <row r="3497" spans="1:13" x14ac:dyDescent="0.3">
      <c r="A3497" s="27" t="str">
        <f t="shared" si="273"/>
        <v>1506 - CAFÉ FRIO</v>
      </c>
      <c r="B3497" s="27" t="str">
        <f t="shared" si="279"/>
        <v>CAFE QUINDIO EXPRESS BUENAVISTA BARRANQ</v>
      </c>
      <c r="C3497" s="28" t="s">
        <v>278</v>
      </c>
      <c r="D3497" s="31">
        <v>520189</v>
      </c>
      <c r="E3497" s="4">
        <v>62</v>
      </c>
      <c r="F3497" s="31">
        <v>420289</v>
      </c>
      <c r="G3497" s="4">
        <v>50</v>
      </c>
      <c r="H3497" s="31">
        <v>387596</v>
      </c>
      <c r="I3497" s="4">
        <v>46</v>
      </c>
      <c r="J3497" s="31">
        <v>1328074</v>
      </c>
      <c r="K3497" s="50">
        <v>158</v>
      </c>
      <c r="L3497" s="44">
        <f t="shared" si="275"/>
        <v>442691.33333333331</v>
      </c>
      <c r="M3497" s="4">
        <f t="shared" si="276"/>
        <v>52.666666666666664</v>
      </c>
    </row>
    <row r="3498" spans="1:13" x14ac:dyDescent="0.3">
      <c r="A3498" s="27" t="str">
        <f t="shared" si="273"/>
        <v>1506 - CAFÉ FRIO</v>
      </c>
      <c r="B3498" s="27" t="str">
        <f t="shared" si="279"/>
        <v>CAFE QUINDIO EXPRESS BUENAVISTA BARRANQ</v>
      </c>
      <c r="C3498" s="28" t="s">
        <v>279</v>
      </c>
      <c r="D3498" s="31">
        <v>770280</v>
      </c>
      <c r="E3498" s="4">
        <v>93</v>
      </c>
      <c r="F3498" s="31">
        <v>825748</v>
      </c>
      <c r="G3498" s="4">
        <v>98</v>
      </c>
      <c r="H3498" s="31">
        <v>387596</v>
      </c>
      <c r="I3498" s="4">
        <v>46</v>
      </c>
      <c r="J3498" s="31">
        <v>1983624</v>
      </c>
      <c r="K3498" s="50">
        <v>237</v>
      </c>
      <c r="L3498" s="44">
        <f t="shared" si="275"/>
        <v>661208</v>
      </c>
      <c r="M3498" s="4">
        <f t="shared" si="276"/>
        <v>79</v>
      </c>
    </row>
    <row r="3499" spans="1:13" x14ac:dyDescent="0.3">
      <c r="A3499" s="27" t="str">
        <f t="shared" si="273"/>
        <v>1506 - CAFÉ FRIO</v>
      </c>
      <c r="B3499" s="27" t="str">
        <f t="shared" si="279"/>
        <v>CAFE QUINDIO EXPRESS BUENAVISTA BARRANQ</v>
      </c>
      <c r="C3499" s="28" t="s">
        <v>280</v>
      </c>
      <c r="D3499" s="31">
        <v>34445</v>
      </c>
      <c r="E3499" s="4">
        <v>4</v>
      </c>
      <c r="F3499" s="31">
        <v>58982</v>
      </c>
      <c r="G3499" s="4">
        <v>7</v>
      </c>
      <c r="H3499" s="31">
        <v>235928</v>
      </c>
      <c r="I3499" s="4">
        <v>28</v>
      </c>
      <c r="J3499" s="31">
        <v>329355</v>
      </c>
      <c r="K3499" s="50">
        <v>39</v>
      </c>
      <c r="L3499" s="44">
        <f t="shared" si="275"/>
        <v>109785</v>
      </c>
      <c r="M3499" s="4">
        <f t="shared" si="276"/>
        <v>13</v>
      </c>
    </row>
    <row r="3500" spans="1:13" x14ac:dyDescent="0.3">
      <c r="A3500" s="27" t="str">
        <f t="shared" si="273"/>
        <v>1506 - CAFÉ FRIO</v>
      </c>
      <c r="B3500" s="27" t="str">
        <f t="shared" si="279"/>
        <v>CAFE QUINDIO EXPRESS BUENAVISTA BARRANQ</v>
      </c>
      <c r="C3500" s="28" t="s">
        <v>281</v>
      </c>
      <c r="D3500" s="31">
        <v>57500</v>
      </c>
      <c r="E3500" s="4">
        <v>7</v>
      </c>
      <c r="F3500" s="31">
        <v>33704</v>
      </c>
      <c r="G3500" s="4">
        <v>4</v>
      </c>
      <c r="H3500" s="31">
        <v>168520</v>
      </c>
      <c r="I3500" s="4">
        <v>20</v>
      </c>
      <c r="J3500" s="31">
        <v>259724</v>
      </c>
      <c r="K3500" s="50">
        <v>31</v>
      </c>
      <c r="L3500" s="44">
        <f t="shared" si="275"/>
        <v>86574.666666666672</v>
      </c>
      <c r="M3500" s="4">
        <f t="shared" si="276"/>
        <v>10.333333333333334</v>
      </c>
    </row>
    <row r="3501" spans="1:13" x14ac:dyDescent="0.3">
      <c r="A3501" s="27" t="str">
        <f t="shared" si="273"/>
        <v>1506 - CAFÉ FRIO</v>
      </c>
      <c r="B3501" s="27" t="str">
        <f t="shared" si="279"/>
        <v>CAFE QUINDIO EXPRESS BUENAVISTA BARRANQ</v>
      </c>
      <c r="C3501" s="28" t="s">
        <v>282</v>
      </c>
      <c r="D3501" s="31">
        <v>803056</v>
      </c>
      <c r="E3501" s="4">
        <v>70</v>
      </c>
      <c r="F3501" s="31">
        <v>513346</v>
      </c>
      <c r="G3501" s="4">
        <v>44</v>
      </c>
      <c r="H3501" s="31">
        <v>630014</v>
      </c>
      <c r="I3501" s="4">
        <v>54</v>
      </c>
      <c r="J3501" s="31">
        <v>1946416</v>
      </c>
      <c r="K3501" s="50">
        <v>168</v>
      </c>
      <c r="L3501" s="44">
        <f t="shared" si="275"/>
        <v>648805.33333333337</v>
      </c>
      <c r="M3501" s="4">
        <f t="shared" si="276"/>
        <v>56</v>
      </c>
    </row>
    <row r="3502" spans="1:13" x14ac:dyDescent="0.3">
      <c r="A3502" s="27" t="str">
        <f t="shared" si="273"/>
        <v>1506 - CAFÉ FRIO</v>
      </c>
      <c r="B3502" s="27" t="str">
        <f t="shared" si="279"/>
        <v>CAFE QUINDIO EXPRESS BUENAVISTA BARRANQ</v>
      </c>
      <c r="C3502" s="28" t="s">
        <v>283</v>
      </c>
      <c r="D3502" s="31">
        <v>140644</v>
      </c>
      <c r="E3502" s="4">
        <v>11</v>
      </c>
      <c r="F3502" s="31">
        <v>592027</v>
      </c>
      <c r="G3502" s="4">
        <v>46</v>
      </c>
      <c r="H3502" s="31">
        <v>656373</v>
      </c>
      <c r="I3502" s="4">
        <v>51</v>
      </c>
      <c r="J3502" s="31">
        <v>1389044</v>
      </c>
      <c r="K3502" s="50">
        <v>108</v>
      </c>
      <c r="L3502" s="44">
        <f t="shared" si="275"/>
        <v>463014.66666666669</v>
      </c>
      <c r="M3502" s="4">
        <f t="shared" si="276"/>
        <v>36</v>
      </c>
    </row>
    <row r="3503" spans="1:13" x14ac:dyDescent="0.3">
      <c r="A3503" s="27" t="str">
        <f t="shared" si="273"/>
        <v>1506 - CAFÉ FRIO</v>
      </c>
      <c r="B3503" s="27" t="str">
        <f t="shared" si="279"/>
        <v>CAFE QUINDIO EXPRESS BUENAVISTA BARRANQ</v>
      </c>
      <c r="C3503" s="28" t="s">
        <v>284</v>
      </c>
      <c r="D3503" s="31">
        <v>323884</v>
      </c>
      <c r="E3503" s="4">
        <v>22</v>
      </c>
      <c r="F3503" s="31">
        <v>103054</v>
      </c>
      <c r="G3503" s="4">
        <v>7</v>
      </c>
      <c r="H3503" s="31">
        <v>58888</v>
      </c>
      <c r="I3503" s="4">
        <v>4</v>
      </c>
      <c r="J3503" s="31">
        <v>485826</v>
      </c>
      <c r="K3503" s="50">
        <v>33</v>
      </c>
      <c r="L3503" s="44">
        <f t="shared" si="275"/>
        <v>161942</v>
      </c>
      <c r="M3503" s="4">
        <f t="shared" si="276"/>
        <v>11</v>
      </c>
    </row>
    <row r="3504" spans="1:13" x14ac:dyDescent="0.3">
      <c r="A3504" s="27" t="str">
        <f t="shared" si="273"/>
        <v>1506 - CAFÉ FRIO</v>
      </c>
      <c r="B3504" s="52" t="s">
        <v>294</v>
      </c>
      <c r="C3504" s="53"/>
      <c r="D3504" s="57">
        <v>4841028</v>
      </c>
      <c r="E3504" s="55">
        <v>493</v>
      </c>
      <c r="F3504" s="57">
        <v>4219570</v>
      </c>
      <c r="G3504" s="55">
        <v>433</v>
      </c>
      <c r="H3504" s="57">
        <v>4750582</v>
      </c>
      <c r="I3504" s="55">
        <v>482</v>
      </c>
      <c r="J3504" s="57">
        <v>13811180</v>
      </c>
      <c r="K3504" s="56">
        <v>1408</v>
      </c>
      <c r="L3504" s="59">
        <f t="shared" si="275"/>
        <v>4603726.666666667</v>
      </c>
      <c r="M3504" s="60">
        <f t="shared" si="276"/>
        <v>469.33333333333331</v>
      </c>
    </row>
    <row r="3505" spans="1:13" x14ac:dyDescent="0.3">
      <c r="A3505" s="27" t="str">
        <f t="shared" si="273"/>
        <v>1506 - CAFÉ FRIO</v>
      </c>
      <c r="B3505" s="1" t="s">
        <v>55</v>
      </c>
      <c r="C3505" s="1" t="s">
        <v>273</v>
      </c>
      <c r="D3505" s="30">
        <v>186805</v>
      </c>
      <c r="E3505" s="8">
        <v>32</v>
      </c>
      <c r="F3505" s="30">
        <v>124936</v>
      </c>
      <c r="G3505" s="8">
        <v>21</v>
      </c>
      <c r="H3505" s="30">
        <v>182954</v>
      </c>
      <c r="I3505" s="8">
        <v>31</v>
      </c>
      <c r="J3505" s="30">
        <v>494695</v>
      </c>
      <c r="K3505" s="49">
        <v>84</v>
      </c>
      <c r="L3505" s="44">
        <f t="shared" si="275"/>
        <v>164898.33333333334</v>
      </c>
      <c r="M3505" s="4">
        <f t="shared" si="276"/>
        <v>28</v>
      </c>
    </row>
    <row r="3506" spans="1:13" x14ac:dyDescent="0.3">
      <c r="A3506" s="27" t="str">
        <f t="shared" si="273"/>
        <v>1506 - CAFÉ FRIO</v>
      </c>
      <c r="B3506" s="27" t="str">
        <f t="shared" ref="B3506:B3516" si="280">B3505</f>
        <v>CAFE QUINDIO EXPRESS C.C UNICENTRO TUNJA</v>
      </c>
      <c r="C3506" s="28" t="s">
        <v>274</v>
      </c>
      <c r="D3506" s="31">
        <v>76296</v>
      </c>
      <c r="E3506" s="4">
        <v>8</v>
      </c>
      <c r="F3506" s="31">
        <v>143055</v>
      </c>
      <c r="G3506" s="4">
        <v>15</v>
      </c>
      <c r="H3506" s="31">
        <v>133518</v>
      </c>
      <c r="I3506" s="4">
        <v>14</v>
      </c>
      <c r="J3506" s="31">
        <v>352869</v>
      </c>
      <c r="K3506" s="50">
        <v>37</v>
      </c>
      <c r="L3506" s="44">
        <f t="shared" si="275"/>
        <v>117623</v>
      </c>
      <c r="M3506" s="4">
        <f t="shared" si="276"/>
        <v>12.333333333333334</v>
      </c>
    </row>
    <row r="3507" spans="1:13" x14ac:dyDescent="0.3">
      <c r="A3507" s="27" t="str">
        <f t="shared" si="273"/>
        <v>1506 - CAFÉ FRIO</v>
      </c>
      <c r="B3507" s="27" t="str">
        <f t="shared" si="280"/>
        <v>CAFE QUINDIO EXPRESS C.C UNICENTRO TUNJA</v>
      </c>
      <c r="C3507" s="28" t="s">
        <v>275</v>
      </c>
      <c r="D3507" s="31">
        <v>230748</v>
      </c>
      <c r="E3507" s="4">
        <v>28</v>
      </c>
      <c r="F3507" s="31">
        <v>98892</v>
      </c>
      <c r="G3507" s="4">
        <v>12</v>
      </c>
      <c r="H3507" s="31">
        <v>123615</v>
      </c>
      <c r="I3507" s="4">
        <v>15</v>
      </c>
      <c r="J3507" s="31">
        <v>453255</v>
      </c>
      <c r="K3507" s="50">
        <v>55</v>
      </c>
      <c r="L3507" s="44">
        <f t="shared" si="275"/>
        <v>151085</v>
      </c>
      <c r="M3507" s="4">
        <f t="shared" si="276"/>
        <v>18.333333333333332</v>
      </c>
    </row>
    <row r="3508" spans="1:13" x14ac:dyDescent="0.3">
      <c r="A3508" s="27" t="str">
        <f t="shared" si="273"/>
        <v>1506 - CAFÉ FRIO</v>
      </c>
      <c r="B3508" s="27" t="str">
        <f t="shared" si="280"/>
        <v>CAFE QUINDIO EXPRESS C.C UNICENTRO TUNJA</v>
      </c>
      <c r="C3508" s="28" t="s">
        <v>276</v>
      </c>
      <c r="D3508" s="31">
        <v>103700</v>
      </c>
      <c r="E3508" s="4">
        <v>10</v>
      </c>
      <c r="F3508" s="31">
        <v>51852</v>
      </c>
      <c r="G3508" s="4">
        <v>5</v>
      </c>
      <c r="H3508" s="31">
        <v>72591</v>
      </c>
      <c r="I3508" s="4">
        <v>7</v>
      </c>
      <c r="J3508" s="31">
        <v>228143</v>
      </c>
      <c r="K3508" s="50">
        <v>22</v>
      </c>
      <c r="L3508" s="44">
        <f t="shared" si="275"/>
        <v>76047.666666666672</v>
      </c>
      <c r="M3508" s="4">
        <f t="shared" si="276"/>
        <v>7.333333333333333</v>
      </c>
    </row>
    <row r="3509" spans="1:13" x14ac:dyDescent="0.3">
      <c r="A3509" s="27" t="str">
        <f t="shared" si="273"/>
        <v>1506 - CAFÉ FRIO</v>
      </c>
      <c r="B3509" s="27" t="str">
        <f t="shared" si="280"/>
        <v>CAFE QUINDIO EXPRESS C.C UNICENTRO TUNJA</v>
      </c>
      <c r="C3509" s="28" t="s">
        <v>277</v>
      </c>
      <c r="D3509" s="31">
        <v>35832</v>
      </c>
      <c r="E3509" s="4">
        <v>3</v>
      </c>
      <c r="F3509" s="31">
        <v>23888</v>
      </c>
      <c r="G3509" s="4">
        <v>2</v>
      </c>
      <c r="H3509" s="31">
        <v>83609</v>
      </c>
      <c r="I3509" s="4">
        <v>7</v>
      </c>
      <c r="J3509" s="31">
        <v>143329</v>
      </c>
      <c r="K3509" s="50">
        <v>12</v>
      </c>
      <c r="L3509" s="44">
        <f t="shared" si="275"/>
        <v>47776.333333333336</v>
      </c>
      <c r="M3509" s="4">
        <f t="shared" si="276"/>
        <v>4</v>
      </c>
    </row>
    <row r="3510" spans="1:13" x14ac:dyDescent="0.3">
      <c r="A3510" s="27" t="str">
        <f t="shared" si="273"/>
        <v>1506 - CAFÉ FRIO</v>
      </c>
      <c r="B3510" s="27" t="str">
        <f t="shared" si="280"/>
        <v>CAFE QUINDIO EXPRESS C.C UNICENTRO TUNJA</v>
      </c>
      <c r="C3510" s="28" t="s">
        <v>278</v>
      </c>
      <c r="D3510" s="31">
        <v>41205</v>
      </c>
      <c r="E3510" s="4">
        <v>5</v>
      </c>
      <c r="F3510" s="31">
        <v>49446</v>
      </c>
      <c r="G3510" s="4">
        <v>6</v>
      </c>
      <c r="H3510" s="31">
        <v>97903</v>
      </c>
      <c r="I3510" s="4">
        <v>12</v>
      </c>
      <c r="J3510" s="31">
        <v>188554</v>
      </c>
      <c r="K3510" s="50">
        <v>23</v>
      </c>
      <c r="L3510" s="44">
        <f t="shared" si="275"/>
        <v>62851.333333333336</v>
      </c>
      <c r="M3510" s="4">
        <f t="shared" si="276"/>
        <v>7.666666666666667</v>
      </c>
    </row>
    <row r="3511" spans="1:13" x14ac:dyDescent="0.3">
      <c r="A3511" s="27" t="str">
        <f t="shared" si="273"/>
        <v>1506 - CAFÉ FRIO</v>
      </c>
      <c r="B3511" s="27" t="str">
        <f t="shared" si="280"/>
        <v>CAFE QUINDIO EXPRESS C.C UNICENTRO TUNJA</v>
      </c>
      <c r="C3511" s="28" t="s">
        <v>279</v>
      </c>
      <c r="D3511" s="31">
        <v>65928</v>
      </c>
      <c r="E3511" s="4">
        <v>8</v>
      </c>
      <c r="F3511" s="31">
        <v>8241</v>
      </c>
      <c r="G3511" s="4">
        <v>1</v>
      </c>
      <c r="H3511" s="31">
        <v>8241</v>
      </c>
      <c r="I3511" s="4">
        <v>1</v>
      </c>
      <c r="J3511" s="31">
        <v>82410</v>
      </c>
      <c r="K3511" s="50">
        <v>10</v>
      </c>
      <c r="L3511" s="44">
        <f t="shared" si="275"/>
        <v>27470</v>
      </c>
      <c r="M3511" s="4">
        <f t="shared" si="276"/>
        <v>3.3333333333333335</v>
      </c>
    </row>
    <row r="3512" spans="1:13" x14ac:dyDescent="0.3">
      <c r="A3512" s="27" t="str">
        <f t="shared" si="273"/>
        <v>1506 - CAFÉ FRIO</v>
      </c>
      <c r="B3512" s="27" t="str">
        <f t="shared" si="280"/>
        <v>CAFE QUINDIO EXPRESS C.C UNICENTRO TUNJA</v>
      </c>
      <c r="C3512" s="28" t="s">
        <v>280</v>
      </c>
      <c r="D3512" s="31">
        <v>99905</v>
      </c>
      <c r="E3512" s="4">
        <v>13</v>
      </c>
      <c r="F3512" s="31">
        <v>53795</v>
      </c>
      <c r="G3512" s="4">
        <v>7</v>
      </c>
      <c r="H3512" s="31">
        <v>84535</v>
      </c>
      <c r="I3512" s="4">
        <v>11</v>
      </c>
      <c r="J3512" s="31">
        <v>238235</v>
      </c>
      <c r="K3512" s="50">
        <v>31</v>
      </c>
      <c r="L3512" s="44">
        <f t="shared" si="275"/>
        <v>79411.666666666672</v>
      </c>
      <c r="M3512" s="4">
        <f t="shared" si="276"/>
        <v>10.333333333333334</v>
      </c>
    </row>
    <row r="3513" spans="1:13" x14ac:dyDescent="0.3">
      <c r="A3513" s="27" t="str">
        <f t="shared" si="273"/>
        <v>1506 - CAFÉ FRIO</v>
      </c>
      <c r="B3513" s="27" t="str">
        <f t="shared" si="280"/>
        <v>CAFE QUINDIO EXPRESS C.C UNICENTRO TUNJA</v>
      </c>
      <c r="C3513" s="28" t="s">
        <v>281</v>
      </c>
      <c r="D3513" s="31">
        <v>30740</v>
      </c>
      <c r="E3513" s="4">
        <v>4</v>
      </c>
      <c r="F3513" s="31">
        <v>38425</v>
      </c>
      <c r="G3513" s="4">
        <v>5</v>
      </c>
      <c r="H3513" s="31">
        <v>7685</v>
      </c>
      <c r="I3513" s="4">
        <v>1</v>
      </c>
      <c r="J3513" s="31">
        <v>76850</v>
      </c>
      <c r="K3513" s="50">
        <v>10</v>
      </c>
      <c r="L3513" s="44">
        <f t="shared" si="275"/>
        <v>25616.666666666668</v>
      </c>
      <c r="M3513" s="4">
        <f t="shared" si="276"/>
        <v>3.3333333333333335</v>
      </c>
    </row>
    <row r="3514" spans="1:13" x14ac:dyDescent="0.3">
      <c r="A3514" s="27" t="str">
        <f t="shared" si="273"/>
        <v>1506 - CAFÉ FRIO</v>
      </c>
      <c r="B3514" s="27" t="str">
        <f t="shared" si="280"/>
        <v>CAFE QUINDIO EXPRESS C.C UNICENTRO TUNJA</v>
      </c>
      <c r="C3514" s="28" t="s">
        <v>282</v>
      </c>
      <c r="D3514" s="31">
        <v>411119</v>
      </c>
      <c r="E3514" s="4">
        <v>40</v>
      </c>
      <c r="F3514" s="31">
        <v>267228</v>
      </c>
      <c r="G3514" s="4">
        <v>26</v>
      </c>
      <c r="H3514" s="31">
        <v>318616</v>
      </c>
      <c r="I3514" s="4">
        <v>31</v>
      </c>
      <c r="J3514" s="31">
        <v>996963</v>
      </c>
      <c r="K3514" s="50">
        <v>97</v>
      </c>
      <c r="L3514" s="44">
        <f t="shared" si="275"/>
        <v>332321</v>
      </c>
      <c r="M3514" s="4">
        <f t="shared" si="276"/>
        <v>32.333333333333336</v>
      </c>
    </row>
    <row r="3515" spans="1:13" x14ac:dyDescent="0.3">
      <c r="A3515" s="27" t="str">
        <f t="shared" si="273"/>
        <v>1506 - CAFÉ FRIO</v>
      </c>
      <c r="B3515" s="27" t="str">
        <f t="shared" si="280"/>
        <v>CAFE QUINDIO EXPRESS C.C UNICENTRO TUNJA</v>
      </c>
      <c r="C3515" s="28" t="s">
        <v>283</v>
      </c>
      <c r="D3515" s="31">
        <v>128702</v>
      </c>
      <c r="E3515" s="4">
        <v>10</v>
      </c>
      <c r="F3515" s="31">
        <v>75676</v>
      </c>
      <c r="G3515" s="4">
        <v>6</v>
      </c>
      <c r="H3515" s="31">
        <v>141570</v>
      </c>
      <c r="I3515" s="4">
        <v>11</v>
      </c>
      <c r="J3515" s="31">
        <v>345948</v>
      </c>
      <c r="K3515" s="50">
        <v>27</v>
      </c>
      <c r="L3515" s="44">
        <f t="shared" si="275"/>
        <v>115316</v>
      </c>
      <c r="M3515" s="4">
        <f t="shared" si="276"/>
        <v>9</v>
      </c>
    </row>
    <row r="3516" spans="1:13" x14ac:dyDescent="0.3">
      <c r="A3516" s="27" t="str">
        <f t="shared" ref="A3516:A3579" si="281">A3515</f>
        <v>1506 - CAFÉ FRIO</v>
      </c>
      <c r="B3516" s="27" t="str">
        <f t="shared" si="280"/>
        <v>CAFE QUINDIO EXPRESS C.C UNICENTRO TUNJA</v>
      </c>
      <c r="C3516" s="28" t="s">
        <v>284</v>
      </c>
      <c r="D3516" s="31">
        <v>180181</v>
      </c>
      <c r="E3516" s="4">
        <v>14</v>
      </c>
      <c r="F3516" s="31">
        <v>167312</v>
      </c>
      <c r="G3516" s="4">
        <v>13</v>
      </c>
      <c r="H3516" s="31">
        <v>296011</v>
      </c>
      <c r="I3516" s="4">
        <v>23</v>
      </c>
      <c r="J3516" s="31">
        <v>643504</v>
      </c>
      <c r="K3516" s="50">
        <v>50</v>
      </c>
      <c r="L3516" s="44">
        <f t="shared" si="275"/>
        <v>214501.33333333334</v>
      </c>
      <c r="M3516" s="4">
        <f t="shared" si="276"/>
        <v>16.666666666666668</v>
      </c>
    </row>
    <row r="3517" spans="1:13" x14ac:dyDescent="0.3">
      <c r="A3517" s="27" t="str">
        <f t="shared" si="281"/>
        <v>1506 - CAFÉ FRIO</v>
      </c>
      <c r="B3517" s="52" t="s">
        <v>295</v>
      </c>
      <c r="C3517" s="53"/>
      <c r="D3517" s="57">
        <v>1591161</v>
      </c>
      <c r="E3517" s="55">
        <v>175</v>
      </c>
      <c r="F3517" s="57">
        <v>1102746</v>
      </c>
      <c r="G3517" s="55">
        <v>119</v>
      </c>
      <c r="H3517" s="57">
        <v>1550848</v>
      </c>
      <c r="I3517" s="55">
        <v>164</v>
      </c>
      <c r="J3517" s="57">
        <v>4244755</v>
      </c>
      <c r="K3517" s="56">
        <v>458</v>
      </c>
      <c r="L3517" s="59">
        <f t="shared" si="275"/>
        <v>1414918.3333333333</v>
      </c>
      <c r="M3517" s="60">
        <f t="shared" si="276"/>
        <v>152.66666666666666</v>
      </c>
    </row>
    <row r="3518" spans="1:13" x14ac:dyDescent="0.3">
      <c r="A3518" s="27" t="str">
        <f t="shared" si="281"/>
        <v>1506 - CAFÉ FRIO</v>
      </c>
      <c r="B3518" s="1" t="s">
        <v>56</v>
      </c>
      <c r="C3518" s="1" t="s">
        <v>273</v>
      </c>
      <c r="D3518" s="30">
        <v>300182</v>
      </c>
      <c r="E3518" s="8">
        <v>50</v>
      </c>
      <c r="F3518" s="30">
        <v>162491</v>
      </c>
      <c r="G3518" s="8">
        <v>27</v>
      </c>
      <c r="H3518" s="30">
        <v>298741</v>
      </c>
      <c r="I3518" s="8">
        <v>50</v>
      </c>
      <c r="J3518" s="30">
        <v>761414</v>
      </c>
      <c r="K3518" s="49">
        <v>127</v>
      </c>
      <c r="L3518" s="44">
        <f t="shared" si="275"/>
        <v>253804.66666666666</v>
      </c>
      <c r="M3518" s="4">
        <f t="shared" si="276"/>
        <v>42.333333333333336</v>
      </c>
    </row>
    <row r="3519" spans="1:13" x14ac:dyDescent="0.3">
      <c r="A3519" s="27" t="str">
        <f t="shared" si="281"/>
        <v>1506 - CAFÉ FRIO</v>
      </c>
      <c r="B3519" s="27" t="str">
        <f t="shared" ref="B3519:B3529" si="282">B3518</f>
        <v>CAFE QUINDIO EXPRESS C.C VIVE TUNJA</v>
      </c>
      <c r="C3519" s="28" t="s">
        <v>274</v>
      </c>
      <c r="D3519" s="31">
        <v>219351</v>
      </c>
      <c r="E3519" s="4">
        <v>23</v>
      </c>
      <c r="F3519" s="31">
        <v>66759</v>
      </c>
      <c r="G3519" s="4">
        <v>7</v>
      </c>
      <c r="H3519" s="31">
        <v>123981</v>
      </c>
      <c r="I3519" s="4">
        <v>13</v>
      </c>
      <c r="J3519" s="31">
        <v>410091</v>
      </c>
      <c r="K3519" s="50">
        <v>43</v>
      </c>
      <c r="L3519" s="44">
        <f t="shared" si="275"/>
        <v>136697</v>
      </c>
      <c r="M3519" s="4">
        <f t="shared" si="276"/>
        <v>14.333333333333334</v>
      </c>
    </row>
    <row r="3520" spans="1:13" x14ac:dyDescent="0.3">
      <c r="A3520" s="27" t="str">
        <f t="shared" si="281"/>
        <v>1506 - CAFÉ FRIO</v>
      </c>
      <c r="B3520" s="27" t="str">
        <f t="shared" si="282"/>
        <v>CAFE QUINDIO EXPRESS C.C VIVE TUNJA</v>
      </c>
      <c r="C3520" s="28" t="s">
        <v>275</v>
      </c>
      <c r="D3520" s="31">
        <v>181302</v>
      </c>
      <c r="E3520" s="4">
        <v>22</v>
      </c>
      <c r="F3520" s="31">
        <v>98892</v>
      </c>
      <c r="G3520" s="4">
        <v>12</v>
      </c>
      <c r="H3520" s="31">
        <v>148338</v>
      </c>
      <c r="I3520" s="4">
        <v>18</v>
      </c>
      <c r="J3520" s="31">
        <v>428532</v>
      </c>
      <c r="K3520" s="50">
        <v>52</v>
      </c>
      <c r="L3520" s="44">
        <f t="shared" si="275"/>
        <v>142844</v>
      </c>
      <c r="M3520" s="4">
        <f t="shared" si="276"/>
        <v>17.333333333333332</v>
      </c>
    </row>
    <row r="3521" spans="1:13" x14ac:dyDescent="0.3">
      <c r="A3521" s="27" t="str">
        <f t="shared" si="281"/>
        <v>1506 - CAFÉ FRIO</v>
      </c>
      <c r="B3521" s="27" t="str">
        <f t="shared" si="282"/>
        <v>CAFE QUINDIO EXPRESS C.C VIVE TUNJA</v>
      </c>
      <c r="C3521" s="28" t="s">
        <v>276</v>
      </c>
      <c r="D3521" s="31">
        <v>134813</v>
      </c>
      <c r="E3521" s="4">
        <v>13</v>
      </c>
      <c r="F3521" s="31">
        <v>134811</v>
      </c>
      <c r="G3521" s="4">
        <v>13</v>
      </c>
      <c r="H3521" s="31">
        <v>124440</v>
      </c>
      <c r="I3521" s="4">
        <v>12</v>
      </c>
      <c r="J3521" s="31">
        <v>394064</v>
      </c>
      <c r="K3521" s="50">
        <v>38</v>
      </c>
      <c r="L3521" s="44">
        <f t="shared" si="275"/>
        <v>131354.66666666666</v>
      </c>
      <c r="M3521" s="4">
        <f t="shared" si="276"/>
        <v>12.666666666666666</v>
      </c>
    </row>
    <row r="3522" spans="1:13" x14ac:dyDescent="0.3">
      <c r="A3522" s="27" t="str">
        <f t="shared" si="281"/>
        <v>1506 - CAFÉ FRIO</v>
      </c>
      <c r="B3522" s="27" t="str">
        <f t="shared" si="282"/>
        <v>CAFE QUINDIO EXPRESS C.C VIVE TUNJA</v>
      </c>
      <c r="C3522" s="28" t="s">
        <v>277</v>
      </c>
      <c r="D3522" s="31">
        <v>71664</v>
      </c>
      <c r="E3522" s="4">
        <v>6</v>
      </c>
      <c r="F3522" s="31">
        <v>59720</v>
      </c>
      <c r="G3522" s="4">
        <v>5</v>
      </c>
      <c r="H3522" s="31">
        <v>71664</v>
      </c>
      <c r="I3522" s="4">
        <v>6</v>
      </c>
      <c r="J3522" s="31">
        <v>203048</v>
      </c>
      <c r="K3522" s="50">
        <v>17</v>
      </c>
      <c r="L3522" s="44">
        <f t="shared" si="275"/>
        <v>67682.666666666672</v>
      </c>
      <c r="M3522" s="4">
        <f t="shared" si="276"/>
        <v>5.666666666666667</v>
      </c>
    </row>
    <row r="3523" spans="1:13" x14ac:dyDescent="0.3">
      <c r="A3523" s="27" t="str">
        <f t="shared" si="281"/>
        <v>1506 - CAFÉ FRIO</v>
      </c>
      <c r="B3523" s="27" t="str">
        <f t="shared" si="282"/>
        <v>CAFE QUINDIO EXPRESS C.C VIVE TUNJA</v>
      </c>
      <c r="C3523" s="28" t="s">
        <v>278</v>
      </c>
      <c r="D3523" s="31">
        <v>49446</v>
      </c>
      <c r="E3523" s="4">
        <v>6</v>
      </c>
      <c r="F3523" s="31">
        <v>8241</v>
      </c>
      <c r="G3523" s="4">
        <v>1</v>
      </c>
      <c r="H3523" s="31">
        <v>24723</v>
      </c>
      <c r="I3523" s="4">
        <v>3</v>
      </c>
      <c r="J3523" s="31">
        <v>82410</v>
      </c>
      <c r="K3523" s="50">
        <v>10</v>
      </c>
      <c r="L3523" s="44">
        <f t="shared" si="275"/>
        <v>27470</v>
      </c>
      <c r="M3523" s="4">
        <f t="shared" si="276"/>
        <v>3.3333333333333335</v>
      </c>
    </row>
    <row r="3524" spans="1:13" x14ac:dyDescent="0.3">
      <c r="A3524" s="27" t="str">
        <f t="shared" si="281"/>
        <v>1506 - CAFÉ FRIO</v>
      </c>
      <c r="B3524" s="27" t="str">
        <f t="shared" si="282"/>
        <v>CAFE QUINDIO EXPRESS C.C VIVE TUNJA</v>
      </c>
      <c r="C3524" s="28" t="s">
        <v>279</v>
      </c>
      <c r="D3524" s="31">
        <v>123615</v>
      </c>
      <c r="E3524" s="4">
        <v>15</v>
      </c>
      <c r="F3524" s="31">
        <v>32964</v>
      </c>
      <c r="G3524" s="4">
        <v>4</v>
      </c>
      <c r="H3524" s="31">
        <v>16482</v>
      </c>
      <c r="I3524" s="4">
        <v>2</v>
      </c>
      <c r="J3524" s="31">
        <v>173061</v>
      </c>
      <c r="K3524" s="50">
        <v>21</v>
      </c>
      <c r="L3524" s="44">
        <f t="shared" si="275"/>
        <v>57687</v>
      </c>
      <c r="M3524" s="4">
        <f t="shared" si="276"/>
        <v>7</v>
      </c>
    </row>
    <row r="3525" spans="1:13" x14ac:dyDescent="0.3">
      <c r="A3525" s="27" t="str">
        <f t="shared" si="281"/>
        <v>1506 - CAFÉ FRIO</v>
      </c>
      <c r="B3525" s="27" t="str">
        <f t="shared" si="282"/>
        <v>CAFE QUINDIO EXPRESS C.C VIVE TUNJA</v>
      </c>
      <c r="C3525" s="28" t="s">
        <v>280</v>
      </c>
      <c r="D3525" s="31">
        <v>115275</v>
      </c>
      <c r="E3525" s="4">
        <v>15</v>
      </c>
      <c r="F3525" s="31">
        <v>146015</v>
      </c>
      <c r="G3525" s="4">
        <v>19</v>
      </c>
      <c r="H3525" s="31">
        <v>115276</v>
      </c>
      <c r="I3525" s="4">
        <v>15</v>
      </c>
      <c r="J3525" s="31">
        <v>376566</v>
      </c>
      <c r="K3525" s="50">
        <v>49</v>
      </c>
      <c r="L3525" s="44">
        <f t="shared" si="275"/>
        <v>125522</v>
      </c>
      <c r="M3525" s="4">
        <f t="shared" si="276"/>
        <v>16.333333333333332</v>
      </c>
    </row>
    <row r="3526" spans="1:13" x14ac:dyDescent="0.3">
      <c r="A3526" s="27" t="str">
        <f t="shared" si="281"/>
        <v>1506 - CAFÉ FRIO</v>
      </c>
      <c r="B3526" s="27" t="str">
        <f t="shared" si="282"/>
        <v>CAFE QUINDIO EXPRESS C.C VIVE TUNJA</v>
      </c>
      <c r="C3526" s="28" t="s">
        <v>281</v>
      </c>
      <c r="D3526" s="31">
        <v>84535</v>
      </c>
      <c r="E3526" s="4">
        <v>11</v>
      </c>
      <c r="F3526" s="31">
        <v>69165</v>
      </c>
      <c r="G3526" s="4">
        <v>9</v>
      </c>
      <c r="H3526" s="31">
        <v>84535</v>
      </c>
      <c r="I3526" s="4">
        <v>11</v>
      </c>
      <c r="J3526" s="31">
        <v>238235</v>
      </c>
      <c r="K3526" s="50">
        <v>31</v>
      </c>
      <c r="L3526" s="44">
        <f t="shared" si="275"/>
        <v>79411.666666666672</v>
      </c>
      <c r="M3526" s="4">
        <f t="shared" si="276"/>
        <v>10.333333333333334</v>
      </c>
    </row>
    <row r="3527" spans="1:13" x14ac:dyDescent="0.3">
      <c r="A3527" s="27" t="str">
        <f t="shared" si="281"/>
        <v>1506 - CAFÉ FRIO</v>
      </c>
      <c r="B3527" s="27" t="str">
        <f t="shared" si="282"/>
        <v>CAFE QUINDIO EXPRESS C.C VIVE TUNJA</v>
      </c>
      <c r="C3527" s="28" t="s">
        <v>282</v>
      </c>
      <c r="D3527" s="31">
        <v>411120</v>
      </c>
      <c r="E3527" s="4">
        <v>40</v>
      </c>
      <c r="F3527" s="31">
        <v>328896</v>
      </c>
      <c r="G3527" s="4">
        <v>32</v>
      </c>
      <c r="H3527" s="31">
        <v>524177</v>
      </c>
      <c r="I3527" s="4">
        <v>51</v>
      </c>
      <c r="J3527" s="31">
        <v>1264193</v>
      </c>
      <c r="K3527" s="50">
        <v>123</v>
      </c>
      <c r="L3527" s="44">
        <f t="shared" si="275"/>
        <v>421397.66666666669</v>
      </c>
      <c r="M3527" s="4">
        <f t="shared" si="276"/>
        <v>41</v>
      </c>
    </row>
    <row r="3528" spans="1:13" x14ac:dyDescent="0.3">
      <c r="A3528" s="27" t="str">
        <f t="shared" si="281"/>
        <v>1506 - CAFÉ FRIO</v>
      </c>
      <c r="B3528" s="27" t="str">
        <f t="shared" si="282"/>
        <v>CAFE QUINDIO EXPRESS C.C VIVE TUNJA</v>
      </c>
      <c r="C3528" s="28" t="s">
        <v>283</v>
      </c>
      <c r="D3528" s="31">
        <v>283142</v>
      </c>
      <c r="E3528" s="4">
        <v>22</v>
      </c>
      <c r="F3528" s="31">
        <v>257404</v>
      </c>
      <c r="G3528" s="4">
        <v>20</v>
      </c>
      <c r="H3528" s="31">
        <v>334621</v>
      </c>
      <c r="I3528" s="4">
        <v>26</v>
      </c>
      <c r="J3528" s="31">
        <v>875167</v>
      </c>
      <c r="K3528" s="50">
        <v>68</v>
      </c>
      <c r="L3528" s="44">
        <f t="shared" ref="L3528:L3591" si="283">AVERAGE(D3528,F3528,H3528)</f>
        <v>291722.33333333331</v>
      </c>
      <c r="M3528" s="4">
        <f t="shared" ref="M3528:M3591" si="284">AVERAGE(E3528,G3528,I3528)</f>
        <v>22.666666666666668</v>
      </c>
    </row>
    <row r="3529" spans="1:13" x14ac:dyDescent="0.3">
      <c r="A3529" s="27" t="str">
        <f t="shared" si="281"/>
        <v>1506 - CAFÉ FRIO</v>
      </c>
      <c r="B3529" s="27" t="str">
        <f t="shared" si="282"/>
        <v>CAFE QUINDIO EXPRESS C.C VIVE TUNJA</v>
      </c>
      <c r="C3529" s="28" t="s">
        <v>284</v>
      </c>
      <c r="D3529" s="31">
        <v>193052</v>
      </c>
      <c r="E3529" s="4">
        <v>15</v>
      </c>
      <c r="F3529" s="31">
        <v>128702</v>
      </c>
      <c r="G3529" s="4">
        <v>10</v>
      </c>
      <c r="H3529" s="31">
        <v>244532</v>
      </c>
      <c r="I3529" s="4">
        <v>19</v>
      </c>
      <c r="J3529" s="31">
        <v>566286</v>
      </c>
      <c r="K3529" s="50">
        <v>44</v>
      </c>
      <c r="L3529" s="44">
        <f t="shared" si="283"/>
        <v>188762</v>
      </c>
      <c r="M3529" s="4">
        <f t="shared" si="284"/>
        <v>14.666666666666666</v>
      </c>
    </row>
    <row r="3530" spans="1:13" x14ac:dyDescent="0.3">
      <c r="A3530" s="27" t="str">
        <f t="shared" si="281"/>
        <v>1506 - CAFÉ FRIO</v>
      </c>
      <c r="B3530" s="52" t="s">
        <v>296</v>
      </c>
      <c r="C3530" s="53"/>
      <c r="D3530" s="57">
        <v>2167497</v>
      </c>
      <c r="E3530" s="55">
        <v>238</v>
      </c>
      <c r="F3530" s="57">
        <v>1494060</v>
      </c>
      <c r="G3530" s="55">
        <v>159</v>
      </c>
      <c r="H3530" s="57">
        <v>2111510</v>
      </c>
      <c r="I3530" s="55">
        <v>226</v>
      </c>
      <c r="J3530" s="57">
        <v>5773067</v>
      </c>
      <c r="K3530" s="56">
        <v>623</v>
      </c>
      <c r="L3530" s="59">
        <f t="shared" si="283"/>
        <v>1924355.6666666667</v>
      </c>
      <c r="M3530" s="60">
        <f t="shared" si="284"/>
        <v>207.66666666666666</v>
      </c>
    </row>
    <row r="3531" spans="1:13" x14ac:dyDescent="0.3">
      <c r="A3531" s="27" t="str">
        <f t="shared" si="281"/>
        <v>1506 - CAFÉ FRIO</v>
      </c>
      <c r="B3531" s="1" t="s">
        <v>57</v>
      </c>
      <c r="C3531" s="1" t="s">
        <v>273</v>
      </c>
      <c r="D3531" s="30">
        <v>421266</v>
      </c>
      <c r="E3531" s="8">
        <v>70</v>
      </c>
      <c r="F3531" s="30">
        <v>270815</v>
      </c>
      <c r="G3531" s="8">
        <v>45</v>
      </c>
      <c r="H3531" s="30">
        <v>306923</v>
      </c>
      <c r="I3531" s="8">
        <v>51</v>
      </c>
      <c r="J3531" s="30">
        <v>999004</v>
      </c>
      <c r="K3531" s="49">
        <v>166</v>
      </c>
      <c r="L3531" s="44">
        <f t="shared" si="283"/>
        <v>333001.33333333331</v>
      </c>
      <c r="M3531" s="4">
        <f t="shared" si="284"/>
        <v>55.333333333333336</v>
      </c>
    </row>
    <row r="3532" spans="1:13" x14ac:dyDescent="0.3">
      <c r="A3532" s="27" t="str">
        <f t="shared" si="281"/>
        <v>1506 - CAFÉ FRIO</v>
      </c>
      <c r="B3532" s="27" t="str">
        <f t="shared" ref="B3532:B3542" si="285">B3531</f>
        <v>CAFE QUINDIO EXPRESS C.C.FUNDADORES</v>
      </c>
      <c r="C3532" s="28" t="s">
        <v>274</v>
      </c>
      <c r="D3532" s="31">
        <v>184718</v>
      </c>
      <c r="E3532" s="4">
        <v>19</v>
      </c>
      <c r="F3532" s="31">
        <v>126386</v>
      </c>
      <c r="G3532" s="4">
        <v>13</v>
      </c>
      <c r="H3532" s="31">
        <v>126386</v>
      </c>
      <c r="I3532" s="4">
        <v>13</v>
      </c>
      <c r="J3532" s="31">
        <v>437490</v>
      </c>
      <c r="K3532" s="50">
        <v>45</v>
      </c>
      <c r="L3532" s="44">
        <f t="shared" si="283"/>
        <v>145830</v>
      </c>
      <c r="M3532" s="4">
        <f t="shared" si="284"/>
        <v>15</v>
      </c>
    </row>
    <row r="3533" spans="1:13" x14ac:dyDescent="0.3">
      <c r="A3533" s="27" t="str">
        <f t="shared" si="281"/>
        <v>1506 - CAFÉ FRIO</v>
      </c>
      <c r="B3533" s="27" t="str">
        <f t="shared" si="285"/>
        <v>CAFE QUINDIO EXPRESS C.C.FUNDADORES</v>
      </c>
      <c r="C3533" s="28" t="s">
        <v>275</v>
      </c>
      <c r="D3533" s="31">
        <v>107132</v>
      </c>
      <c r="E3533" s="4">
        <v>13</v>
      </c>
      <c r="F3533" s="31">
        <v>115374</v>
      </c>
      <c r="G3533" s="4">
        <v>14</v>
      </c>
      <c r="H3533" s="31">
        <v>123614</v>
      </c>
      <c r="I3533" s="4">
        <v>15</v>
      </c>
      <c r="J3533" s="31">
        <v>346120</v>
      </c>
      <c r="K3533" s="50">
        <v>42</v>
      </c>
      <c r="L3533" s="44">
        <f t="shared" si="283"/>
        <v>115373.33333333333</v>
      </c>
      <c r="M3533" s="4">
        <f t="shared" si="284"/>
        <v>14</v>
      </c>
    </row>
    <row r="3534" spans="1:13" x14ac:dyDescent="0.3">
      <c r="A3534" s="27" t="str">
        <f t="shared" si="281"/>
        <v>1506 - CAFÉ FRIO</v>
      </c>
      <c r="B3534" s="27" t="str">
        <f t="shared" si="285"/>
        <v>CAFE QUINDIO EXPRESS C.C.FUNDADORES</v>
      </c>
      <c r="C3534" s="28" t="s">
        <v>276</v>
      </c>
      <c r="D3534" s="31">
        <v>248882</v>
      </c>
      <c r="E3534" s="4">
        <v>24</v>
      </c>
      <c r="F3534" s="31">
        <v>103702</v>
      </c>
      <c r="G3534" s="4">
        <v>10</v>
      </c>
      <c r="H3534" s="31">
        <v>103700</v>
      </c>
      <c r="I3534" s="4">
        <v>10</v>
      </c>
      <c r="J3534" s="31">
        <v>456284</v>
      </c>
      <c r="K3534" s="50">
        <v>44</v>
      </c>
      <c r="L3534" s="44">
        <f t="shared" si="283"/>
        <v>152094.66666666666</v>
      </c>
      <c r="M3534" s="4">
        <f t="shared" si="284"/>
        <v>14.666666666666666</v>
      </c>
    </row>
    <row r="3535" spans="1:13" x14ac:dyDescent="0.3">
      <c r="A3535" s="27" t="str">
        <f t="shared" si="281"/>
        <v>1506 - CAFÉ FRIO</v>
      </c>
      <c r="B3535" s="27" t="str">
        <f t="shared" si="285"/>
        <v>CAFE QUINDIO EXPRESS C.C.FUNDADORES</v>
      </c>
      <c r="C3535" s="28" t="s">
        <v>277</v>
      </c>
      <c r="D3535" s="31">
        <v>83609</v>
      </c>
      <c r="E3535" s="4">
        <v>7</v>
      </c>
      <c r="F3535" s="31">
        <v>71665</v>
      </c>
      <c r="G3535" s="4">
        <v>6</v>
      </c>
      <c r="H3535" s="31">
        <v>47776</v>
      </c>
      <c r="I3535" s="4">
        <v>4</v>
      </c>
      <c r="J3535" s="31">
        <v>203050</v>
      </c>
      <c r="K3535" s="50">
        <v>17</v>
      </c>
      <c r="L3535" s="44">
        <f t="shared" si="283"/>
        <v>67683.333333333328</v>
      </c>
      <c r="M3535" s="4">
        <f t="shared" si="284"/>
        <v>5.666666666666667</v>
      </c>
    </row>
    <row r="3536" spans="1:13" x14ac:dyDescent="0.3">
      <c r="A3536" s="27" t="str">
        <f t="shared" si="281"/>
        <v>1506 - CAFÉ FRIO</v>
      </c>
      <c r="B3536" s="27" t="str">
        <f t="shared" si="285"/>
        <v>CAFE QUINDIO EXPRESS C.C.FUNDADORES</v>
      </c>
      <c r="C3536" s="28" t="s">
        <v>278</v>
      </c>
      <c r="D3536" s="31">
        <v>41205</v>
      </c>
      <c r="E3536" s="4">
        <v>5</v>
      </c>
      <c r="F3536" s="31">
        <v>16482</v>
      </c>
      <c r="G3536" s="4">
        <v>2</v>
      </c>
      <c r="H3536" s="31">
        <v>40216</v>
      </c>
      <c r="I3536" s="4">
        <v>5</v>
      </c>
      <c r="J3536" s="31">
        <v>97903</v>
      </c>
      <c r="K3536" s="50">
        <v>12</v>
      </c>
      <c r="L3536" s="44">
        <f t="shared" si="283"/>
        <v>32634.333333333332</v>
      </c>
      <c r="M3536" s="4">
        <f t="shared" si="284"/>
        <v>4</v>
      </c>
    </row>
    <row r="3537" spans="1:13" x14ac:dyDescent="0.3">
      <c r="A3537" s="27" t="str">
        <f t="shared" si="281"/>
        <v>1506 - CAFÉ FRIO</v>
      </c>
      <c r="B3537" s="27" t="str">
        <f t="shared" si="285"/>
        <v>CAFE QUINDIO EXPRESS C.C.FUNDADORES</v>
      </c>
      <c r="C3537" s="28" t="s">
        <v>279</v>
      </c>
      <c r="D3537" s="31">
        <v>148338</v>
      </c>
      <c r="E3537" s="4">
        <v>18</v>
      </c>
      <c r="F3537" s="31">
        <v>49446</v>
      </c>
      <c r="G3537" s="4">
        <v>6</v>
      </c>
      <c r="H3537" s="31">
        <v>48457</v>
      </c>
      <c r="I3537" s="4">
        <v>6</v>
      </c>
      <c r="J3537" s="31">
        <v>246241</v>
      </c>
      <c r="K3537" s="50">
        <v>30</v>
      </c>
      <c r="L3537" s="44">
        <f t="shared" si="283"/>
        <v>82080.333333333328</v>
      </c>
      <c r="M3537" s="4">
        <f t="shared" si="284"/>
        <v>10</v>
      </c>
    </row>
    <row r="3538" spans="1:13" x14ac:dyDescent="0.3">
      <c r="A3538" s="27" t="str">
        <f t="shared" si="281"/>
        <v>1506 - CAFÉ FRIO</v>
      </c>
      <c r="B3538" s="27" t="str">
        <f t="shared" si="285"/>
        <v>CAFE QUINDIO EXPRESS C.C.FUNDADORES</v>
      </c>
      <c r="C3538" s="28" t="s">
        <v>280</v>
      </c>
      <c r="D3538" s="31">
        <v>469737</v>
      </c>
      <c r="E3538" s="4">
        <v>57</v>
      </c>
      <c r="F3538" s="31">
        <v>303928</v>
      </c>
      <c r="G3538" s="4">
        <v>37</v>
      </c>
      <c r="H3538" s="31">
        <v>288435</v>
      </c>
      <c r="I3538" s="4">
        <v>35</v>
      </c>
      <c r="J3538" s="31">
        <v>1062100</v>
      </c>
      <c r="K3538" s="50">
        <v>129</v>
      </c>
      <c r="L3538" s="44">
        <f t="shared" si="283"/>
        <v>354033.33333333331</v>
      </c>
      <c r="M3538" s="4">
        <f t="shared" si="284"/>
        <v>43</v>
      </c>
    </row>
    <row r="3539" spans="1:13" x14ac:dyDescent="0.3">
      <c r="A3539" s="27" t="str">
        <f t="shared" si="281"/>
        <v>1506 - CAFÉ FRIO</v>
      </c>
      <c r="B3539" s="27" t="str">
        <f t="shared" si="285"/>
        <v>CAFE QUINDIO EXPRESS C.C.FUNDADORES</v>
      </c>
      <c r="C3539" s="28" t="s">
        <v>281</v>
      </c>
      <c r="D3539" s="31">
        <v>32964</v>
      </c>
      <c r="E3539" s="4">
        <v>4</v>
      </c>
      <c r="F3539" s="31">
        <v>41205</v>
      </c>
      <c r="G3539" s="4">
        <v>5</v>
      </c>
      <c r="H3539" s="31"/>
      <c r="I3539" s="4"/>
      <c r="J3539" s="31">
        <v>74169</v>
      </c>
      <c r="K3539" s="50">
        <v>9</v>
      </c>
      <c r="L3539" s="44">
        <f t="shared" si="283"/>
        <v>37084.5</v>
      </c>
      <c r="M3539" s="4">
        <f t="shared" si="284"/>
        <v>4.5</v>
      </c>
    </row>
    <row r="3540" spans="1:13" x14ac:dyDescent="0.3">
      <c r="A3540" s="27" t="str">
        <f t="shared" si="281"/>
        <v>1506 - CAFÉ FRIO</v>
      </c>
      <c r="B3540" s="27" t="str">
        <f t="shared" si="285"/>
        <v>CAFE QUINDIO EXPRESS C.C.FUNDADORES</v>
      </c>
      <c r="C3540" s="28" t="s">
        <v>282</v>
      </c>
      <c r="D3540" s="31">
        <v>725819</v>
      </c>
      <c r="E3540" s="4">
        <v>67</v>
      </c>
      <c r="F3540" s="31">
        <v>574156</v>
      </c>
      <c r="G3540" s="4">
        <v>53</v>
      </c>
      <c r="H3540" s="31">
        <v>444160</v>
      </c>
      <c r="I3540" s="4">
        <v>41</v>
      </c>
      <c r="J3540" s="31">
        <v>1744135</v>
      </c>
      <c r="K3540" s="50">
        <v>161</v>
      </c>
      <c r="L3540" s="44">
        <f t="shared" si="283"/>
        <v>581378.33333333337</v>
      </c>
      <c r="M3540" s="4">
        <f t="shared" si="284"/>
        <v>53.666666666666664</v>
      </c>
    </row>
    <row r="3541" spans="1:13" x14ac:dyDescent="0.3">
      <c r="A3541" s="27" t="str">
        <f t="shared" si="281"/>
        <v>1506 - CAFÉ FRIO</v>
      </c>
      <c r="B3541" s="27" t="str">
        <f t="shared" si="285"/>
        <v>CAFE QUINDIO EXPRESS C.C.FUNDADORES</v>
      </c>
      <c r="C3541" s="28" t="s">
        <v>283</v>
      </c>
      <c r="D3541" s="31">
        <v>275000</v>
      </c>
      <c r="E3541" s="4">
        <v>22</v>
      </c>
      <c r="F3541" s="31">
        <v>162500</v>
      </c>
      <c r="G3541" s="4">
        <v>13</v>
      </c>
      <c r="H3541" s="31">
        <v>125000</v>
      </c>
      <c r="I3541" s="4">
        <v>10</v>
      </c>
      <c r="J3541" s="31">
        <v>562500</v>
      </c>
      <c r="K3541" s="50">
        <v>45</v>
      </c>
      <c r="L3541" s="44">
        <f t="shared" si="283"/>
        <v>187500</v>
      </c>
      <c r="M3541" s="4">
        <f t="shared" si="284"/>
        <v>15</v>
      </c>
    </row>
    <row r="3542" spans="1:13" x14ac:dyDescent="0.3">
      <c r="A3542" s="27" t="str">
        <f t="shared" si="281"/>
        <v>1506 - CAFÉ FRIO</v>
      </c>
      <c r="B3542" s="27" t="str">
        <f t="shared" si="285"/>
        <v>CAFE QUINDIO EXPRESS C.C.FUNDADORES</v>
      </c>
      <c r="C3542" s="28" t="s">
        <v>284</v>
      </c>
      <c r="D3542" s="31">
        <v>463321</v>
      </c>
      <c r="E3542" s="4">
        <v>36</v>
      </c>
      <c r="F3542" s="31">
        <v>270271</v>
      </c>
      <c r="G3542" s="4">
        <v>21</v>
      </c>
      <c r="H3542" s="31">
        <v>141571</v>
      </c>
      <c r="I3542" s="4">
        <v>11</v>
      </c>
      <c r="J3542" s="31">
        <v>875163</v>
      </c>
      <c r="K3542" s="50">
        <v>68</v>
      </c>
      <c r="L3542" s="44">
        <f t="shared" si="283"/>
        <v>291721</v>
      </c>
      <c r="M3542" s="4">
        <f t="shared" si="284"/>
        <v>22.666666666666668</v>
      </c>
    </row>
    <row r="3543" spans="1:13" x14ac:dyDescent="0.3">
      <c r="A3543" s="27" t="str">
        <f t="shared" si="281"/>
        <v>1506 - CAFÉ FRIO</v>
      </c>
      <c r="B3543" s="52" t="s">
        <v>297</v>
      </c>
      <c r="C3543" s="53"/>
      <c r="D3543" s="57">
        <v>3201991</v>
      </c>
      <c r="E3543" s="55">
        <v>342</v>
      </c>
      <c r="F3543" s="57">
        <v>2105930</v>
      </c>
      <c r="G3543" s="55">
        <v>225</v>
      </c>
      <c r="H3543" s="57">
        <v>1796238</v>
      </c>
      <c r="I3543" s="55">
        <v>201</v>
      </c>
      <c r="J3543" s="57">
        <v>7104159</v>
      </c>
      <c r="K3543" s="56">
        <v>768</v>
      </c>
      <c r="L3543" s="59">
        <f t="shared" si="283"/>
        <v>2368053</v>
      </c>
      <c r="M3543" s="60">
        <f t="shared" si="284"/>
        <v>256</v>
      </c>
    </row>
    <row r="3544" spans="1:13" x14ac:dyDescent="0.3">
      <c r="A3544" s="27" t="str">
        <f t="shared" si="281"/>
        <v>1506 - CAFÉ FRIO</v>
      </c>
      <c r="B3544" s="1" t="s">
        <v>58</v>
      </c>
      <c r="C3544" s="1" t="s">
        <v>273</v>
      </c>
      <c r="D3544" s="30">
        <v>505531</v>
      </c>
      <c r="E3544" s="8">
        <v>84</v>
      </c>
      <c r="F3544" s="30">
        <v>306927</v>
      </c>
      <c r="G3544" s="8">
        <v>51</v>
      </c>
      <c r="H3544" s="30">
        <v>415255</v>
      </c>
      <c r="I3544" s="8">
        <v>69</v>
      </c>
      <c r="J3544" s="30">
        <v>1227713</v>
      </c>
      <c r="K3544" s="49">
        <v>204</v>
      </c>
      <c r="L3544" s="44">
        <f t="shared" si="283"/>
        <v>409237.66666666669</v>
      </c>
      <c r="M3544" s="4">
        <f t="shared" si="284"/>
        <v>68</v>
      </c>
    </row>
    <row r="3545" spans="1:13" x14ac:dyDescent="0.3">
      <c r="A3545" s="27" t="str">
        <f t="shared" si="281"/>
        <v>1506 - CAFÉ FRIO</v>
      </c>
      <c r="B3545" s="27" t="str">
        <f t="shared" ref="B3545:B3555" si="286">B3544</f>
        <v>CAFE QUINDIO EXPRESS CAU FILANDIA</v>
      </c>
      <c r="C3545" s="28" t="s">
        <v>274</v>
      </c>
      <c r="D3545" s="31">
        <v>340272</v>
      </c>
      <c r="E3545" s="4">
        <v>35</v>
      </c>
      <c r="F3545" s="31">
        <v>77776</v>
      </c>
      <c r="G3545" s="4">
        <v>8</v>
      </c>
      <c r="H3545" s="31">
        <v>213884</v>
      </c>
      <c r="I3545" s="4">
        <v>22</v>
      </c>
      <c r="J3545" s="31">
        <v>631932</v>
      </c>
      <c r="K3545" s="50">
        <v>65</v>
      </c>
      <c r="L3545" s="44">
        <f t="shared" si="283"/>
        <v>210644</v>
      </c>
      <c r="M3545" s="4">
        <f t="shared" si="284"/>
        <v>21.666666666666668</v>
      </c>
    </row>
    <row r="3546" spans="1:13" x14ac:dyDescent="0.3">
      <c r="A3546" s="27" t="str">
        <f t="shared" si="281"/>
        <v>1506 - CAFÉ FRIO</v>
      </c>
      <c r="B3546" s="27" t="str">
        <f t="shared" si="286"/>
        <v>CAFE QUINDIO EXPRESS CAU FILANDIA</v>
      </c>
      <c r="C3546" s="28" t="s">
        <v>275</v>
      </c>
      <c r="D3546" s="31">
        <v>155590</v>
      </c>
      <c r="E3546" s="4">
        <v>19</v>
      </c>
      <c r="F3546" s="31">
        <v>74169</v>
      </c>
      <c r="G3546" s="4">
        <v>9</v>
      </c>
      <c r="H3546" s="31">
        <v>189542</v>
      </c>
      <c r="I3546" s="4">
        <v>23</v>
      </c>
      <c r="J3546" s="31">
        <v>419301</v>
      </c>
      <c r="K3546" s="50">
        <v>51</v>
      </c>
      <c r="L3546" s="44">
        <f t="shared" si="283"/>
        <v>139767</v>
      </c>
      <c r="M3546" s="4">
        <f t="shared" si="284"/>
        <v>17</v>
      </c>
    </row>
    <row r="3547" spans="1:13" x14ac:dyDescent="0.3">
      <c r="A3547" s="27" t="str">
        <f t="shared" si="281"/>
        <v>1506 - CAFÉ FRIO</v>
      </c>
      <c r="B3547" s="27" t="str">
        <f t="shared" si="286"/>
        <v>CAFE QUINDIO EXPRESS CAU FILANDIA</v>
      </c>
      <c r="C3547" s="28" t="s">
        <v>276</v>
      </c>
      <c r="D3547" s="31">
        <v>290366</v>
      </c>
      <c r="E3547" s="4">
        <v>28</v>
      </c>
      <c r="F3547" s="31">
        <v>134812</v>
      </c>
      <c r="G3547" s="4">
        <v>13</v>
      </c>
      <c r="H3547" s="31">
        <v>228142</v>
      </c>
      <c r="I3547" s="4">
        <v>22</v>
      </c>
      <c r="J3547" s="31">
        <v>653320</v>
      </c>
      <c r="K3547" s="50">
        <v>63</v>
      </c>
      <c r="L3547" s="44">
        <f t="shared" si="283"/>
        <v>217773.33333333334</v>
      </c>
      <c r="M3547" s="4">
        <f t="shared" si="284"/>
        <v>21</v>
      </c>
    </row>
    <row r="3548" spans="1:13" x14ac:dyDescent="0.3">
      <c r="A3548" s="27" t="str">
        <f t="shared" si="281"/>
        <v>1506 - CAFÉ FRIO</v>
      </c>
      <c r="B3548" s="27" t="str">
        <f t="shared" si="286"/>
        <v>CAFE QUINDIO EXPRESS CAU FILANDIA</v>
      </c>
      <c r="C3548" s="28" t="s">
        <v>277</v>
      </c>
      <c r="D3548" s="31">
        <v>95553</v>
      </c>
      <c r="E3548" s="4">
        <v>8</v>
      </c>
      <c r="F3548" s="31">
        <v>71664</v>
      </c>
      <c r="G3548" s="4">
        <v>6</v>
      </c>
      <c r="H3548" s="31">
        <v>59720</v>
      </c>
      <c r="I3548" s="4">
        <v>5</v>
      </c>
      <c r="J3548" s="31">
        <v>226937</v>
      </c>
      <c r="K3548" s="50">
        <v>19</v>
      </c>
      <c r="L3548" s="44">
        <f t="shared" si="283"/>
        <v>75645.666666666672</v>
      </c>
      <c r="M3548" s="4">
        <f t="shared" si="284"/>
        <v>6.333333333333333</v>
      </c>
    </row>
    <row r="3549" spans="1:13" x14ac:dyDescent="0.3">
      <c r="A3549" s="27" t="str">
        <f t="shared" si="281"/>
        <v>1506 - CAFÉ FRIO</v>
      </c>
      <c r="B3549" s="27" t="str">
        <f t="shared" si="286"/>
        <v>CAFE QUINDIO EXPRESS CAU FILANDIA</v>
      </c>
      <c r="C3549" s="28" t="s">
        <v>278</v>
      </c>
      <c r="D3549" s="31">
        <v>24723</v>
      </c>
      <c r="E3549" s="4">
        <v>3</v>
      </c>
      <c r="F3549" s="31"/>
      <c r="G3549" s="4"/>
      <c r="H3549" s="31">
        <v>8241</v>
      </c>
      <c r="I3549" s="4">
        <v>1</v>
      </c>
      <c r="J3549" s="31">
        <v>32964</v>
      </c>
      <c r="K3549" s="50">
        <v>4</v>
      </c>
      <c r="L3549" s="44">
        <f t="shared" si="283"/>
        <v>16482</v>
      </c>
      <c r="M3549" s="4">
        <f t="shared" si="284"/>
        <v>2</v>
      </c>
    </row>
    <row r="3550" spans="1:13" x14ac:dyDescent="0.3">
      <c r="A3550" s="27" t="str">
        <f t="shared" si="281"/>
        <v>1506 - CAFÉ FRIO</v>
      </c>
      <c r="B3550" s="27" t="str">
        <f t="shared" si="286"/>
        <v>CAFE QUINDIO EXPRESS CAU FILANDIA</v>
      </c>
      <c r="C3550" s="28" t="s">
        <v>279</v>
      </c>
      <c r="D3550" s="31">
        <v>57687</v>
      </c>
      <c r="E3550" s="4">
        <v>7</v>
      </c>
      <c r="F3550" s="31">
        <v>8241</v>
      </c>
      <c r="G3550" s="4">
        <v>1</v>
      </c>
      <c r="H3550" s="31"/>
      <c r="I3550" s="4"/>
      <c r="J3550" s="31">
        <v>65928</v>
      </c>
      <c r="K3550" s="50">
        <v>8</v>
      </c>
      <c r="L3550" s="44">
        <f t="shared" si="283"/>
        <v>32964</v>
      </c>
      <c r="M3550" s="4">
        <f t="shared" si="284"/>
        <v>4</v>
      </c>
    </row>
    <row r="3551" spans="1:13" x14ac:dyDescent="0.3">
      <c r="A3551" s="27" t="str">
        <f t="shared" si="281"/>
        <v>1506 - CAFÉ FRIO</v>
      </c>
      <c r="B3551" s="27" t="str">
        <f t="shared" si="286"/>
        <v>CAFE QUINDIO EXPRESS CAU FILANDIA</v>
      </c>
      <c r="C3551" s="28" t="s">
        <v>280</v>
      </c>
      <c r="D3551" s="31">
        <v>519183</v>
      </c>
      <c r="E3551" s="4">
        <v>63</v>
      </c>
      <c r="F3551" s="31">
        <v>296675</v>
      </c>
      <c r="G3551" s="4">
        <v>36</v>
      </c>
      <c r="H3551" s="31">
        <v>543904</v>
      </c>
      <c r="I3551" s="4">
        <v>66</v>
      </c>
      <c r="J3551" s="31">
        <v>1359762</v>
      </c>
      <c r="K3551" s="50">
        <v>165</v>
      </c>
      <c r="L3551" s="44">
        <f t="shared" si="283"/>
        <v>453254</v>
      </c>
      <c r="M3551" s="4">
        <f t="shared" si="284"/>
        <v>55</v>
      </c>
    </row>
    <row r="3552" spans="1:13" x14ac:dyDescent="0.3">
      <c r="A3552" s="27" t="str">
        <f t="shared" si="281"/>
        <v>1506 - CAFÉ FRIO</v>
      </c>
      <c r="B3552" s="27" t="str">
        <f t="shared" si="286"/>
        <v>CAFE QUINDIO EXPRESS CAU FILANDIA</v>
      </c>
      <c r="C3552" s="28" t="s">
        <v>281</v>
      </c>
      <c r="D3552" s="31">
        <v>107132</v>
      </c>
      <c r="E3552" s="4">
        <v>13</v>
      </c>
      <c r="F3552" s="31">
        <v>131856</v>
      </c>
      <c r="G3552" s="4">
        <v>16</v>
      </c>
      <c r="H3552" s="31">
        <v>98892</v>
      </c>
      <c r="I3552" s="4">
        <v>12</v>
      </c>
      <c r="J3552" s="31">
        <v>337880</v>
      </c>
      <c r="K3552" s="50">
        <v>41</v>
      </c>
      <c r="L3552" s="44">
        <f t="shared" si="283"/>
        <v>112626.66666666667</v>
      </c>
      <c r="M3552" s="4">
        <f t="shared" si="284"/>
        <v>13.666666666666666</v>
      </c>
    </row>
    <row r="3553" spans="1:13" x14ac:dyDescent="0.3">
      <c r="A3553" s="27" t="str">
        <f t="shared" si="281"/>
        <v>1506 - CAFÉ FRIO</v>
      </c>
      <c r="B3553" s="27" t="str">
        <f t="shared" si="286"/>
        <v>CAFE QUINDIO EXPRESS CAU FILANDIA</v>
      </c>
      <c r="C3553" s="28" t="s">
        <v>282</v>
      </c>
      <c r="D3553" s="31">
        <v>1159144</v>
      </c>
      <c r="E3553" s="4">
        <v>107</v>
      </c>
      <c r="F3553" s="31">
        <v>595821</v>
      </c>
      <c r="G3553" s="4">
        <v>55</v>
      </c>
      <c r="H3553" s="31">
        <v>866653</v>
      </c>
      <c r="I3553" s="4">
        <v>80</v>
      </c>
      <c r="J3553" s="31">
        <v>2621618</v>
      </c>
      <c r="K3553" s="50">
        <v>242</v>
      </c>
      <c r="L3553" s="44">
        <f t="shared" si="283"/>
        <v>873872.66666666663</v>
      </c>
      <c r="M3553" s="4">
        <f t="shared" si="284"/>
        <v>80.666666666666671</v>
      </c>
    </row>
    <row r="3554" spans="1:13" x14ac:dyDescent="0.3">
      <c r="A3554" s="27" t="str">
        <f t="shared" si="281"/>
        <v>1506 - CAFÉ FRIO</v>
      </c>
      <c r="B3554" s="27" t="str">
        <f t="shared" si="286"/>
        <v>CAFE QUINDIO EXPRESS CAU FILANDIA</v>
      </c>
      <c r="C3554" s="28" t="s">
        <v>283</v>
      </c>
      <c r="D3554" s="31">
        <v>450000</v>
      </c>
      <c r="E3554" s="4">
        <v>36</v>
      </c>
      <c r="F3554" s="31">
        <v>398500</v>
      </c>
      <c r="G3554" s="4">
        <v>32</v>
      </c>
      <c r="H3554" s="31">
        <v>500000</v>
      </c>
      <c r="I3554" s="4">
        <v>40</v>
      </c>
      <c r="J3554" s="31">
        <v>1348500</v>
      </c>
      <c r="K3554" s="50">
        <v>108</v>
      </c>
      <c r="L3554" s="44">
        <f t="shared" si="283"/>
        <v>449500</v>
      </c>
      <c r="M3554" s="4">
        <f t="shared" si="284"/>
        <v>36</v>
      </c>
    </row>
    <row r="3555" spans="1:13" x14ac:dyDescent="0.3">
      <c r="A3555" s="27" t="str">
        <f t="shared" si="281"/>
        <v>1506 - CAFÉ FRIO</v>
      </c>
      <c r="B3555" s="27" t="str">
        <f t="shared" si="286"/>
        <v>CAFE QUINDIO EXPRESS CAU FILANDIA</v>
      </c>
      <c r="C3555" s="28" t="s">
        <v>284</v>
      </c>
      <c r="D3555" s="31">
        <v>539000</v>
      </c>
      <c r="E3555" s="4">
        <v>42</v>
      </c>
      <c r="F3555" s="31">
        <v>231662</v>
      </c>
      <c r="G3555" s="4">
        <v>18</v>
      </c>
      <c r="H3555" s="31">
        <v>115831</v>
      </c>
      <c r="I3555" s="4">
        <v>9</v>
      </c>
      <c r="J3555" s="31">
        <v>886493</v>
      </c>
      <c r="K3555" s="50">
        <v>69</v>
      </c>
      <c r="L3555" s="44">
        <f t="shared" si="283"/>
        <v>295497.66666666669</v>
      </c>
      <c r="M3555" s="4">
        <f t="shared" si="284"/>
        <v>23</v>
      </c>
    </row>
    <row r="3556" spans="1:13" x14ac:dyDescent="0.3">
      <c r="A3556" s="27" t="str">
        <f t="shared" si="281"/>
        <v>1506 - CAFÉ FRIO</v>
      </c>
      <c r="B3556" s="52" t="s">
        <v>298</v>
      </c>
      <c r="C3556" s="53"/>
      <c r="D3556" s="57">
        <v>4244181</v>
      </c>
      <c r="E3556" s="55">
        <v>445</v>
      </c>
      <c r="F3556" s="57">
        <v>2328103</v>
      </c>
      <c r="G3556" s="55">
        <v>245</v>
      </c>
      <c r="H3556" s="57">
        <v>3240064</v>
      </c>
      <c r="I3556" s="55">
        <v>349</v>
      </c>
      <c r="J3556" s="57">
        <v>9812348</v>
      </c>
      <c r="K3556" s="56">
        <v>1039</v>
      </c>
      <c r="L3556" s="59">
        <f t="shared" si="283"/>
        <v>3270782.6666666665</v>
      </c>
      <c r="M3556" s="60">
        <f t="shared" si="284"/>
        <v>346.33333333333331</v>
      </c>
    </row>
    <row r="3557" spans="1:13" x14ac:dyDescent="0.3">
      <c r="A3557" s="27" t="str">
        <f t="shared" si="281"/>
        <v>1506 - CAFÉ FRIO</v>
      </c>
      <c r="B3557" s="1" t="s">
        <v>59</v>
      </c>
      <c r="C3557" s="1" t="s">
        <v>273</v>
      </c>
      <c r="D3557" s="30"/>
      <c r="E3557" s="8"/>
      <c r="F3557" s="30"/>
      <c r="G3557" s="8"/>
      <c r="H3557" s="30">
        <v>71497</v>
      </c>
      <c r="I3557" s="8">
        <v>12</v>
      </c>
      <c r="J3557" s="30">
        <v>71497</v>
      </c>
      <c r="K3557" s="49">
        <v>12</v>
      </c>
      <c r="L3557" s="44">
        <f t="shared" si="283"/>
        <v>71497</v>
      </c>
      <c r="M3557" s="4">
        <f t="shared" si="284"/>
        <v>12</v>
      </c>
    </row>
    <row r="3558" spans="1:13" x14ac:dyDescent="0.3">
      <c r="A3558" s="27" t="str">
        <f t="shared" si="281"/>
        <v>1506 - CAFÉ FRIO</v>
      </c>
      <c r="B3558" s="27" t="str">
        <f t="shared" ref="B3558:B3564" si="287">B3557</f>
        <v>CAFE QUINDIO EXPRESS CENTRO CONVENCIONES</v>
      </c>
      <c r="C3558" s="28" t="s">
        <v>274</v>
      </c>
      <c r="D3558" s="31"/>
      <c r="E3558" s="4"/>
      <c r="F3558" s="31"/>
      <c r="G3558" s="4"/>
      <c r="H3558" s="31">
        <v>9722</v>
      </c>
      <c r="I3558" s="4">
        <v>1</v>
      </c>
      <c r="J3558" s="31">
        <v>9722</v>
      </c>
      <c r="K3558" s="50">
        <v>1</v>
      </c>
      <c r="L3558" s="44">
        <f t="shared" si="283"/>
        <v>9722</v>
      </c>
      <c r="M3558" s="4">
        <f t="shared" si="284"/>
        <v>1</v>
      </c>
    </row>
    <row r="3559" spans="1:13" x14ac:dyDescent="0.3">
      <c r="A3559" s="27" t="str">
        <f t="shared" si="281"/>
        <v>1506 - CAFÉ FRIO</v>
      </c>
      <c r="B3559" s="27" t="str">
        <f t="shared" si="287"/>
        <v>CAFE QUINDIO EXPRESS CENTRO CONVENCIONES</v>
      </c>
      <c r="C3559" s="28" t="s">
        <v>275</v>
      </c>
      <c r="D3559" s="31"/>
      <c r="E3559" s="4"/>
      <c r="F3559" s="31"/>
      <c r="G3559" s="4"/>
      <c r="H3559" s="31">
        <v>16482</v>
      </c>
      <c r="I3559" s="4">
        <v>2</v>
      </c>
      <c r="J3559" s="31">
        <v>16482</v>
      </c>
      <c r="K3559" s="50">
        <v>2</v>
      </c>
      <c r="L3559" s="44">
        <f t="shared" si="283"/>
        <v>16482</v>
      </c>
      <c r="M3559" s="4">
        <f t="shared" si="284"/>
        <v>2</v>
      </c>
    </row>
    <row r="3560" spans="1:13" x14ac:dyDescent="0.3">
      <c r="A3560" s="27" t="str">
        <f t="shared" si="281"/>
        <v>1506 - CAFÉ FRIO</v>
      </c>
      <c r="B3560" s="27" t="str">
        <f t="shared" si="287"/>
        <v>CAFE QUINDIO EXPRESS CENTRO CONVENCIONES</v>
      </c>
      <c r="C3560" s="28" t="s">
        <v>276</v>
      </c>
      <c r="D3560" s="31"/>
      <c r="E3560" s="4"/>
      <c r="F3560" s="31"/>
      <c r="G3560" s="4"/>
      <c r="H3560" s="31">
        <v>10370</v>
      </c>
      <c r="I3560" s="4">
        <v>1</v>
      </c>
      <c r="J3560" s="31">
        <v>10370</v>
      </c>
      <c r="K3560" s="50">
        <v>1</v>
      </c>
      <c r="L3560" s="44">
        <f t="shared" si="283"/>
        <v>10370</v>
      </c>
      <c r="M3560" s="4">
        <f t="shared" si="284"/>
        <v>1</v>
      </c>
    </row>
    <row r="3561" spans="1:13" x14ac:dyDescent="0.3">
      <c r="A3561" s="27" t="str">
        <f t="shared" si="281"/>
        <v>1506 - CAFÉ FRIO</v>
      </c>
      <c r="B3561" s="27" t="str">
        <f t="shared" si="287"/>
        <v>CAFE QUINDIO EXPRESS CENTRO CONVENCIONES</v>
      </c>
      <c r="C3561" s="28" t="s">
        <v>277</v>
      </c>
      <c r="D3561" s="31"/>
      <c r="E3561" s="4"/>
      <c r="F3561" s="31"/>
      <c r="G3561" s="4"/>
      <c r="H3561" s="31">
        <v>47777</v>
      </c>
      <c r="I3561" s="4">
        <v>4</v>
      </c>
      <c r="J3561" s="31">
        <v>47777</v>
      </c>
      <c r="K3561" s="50">
        <v>4</v>
      </c>
      <c r="L3561" s="44">
        <f t="shared" si="283"/>
        <v>47777</v>
      </c>
      <c r="M3561" s="4">
        <f t="shared" si="284"/>
        <v>4</v>
      </c>
    </row>
    <row r="3562" spans="1:13" x14ac:dyDescent="0.3">
      <c r="A3562" s="27" t="str">
        <f t="shared" si="281"/>
        <v>1506 - CAFÉ FRIO</v>
      </c>
      <c r="B3562" s="27" t="str">
        <f t="shared" si="287"/>
        <v>CAFE QUINDIO EXPRESS CENTRO CONVENCIONES</v>
      </c>
      <c r="C3562" s="28" t="s">
        <v>279</v>
      </c>
      <c r="D3562" s="31"/>
      <c r="E3562" s="4"/>
      <c r="F3562" s="31"/>
      <c r="G3562" s="4"/>
      <c r="H3562" s="31">
        <v>57687</v>
      </c>
      <c r="I3562" s="4">
        <v>7</v>
      </c>
      <c r="J3562" s="31">
        <v>57687</v>
      </c>
      <c r="K3562" s="50">
        <v>7</v>
      </c>
      <c r="L3562" s="44">
        <f t="shared" si="283"/>
        <v>57687</v>
      </c>
      <c r="M3562" s="4">
        <f t="shared" si="284"/>
        <v>7</v>
      </c>
    </row>
    <row r="3563" spans="1:13" x14ac:dyDescent="0.3">
      <c r="A3563" s="27" t="str">
        <f t="shared" si="281"/>
        <v>1506 - CAFÉ FRIO</v>
      </c>
      <c r="B3563" s="27" t="str">
        <f t="shared" si="287"/>
        <v>CAFE QUINDIO EXPRESS CENTRO CONVENCIONES</v>
      </c>
      <c r="C3563" s="28" t="s">
        <v>280</v>
      </c>
      <c r="D3563" s="31"/>
      <c r="E3563" s="4"/>
      <c r="F3563" s="31"/>
      <c r="G3563" s="4"/>
      <c r="H3563" s="31">
        <v>65927</v>
      </c>
      <c r="I3563" s="4">
        <v>8</v>
      </c>
      <c r="J3563" s="31">
        <v>65927</v>
      </c>
      <c r="K3563" s="50">
        <v>8</v>
      </c>
      <c r="L3563" s="44">
        <f t="shared" si="283"/>
        <v>65927</v>
      </c>
      <c r="M3563" s="4">
        <f t="shared" si="284"/>
        <v>8</v>
      </c>
    </row>
    <row r="3564" spans="1:13" x14ac:dyDescent="0.3">
      <c r="A3564" s="27" t="str">
        <f t="shared" si="281"/>
        <v>1506 - CAFÉ FRIO</v>
      </c>
      <c r="B3564" s="27" t="str">
        <f t="shared" si="287"/>
        <v>CAFE QUINDIO EXPRESS CENTRO CONVENCIONES</v>
      </c>
      <c r="C3564" s="28" t="s">
        <v>284</v>
      </c>
      <c r="D3564" s="31"/>
      <c r="E3564" s="4"/>
      <c r="F3564" s="31"/>
      <c r="G3564" s="4"/>
      <c r="H3564" s="31">
        <v>64351</v>
      </c>
      <c r="I3564" s="4">
        <v>5</v>
      </c>
      <c r="J3564" s="31">
        <v>64351</v>
      </c>
      <c r="K3564" s="50">
        <v>5</v>
      </c>
      <c r="L3564" s="44">
        <f t="shared" si="283"/>
        <v>64351</v>
      </c>
      <c r="M3564" s="4">
        <f t="shared" si="284"/>
        <v>5</v>
      </c>
    </row>
    <row r="3565" spans="1:13" x14ac:dyDescent="0.3">
      <c r="A3565" s="27" t="str">
        <f t="shared" si="281"/>
        <v>1506 - CAFÉ FRIO</v>
      </c>
      <c r="B3565" s="52" t="s">
        <v>299</v>
      </c>
      <c r="C3565" s="53"/>
      <c r="D3565" s="57"/>
      <c r="E3565" s="55"/>
      <c r="F3565" s="57"/>
      <c r="G3565" s="55"/>
      <c r="H3565" s="57">
        <v>343813</v>
      </c>
      <c r="I3565" s="55">
        <v>40</v>
      </c>
      <c r="J3565" s="57">
        <v>343813</v>
      </c>
      <c r="K3565" s="56">
        <v>40</v>
      </c>
      <c r="L3565" s="59">
        <f t="shared" si="283"/>
        <v>343813</v>
      </c>
      <c r="M3565" s="60">
        <f t="shared" si="284"/>
        <v>40</v>
      </c>
    </row>
    <row r="3566" spans="1:13" x14ac:dyDescent="0.3">
      <c r="A3566" s="27" t="str">
        <f t="shared" si="281"/>
        <v>1506 - CAFÉ FRIO</v>
      </c>
      <c r="B3566" s="1" t="s">
        <v>60</v>
      </c>
      <c r="C3566" s="1" t="s">
        <v>273</v>
      </c>
      <c r="D3566" s="30">
        <v>373127</v>
      </c>
      <c r="E3566" s="8">
        <v>62</v>
      </c>
      <c r="F3566" s="30">
        <v>300908</v>
      </c>
      <c r="G3566" s="8">
        <v>50</v>
      </c>
      <c r="H3566" s="30">
        <v>589779</v>
      </c>
      <c r="I3566" s="8">
        <v>98</v>
      </c>
      <c r="J3566" s="30">
        <v>1263814</v>
      </c>
      <c r="K3566" s="49">
        <v>210</v>
      </c>
      <c r="L3566" s="44">
        <f t="shared" si="283"/>
        <v>421271.33333333331</v>
      </c>
      <c r="M3566" s="4">
        <f t="shared" si="284"/>
        <v>70</v>
      </c>
    </row>
    <row r="3567" spans="1:13" x14ac:dyDescent="0.3">
      <c r="A3567" s="27" t="str">
        <f t="shared" si="281"/>
        <v>1506 - CAFÉ FRIO</v>
      </c>
      <c r="B3567" s="27" t="str">
        <f t="shared" ref="B3567:B3577" si="288">B3566</f>
        <v>CAFE QUINDIO EXPRESS CERRITOS PEREIRA</v>
      </c>
      <c r="C3567" s="28" t="s">
        <v>274</v>
      </c>
      <c r="D3567" s="31">
        <v>87498</v>
      </c>
      <c r="E3567" s="4">
        <v>9</v>
      </c>
      <c r="F3567" s="31">
        <v>136108</v>
      </c>
      <c r="G3567" s="4">
        <v>14</v>
      </c>
      <c r="H3567" s="31">
        <v>165274</v>
      </c>
      <c r="I3567" s="4">
        <v>17</v>
      </c>
      <c r="J3567" s="31">
        <v>388880</v>
      </c>
      <c r="K3567" s="50">
        <v>40</v>
      </c>
      <c r="L3567" s="44">
        <f t="shared" si="283"/>
        <v>129626.66666666667</v>
      </c>
      <c r="M3567" s="4">
        <f t="shared" si="284"/>
        <v>13.333333333333334</v>
      </c>
    </row>
    <row r="3568" spans="1:13" x14ac:dyDescent="0.3">
      <c r="A3568" s="27" t="str">
        <f t="shared" si="281"/>
        <v>1506 - CAFÉ FRIO</v>
      </c>
      <c r="B3568" s="27" t="str">
        <f t="shared" si="288"/>
        <v>CAFE QUINDIO EXPRESS CERRITOS PEREIRA</v>
      </c>
      <c r="C3568" s="28" t="s">
        <v>275</v>
      </c>
      <c r="D3568" s="31">
        <v>115374</v>
      </c>
      <c r="E3568" s="4">
        <v>14</v>
      </c>
      <c r="F3568" s="31">
        <v>82410</v>
      </c>
      <c r="G3568" s="4">
        <v>10</v>
      </c>
      <c r="H3568" s="31">
        <v>131856</v>
      </c>
      <c r="I3568" s="4">
        <v>16</v>
      </c>
      <c r="J3568" s="31">
        <v>329640</v>
      </c>
      <c r="K3568" s="50">
        <v>40</v>
      </c>
      <c r="L3568" s="44">
        <f t="shared" si="283"/>
        <v>109880</v>
      </c>
      <c r="M3568" s="4">
        <f t="shared" si="284"/>
        <v>13.333333333333334</v>
      </c>
    </row>
    <row r="3569" spans="1:13" x14ac:dyDescent="0.3">
      <c r="A3569" s="27" t="str">
        <f t="shared" si="281"/>
        <v>1506 - CAFÉ FRIO</v>
      </c>
      <c r="B3569" s="27" t="str">
        <f t="shared" si="288"/>
        <v>CAFE QUINDIO EXPRESS CERRITOS PEREIRA</v>
      </c>
      <c r="C3569" s="28" t="s">
        <v>276</v>
      </c>
      <c r="D3569" s="31">
        <v>207402</v>
      </c>
      <c r="E3569" s="4">
        <v>20</v>
      </c>
      <c r="F3569" s="31">
        <v>134812</v>
      </c>
      <c r="G3569" s="4">
        <v>13</v>
      </c>
      <c r="H3569" s="31">
        <v>287876</v>
      </c>
      <c r="I3569" s="4">
        <v>28</v>
      </c>
      <c r="J3569" s="31">
        <v>630090</v>
      </c>
      <c r="K3569" s="50">
        <v>61</v>
      </c>
      <c r="L3569" s="44">
        <f t="shared" si="283"/>
        <v>210030</v>
      </c>
      <c r="M3569" s="4">
        <f t="shared" si="284"/>
        <v>20.333333333333332</v>
      </c>
    </row>
    <row r="3570" spans="1:13" x14ac:dyDescent="0.3">
      <c r="A3570" s="27" t="str">
        <f t="shared" si="281"/>
        <v>1506 - CAFÉ FRIO</v>
      </c>
      <c r="B3570" s="27" t="str">
        <f t="shared" si="288"/>
        <v>CAFE QUINDIO EXPRESS CERRITOS PEREIRA</v>
      </c>
      <c r="C3570" s="28" t="s">
        <v>277</v>
      </c>
      <c r="D3570" s="31">
        <v>274714</v>
      </c>
      <c r="E3570" s="4">
        <v>23</v>
      </c>
      <c r="F3570" s="31">
        <v>250827</v>
      </c>
      <c r="G3570" s="4">
        <v>21</v>
      </c>
      <c r="H3570" s="31">
        <v>334434</v>
      </c>
      <c r="I3570" s="4">
        <v>28</v>
      </c>
      <c r="J3570" s="31">
        <v>859975</v>
      </c>
      <c r="K3570" s="50">
        <v>72</v>
      </c>
      <c r="L3570" s="44">
        <f t="shared" si="283"/>
        <v>286658.33333333331</v>
      </c>
      <c r="M3570" s="4">
        <f t="shared" si="284"/>
        <v>24</v>
      </c>
    </row>
    <row r="3571" spans="1:13" x14ac:dyDescent="0.3">
      <c r="A3571" s="27" t="str">
        <f t="shared" si="281"/>
        <v>1506 - CAFÉ FRIO</v>
      </c>
      <c r="B3571" s="27" t="str">
        <f t="shared" si="288"/>
        <v>CAFE QUINDIO EXPRESS CERRITOS PEREIRA</v>
      </c>
      <c r="C3571" s="28" t="s">
        <v>278</v>
      </c>
      <c r="D3571" s="31">
        <v>304916</v>
      </c>
      <c r="E3571" s="4">
        <v>37</v>
      </c>
      <c r="F3571" s="31">
        <v>296676</v>
      </c>
      <c r="G3571" s="4">
        <v>36</v>
      </c>
      <c r="H3571" s="31">
        <v>403808</v>
      </c>
      <c r="I3571" s="4">
        <v>49</v>
      </c>
      <c r="J3571" s="31">
        <v>1005400</v>
      </c>
      <c r="K3571" s="50">
        <v>122</v>
      </c>
      <c r="L3571" s="44">
        <f t="shared" si="283"/>
        <v>335133.33333333331</v>
      </c>
      <c r="M3571" s="4">
        <f t="shared" si="284"/>
        <v>40.666666666666664</v>
      </c>
    </row>
    <row r="3572" spans="1:13" x14ac:dyDescent="0.3">
      <c r="A3572" s="27" t="str">
        <f t="shared" si="281"/>
        <v>1506 - CAFÉ FRIO</v>
      </c>
      <c r="B3572" s="27" t="str">
        <f t="shared" si="288"/>
        <v>CAFE QUINDIO EXPRESS CERRITOS PEREIRA</v>
      </c>
      <c r="C3572" s="28" t="s">
        <v>279</v>
      </c>
      <c r="D3572" s="31">
        <v>403809</v>
      </c>
      <c r="E3572" s="4">
        <v>49</v>
      </c>
      <c r="F3572" s="31">
        <v>173061</v>
      </c>
      <c r="G3572" s="4">
        <v>21</v>
      </c>
      <c r="H3572" s="31">
        <v>280193</v>
      </c>
      <c r="I3572" s="4">
        <v>34</v>
      </c>
      <c r="J3572" s="31">
        <v>857063</v>
      </c>
      <c r="K3572" s="50">
        <v>104</v>
      </c>
      <c r="L3572" s="44">
        <f t="shared" si="283"/>
        <v>285687.66666666669</v>
      </c>
      <c r="M3572" s="4">
        <f t="shared" si="284"/>
        <v>34.666666666666664</v>
      </c>
    </row>
    <row r="3573" spans="1:13" x14ac:dyDescent="0.3">
      <c r="A3573" s="27" t="str">
        <f t="shared" si="281"/>
        <v>1506 - CAFÉ FRIO</v>
      </c>
      <c r="B3573" s="27" t="str">
        <f t="shared" si="288"/>
        <v>CAFE QUINDIO EXPRESS CERRITOS PEREIRA</v>
      </c>
      <c r="C3573" s="28" t="s">
        <v>280</v>
      </c>
      <c r="D3573" s="31">
        <v>164820</v>
      </c>
      <c r="E3573" s="4">
        <v>20</v>
      </c>
      <c r="F3573" s="31">
        <v>107133</v>
      </c>
      <c r="G3573" s="4">
        <v>13</v>
      </c>
      <c r="H3573" s="31">
        <v>197784</v>
      </c>
      <c r="I3573" s="4">
        <v>24</v>
      </c>
      <c r="J3573" s="31">
        <v>469737</v>
      </c>
      <c r="K3573" s="50">
        <v>57</v>
      </c>
      <c r="L3573" s="44">
        <f t="shared" si="283"/>
        <v>156579</v>
      </c>
      <c r="M3573" s="4">
        <f t="shared" si="284"/>
        <v>19</v>
      </c>
    </row>
    <row r="3574" spans="1:13" x14ac:dyDescent="0.3">
      <c r="A3574" s="27" t="str">
        <f t="shared" si="281"/>
        <v>1506 - CAFÉ FRIO</v>
      </c>
      <c r="B3574" s="27" t="str">
        <f t="shared" si="288"/>
        <v>CAFE QUINDIO EXPRESS CERRITOS PEREIRA</v>
      </c>
      <c r="C3574" s="28" t="s">
        <v>281</v>
      </c>
      <c r="D3574" s="31">
        <v>24723</v>
      </c>
      <c r="E3574" s="4">
        <v>3</v>
      </c>
      <c r="F3574" s="31">
        <v>24723</v>
      </c>
      <c r="G3574" s="4">
        <v>3</v>
      </c>
      <c r="H3574" s="31">
        <v>123615</v>
      </c>
      <c r="I3574" s="4">
        <v>15</v>
      </c>
      <c r="J3574" s="31">
        <v>173061</v>
      </c>
      <c r="K3574" s="50">
        <v>21</v>
      </c>
      <c r="L3574" s="44">
        <f t="shared" si="283"/>
        <v>57687</v>
      </c>
      <c r="M3574" s="4">
        <f t="shared" si="284"/>
        <v>7</v>
      </c>
    </row>
    <row r="3575" spans="1:13" x14ac:dyDescent="0.3">
      <c r="A3575" s="27" t="str">
        <f t="shared" si="281"/>
        <v>1506 - CAFÉ FRIO</v>
      </c>
      <c r="B3575" s="27" t="str">
        <f t="shared" si="288"/>
        <v>CAFE QUINDIO EXPRESS CERRITOS PEREIRA</v>
      </c>
      <c r="C3575" s="28" t="s">
        <v>282</v>
      </c>
      <c r="D3575" s="31">
        <v>411659</v>
      </c>
      <c r="E3575" s="4">
        <v>38</v>
      </c>
      <c r="F3575" s="31">
        <v>194994</v>
      </c>
      <c r="G3575" s="4">
        <v>18</v>
      </c>
      <c r="H3575" s="31">
        <v>379158</v>
      </c>
      <c r="I3575" s="4">
        <v>35</v>
      </c>
      <c r="J3575" s="31">
        <v>985811</v>
      </c>
      <c r="K3575" s="50">
        <v>91</v>
      </c>
      <c r="L3575" s="44">
        <f t="shared" si="283"/>
        <v>328603.66666666669</v>
      </c>
      <c r="M3575" s="4">
        <f t="shared" si="284"/>
        <v>30.333333333333332</v>
      </c>
    </row>
    <row r="3576" spans="1:13" x14ac:dyDescent="0.3">
      <c r="A3576" s="27" t="str">
        <f t="shared" si="281"/>
        <v>1506 - CAFÉ FRIO</v>
      </c>
      <c r="B3576" s="27" t="str">
        <f t="shared" si="288"/>
        <v>CAFE QUINDIO EXPRESS CERRITOS PEREIRA</v>
      </c>
      <c r="C3576" s="28" t="s">
        <v>283</v>
      </c>
      <c r="D3576" s="31">
        <v>448500</v>
      </c>
      <c r="E3576" s="4">
        <v>36</v>
      </c>
      <c r="F3576" s="31">
        <v>225000</v>
      </c>
      <c r="G3576" s="4">
        <v>18</v>
      </c>
      <c r="H3576" s="31">
        <v>425000</v>
      </c>
      <c r="I3576" s="4">
        <v>34</v>
      </c>
      <c r="J3576" s="31">
        <v>1098500</v>
      </c>
      <c r="K3576" s="50">
        <v>88</v>
      </c>
      <c r="L3576" s="44">
        <f t="shared" si="283"/>
        <v>366166.66666666669</v>
      </c>
      <c r="M3576" s="4">
        <f t="shared" si="284"/>
        <v>29.333333333333332</v>
      </c>
    </row>
    <row r="3577" spans="1:13" x14ac:dyDescent="0.3">
      <c r="A3577" s="27" t="str">
        <f t="shared" si="281"/>
        <v>1506 - CAFÉ FRIO</v>
      </c>
      <c r="B3577" s="27" t="str">
        <f t="shared" si="288"/>
        <v>CAFE QUINDIO EXPRESS CERRITOS PEREIRA</v>
      </c>
      <c r="C3577" s="28" t="s">
        <v>284</v>
      </c>
      <c r="D3577" s="31">
        <v>218791</v>
      </c>
      <c r="E3577" s="4">
        <v>17</v>
      </c>
      <c r="F3577" s="31">
        <v>476193</v>
      </c>
      <c r="G3577" s="4">
        <v>37</v>
      </c>
      <c r="H3577" s="31">
        <v>617763</v>
      </c>
      <c r="I3577" s="4">
        <v>48</v>
      </c>
      <c r="J3577" s="31">
        <v>1312747</v>
      </c>
      <c r="K3577" s="50">
        <v>102</v>
      </c>
      <c r="L3577" s="44">
        <f t="shared" si="283"/>
        <v>437582.33333333331</v>
      </c>
      <c r="M3577" s="4">
        <f t="shared" si="284"/>
        <v>34</v>
      </c>
    </row>
    <row r="3578" spans="1:13" x14ac:dyDescent="0.3">
      <c r="A3578" s="27" t="str">
        <f t="shared" si="281"/>
        <v>1506 - CAFÉ FRIO</v>
      </c>
      <c r="B3578" s="52" t="s">
        <v>300</v>
      </c>
      <c r="C3578" s="53"/>
      <c r="D3578" s="57">
        <v>3035333</v>
      </c>
      <c r="E3578" s="55">
        <v>328</v>
      </c>
      <c r="F3578" s="57">
        <v>2402845</v>
      </c>
      <c r="G3578" s="55">
        <v>254</v>
      </c>
      <c r="H3578" s="57">
        <v>3936540</v>
      </c>
      <c r="I3578" s="55">
        <v>426</v>
      </c>
      <c r="J3578" s="57">
        <v>9374718</v>
      </c>
      <c r="K3578" s="56">
        <v>1008</v>
      </c>
      <c r="L3578" s="59">
        <f t="shared" si="283"/>
        <v>3124906</v>
      </c>
      <c r="M3578" s="60">
        <f t="shared" si="284"/>
        <v>336</v>
      </c>
    </row>
    <row r="3579" spans="1:13" x14ac:dyDescent="0.3">
      <c r="A3579" s="27" t="str">
        <f t="shared" si="281"/>
        <v>1506 - CAFÉ FRIO</v>
      </c>
      <c r="B3579" s="1" t="s">
        <v>61</v>
      </c>
      <c r="C3579" s="1" t="s">
        <v>273</v>
      </c>
      <c r="D3579" s="30">
        <v>72218</v>
      </c>
      <c r="E3579" s="8">
        <v>12</v>
      </c>
      <c r="F3579" s="30">
        <v>42126</v>
      </c>
      <c r="G3579" s="8">
        <v>7</v>
      </c>
      <c r="H3579" s="30">
        <v>30090</v>
      </c>
      <c r="I3579" s="8">
        <v>5</v>
      </c>
      <c r="J3579" s="30">
        <v>144434</v>
      </c>
      <c r="K3579" s="49">
        <v>24</v>
      </c>
      <c r="L3579" s="44">
        <f t="shared" si="283"/>
        <v>48144.666666666664</v>
      </c>
      <c r="M3579" s="4">
        <f t="shared" si="284"/>
        <v>8</v>
      </c>
    </row>
    <row r="3580" spans="1:13" x14ac:dyDescent="0.3">
      <c r="A3580" s="27" t="str">
        <f t="shared" ref="A3580:A3643" si="289">A3579</f>
        <v>1506 - CAFÉ FRIO</v>
      </c>
      <c r="B3580" s="27" t="str">
        <f t="shared" ref="B3580:B3587" si="290">B3579</f>
        <v>CAFE QUINDIO EXPRESS CLINICA CENTRAL</v>
      </c>
      <c r="C3580" s="28" t="s">
        <v>274</v>
      </c>
      <c r="D3580" s="31">
        <v>9722</v>
      </c>
      <c r="E3580" s="4">
        <v>1</v>
      </c>
      <c r="F3580" s="31">
        <v>19444</v>
      </c>
      <c r="G3580" s="4">
        <v>2</v>
      </c>
      <c r="H3580" s="31"/>
      <c r="I3580" s="4"/>
      <c r="J3580" s="31">
        <v>29166</v>
      </c>
      <c r="K3580" s="50">
        <v>3</v>
      </c>
      <c r="L3580" s="44">
        <f t="shared" si="283"/>
        <v>14583</v>
      </c>
      <c r="M3580" s="4">
        <f t="shared" si="284"/>
        <v>1.5</v>
      </c>
    </row>
    <row r="3581" spans="1:13" x14ac:dyDescent="0.3">
      <c r="A3581" s="27" t="str">
        <f t="shared" si="289"/>
        <v>1506 - CAFÉ FRIO</v>
      </c>
      <c r="B3581" s="27" t="str">
        <f t="shared" si="290"/>
        <v>CAFE QUINDIO EXPRESS CLINICA CENTRAL</v>
      </c>
      <c r="C3581" s="28" t="s">
        <v>275</v>
      </c>
      <c r="D3581" s="31">
        <v>24723</v>
      </c>
      <c r="E3581" s="4">
        <v>3</v>
      </c>
      <c r="F3581" s="31">
        <v>8241</v>
      </c>
      <c r="G3581" s="4">
        <v>1</v>
      </c>
      <c r="H3581" s="31"/>
      <c r="I3581" s="4"/>
      <c r="J3581" s="31">
        <v>32964</v>
      </c>
      <c r="K3581" s="50">
        <v>4</v>
      </c>
      <c r="L3581" s="44">
        <f t="shared" si="283"/>
        <v>16482</v>
      </c>
      <c r="M3581" s="4">
        <f t="shared" si="284"/>
        <v>2</v>
      </c>
    </row>
    <row r="3582" spans="1:13" x14ac:dyDescent="0.3">
      <c r="A3582" s="27" t="str">
        <f t="shared" si="289"/>
        <v>1506 - CAFÉ FRIO</v>
      </c>
      <c r="B3582" s="27" t="str">
        <f t="shared" si="290"/>
        <v>CAFE QUINDIO EXPRESS CLINICA CENTRAL</v>
      </c>
      <c r="C3582" s="28" t="s">
        <v>276</v>
      </c>
      <c r="D3582" s="31">
        <v>10370</v>
      </c>
      <c r="E3582" s="4">
        <v>1</v>
      </c>
      <c r="F3582" s="31">
        <v>20740</v>
      </c>
      <c r="G3582" s="4">
        <v>2</v>
      </c>
      <c r="H3582" s="31"/>
      <c r="I3582" s="4"/>
      <c r="J3582" s="31">
        <v>31110</v>
      </c>
      <c r="K3582" s="50">
        <v>3</v>
      </c>
      <c r="L3582" s="44">
        <f t="shared" si="283"/>
        <v>15555</v>
      </c>
      <c r="M3582" s="4">
        <f t="shared" si="284"/>
        <v>1.5</v>
      </c>
    </row>
    <row r="3583" spans="1:13" x14ac:dyDescent="0.3">
      <c r="A3583" s="27" t="str">
        <f t="shared" si="289"/>
        <v>1506 - CAFÉ FRIO</v>
      </c>
      <c r="B3583" s="27" t="str">
        <f t="shared" si="290"/>
        <v>CAFE QUINDIO EXPRESS CLINICA CENTRAL</v>
      </c>
      <c r="C3583" s="28" t="s">
        <v>277</v>
      </c>
      <c r="D3583" s="31">
        <v>23889</v>
      </c>
      <c r="E3583" s="4">
        <v>2</v>
      </c>
      <c r="F3583" s="31"/>
      <c r="G3583" s="4"/>
      <c r="H3583" s="31"/>
      <c r="I3583" s="4"/>
      <c r="J3583" s="31">
        <v>23889</v>
      </c>
      <c r="K3583" s="50">
        <v>2</v>
      </c>
      <c r="L3583" s="44">
        <f t="shared" si="283"/>
        <v>23889</v>
      </c>
      <c r="M3583" s="4">
        <f t="shared" si="284"/>
        <v>2</v>
      </c>
    </row>
    <row r="3584" spans="1:13" x14ac:dyDescent="0.3">
      <c r="A3584" s="27" t="str">
        <f t="shared" si="289"/>
        <v>1506 - CAFÉ FRIO</v>
      </c>
      <c r="B3584" s="27" t="str">
        <f t="shared" si="290"/>
        <v>CAFE QUINDIO EXPRESS CLINICA CENTRAL</v>
      </c>
      <c r="C3584" s="28" t="s">
        <v>278</v>
      </c>
      <c r="D3584" s="31">
        <v>8241</v>
      </c>
      <c r="E3584" s="4">
        <v>1</v>
      </c>
      <c r="F3584" s="31"/>
      <c r="G3584" s="4"/>
      <c r="H3584" s="31"/>
      <c r="I3584" s="4"/>
      <c r="J3584" s="31">
        <v>8241</v>
      </c>
      <c r="K3584" s="50">
        <v>1</v>
      </c>
      <c r="L3584" s="44">
        <f t="shared" si="283"/>
        <v>8241</v>
      </c>
      <c r="M3584" s="4">
        <f t="shared" si="284"/>
        <v>1</v>
      </c>
    </row>
    <row r="3585" spans="1:13" x14ac:dyDescent="0.3">
      <c r="A3585" s="27" t="str">
        <f t="shared" si="289"/>
        <v>1506 - CAFÉ FRIO</v>
      </c>
      <c r="B3585" s="27" t="str">
        <f t="shared" si="290"/>
        <v>CAFE QUINDIO EXPRESS CLINICA CENTRAL</v>
      </c>
      <c r="C3585" s="28" t="s">
        <v>279</v>
      </c>
      <c r="D3585" s="31">
        <v>24723</v>
      </c>
      <c r="E3585" s="4">
        <v>3</v>
      </c>
      <c r="F3585" s="31">
        <v>8241</v>
      </c>
      <c r="G3585" s="4">
        <v>1</v>
      </c>
      <c r="H3585" s="31"/>
      <c r="I3585" s="4"/>
      <c r="J3585" s="31">
        <v>32964</v>
      </c>
      <c r="K3585" s="50">
        <v>4</v>
      </c>
      <c r="L3585" s="44">
        <f t="shared" si="283"/>
        <v>16482</v>
      </c>
      <c r="M3585" s="4">
        <f t="shared" si="284"/>
        <v>2</v>
      </c>
    </row>
    <row r="3586" spans="1:13" x14ac:dyDescent="0.3">
      <c r="A3586" s="27" t="str">
        <f t="shared" si="289"/>
        <v>1506 - CAFÉ FRIO</v>
      </c>
      <c r="B3586" s="27" t="str">
        <f t="shared" si="290"/>
        <v>CAFE QUINDIO EXPRESS CLINICA CENTRAL</v>
      </c>
      <c r="C3586" s="28" t="s">
        <v>280</v>
      </c>
      <c r="D3586" s="31">
        <v>24723</v>
      </c>
      <c r="E3586" s="4">
        <v>3</v>
      </c>
      <c r="F3586" s="31">
        <v>49446</v>
      </c>
      <c r="G3586" s="4">
        <v>6</v>
      </c>
      <c r="H3586" s="31">
        <v>8241</v>
      </c>
      <c r="I3586" s="4">
        <v>1</v>
      </c>
      <c r="J3586" s="31">
        <v>82410</v>
      </c>
      <c r="K3586" s="50">
        <v>10</v>
      </c>
      <c r="L3586" s="44">
        <f t="shared" si="283"/>
        <v>27470</v>
      </c>
      <c r="M3586" s="4">
        <f t="shared" si="284"/>
        <v>3.3333333333333335</v>
      </c>
    </row>
    <row r="3587" spans="1:13" x14ac:dyDescent="0.3">
      <c r="A3587" s="27" t="str">
        <f t="shared" si="289"/>
        <v>1506 - CAFÉ FRIO</v>
      </c>
      <c r="B3587" s="27" t="str">
        <f t="shared" si="290"/>
        <v>CAFE QUINDIO EXPRESS CLINICA CENTRAL</v>
      </c>
      <c r="C3587" s="28" t="s">
        <v>281</v>
      </c>
      <c r="D3587" s="31">
        <v>16482</v>
      </c>
      <c r="E3587" s="4">
        <v>2</v>
      </c>
      <c r="F3587" s="31"/>
      <c r="G3587" s="4"/>
      <c r="H3587" s="31">
        <v>8241</v>
      </c>
      <c r="I3587" s="4">
        <v>1</v>
      </c>
      <c r="J3587" s="31">
        <v>24723</v>
      </c>
      <c r="K3587" s="50">
        <v>3</v>
      </c>
      <c r="L3587" s="44">
        <f t="shared" si="283"/>
        <v>12361.5</v>
      </c>
      <c r="M3587" s="4">
        <f t="shared" si="284"/>
        <v>1.5</v>
      </c>
    </row>
    <row r="3588" spans="1:13" x14ac:dyDescent="0.3">
      <c r="A3588" s="27" t="str">
        <f t="shared" si="289"/>
        <v>1506 - CAFÉ FRIO</v>
      </c>
      <c r="B3588" s="52" t="s">
        <v>301</v>
      </c>
      <c r="C3588" s="53"/>
      <c r="D3588" s="57">
        <v>215091</v>
      </c>
      <c r="E3588" s="55">
        <v>28</v>
      </c>
      <c r="F3588" s="57">
        <v>148238</v>
      </c>
      <c r="G3588" s="55">
        <v>19</v>
      </c>
      <c r="H3588" s="57">
        <v>46572</v>
      </c>
      <c r="I3588" s="55">
        <v>7</v>
      </c>
      <c r="J3588" s="57">
        <v>409901</v>
      </c>
      <c r="K3588" s="56">
        <v>54</v>
      </c>
      <c r="L3588" s="59">
        <f t="shared" si="283"/>
        <v>136633.66666666666</v>
      </c>
      <c r="M3588" s="60">
        <f t="shared" si="284"/>
        <v>18</v>
      </c>
    </row>
    <row r="3589" spans="1:13" x14ac:dyDescent="0.3">
      <c r="A3589" s="27" t="str">
        <f t="shared" si="289"/>
        <v>1506 - CAFÉ FRIO</v>
      </c>
      <c r="B3589" s="1" t="s">
        <v>62</v>
      </c>
      <c r="C3589" s="1" t="s">
        <v>273</v>
      </c>
      <c r="D3589" s="30">
        <v>115002</v>
      </c>
      <c r="E3589" s="8">
        <v>18</v>
      </c>
      <c r="F3589" s="30">
        <v>108613</v>
      </c>
      <c r="G3589" s="8">
        <v>17</v>
      </c>
      <c r="H3589" s="30">
        <v>25556</v>
      </c>
      <c r="I3589" s="8">
        <v>4</v>
      </c>
      <c r="J3589" s="30">
        <v>249171</v>
      </c>
      <c r="K3589" s="49">
        <v>39</v>
      </c>
      <c r="L3589" s="44">
        <f t="shared" si="283"/>
        <v>83057</v>
      </c>
      <c r="M3589" s="4">
        <f t="shared" si="284"/>
        <v>13</v>
      </c>
    </row>
    <row r="3590" spans="1:13" x14ac:dyDescent="0.3">
      <c r="A3590" s="27" t="str">
        <f t="shared" si="289"/>
        <v>1506 - CAFÉ FRIO</v>
      </c>
      <c r="B3590" s="27" t="str">
        <f t="shared" ref="B3590:B3599" si="291">B3589</f>
        <v>CAFE QUINDIO EXPRESS EDIFICIO BD-BACATA</v>
      </c>
      <c r="C3590" s="28" t="s">
        <v>274</v>
      </c>
      <c r="D3590" s="31">
        <v>48148</v>
      </c>
      <c r="E3590" s="4">
        <v>4</v>
      </c>
      <c r="F3590" s="31">
        <v>36111</v>
      </c>
      <c r="G3590" s="4">
        <v>3</v>
      </c>
      <c r="H3590" s="31">
        <v>48148</v>
      </c>
      <c r="I3590" s="4">
        <v>4</v>
      </c>
      <c r="J3590" s="31">
        <v>132407</v>
      </c>
      <c r="K3590" s="50">
        <v>11</v>
      </c>
      <c r="L3590" s="44">
        <f t="shared" si="283"/>
        <v>44135.666666666664</v>
      </c>
      <c r="M3590" s="4">
        <f t="shared" si="284"/>
        <v>3.6666666666666665</v>
      </c>
    </row>
    <row r="3591" spans="1:13" x14ac:dyDescent="0.3">
      <c r="A3591" s="27" t="str">
        <f t="shared" si="289"/>
        <v>1506 - CAFÉ FRIO</v>
      </c>
      <c r="B3591" s="27" t="str">
        <f t="shared" si="291"/>
        <v>CAFE QUINDIO EXPRESS EDIFICIO BD-BACATA</v>
      </c>
      <c r="C3591" s="28" t="s">
        <v>275</v>
      </c>
      <c r="D3591" s="31">
        <v>43520</v>
      </c>
      <c r="E3591" s="4">
        <v>5</v>
      </c>
      <c r="F3591" s="31">
        <v>69632</v>
      </c>
      <c r="G3591" s="4">
        <v>8</v>
      </c>
      <c r="H3591" s="31">
        <v>17408</v>
      </c>
      <c r="I3591" s="4">
        <v>2</v>
      </c>
      <c r="J3591" s="31">
        <v>130560</v>
      </c>
      <c r="K3591" s="50">
        <v>15</v>
      </c>
      <c r="L3591" s="44">
        <f t="shared" si="283"/>
        <v>43520</v>
      </c>
      <c r="M3591" s="4">
        <f t="shared" si="284"/>
        <v>5</v>
      </c>
    </row>
    <row r="3592" spans="1:13" x14ac:dyDescent="0.3">
      <c r="A3592" s="27" t="str">
        <f t="shared" si="289"/>
        <v>1506 - CAFÉ FRIO</v>
      </c>
      <c r="B3592" s="27" t="str">
        <f t="shared" si="291"/>
        <v>CAFE QUINDIO EXPRESS EDIFICIO BD-BACATA</v>
      </c>
      <c r="C3592" s="28" t="s">
        <v>276</v>
      </c>
      <c r="D3592" s="31">
        <v>46668</v>
      </c>
      <c r="E3592" s="4">
        <v>4</v>
      </c>
      <c r="F3592" s="31">
        <v>81669</v>
      </c>
      <c r="G3592" s="4">
        <v>7</v>
      </c>
      <c r="H3592" s="31"/>
      <c r="I3592" s="4"/>
      <c r="J3592" s="31">
        <v>128337</v>
      </c>
      <c r="K3592" s="50">
        <v>11</v>
      </c>
      <c r="L3592" s="44">
        <f t="shared" ref="L3592:L3655" si="292">AVERAGE(D3592,F3592,H3592)</f>
        <v>64168.5</v>
      </c>
      <c r="M3592" s="4">
        <f t="shared" ref="M3592:M3655" si="293">AVERAGE(E3592,G3592,I3592)</f>
        <v>5.5</v>
      </c>
    </row>
    <row r="3593" spans="1:13" x14ac:dyDescent="0.3">
      <c r="A3593" s="27" t="str">
        <f t="shared" si="289"/>
        <v>1506 - CAFÉ FRIO</v>
      </c>
      <c r="B3593" s="27" t="str">
        <f t="shared" si="291"/>
        <v>CAFE QUINDIO EXPRESS EDIFICIO BD-BACATA</v>
      </c>
      <c r="C3593" s="28" t="s">
        <v>277</v>
      </c>
      <c r="D3593" s="31">
        <v>12407</v>
      </c>
      <c r="E3593" s="4">
        <v>1</v>
      </c>
      <c r="F3593" s="31">
        <v>12407</v>
      </c>
      <c r="G3593" s="4">
        <v>1</v>
      </c>
      <c r="H3593" s="31">
        <v>12407</v>
      </c>
      <c r="I3593" s="4">
        <v>1</v>
      </c>
      <c r="J3593" s="31">
        <v>37221</v>
      </c>
      <c r="K3593" s="50">
        <v>3</v>
      </c>
      <c r="L3593" s="44">
        <f t="shared" si="292"/>
        <v>12407</v>
      </c>
      <c r="M3593" s="4">
        <f t="shared" si="293"/>
        <v>1</v>
      </c>
    </row>
    <row r="3594" spans="1:13" x14ac:dyDescent="0.3">
      <c r="A3594" s="27" t="str">
        <f t="shared" si="289"/>
        <v>1506 - CAFÉ FRIO</v>
      </c>
      <c r="B3594" s="27" t="str">
        <f t="shared" si="291"/>
        <v>CAFE QUINDIO EXPRESS EDIFICIO BD-BACATA</v>
      </c>
      <c r="C3594" s="28" t="s">
        <v>279</v>
      </c>
      <c r="D3594" s="31"/>
      <c r="E3594" s="4"/>
      <c r="F3594" s="31">
        <v>33704</v>
      </c>
      <c r="G3594" s="4">
        <v>4</v>
      </c>
      <c r="H3594" s="31">
        <v>25278</v>
      </c>
      <c r="I3594" s="4">
        <v>3</v>
      </c>
      <c r="J3594" s="31">
        <v>58982</v>
      </c>
      <c r="K3594" s="50">
        <v>7</v>
      </c>
      <c r="L3594" s="44">
        <f t="shared" si="292"/>
        <v>29491</v>
      </c>
      <c r="M3594" s="4">
        <f t="shared" si="293"/>
        <v>3.5</v>
      </c>
    </row>
    <row r="3595" spans="1:13" x14ac:dyDescent="0.3">
      <c r="A3595" s="27" t="str">
        <f t="shared" si="289"/>
        <v>1506 - CAFÉ FRIO</v>
      </c>
      <c r="B3595" s="27" t="str">
        <f t="shared" si="291"/>
        <v>CAFE QUINDIO EXPRESS EDIFICIO BD-BACATA</v>
      </c>
      <c r="C3595" s="28" t="s">
        <v>280</v>
      </c>
      <c r="D3595" s="31">
        <v>117964</v>
      </c>
      <c r="E3595" s="4">
        <v>14</v>
      </c>
      <c r="F3595" s="31">
        <v>117964</v>
      </c>
      <c r="G3595" s="4">
        <v>14</v>
      </c>
      <c r="H3595" s="31">
        <v>16852</v>
      </c>
      <c r="I3595" s="4">
        <v>2</v>
      </c>
      <c r="J3595" s="31">
        <v>252780</v>
      </c>
      <c r="K3595" s="50">
        <v>30</v>
      </c>
      <c r="L3595" s="44">
        <f t="shared" si="292"/>
        <v>84260</v>
      </c>
      <c r="M3595" s="4">
        <f t="shared" si="293"/>
        <v>10</v>
      </c>
    </row>
    <row r="3596" spans="1:13" x14ac:dyDescent="0.3">
      <c r="A3596" s="27" t="str">
        <f t="shared" si="289"/>
        <v>1506 - CAFÉ FRIO</v>
      </c>
      <c r="B3596" s="27" t="str">
        <f t="shared" si="291"/>
        <v>CAFE QUINDIO EXPRESS EDIFICIO BD-BACATA</v>
      </c>
      <c r="C3596" s="28" t="s">
        <v>281</v>
      </c>
      <c r="D3596" s="31">
        <v>16852</v>
      </c>
      <c r="E3596" s="4">
        <v>2</v>
      </c>
      <c r="F3596" s="31"/>
      <c r="G3596" s="4"/>
      <c r="H3596" s="31"/>
      <c r="I3596" s="4"/>
      <c r="J3596" s="31">
        <v>16852</v>
      </c>
      <c r="K3596" s="50">
        <v>2</v>
      </c>
      <c r="L3596" s="44">
        <f t="shared" si="292"/>
        <v>16852</v>
      </c>
      <c r="M3596" s="4">
        <f t="shared" si="293"/>
        <v>2</v>
      </c>
    </row>
    <row r="3597" spans="1:13" x14ac:dyDescent="0.3">
      <c r="A3597" s="27" t="str">
        <f t="shared" si="289"/>
        <v>1506 - CAFÉ FRIO</v>
      </c>
      <c r="B3597" s="27" t="str">
        <f t="shared" si="291"/>
        <v>CAFE QUINDIO EXPRESS EDIFICIO BD-BACATA</v>
      </c>
      <c r="C3597" s="28" t="s">
        <v>282</v>
      </c>
      <c r="D3597" s="31">
        <v>150269</v>
      </c>
      <c r="E3597" s="4">
        <v>13</v>
      </c>
      <c r="F3597" s="31">
        <v>116669</v>
      </c>
      <c r="G3597" s="4">
        <v>10</v>
      </c>
      <c r="H3597" s="31">
        <v>116669</v>
      </c>
      <c r="I3597" s="4">
        <v>10</v>
      </c>
      <c r="J3597" s="31">
        <v>383607</v>
      </c>
      <c r="K3597" s="50">
        <v>33</v>
      </c>
      <c r="L3597" s="44">
        <f t="shared" si="292"/>
        <v>127869</v>
      </c>
      <c r="M3597" s="4">
        <f t="shared" si="293"/>
        <v>11</v>
      </c>
    </row>
    <row r="3598" spans="1:13" x14ac:dyDescent="0.3">
      <c r="A3598" s="27" t="str">
        <f t="shared" si="289"/>
        <v>1506 - CAFÉ FRIO</v>
      </c>
      <c r="B3598" s="27" t="str">
        <f t="shared" si="291"/>
        <v>CAFE QUINDIO EXPRESS EDIFICIO BD-BACATA</v>
      </c>
      <c r="C3598" s="28" t="s">
        <v>283</v>
      </c>
      <c r="D3598" s="31">
        <v>62806</v>
      </c>
      <c r="E3598" s="4">
        <v>5</v>
      </c>
      <c r="F3598" s="31">
        <v>51480</v>
      </c>
      <c r="G3598" s="4">
        <v>4</v>
      </c>
      <c r="H3598" s="31">
        <v>62806</v>
      </c>
      <c r="I3598" s="4">
        <v>5</v>
      </c>
      <c r="J3598" s="31">
        <v>177092</v>
      </c>
      <c r="K3598" s="50">
        <v>14</v>
      </c>
      <c r="L3598" s="44">
        <f t="shared" si="292"/>
        <v>59030.666666666664</v>
      </c>
      <c r="M3598" s="4">
        <f t="shared" si="293"/>
        <v>4.666666666666667</v>
      </c>
    </row>
    <row r="3599" spans="1:13" x14ac:dyDescent="0.3">
      <c r="A3599" s="27" t="str">
        <f t="shared" si="289"/>
        <v>1506 - CAFÉ FRIO</v>
      </c>
      <c r="B3599" s="27" t="str">
        <f t="shared" si="291"/>
        <v>CAFE QUINDIO EXPRESS EDIFICIO BD-BACATA</v>
      </c>
      <c r="C3599" s="28" t="s">
        <v>284</v>
      </c>
      <c r="D3599" s="31">
        <v>279718</v>
      </c>
      <c r="E3599" s="4">
        <v>19</v>
      </c>
      <c r="F3599" s="31">
        <v>103054</v>
      </c>
      <c r="G3599" s="4">
        <v>7</v>
      </c>
      <c r="H3599" s="31">
        <v>29444</v>
      </c>
      <c r="I3599" s="4">
        <v>2</v>
      </c>
      <c r="J3599" s="31">
        <v>412216</v>
      </c>
      <c r="K3599" s="50">
        <v>28</v>
      </c>
      <c r="L3599" s="44">
        <f t="shared" si="292"/>
        <v>137405.33333333334</v>
      </c>
      <c r="M3599" s="4">
        <f t="shared" si="293"/>
        <v>9.3333333333333339</v>
      </c>
    </row>
    <row r="3600" spans="1:13" x14ac:dyDescent="0.3">
      <c r="A3600" s="27" t="str">
        <f t="shared" si="289"/>
        <v>1506 - CAFÉ FRIO</v>
      </c>
      <c r="B3600" s="52" t="s">
        <v>302</v>
      </c>
      <c r="C3600" s="53"/>
      <c r="D3600" s="57">
        <v>893354</v>
      </c>
      <c r="E3600" s="55">
        <v>85</v>
      </c>
      <c r="F3600" s="57">
        <v>731303</v>
      </c>
      <c r="G3600" s="55">
        <v>75</v>
      </c>
      <c r="H3600" s="57">
        <v>354568</v>
      </c>
      <c r="I3600" s="55">
        <v>33</v>
      </c>
      <c r="J3600" s="57">
        <v>1979225</v>
      </c>
      <c r="K3600" s="56">
        <v>193</v>
      </c>
      <c r="L3600" s="59">
        <f t="shared" si="292"/>
        <v>659741.66666666663</v>
      </c>
      <c r="M3600" s="60">
        <f t="shared" si="293"/>
        <v>64.333333333333329</v>
      </c>
    </row>
    <row r="3601" spans="1:13" x14ac:dyDescent="0.3">
      <c r="A3601" s="27" t="str">
        <f t="shared" si="289"/>
        <v>1506 - CAFÉ FRIO</v>
      </c>
      <c r="B3601" s="1" t="s">
        <v>100</v>
      </c>
      <c r="C3601" s="1" t="s">
        <v>273</v>
      </c>
      <c r="D3601" s="30"/>
      <c r="E3601" s="8"/>
      <c r="F3601" s="30"/>
      <c r="G3601" s="8"/>
      <c r="H3601" s="30">
        <v>0</v>
      </c>
      <c r="I3601" s="8">
        <v>0</v>
      </c>
      <c r="J3601" s="30">
        <v>0</v>
      </c>
      <c r="K3601" s="49">
        <v>0</v>
      </c>
      <c r="L3601" s="44">
        <f t="shared" si="292"/>
        <v>0</v>
      </c>
      <c r="M3601" s="4">
        <f t="shared" si="293"/>
        <v>0</v>
      </c>
    </row>
    <row r="3602" spans="1:13" x14ac:dyDescent="0.3">
      <c r="A3602" s="27" t="str">
        <f t="shared" si="289"/>
        <v>1506 - CAFÉ FRIO</v>
      </c>
      <c r="B3602" s="52" t="s">
        <v>303</v>
      </c>
      <c r="C3602" s="53"/>
      <c r="D3602" s="57"/>
      <c r="E3602" s="55"/>
      <c r="F3602" s="57"/>
      <c r="G3602" s="55"/>
      <c r="H3602" s="57">
        <v>0</v>
      </c>
      <c r="I3602" s="55">
        <v>0</v>
      </c>
      <c r="J3602" s="57">
        <v>0</v>
      </c>
      <c r="K3602" s="56">
        <v>0</v>
      </c>
      <c r="L3602" s="59">
        <f t="shared" si="292"/>
        <v>0</v>
      </c>
      <c r="M3602" s="60">
        <f t="shared" si="293"/>
        <v>0</v>
      </c>
    </row>
    <row r="3603" spans="1:13" x14ac:dyDescent="0.3">
      <c r="A3603" s="27" t="str">
        <f t="shared" si="289"/>
        <v>1506 - CAFÉ FRIO</v>
      </c>
      <c r="B3603" s="1" t="s">
        <v>63</v>
      </c>
      <c r="C3603" s="1" t="s">
        <v>273</v>
      </c>
      <c r="D3603" s="30">
        <v>5296</v>
      </c>
      <c r="E3603" s="8">
        <v>1</v>
      </c>
      <c r="F3603" s="30">
        <v>10592</v>
      </c>
      <c r="G3603" s="8">
        <v>2</v>
      </c>
      <c r="H3603" s="30"/>
      <c r="I3603" s="8"/>
      <c r="J3603" s="30">
        <v>15888</v>
      </c>
      <c r="K3603" s="49">
        <v>3</v>
      </c>
      <c r="L3603" s="44">
        <f t="shared" si="292"/>
        <v>7944</v>
      </c>
      <c r="M3603" s="4">
        <f t="shared" si="293"/>
        <v>1.5</v>
      </c>
    </row>
    <row r="3604" spans="1:13" x14ac:dyDescent="0.3">
      <c r="A3604" s="27" t="str">
        <f t="shared" si="289"/>
        <v>1506 - CAFÉ FRIO</v>
      </c>
      <c r="B3604" s="27" t="str">
        <f t="shared" ref="B3604:B3612" si="294">B3603</f>
        <v>CAFE QUINDIO EXPRESS FABRICA SAN PEDRO</v>
      </c>
      <c r="C3604" s="28" t="s">
        <v>274</v>
      </c>
      <c r="D3604" s="31"/>
      <c r="E3604" s="4"/>
      <c r="F3604" s="31">
        <v>9722</v>
      </c>
      <c r="G3604" s="4">
        <v>1</v>
      </c>
      <c r="H3604" s="31"/>
      <c r="I3604" s="4"/>
      <c r="J3604" s="31">
        <v>9722</v>
      </c>
      <c r="K3604" s="50">
        <v>1</v>
      </c>
      <c r="L3604" s="44">
        <f t="shared" si="292"/>
        <v>9722</v>
      </c>
      <c r="M3604" s="4">
        <f t="shared" si="293"/>
        <v>1</v>
      </c>
    </row>
    <row r="3605" spans="1:13" x14ac:dyDescent="0.3">
      <c r="A3605" s="27" t="str">
        <f t="shared" si="289"/>
        <v>1506 - CAFÉ FRIO</v>
      </c>
      <c r="B3605" s="27" t="str">
        <f t="shared" si="294"/>
        <v>CAFE QUINDIO EXPRESS FABRICA SAN PEDRO</v>
      </c>
      <c r="C3605" s="28" t="s">
        <v>275</v>
      </c>
      <c r="D3605" s="31"/>
      <c r="E3605" s="4"/>
      <c r="F3605" s="31">
        <v>7252</v>
      </c>
      <c r="G3605" s="4">
        <v>1</v>
      </c>
      <c r="H3605" s="31"/>
      <c r="I3605" s="4"/>
      <c r="J3605" s="31">
        <v>7252</v>
      </c>
      <c r="K3605" s="50">
        <v>1</v>
      </c>
      <c r="L3605" s="44">
        <f t="shared" si="292"/>
        <v>7252</v>
      </c>
      <c r="M3605" s="4">
        <f t="shared" si="293"/>
        <v>1</v>
      </c>
    </row>
    <row r="3606" spans="1:13" x14ac:dyDescent="0.3">
      <c r="A3606" s="27" t="str">
        <f t="shared" si="289"/>
        <v>1506 - CAFÉ FRIO</v>
      </c>
      <c r="B3606" s="27" t="str">
        <f t="shared" si="294"/>
        <v>CAFE QUINDIO EXPRESS FABRICA SAN PEDRO</v>
      </c>
      <c r="C3606" s="28" t="s">
        <v>276</v>
      </c>
      <c r="D3606" s="31">
        <v>27378</v>
      </c>
      <c r="E3606" s="4">
        <v>3</v>
      </c>
      <c r="F3606" s="31"/>
      <c r="G3606" s="4"/>
      <c r="H3606" s="31">
        <v>27378</v>
      </c>
      <c r="I3606" s="4">
        <v>3</v>
      </c>
      <c r="J3606" s="31">
        <v>54756</v>
      </c>
      <c r="K3606" s="50">
        <v>6</v>
      </c>
      <c r="L3606" s="44">
        <f t="shared" si="292"/>
        <v>27378</v>
      </c>
      <c r="M3606" s="4">
        <f t="shared" si="293"/>
        <v>3</v>
      </c>
    </row>
    <row r="3607" spans="1:13" x14ac:dyDescent="0.3">
      <c r="A3607" s="27" t="str">
        <f t="shared" si="289"/>
        <v>1506 - CAFÉ FRIO</v>
      </c>
      <c r="B3607" s="27" t="str">
        <f t="shared" si="294"/>
        <v>CAFE QUINDIO EXPRESS FABRICA SAN PEDRO</v>
      </c>
      <c r="C3607" s="28" t="s">
        <v>277</v>
      </c>
      <c r="D3607" s="31">
        <v>21022</v>
      </c>
      <c r="E3607" s="4">
        <v>2</v>
      </c>
      <c r="F3607" s="31"/>
      <c r="G3607" s="4"/>
      <c r="H3607" s="31"/>
      <c r="I3607" s="4"/>
      <c r="J3607" s="31">
        <v>21022</v>
      </c>
      <c r="K3607" s="50">
        <v>2</v>
      </c>
      <c r="L3607" s="44">
        <f t="shared" si="292"/>
        <v>21022</v>
      </c>
      <c r="M3607" s="4">
        <f t="shared" si="293"/>
        <v>2</v>
      </c>
    </row>
    <row r="3608" spans="1:13" x14ac:dyDescent="0.3">
      <c r="A3608" s="27" t="str">
        <f t="shared" si="289"/>
        <v>1506 - CAFÉ FRIO</v>
      </c>
      <c r="B3608" s="27" t="str">
        <f t="shared" si="294"/>
        <v>CAFE QUINDIO EXPRESS FABRICA SAN PEDRO</v>
      </c>
      <c r="C3608" s="28" t="s">
        <v>279</v>
      </c>
      <c r="D3608" s="31">
        <v>8241</v>
      </c>
      <c r="E3608" s="4">
        <v>1</v>
      </c>
      <c r="F3608" s="31">
        <v>7252</v>
      </c>
      <c r="G3608" s="4">
        <v>1</v>
      </c>
      <c r="H3608" s="31">
        <v>14504</v>
      </c>
      <c r="I3608" s="4">
        <v>2</v>
      </c>
      <c r="J3608" s="31">
        <v>29997</v>
      </c>
      <c r="K3608" s="50">
        <v>4</v>
      </c>
      <c r="L3608" s="44">
        <f t="shared" si="292"/>
        <v>9999</v>
      </c>
      <c r="M3608" s="4">
        <f t="shared" si="293"/>
        <v>1.3333333333333333</v>
      </c>
    </row>
    <row r="3609" spans="1:13" x14ac:dyDescent="0.3">
      <c r="A3609" s="27" t="str">
        <f t="shared" si="289"/>
        <v>1506 - CAFÉ FRIO</v>
      </c>
      <c r="B3609" s="27" t="str">
        <f t="shared" si="294"/>
        <v>CAFE QUINDIO EXPRESS FABRICA SAN PEDRO</v>
      </c>
      <c r="C3609" s="28" t="s">
        <v>280</v>
      </c>
      <c r="D3609" s="31">
        <v>8241</v>
      </c>
      <c r="E3609" s="4">
        <v>1</v>
      </c>
      <c r="F3609" s="31">
        <v>7252</v>
      </c>
      <c r="G3609" s="4">
        <v>1</v>
      </c>
      <c r="H3609" s="31">
        <v>15493</v>
      </c>
      <c r="I3609" s="4">
        <v>2</v>
      </c>
      <c r="J3609" s="31">
        <v>30986</v>
      </c>
      <c r="K3609" s="50">
        <v>4</v>
      </c>
      <c r="L3609" s="44">
        <f t="shared" si="292"/>
        <v>10328.666666666666</v>
      </c>
      <c r="M3609" s="4">
        <f t="shared" si="293"/>
        <v>1.3333333333333333</v>
      </c>
    </row>
    <row r="3610" spans="1:13" x14ac:dyDescent="0.3">
      <c r="A3610" s="27" t="str">
        <f t="shared" si="289"/>
        <v>1506 - CAFÉ FRIO</v>
      </c>
      <c r="B3610" s="27" t="str">
        <f t="shared" si="294"/>
        <v>CAFE QUINDIO EXPRESS FABRICA SAN PEDRO</v>
      </c>
      <c r="C3610" s="28" t="s">
        <v>282</v>
      </c>
      <c r="D3610" s="31">
        <v>57199</v>
      </c>
      <c r="E3610" s="4">
        <v>6</v>
      </c>
      <c r="F3610" s="31">
        <v>104863</v>
      </c>
      <c r="G3610" s="4">
        <v>11</v>
      </c>
      <c r="H3610" s="31">
        <v>85798</v>
      </c>
      <c r="I3610" s="4">
        <v>9</v>
      </c>
      <c r="J3610" s="31">
        <v>247860</v>
      </c>
      <c r="K3610" s="50">
        <v>26</v>
      </c>
      <c r="L3610" s="44">
        <f t="shared" si="292"/>
        <v>82620</v>
      </c>
      <c r="M3610" s="4">
        <f t="shared" si="293"/>
        <v>8.6666666666666661</v>
      </c>
    </row>
    <row r="3611" spans="1:13" x14ac:dyDescent="0.3">
      <c r="A3611" s="27" t="str">
        <f t="shared" si="289"/>
        <v>1506 - CAFÉ FRIO</v>
      </c>
      <c r="B3611" s="27" t="str">
        <f t="shared" si="294"/>
        <v>CAFE QUINDIO EXPRESS FABRICA SAN PEDRO</v>
      </c>
      <c r="C3611" s="28" t="s">
        <v>283</v>
      </c>
      <c r="D3611" s="31">
        <v>77000</v>
      </c>
      <c r="E3611" s="4">
        <v>7</v>
      </c>
      <c r="F3611" s="31">
        <v>77000</v>
      </c>
      <c r="G3611" s="4">
        <v>7</v>
      </c>
      <c r="H3611" s="31">
        <v>99000</v>
      </c>
      <c r="I3611" s="4">
        <v>9</v>
      </c>
      <c r="J3611" s="31">
        <v>253000</v>
      </c>
      <c r="K3611" s="50">
        <v>23</v>
      </c>
      <c r="L3611" s="44">
        <f t="shared" si="292"/>
        <v>84333.333333333328</v>
      </c>
      <c r="M3611" s="4">
        <f t="shared" si="293"/>
        <v>7.666666666666667</v>
      </c>
    </row>
    <row r="3612" spans="1:13" x14ac:dyDescent="0.3">
      <c r="A3612" s="27" t="str">
        <f t="shared" si="289"/>
        <v>1506 - CAFÉ FRIO</v>
      </c>
      <c r="B3612" s="27" t="str">
        <f t="shared" si="294"/>
        <v>CAFE QUINDIO EXPRESS FABRICA SAN PEDRO</v>
      </c>
      <c r="C3612" s="28" t="s">
        <v>284</v>
      </c>
      <c r="D3612" s="31">
        <v>80826</v>
      </c>
      <c r="E3612" s="4">
        <v>7</v>
      </c>
      <c r="F3612" s="31">
        <v>33978</v>
      </c>
      <c r="G3612" s="4">
        <v>3</v>
      </c>
      <c r="H3612" s="31">
        <v>11326</v>
      </c>
      <c r="I3612" s="4">
        <v>1</v>
      </c>
      <c r="J3612" s="31">
        <v>126130</v>
      </c>
      <c r="K3612" s="50">
        <v>11</v>
      </c>
      <c r="L3612" s="44">
        <f t="shared" si="292"/>
        <v>42043.333333333336</v>
      </c>
      <c r="M3612" s="4">
        <f t="shared" si="293"/>
        <v>3.6666666666666665</v>
      </c>
    </row>
    <row r="3613" spans="1:13" x14ac:dyDescent="0.3">
      <c r="A3613" s="27" t="str">
        <f t="shared" si="289"/>
        <v>1506 - CAFÉ FRIO</v>
      </c>
      <c r="B3613" s="52" t="s">
        <v>304</v>
      </c>
      <c r="C3613" s="53"/>
      <c r="D3613" s="57">
        <v>285203</v>
      </c>
      <c r="E3613" s="55">
        <v>28</v>
      </c>
      <c r="F3613" s="57">
        <v>257911</v>
      </c>
      <c r="G3613" s="55">
        <v>27</v>
      </c>
      <c r="H3613" s="57">
        <v>253499</v>
      </c>
      <c r="I3613" s="55">
        <v>26</v>
      </c>
      <c r="J3613" s="57">
        <v>796613</v>
      </c>
      <c r="K3613" s="56">
        <v>81</v>
      </c>
      <c r="L3613" s="59">
        <f t="shared" si="292"/>
        <v>265537.66666666669</v>
      </c>
      <c r="M3613" s="60">
        <f t="shared" si="293"/>
        <v>27</v>
      </c>
    </row>
    <row r="3614" spans="1:13" x14ac:dyDescent="0.3">
      <c r="A3614" s="27" t="str">
        <f t="shared" si="289"/>
        <v>1506 - CAFÉ FRIO</v>
      </c>
      <c r="B3614" s="1" t="s">
        <v>64</v>
      </c>
      <c r="C3614" s="1" t="s">
        <v>273</v>
      </c>
      <c r="D3614" s="30">
        <v>868904</v>
      </c>
      <c r="E3614" s="8">
        <v>136</v>
      </c>
      <c r="F3614" s="30">
        <v>766680</v>
      </c>
      <c r="G3614" s="8">
        <v>120</v>
      </c>
      <c r="H3614" s="30">
        <v>1118075</v>
      </c>
      <c r="I3614" s="8">
        <v>175</v>
      </c>
      <c r="J3614" s="30">
        <v>2753659</v>
      </c>
      <c r="K3614" s="49">
        <v>431</v>
      </c>
      <c r="L3614" s="44">
        <f t="shared" si="292"/>
        <v>917886.33333333337</v>
      </c>
      <c r="M3614" s="4">
        <f t="shared" si="293"/>
        <v>143.66666666666666</v>
      </c>
    </row>
    <row r="3615" spans="1:13" x14ac:dyDescent="0.3">
      <c r="A3615" s="27" t="str">
        <f t="shared" si="289"/>
        <v>1506 - CAFÉ FRIO</v>
      </c>
      <c r="B3615" s="27" t="str">
        <f t="shared" ref="B3615:B3625" si="295">B3614</f>
        <v>CAFE QUINDIO EXPRESS JARDIN PLAZA CALI</v>
      </c>
      <c r="C3615" s="28" t="s">
        <v>274</v>
      </c>
      <c r="D3615" s="31">
        <v>577776</v>
      </c>
      <c r="E3615" s="4">
        <v>48</v>
      </c>
      <c r="F3615" s="31">
        <v>421295</v>
      </c>
      <c r="G3615" s="4">
        <v>35</v>
      </c>
      <c r="H3615" s="31">
        <v>505554</v>
      </c>
      <c r="I3615" s="4">
        <v>42</v>
      </c>
      <c r="J3615" s="31">
        <v>1504625</v>
      </c>
      <c r="K3615" s="50">
        <v>125</v>
      </c>
      <c r="L3615" s="44">
        <f t="shared" si="292"/>
        <v>501541.66666666669</v>
      </c>
      <c r="M3615" s="4">
        <f t="shared" si="293"/>
        <v>41.666666666666664</v>
      </c>
    </row>
    <row r="3616" spans="1:13" x14ac:dyDescent="0.3">
      <c r="A3616" s="27" t="str">
        <f t="shared" si="289"/>
        <v>1506 - CAFÉ FRIO</v>
      </c>
      <c r="B3616" s="27" t="str">
        <f t="shared" si="295"/>
        <v>CAFE QUINDIO EXPRESS JARDIN PLAZA CALI</v>
      </c>
      <c r="C3616" s="28" t="s">
        <v>275</v>
      </c>
      <c r="D3616" s="31">
        <v>470010</v>
      </c>
      <c r="E3616" s="4">
        <v>54</v>
      </c>
      <c r="F3616" s="31">
        <v>304640</v>
      </c>
      <c r="G3616" s="4">
        <v>35</v>
      </c>
      <c r="H3616" s="31">
        <v>452601</v>
      </c>
      <c r="I3616" s="4">
        <v>52</v>
      </c>
      <c r="J3616" s="31">
        <v>1227251</v>
      </c>
      <c r="K3616" s="50">
        <v>141</v>
      </c>
      <c r="L3616" s="44">
        <f t="shared" si="292"/>
        <v>409083.66666666669</v>
      </c>
      <c r="M3616" s="4">
        <f t="shared" si="293"/>
        <v>47</v>
      </c>
    </row>
    <row r="3617" spans="1:13" x14ac:dyDescent="0.3">
      <c r="A3617" s="27" t="str">
        <f t="shared" si="289"/>
        <v>1506 - CAFÉ FRIO</v>
      </c>
      <c r="B3617" s="27" t="str">
        <f t="shared" si="295"/>
        <v>CAFE QUINDIO EXPRESS JARDIN PLAZA CALI</v>
      </c>
      <c r="C3617" s="28" t="s">
        <v>276</v>
      </c>
      <c r="D3617" s="31">
        <v>420008</v>
      </c>
      <c r="E3617" s="4">
        <v>36</v>
      </c>
      <c r="F3617" s="31">
        <v>560012</v>
      </c>
      <c r="G3617" s="4">
        <v>48</v>
      </c>
      <c r="H3617" s="31">
        <v>816682</v>
      </c>
      <c r="I3617" s="4">
        <v>70</v>
      </c>
      <c r="J3617" s="31">
        <v>1796702</v>
      </c>
      <c r="K3617" s="50">
        <v>154</v>
      </c>
      <c r="L3617" s="44">
        <f t="shared" si="292"/>
        <v>598900.66666666663</v>
      </c>
      <c r="M3617" s="4">
        <f t="shared" si="293"/>
        <v>51.333333333333336</v>
      </c>
    </row>
    <row r="3618" spans="1:13" x14ac:dyDescent="0.3">
      <c r="A3618" s="27" t="str">
        <f t="shared" si="289"/>
        <v>1506 - CAFÉ FRIO</v>
      </c>
      <c r="B3618" s="27" t="str">
        <f t="shared" si="295"/>
        <v>CAFE QUINDIO EXPRESS JARDIN PLAZA CALI</v>
      </c>
      <c r="C3618" s="28" t="s">
        <v>277</v>
      </c>
      <c r="D3618" s="31">
        <v>682389</v>
      </c>
      <c r="E3618" s="4">
        <v>55</v>
      </c>
      <c r="F3618" s="31">
        <v>533507</v>
      </c>
      <c r="G3618" s="4">
        <v>43</v>
      </c>
      <c r="H3618" s="31">
        <v>421840</v>
      </c>
      <c r="I3618" s="4">
        <v>34</v>
      </c>
      <c r="J3618" s="31">
        <v>1637736</v>
      </c>
      <c r="K3618" s="50">
        <v>132</v>
      </c>
      <c r="L3618" s="44">
        <f t="shared" si="292"/>
        <v>545912</v>
      </c>
      <c r="M3618" s="4">
        <f t="shared" si="293"/>
        <v>44</v>
      </c>
    </row>
    <row r="3619" spans="1:13" x14ac:dyDescent="0.3">
      <c r="A3619" s="27" t="str">
        <f t="shared" si="289"/>
        <v>1506 - CAFÉ FRIO</v>
      </c>
      <c r="B3619" s="27" t="str">
        <f t="shared" si="295"/>
        <v>CAFE QUINDIO EXPRESS JARDIN PLAZA CALI</v>
      </c>
      <c r="C3619" s="28" t="s">
        <v>278</v>
      </c>
      <c r="D3619" s="31">
        <v>412874</v>
      </c>
      <c r="E3619" s="4">
        <v>49</v>
      </c>
      <c r="F3619" s="31">
        <v>412874</v>
      </c>
      <c r="G3619" s="4">
        <v>49</v>
      </c>
      <c r="H3619" s="31">
        <v>564542</v>
      </c>
      <c r="I3619" s="4">
        <v>67</v>
      </c>
      <c r="J3619" s="31">
        <v>1390290</v>
      </c>
      <c r="K3619" s="50">
        <v>165</v>
      </c>
      <c r="L3619" s="44">
        <f t="shared" si="292"/>
        <v>463430</v>
      </c>
      <c r="M3619" s="4">
        <f t="shared" si="293"/>
        <v>55</v>
      </c>
    </row>
    <row r="3620" spans="1:13" x14ac:dyDescent="0.3">
      <c r="A3620" s="27" t="str">
        <f t="shared" si="289"/>
        <v>1506 - CAFÉ FRIO</v>
      </c>
      <c r="B3620" s="27" t="str">
        <f t="shared" si="295"/>
        <v>CAFE QUINDIO EXPRESS JARDIN PLAZA CALI</v>
      </c>
      <c r="C3620" s="28" t="s">
        <v>279</v>
      </c>
      <c r="D3620" s="31">
        <v>404448</v>
      </c>
      <c r="E3620" s="4">
        <v>48</v>
      </c>
      <c r="F3620" s="31">
        <v>210650</v>
      </c>
      <c r="G3620" s="4">
        <v>25</v>
      </c>
      <c r="H3620" s="31">
        <v>244354</v>
      </c>
      <c r="I3620" s="4">
        <v>29</v>
      </c>
      <c r="J3620" s="31">
        <v>859452</v>
      </c>
      <c r="K3620" s="50">
        <v>102</v>
      </c>
      <c r="L3620" s="44">
        <f t="shared" si="292"/>
        <v>286484</v>
      </c>
      <c r="M3620" s="4">
        <f t="shared" si="293"/>
        <v>34</v>
      </c>
    </row>
    <row r="3621" spans="1:13" x14ac:dyDescent="0.3">
      <c r="A3621" s="27" t="str">
        <f t="shared" si="289"/>
        <v>1506 - CAFÉ FRIO</v>
      </c>
      <c r="B3621" s="27" t="str">
        <f t="shared" si="295"/>
        <v>CAFE QUINDIO EXPRESS JARDIN PLAZA CALI</v>
      </c>
      <c r="C3621" s="28" t="s">
        <v>280</v>
      </c>
      <c r="D3621" s="31">
        <v>918434</v>
      </c>
      <c r="E3621" s="4">
        <v>109</v>
      </c>
      <c r="F3621" s="31">
        <v>539264</v>
      </c>
      <c r="G3621" s="4">
        <v>64</v>
      </c>
      <c r="H3621" s="31">
        <v>480282</v>
      </c>
      <c r="I3621" s="4">
        <v>57</v>
      </c>
      <c r="J3621" s="31">
        <v>1937980</v>
      </c>
      <c r="K3621" s="50">
        <v>230</v>
      </c>
      <c r="L3621" s="44">
        <f t="shared" si="292"/>
        <v>645993.33333333337</v>
      </c>
      <c r="M3621" s="4">
        <f t="shared" si="293"/>
        <v>76.666666666666671</v>
      </c>
    </row>
    <row r="3622" spans="1:13" x14ac:dyDescent="0.3">
      <c r="A3622" s="27" t="str">
        <f t="shared" si="289"/>
        <v>1506 - CAFÉ FRIO</v>
      </c>
      <c r="B3622" s="27" t="str">
        <f t="shared" si="295"/>
        <v>CAFE QUINDIO EXPRESS JARDIN PLAZA CALI</v>
      </c>
      <c r="C3622" s="28" t="s">
        <v>281</v>
      </c>
      <c r="D3622" s="31">
        <v>471856</v>
      </c>
      <c r="E3622" s="4">
        <v>56</v>
      </c>
      <c r="F3622" s="31">
        <v>522412</v>
      </c>
      <c r="G3622" s="4">
        <v>62</v>
      </c>
      <c r="H3622" s="31">
        <v>800470</v>
      </c>
      <c r="I3622" s="4">
        <v>95</v>
      </c>
      <c r="J3622" s="31">
        <v>1794738</v>
      </c>
      <c r="K3622" s="50">
        <v>213</v>
      </c>
      <c r="L3622" s="44">
        <f t="shared" si="292"/>
        <v>598246</v>
      </c>
      <c r="M3622" s="4">
        <f t="shared" si="293"/>
        <v>71</v>
      </c>
    </row>
    <row r="3623" spans="1:13" x14ac:dyDescent="0.3">
      <c r="A3623" s="27" t="str">
        <f t="shared" si="289"/>
        <v>1506 - CAFÉ FRIO</v>
      </c>
      <c r="B3623" s="27" t="str">
        <f t="shared" si="295"/>
        <v>CAFE QUINDIO EXPRESS JARDIN PLAZA CALI</v>
      </c>
      <c r="C3623" s="28" t="s">
        <v>282</v>
      </c>
      <c r="D3623" s="31">
        <v>898353</v>
      </c>
      <c r="E3623" s="4">
        <v>77</v>
      </c>
      <c r="F3623" s="31">
        <v>910015</v>
      </c>
      <c r="G3623" s="4">
        <v>78</v>
      </c>
      <c r="H3623" s="31">
        <v>1015020</v>
      </c>
      <c r="I3623" s="4">
        <v>87</v>
      </c>
      <c r="J3623" s="31">
        <v>2823388</v>
      </c>
      <c r="K3623" s="50">
        <v>242</v>
      </c>
      <c r="L3623" s="44">
        <f t="shared" si="292"/>
        <v>941129.33333333337</v>
      </c>
      <c r="M3623" s="4">
        <f t="shared" si="293"/>
        <v>80.666666666666671</v>
      </c>
    </row>
    <row r="3624" spans="1:13" x14ac:dyDescent="0.3">
      <c r="A3624" s="27" t="str">
        <f t="shared" si="289"/>
        <v>1506 - CAFÉ FRIO</v>
      </c>
      <c r="B3624" s="27" t="str">
        <f t="shared" si="295"/>
        <v>CAFE QUINDIO EXPRESS JARDIN PLAZA CALI</v>
      </c>
      <c r="C3624" s="28" t="s">
        <v>283</v>
      </c>
      <c r="D3624" s="31">
        <v>540542</v>
      </c>
      <c r="E3624" s="4">
        <v>42</v>
      </c>
      <c r="F3624" s="31">
        <v>450453</v>
      </c>
      <c r="G3624" s="4">
        <v>35</v>
      </c>
      <c r="H3624" s="31">
        <v>616221</v>
      </c>
      <c r="I3624" s="4">
        <v>48</v>
      </c>
      <c r="J3624" s="31">
        <v>1607216</v>
      </c>
      <c r="K3624" s="50">
        <v>125</v>
      </c>
      <c r="L3624" s="44">
        <f t="shared" si="292"/>
        <v>535738.66666666663</v>
      </c>
      <c r="M3624" s="4">
        <f t="shared" si="293"/>
        <v>41.666666666666664</v>
      </c>
    </row>
    <row r="3625" spans="1:13" x14ac:dyDescent="0.3">
      <c r="A3625" s="27" t="str">
        <f t="shared" si="289"/>
        <v>1506 - CAFÉ FRIO</v>
      </c>
      <c r="B3625" s="27" t="str">
        <f t="shared" si="295"/>
        <v>CAFE QUINDIO EXPRESS JARDIN PLAZA CALI</v>
      </c>
      <c r="C3625" s="28" t="s">
        <v>284</v>
      </c>
      <c r="D3625" s="31">
        <v>588881</v>
      </c>
      <c r="E3625" s="4">
        <v>40</v>
      </c>
      <c r="F3625" s="31">
        <v>956930</v>
      </c>
      <c r="G3625" s="4">
        <v>65</v>
      </c>
      <c r="H3625" s="31">
        <v>1236648</v>
      </c>
      <c r="I3625" s="4">
        <v>84</v>
      </c>
      <c r="J3625" s="31">
        <v>2782459</v>
      </c>
      <c r="K3625" s="50">
        <v>189</v>
      </c>
      <c r="L3625" s="44">
        <f t="shared" si="292"/>
        <v>927486.33333333337</v>
      </c>
      <c r="M3625" s="4">
        <f t="shared" si="293"/>
        <v>63</v>
      </c>
    </row>
    <row r="3626" spans="1:13" x14ac:dyDescent="0.3">
      <c r="A3626" s="27" t="str">
        <f t="shared" si="289"/>
        <v>1506 - CAFÉ FRIO</v>
      </c>
      <c r="B3626" s="52" t="s">
        <v>305</v>
      </c>
      <c r="C3626" s="53"/>
      <c r="D3626" s="57">
        <v>7254475</v>
      </c>
      <c r="E3626" s="55">
        <v>750</v>
      </c>
      <c r="F3626" s="57">
        <v>6588732</v>
      </c>
      <c r="G3626" s="55">
        <v>659</v>
      </c>
      <c r="H3626" s="57">
        <v>8272289</v>
      </c>
      <c r="I3626" s="55">
        <v>840</v>
      </c>
      <c r="J3626" s="57">
        <v>22115496</v>
      </c>
      <c r="K3626" s="56">
        <v>2249</v>
      </c>
      <c r="L3626" s="59">
        <f t="shared" si="292"/>
        <v>7371832</v>
      </c>
      <c r="M3626" s="60">
        <f t="shared" si="293"/>
        <v>749.66666666666663</v>
      </c>
    </row>
    <row r="3627" spans="1:13" x14ac:dyDescent="0.3">
      <c r="A3627" s="27" t="str">
        <f t="shared" si="289"/>
        <v>1506 - CAFÉ FRIO</v>
      </c>
      <c r="B3627" s="1" t="s">
        <v>65</v>
      </c>
      <c r="C3627" s="1" t="s">
        <v>273</v>
      </c>
      <c r="D3627" s="30">
        <v>643943</v>
      </c>
      <c r="E3627" s="8">
        <v>107</v>
      </c>
      <c r="F3627" s="30">
        <v>343032</v>
      </c>
      <c r="G3627" s="8">
        <v>57</v>
      </c>
      <c r="H3627" s="30">
        <v>583759</v>
      </c>
      <c r="I3627" s="8">
        <v>97</v>
      </c>
      <c r="J3627" s="30">
        <v>1570734</v>
      </c>
      <c r="K3627" s="49">
        <v>261</v>
      </c>
      <c r="L3627" s="44">
        <f t="shared" si="292"/>
        <v>523578</v>
      </c>
      <c r="M3627" s="4">
        <f t="shared" si="293"/>
        <v>87</v>
      </c>
    </row>
    <row r="3628" spans="1:13" x14ac:dyDescent="0.3">
      <c r="A3628" s="27" t="str">
        <f t="shared" si="289"/>
        <v>1506 - CAFÉ FRIO</v>
      </c>
      <c r="B3628" s="27" t="str">
        <f t="shared" ref="B3628:B3639" si="296">B3627</f>
        <v>CAFE QUINDIO EXPRESS MALL PARAISO ARM.</v>
      </c>
      <c r="C3628" s="28" t="s">
        <v>274</v>
      </c>
      <c r="D3628" s="31">
        <v>311105</v>
      </c>
      <c r="E3628" s="4">
        <v>32</v>
      </c>
      <c r="F3628" s="31">
        <v>126386</v>
      </c>
      <c r="G3628" s="4">
        <v>13</v>
      </c>
      <c r="H3628" s="31">
        <v>165274</v>
      </c>
      <c r="I3628" s="4">
        <v>17</v>
      </c>
      <c r="J3628" s="31">
        <v>602765</v>
      </c>
      <c r="K3628" s="50">
        <v>62</v>
      </c>
      <c r="L3628" s="44">
        <f t="shared" si="292"/>
        <v>200921.66666666666</v>
      </c>
      <c r="M3628" s="4">
        <f t="shared" si="293"/>
        <v>20.666666666666668</v>
      </c>
    </row>
    <row r="3629" spans="1:13" x14ac:dyDescent="0.3">
      <c r="A3629" s="27" t="str">
        <f t="shared" si="289"/>
        <v>1506 - CAFÉ FRIO</v>
      </c>
      <c r="B3629" s="27" t="str">
        <f t="shared" si="296"/>
        <v>CAFE QUINDIO EXPRESS MALL PARAISO ARM.</v>
      </c>
      <c r="C3629" s="28" t="s">
        <v>275</v>
      </c>
      <c r="D3629" s="31">
        <v>222507</v>
      </c>
      <c r="E3629" s="4">
        <v>27</v>
      </c>
      <c r="F3629" s="31">
        <v>131856</v>
      </c>
      <c r="G3629" s="4">
        <v>16</v>
      </c>
      <c r="H3629" s="31">
        <v>336890</v>
      </c>
      <c r="I3629" s="4">
        <v>41</v>
      </c>
      <c r="J3629" s="31">
        <v>691253</v>
      </c>
      <c r="K3629" s="50">
        <v>84</v>
      </c>
      <c r="L3629" s="44">
        <f t="shared" si="292"/>
        <v>230417.66666666666</v>
      </c>
      <c r="M3629" s="4">
        <f t="shared" si="293"/>
        <v>28</v>
      </c>
    </row>
    <row r="3630" spans="1:13" x14ac:dyDescent="0.3">
      <c r="A3630" s="27" t="str">
        <f t="shared" si="289"/>
        <v>1506 - CAFÉ FRIO</v>
      </c>
      <c r="B3630" s="27" t="str">
        <f t="shared" si="296"/>
        <v>CAFE QUINDIO EXPRESS MALL PARAISO ARM.</v>
      </c>
      <c r="C3630" s="28" t="s">
        <v>276</v>
      </c>
      <c r="D3630" s="31">
        <v>290363</v>
      </c>
      <c r="E3630" s="4">
        <v>28</v>
      </c>
      <c r="F3630" s="31">
        <v>176293</v>
      </c>
      <c r="G3630" s="4">
        <v>17</v>
      </c>
      <c r="H3630" s="31">
        <v>299491</v>
      </c>
      <c r="I3630" s="4">
        <v>29</v>
      </c>
      <c r="J3630" s="31">
        <v>766147</v>
      </c>
      <c r="K3630" s="50">
        <v>74</v>
      </c>
      <c r="L3630" s="44">
        <f t="shared" si="292"/>
        <v>255382.33333333334</v>
      </c>
      <c r="M3630" s="4">
        <f t="shared" si="293"/>
        <v>24.666666666666668</v>
      </c>
    </row>
    <row r="3631" spans="1:13" x14ac:dyDescent="0.3">
      <c r="A3631" s="27" t="str">
        <f t="shared" si="289"/>
        <v>1506 - CAFÉ FRIO</v>
      </c>
      <c r="B3631" s="27" t="str">
        <f t="shared" si="296"/>
        <v>CAFE QUINDIO EXPRESS MALL PARAISO ARM.</v>
      </c>
      <c r="C3631" s="28" t="s">
        <v>277</v>
      </c>
      <c r="D3631" s="31">
        <v>155273</v>
      </c>
      <c r="E3631" s="4">
        <v>13</v>
      </c>
      <c r="F3631" s="31">
        <v>191108</v>
      </c>
      <c r="G3631" s="4">
        <v>16</v>
      </c>
      <c r="H3631" s="31">
        <v>214993</v>
      </c>
      <c r="I3631" s="4">
        <v>18</v>
      </c>
      <c r="J3631" s="31">
        <v>561374</v>
      </c>
      <c r="K3631" s="50">
        <v>47</v>
      </c>
      <c r="L3631" s="44">
        <f t="shared" si="292"/>
        <v>187124.66666666666</v>
      </c>
      <c r="M3631" s="4">
        <f t="shared" si="293"/>
        <v>15.666666666666666</v>
      </c>
    </row>
    <row r="3632" spans="1:13" x14ac:dyDescent="0.3">
      <c r="A3632" s="27" t="str">
        <f t="shared" si="289"/>
        <v>1506 - CAFÉ FRIO</v>
      </c>
      <c r="B3632" s="27" t="str">
        <f t="shared" si="296"/>
        <v>CAFE QUINDIO EXPRESS MALL PARAISO ARM.</v>
      </c>
      <c r="C3632" s="28" t="s">
        <v>278</v>
      </c>
      <c r="D3632" s="31">
        <v>90650</v>
      </c>
      <c r="E3632" s="4">
        <v>11</v>
      </c>
      <c r="F3632" s="31">
        <v>57687</v>
      </c>
      <c r="G3632" s="4">
        <v>7</v>
      </c>
      <c r="H3632" s="31">
        <v>90651</v>
      </c>
      <c r="I3632" s="4">
        <v>11</v>
      </c>
      <c r="J3632" s="31">
        <v>238988</v>
      </c>
      <c r="K3632" s="50">
        <v>29</v>
      </c>
      <c r="L3632" s="44">
        <f t="shared" si="292"/>
        <v>79662.666666666672</v>
      </c>
      <c r="M3632" s="4">
        <f t="shared" si="293"/>
        <v>9.6666666666666661</v>
      </c>
    </row>
    <row r="3633" spans="1:13" x14ac:dyDescent="0.3">
      <c r="A3633" s="27" t="str">
        <f t="shared" si="289"/>
        <v>1506 - CAFÉ FRIO</v>
      </c>
      <c r="B3633" s="27" t="str">
        <f t="shared" si="296"/>
        <v>CAFE QUINDIO EXPRESS MALL PARAISO ARM.</v>
      </c>
      <c r="C3633" s="28" t="s">
        <v>279</v>
      </c>
      <c r="D3633" s="31">
        <v>131855</v>
      </c>
      <c r="E3633" s="4">
        <v>16</v>
      </c>
      <c r="F3633" s="31">
        <v>107133</v>
      </c>
      <c r="G3633" s="4">
        <v>13</v>
      </c>
      <c r="H3633" s="31">
        <v>294698</v>
      </c>
      <c r="I3633" s="4">
        <v>36</v>
      </c>
      <c r="J3633" s="31">
        <v>533686</v>
      </c>
      <c r="K3633" s="50">
        <v>65</v>
      </c>
      <c r="L3633" s="44">
        <f t="shared" si="292"/>
        <v>177895.33333333334</v>
      </c>
      <c r="M3633" s="4">
        <f t="shared" si="293"/>
        <v>21.666666666666668</v>
      </c>
    </row>
    <row r="3634" spans="1:13" x14ac:dyDescent="0.3">
      <c r="A3634" s="27" t="str">
        <f t="shared" si="289"/>
        <v>1506 - CAFÉ FRIO</v>
      </c>
      <c r="B3634" s="27" t="str">
        <f t="shared" si="296"/>
        <v>CAFE QUINDIO EXPRESS MALL PARAISO ARM.</v>
      </c>
      <c r="C3634" s="28" t="s">
        <v>280</v>
      </c>
      <c r="D3634" s="31">
        <v>1203181</v>
      </c>
      <c r="E3634" s="4">
        <v>146</v>
      </c>
      <c r="F3634" s="31">
        <v>435783</v>
      </c>
      <c r="G3634" s="4">
        <v>53</v>
      </c>
      <c r="H3634" s="31">
        <v>452264</v>
      </c>
      <c r="I3634" s="4">
        <v>55</v>
      </c>
      <c r="J3634" s="31">
        <v>2091228</v>
      </c>
      <c r="K3634" s="50">
        <v>254</v>
      </c>
      <c r="L3634" s="44">
        <f t="shared" si="292"/>
        <v>697076</v>
      </c>
      <c r="M3634" s="4">
        <f t="shared" si="293"/>
        <v>84.666666666666671</v>
      </c>
    </row>
    <row r="3635" spans="1:13" x14ac:dyDescent="0.3">
      <c r="A3635" s="27" t="str">
        <f t="shared" si="289"/>
        <v>1506 - CAFÉ FRIO</v>
      </c>
      <c r="B3635" s="27" t="str">
        <f t="shared" si="296"/>
        <v>CAFE QUINDIO EXPRESS MALL PARAISO ARM.</v>
      </c>
      <c r="C3635" s="28" t="s">
        <v>281</v>
      </c>
      <c r="D3635" s="31">
        <v>206023</v>
      </c>
      <c r="E3635" s="4">
        <v>25</v>
      </c>
      <c r="F3635" s="31">
        <v>98892</v>
      </c>
      <c r="G3635" s="4">
        <v>12</v>
      </c>
      <c r="H3635" s="31">
        <v>156579</v>
      </c>
      <c r="I3635" s="4">
        <v>19</v>
      </c>
      <c r="J3635" s="31">
        <v>461494</v>
      </c>
      <c r="K3635" s="50">
        <v>56</v>
      </c>
      <c r="L3635" s="44">
        <f t="shared" si="292"/>
        <v>153831.33333333334</v>
      </c>
      <c r="M3635" s="4">
        <f t="shared" si="293"/>
        <v>18.666666666666668</v>
      </c>
    </row>
    <row r="3636" spans="1:13" x14ac:dyDescent="0.3">
      <c r="A3636" s="27" t="str">
        <f t="shared" si="289"/>
        <v>1506 - CAFÉ FRIO</v>
      </c>
      <c r="B3636" s="27" t="str">
        <f t="shared" si="296"/>
        <v>CAFE QUINDIO EXPRESS MALL PARAISO ARM.</v>
      </c>
      <c r="C3636" s="28" t="s">
        <v>282</v>
      </c>
      <c r="D3636" s="31">
        <v>990148</v>
      </c>
      <c r="E3636" s="4">
        <v>92</v>
      </c>
      <c r="F3636" s="31">
        <v>433326</v>
      </c>
      <c r="G3636" s="4">
        <v>40</v>
      </c>
      <c r="H3636" s="31">
        <v>953316</v>
      </c>
      <c r="I3636" s="4">
        <v>88</v>
      </c>
      <c r="J3636" s="31">
        <v>2376790</v>
      </c>
      <c r="K3636" s="50">
        <v>220</v>
      </c>
      <c r="L3636" s="44">
        <f t="shared" si="292"/>
        <v>792263.33333333337</v>
      </c>
      <c r="M3636" s="4">
        <f t="shared" si="293"/>
        <v>73.333333333333329</v>
      </c>
    </row>
    <row r="3637" spans="1:13" x14ac:dyDescent="0.3">
      <c r="A3637" s="27" t="str">
        <f t="shared" si="289"/>
        <v>1506 - CAFÉ FRIO</v>
      </c>
      <c r="B3637" s="27" t="str">
        <f t="shared" si="296"/>
        <v>CAFE QUINDIO EXPRESS MALL PARAISO ARM.</v>
      </c>
      <c r="C3637" s="28" t="s">
        <v>283</v>
      </c>
      <c r="D3637" s="31">
        <v>322000</v>
      </c>
      <c r="E3637" s="4">
        <v>26</v>
      </c>
      <c r="F3637" s="31">
        <v>147000</v>
      </c>
      <c r="G3637" s="4">
        <v>12</v>
      </c>
      <c r="H3637" s="31">
        <v>437500</v>
      </c>
      <c r="I3637" s="4">
        <v>35</v>
      </c>
      <c r="J3637" s="31">
        <v>906500</v>
      </c>
      <c r="K3637" s="50">
        <v>73</v>
      </c>
      <c r="L3637" s="44">
        <f t="shared" si="292"/>
        <v>302166.66666666669</v>
      </c>
      <c r="M3637" s="4">
        <f t="shared" si="293"/>
        <v>24.333333333333332</v>
      </c>
    </row>
    <row r="3638" spans="1:13" x14ac:dyDescent="0.3">
      <c r="A3638" s="27" t="str">
        <f t="shared" si="289"/>
        <v>1506 - CAFÉ FRIO</v>
      </c>
      <c r="B3638" s="27" t="str">
        <f t="shared" si="296"/>
        <v>CAFE QUINDIO EXPRESS MALL PARAISO ARM.</v>
      </c>
      <c r="C3638" s="28" t="s">
        <v>284</v>
      </c>
      <c r="D3638" s="31">
        <v>1698860</v>
      </c>
      <c r="E3638" s="4">
        <v>132</v>
      </c>
      <c r="F3638" s="31">
        <v>757798</v>
      </c>
      <c r="G3638" s="4">
        <v>59</v>
      </c>
      <c r="H3638" s="31">
        <v>386108</v>
      </c>
      <c r="I3638" s="4">
        <v>30</v>
      </c>
      <c r="J3638" s="31">
        <v>2842766</v>
      </c>
      <c r="K3638" s="50">
        <v>221</v>
      </c>
      <c r="L3638" s="44">
        <f t="shared" si="292"/>
        <v>947588.66666666663</v>
      </c>
      <c r="M3638" s="4">
        <f t="shared" si="293"/>
        <v>73.666666666666671</v>
      </c>
    </row>
    <row r="3639" spans="1:13" x14ac:dyDescent="0.3">
      <c r="A3639" s="27" t="str">
        <f t="shared" si="289"/>
        <v>1506 - CAFÉ FRIO</v>
      </c>
      <c r="B3639" s="27" t="str">
        <f t="shared" si="296"/>
        <v>CAFE QUINDIO EXPRESS MALL PARAISO ARM.</v>
      </c>
      <c r="C3639" s="28" t="s">
        <v>285</v>
      </c>
      <c r="D3639" s="31"/>
      <c r="E3639" s="4"/>
      <c r="F3639" s="31">
        <v>181137</v>
      </c>
      <c r="G3639" s="4">
        <v>20</v>
      </c>
      <c r="H3639" s="31">
        <v>137502</v>
      </c>
      <c r="I3639" s="4">
        <v>15</v>
      </c>
      <c r="J3639" s="31">
        <v>318639</v>
      </c>
      <c r="K3639" s="50">
        <v>35</v>
      </c>
      <c r="L3639" s="44">
        <f t="shared" si="292"/>
        <v>159319.5</v>
      </c>
      <c r="M3639" s="4">
        <f t="shared" si="293"/>
        <v>17.5</v>
      </c>
    </row>
    <row r="3640" spans="1:13" x14ac:dyDescent="0.3">
      <c r="A3640" s="27" t="str">
        <f t="shared" si="289"/>
        <v>1506 - CAFÉ FRIO</v>
      </c>
      <c r="B3640" s="52" t="s">
        <v>306</v>
      </c>
      <c r="C3640" s="53"/>
      <c r="D3640" s="57">
        <v>6265908</v>
      </c>
      <c r="E3640" s="55">
        <v>655</v>
      </c>
      <c r="F3640" s="57">
        <v>3187431</v>
      </c>
      <c r="G3640" s="55">
        <v>335</v>
      </c>
      <c r="H3640" s="57">
        <v>4509025</v>
      </c>
      <c r="I3640" s="55">
        <v>491</v>
      </c>
      <c r="J3640" s="57">
        <v>13962364</v>
      </c>
      <c r="K3640" s="56">
        <v>1481</v>
      </c>
      <c r="L3640" s="59">
        <f t="shared" si="292"/>
        <v>4654121.333333333</v>
      </c>
      <c r="M3640" s="60">
        <f t="shared" si="293"/>
        <v>493.66666666666669</v>
      </c>
    </row>
    <row r="3641" spans="1:13" x14ac:dyDescent="0.3">
      <c r="A3641" s="27" t="str">
        <f t="shared" si="289"/>
        <v>1506 - CAFÉ FRIO</v>
      </c>
      <c r="B3641" s="1" t="s">
        <v>66</v>
      </c>
      <c r="C3641" s="1" t="s">
        <v>273</v>
      </c>
      <c r="D3641" s="30">
        <v>312944</v>
      </c>
      <c r="E3641" s="8">
        <v>52</v>
      </c>
      <c r="F3641" s="30">
        <v>198599</v>
      </c>
      <c r="G3641" s="8">
        <v>33</v>
      </c>
      <c r="H3641" s="30">
        <v>240724</v>
      </c>
      <c r="I3641" s="8">
        <v>40</v>
      </c>
      <c r="J3641" s="30">
        <v>752267</v>
      </c>
      <c r="K3641" s="49">
        <v>125</v>
      </c>
      <c r="L3641" s="44">
        <f t="shared" si="292"/>
        <v>250755.66666666666</v>
      </c>
      <c r="M3641" s="4">
        <f t="shared" si="293"/>
        <v>41.666666666666664</v>
      </c>
    </row>
    <row r="3642" spans="1:13" x14ac:dyDescent="0.3">
      <c r="A3642" s="27" t="str">
        <f t="shared" si="289"/>
        <v>1506 - CAFÉ FRIO</v>
      </c>
      <c r="B3642" s="27" t="str">
        <f t="shared" ref="B3642:B3652" si="297">B3641</f>
        <v>CAFE QUINDIO EXPRESS MALL PLAZA</v>
      </c>
      <c r="C3642" s="28" t="s">
        <v>274</v>
      </c>
      <c r="D3642" s="31">
        <v>165275</v>
      </c>
      <c r="E3642" s="4">
        <v>17</v>
      </c>
      <c r="F3642" s="31">
        <v>77776</v>
      </c>
      <c r="G3642" s="4">
        <v>8</v>
      </c>
      <c r="H3642" s="31">
        <v>136108</v>
      </c>
      <c r="I3642" s="4">
        <v>14</v>
      </c>
      <c r="J3642" s="31">
        <v>379159</v>
      </c>
      <c r="K3642" s="50">
        <v>39</v>
      </c>
      <c r="L3642" s="44">
        <f t="shared" si="292"/>
        <v>126386.33333333333</v>
      </c>
      <c r="M3642" s="4">
        <f t="shared" si="293"/>
        <v>13</v>
      </c>
    </row>
    <row r="3643" spans="1:13" x14ac:dyDescent="0.3">
      <c r="A3643" s="27" t="str">
        <f t="shared" si="289"/>
        <v>1506 - CAFÉ FRIO</v>
      </c>
      <c r="B3643" s="27" t="str">
        <f t="shared" si="297"/>
        <v>CAFE QUINDIO EXPRESS MALL PLAZA</v>
      </c>
      <c r="C3643" s="28" t="s">
        <v>275</v>
      </c>
      <c r="D3643" s="31">
        <v>98892</v>
      </c>
      <c r="E3643" s="4">
        <v>12</v>
      </c>
      <c r="F3643" s="31">
        <v>98892</v>
      </c>
      <c r="G3643" s="4">
        <v>12</v>
      </c>
      <c r="H3643" s="31">
        <v>82409</v>
      </c>
      <c r="I3643" s="4">
        <v>10</v>
      </c>
      <c r="J3643" s="31">
        <v>280193</v>
      </c>
      <c r="K3643" s="50">
        <v>34</v>
      </c>
      <c r="L3643" s="44">
        <f t="shared" si="292"/>
        <v>93397.666666666672</v>
      </c>
      <c r="M3643" s="4">
        <f t="shared" si="293"/>
        <v>11.333333333333334</v>
      </c>
    </row>
    <row r="3644" spans="1:13" x14ac:dyDescent="0.3">
      <c r="A3644" s="27" t="str">
        <f t="shared" ref="A3644:A3707" si="298">A3643</f>
        <v>1506 - CAFÉ FRIO</v>
      </c>
      <c r="B3644" s="27" t="str">
        <f t="shared" si="297"/>
        <v>CAFE QUINDIO EXPRESS MALL PLAZA</v>
      </c>
      <c r="C3644" s="28" t="s">
        <v>276</v>
      </c>
      <c r="D3644" s="31">
        <v>279995</v>
      </c>
      <c r="E3644" s="4">
        <v>27</v>
      </c>
      <c r="F3644" s="31">
        <v>165922</v>
      </c>
      <c r="G3644" s="4">
        <v>16</v>
      </c>
      <c r="H3644" s="31">
        <v>155552</v>
      </c>
      <c r="I3644" s="4">
        <v>15</v>
      </c>
      <c r="J3644" s="31">
        <v>601469</v>
      </c>
      <c r="K3644" s="50">
        <v>58</v>
      </c>
      <c r="L3644" s="44">
        <f t="shared" si="292"/>
        <v>200489.66666666666</v>
      </c>
      <c r="M3644" s="4">
        <f t="shared" si="293"/>
        <v>19.333333333333332</v>
      </c>
    </row>
    <row r="3645" spans="1:13" x14ac:dyDescent="0.3">
      <c r="A3645" s="27" t="str">
        <f t="shared" si="298"/>
        <v>1506 - CAFÉ FRIO</v>
      </c>
      <c r="B3645" s="27" t="str">
        <f t="shared" si="297"/>
        <v>CAFE QUINDIO EXPRESS MALL PLAZA</v>
      </c>
      <c r="C3645" s="28" t="s">
        <v>277</v>
      </c>
      <c r="D3645" s="31">
        <v>71664</v>
      </c>
      <c r="E3645" s="4">
        <v>6</v>
      </c>
      <c r="F3645" s="31">
        <v>35832</v>
      </c>
      <c r="G3645" s="4">
        <v>3</v>
      </c>
      <c r="H3645" s="31">
        <v>23888</v>
      </c>
      <c r="I3645" s="4">
        <v>2</v>
      </c>
      <c r="J3645" s="31">
        <v>131384</v>
      </c>
      <c r="K3645" s="50">
        <v>11</v>
      </c>
      <c r="L3645" s="44">
        <f t="shared" si="292"/>
        <v>43794.666666666664</v>
      </c>
      <c r="M3645" s="4">
        <f t="shared" si="293"/>
        <v>3.6666666666666665</v>
      </c>
    </row>
    <row r="3646" spans="1:13" x14ac:dyDescent="0.3">
      <c r="A3646" s="27" t="str">
        <f t="shared" si="298"/>
        <v>1506 - CAFÉ FRIO</v>
      </c>
      <c r="B3646" s="27" t="str">
        <f t="shared" si="297"/>
        <v>CAFE QUINDIO EXPRESS MALL PLAZA</v>
      </c>
      <c r="C3646" s="28" t="s">
        <v>278</v>
      </c>
      <c r="D3646" s="31">
        <v>16482</v>
      </c>
      <c r="E3646" s="4">
        <v>2</v>
      </c>
      <c r="F3646" s="31"/>
      <c r="G3646" s="4"/>
      <c r="H3646" s="31"/>
      <c r="I3646" s="4"/>
      <c r="J3646" s="31">
        <v>16482</v>
      </c>
      <c r="K3646" s="50">
        <v>2</v>
      </c>
      <c r="L3646" s="44">
        <f t="shared" si="292"/>
        <v>16482</v>
      </c>
      <c r="M3646" s="4">
        <f t="shared" si="293"/>
        <v>2</v>
      </c>
    </row>
    <row r="3647" spans="1:13" x14ac:dyDescent="0.3">
      <c r="A3647" s="27" t="str">
        <f t="shared" si="298"/>
        <v>1506 - CAFÉ FRIO</v>
      </c>
      <c r="B3647" s="27" t="str">
        <f t="shared" si="297"/>
        <v>CAFE QUINDIO EXPRESS MALL PLAZA</v>
      </c>
      <c r="C3647" s="28" t="s">
        <v>279</v>
      </c>
      <c r="D3647" s="31">
        <v>115374</v>
      </c>
      <c r="E3647" s="4">
        <v>14</v>
      </c>
      <c r="F3647" s="31">
        <v>16482</v>
      </c>
      <c r="G3647" s="4">
        <v>2</v>
      </c>
      <c r="H3647" s="31">
        <v>32964</v>
      </c>
      <c r="I3647" s="4">
        <v>4</v>
      </c>
      <c r="J3647" s="31">
        <v>164820</v>
      </c>
      <c r="K3647" s="50">
        <v>20</v>
      </c>
      <c r="L3647" s="44">
        <f t="shared" si="292"/>
        <v>54940</v>
      </c>
      <c r="M3647" s="4">
        <f t="shared" si="293"/>
        <v>6.666666666666667</v>
      </c>
    </row>
    <row r="3648" spans="1:13" x14ac:dyDescent="0.3">
      <c r="A3648" s="27" t="str">
        <f t="shared" si="298"/>
        <v>1506 - CAFÉ FRIO</v>
      </c>
      <c r="B3648" s="27" t="str">
        <f t="shared" si="297"/>
        <v>CAFE QUINDIO EXPRESS MALL PLAZA</v>
      </c>
      <c r="C3648" s="28" t="s">
        <v>280</v>
      </c>
      <c r="D3648" s="31">
        <v>123615</v>
      </c>
      <c r="E3648" s="4">
        <v>15</v>
      </c>
      <c r="F3648" s="31">
        <v>8241</v>
      </c>
      <c r="G3648" s="4">
        <v>1</v>
      </c>
      <c r="H3648" s="31">
        <v>115373</v>
      </c>
      <c r="I3648" s="4">
        <v>14</v>
      </c>
      <c r="J3648" s="31">
        <v>247229</v>
      </c>
      <c r="K3648" s="50">
        <v>30</v>
      </c>
      <c r="L3648" s="44">
        <f t="shared" si="292"/>
        <v>82409.666666666672</v>
      </c>
      <c r="M3648" s="4">
        <f t="shared" si="293"/>
        <v>10</v>
      </c>
    </row>
    <row r="3649" spans="1:13" x14ac:dyDescent="0.3">
      <c r="A3649" s="27" t="str">
        <f t="shared" si="298"/>
        <v>1506 - CAFÉ FRIO</v>
      </c>
      <c r="B3649" s="27" t="str">
        <f t="shared" si="297"/>
        <v>CAFE QUINDIO EXPRESS MALL PLAZA</v>
      </c>
      <c r="C3649" s="28" t="s">
        <v>281</v>
      </c>
      <c r="D3649" s="31">
        <v>337881</v>
      </c>
      <c r="E3649" s="4">
        <v>41</v>
      </c>
      <c r="F3649" s="31">
        <v>329640</v>
      </c>
      <c r="G3649" s="4">
        <v>40</v>
      </c>
      <c r="H3649" s="31">
        <v>370844</v>
      </c>
      <c r="I3649" s="4">
        <v>45</v>
      </c>
      <c r="J3649" s="31">
        <v>1038365</v>
      </c>
      <c r="K3649" s="50">
        <v>126</v>
      </c>
      <c r="L3649" s="44">
        <f t="shared" si="292"/>
        <v>346121.66666666669</v>
      </c>
      <c r="M3649" s="4">
        <f t="shared" si="293"/>
        <v>42</v>
      </c>
    </row>
    <row r="3650" spans="1:13" x14ac:dyDescent="0.3">
      <c r="A3650" s="27" t="str">
        <f t="shared" si="298"/>
        <v>1506 - CAFÉ FRIO</v>
      </c>
      <c r="B3650" s="27" t="str">
        <f t="shared" si="297"/>
        <v>CAFE QUINDIO EXPRESS MALL PLAZA</v>
      </c>
      <c r="C3650" s="28" t="s">
        <v>282</v>
      </c>
      <c r="D3650" s="31">
        <v>541663</v>
      </c>
      <c r="E3650" s="4">
        <v>50</v>
      </c>
      <c r="F3650" s="31">
        <v>411660</v>
      </c>
      <c r="G3650" s="4">
        <v>38</v>
      </c>
      <c r="H3650" s="31">
        <v>422491</v>
      </c>
      <c r="I3650" s="4">
        <v>39</v>
      </c>
      <c r="J3650" s="31">
        <v>1375814</v>
      </c>
      <c r="K3650" s="50">
        <v>127</v>
      </c>
      <c r="L3650" s="44">
        <f t="shared" si="292"/>
        <v>458604.66666666669</v>
      </c>
      <c r="M3650" s="4">
        <f t="shared" si="293"/>
        <v>42.333333333333336</v>
      </c>
    </row>
    <row r="3651" spans="1:13" x14ac:dyDescent="0.3">
      <c r="A3651" s="27" t="str">
        <f t="shared" si="298"/>
        <v>1506 - CAFÉ FRIO</v>
      </c>
      <c r="B3651" s="27" t="str">
        <f t="shared" si="297"/>
        <v>CAFE QUINDIO EXPRESS MALL PLAZA</v>
      </c>
      <c r="C3651" s="28" t="s">
        <v>283</v>
      </c>
      <c r="D3651" s="31">
        <v>175000</v>
      </c>
      <c r="E3651" s="4">
        <v>14</v>
      </c>
      <c r="F3651" s="31">
        <v>212500</v>
      </c>
      <c r="G3651" s="4">
        <v>17</v>
      </c>
      <c r="H3651" s="31">
        <v>175000</v>
      </c>
      <c r="I3651" s="4">
        <v>14</v>
      </c>
      <c r="J3651" s="31">
        <v>562500</v>
      </c>
      <c r="K3651" s="50">
        <v>45</v>
      </c>
      <c r="L3651" s="44">
        <f t="shared" si="292"/>
        <v>187500</v>
      </c>
      <c r="M3651" s="4">
        <f t="shared" si="293"/>
        <v>15</v>
      </c>
    </row>
    <row r="3652" spans="1:13" x14ac:dyDescent="0.3">
      <c r="A3652" s="27" t="str">
        <f t="shared" si="298"/>
        <v>1506 - CAFÉ FRIO</v>
      </c>
      <c r="B3652" s="27" t="str">
        <f t="shared" si="297"/>
        <v>CAFE QUINDIO EXPRESS MALL PLAZA</v>
      </c>
      <c r="C3652" s="28" t="s">
        <v>284</v>
      </c>
      <c r="D3652" s="31">
        <v>347492</v>
      </c>
      <c r="E3652" s="4">
        <v>27</v>
      </c>
      <c r="F3652" s="31">
        <v>115831</v>
      </c>
      <c r="G3652" s="4">
        <v>9</v>
      </c>
      <c r="H3652" s="31">
        <v>283146</v>
      </c>
      <c r="I3652" s="4">
        <v>22</v>
      </c>
      <c r="J3652" s="31">
        <v>746469</v>
      </c>
      <c r="K3652" s="50">
        <v>58</v>
      </c>
      <c r="L3652" s="44">
        <f t="shared" si="292"/>
        <v>248823</v>
      </c>
      <c r="M3652" s="4">
        <f t="shared" si="293"/>
        <v>19.333333333333332</v>
      </c>
    </row>
    <row r="3653" spans="1:13" x14ac:dyDescent="0.3">
      <c r="A3653" s="27" t="str">
        <f t="shared" si="298"/>
        <v>1506 - CAFÉ FRIO</v>
      </c>
      <c r="B3653" s="52" t="s">
        <v>307</v>
      </c>
      <c r="C3653" s="53"/>
      <c r="D3653" s="57">
        <v>2586277</v>
      </c>
      <c r="E3653" s="55">
        <v>277</v>
      </c>
      <c r="F3653" s="57">
        <v>1671375</v>
      </c>
      <c r="G3653" s="55">
        <v>179</v>
      </c>
      <c r="H3653" s="57">
        <v>2038499</v>
      </c>
      <c r="I3653" s="55">
        <v>219</v>
      </c>
      <c r="J3653" s="57">
        <v>6296151</v>
      </c>
      <c r="K3653" s="56">
        <v>675</v>
      </c>
      <c r="L3653" s="59">
        <f t="shared" si="292"/>
        <v>2098717</v>
      </c>
      <c r="M3653" s="60">
        <f t="shared" si="293"/>
        <v>225</v>
      </c>
    </row>
    <row r="3654" spans="1:13" x14ac:dyDescent="0.3">
      <c r="A3654" s="27" t="str">
        <f t="shared" si="298"/>
        <v>1506 - CAFÉ FRIO</v>
      </c>
      <c r="B3654" s="1" t="s">
        <v>67</v>
      </c>
      <c r="C3654" s="1" t="s">
        <v>273</v>
      </c>
      <c r="D3654" s="30">
        <v>18055</v>
      </c>
      <c r="E3654" s="8">
        <v>3</v>
      </c>
      <c r="F3654" s="30"/>
      <c r="G3654" s="8"/>
      <c r="H3654" s="30"/>
      <c r="I3654" s="8"/>
      <c r="J3654" s="30">
        <v>18055</v>
      </c>
      <c r="K3654" s="49">
        <v>3</v>
      </c>
      <c r="L3654" s="44">
        <f t="shared" si="292"/>
        <v>18055</v>
      </c>
      <c r="M3654" s="4">
        <f t="shared" si="293"/>
        <v>3</v>
      </c>
    </row>
    <row r="3655" spans="1:13" x14ac:dyDescent="0.3">
      <c r="A3655" s="27" t="str">
        <f t="shared" si="298"/>
        <v>1506 - CAFÉ FRIO</v>
      </c>
      <c r="B3655" s="27" t="str">
        <f t="shared" ref="B3655:B3663" si="299">B3654</f>
        <v>CAFE QUINDIO EXPRESS MERCEDES BENZ</v>
      </c>
      <c r="C3655" s="28" t="s">
        <v>274</v>
      </c>
      <c r="D3655" s="31">
        <v>9722</v>
      </c>
      <c r="E3655" s="4">
        <v>1</v>
      </c>
      <c r="F3655" s="31"/>
      <c r="G3655" s="4"/>
      <c r="H3655" s="31"/>
      <c r="I3655" s="4"/>
      <c r="J3655" s="31">
        <v>9722</v>
      </c>
      <c r="K3655" s="50">
        <v>1</v>
      </c>
      <c r="L3655" s="44">
        <f t="shared" si="292"/>
        <v>9722</v>
      </c>
      <c r="M3655" s="4">
        <f t="shared" si="293"/>
        <v>1</v>
      </c>
    </row>
    <row r="3656" spans="1:13" x14ac:dyDescent="0.3">
      <c r="A3656" s="27" t="str">
        <f t="shared" si="298"/>
        <v>1506 - CAFÉ FRIO</v>
      </c>
      <c r="B3656" s="27" t="str">
        <f t="shared" si="299"/>
        <v>CAFE QUINDIO EXPRESS MERCEDES BENZ</v>
      </c>
      <c r="C3656" s="28" t="s">
        <v>275</v>
      </c>
      <c r="D3656" s="31">
        <v>8241</v>
      </c>
      <c r="E3656" s="4">
        <v>1</v>
      </c>
      <c r="F3656" s="31"/>
      <c r="G3656" s="4"/>
      <c r="H3656" s="31"/>
      <c r="I3656" s="4"/>
      <c r="J3656" s="31">
        <v>8241</v>
      </c>
      <c r="K3656" s="50">
        <v>1</v>
      </c>
      <c r="L3656" s="44">
        <f t="shared" ref="L3656:L3719" si="300">AVERAGE(D3656,F3656,H3656)</f>
        <v>8241</v>
      </c>
      <c r="M3656" s="4">
        <f t="shared" ref="M3656:M3719" si="301">AVERAGE(E3656,G3656,I3656)</f>
        <v>1</v>
      </c>
    </row>
    <row r="3657" spans="1:13" x14ac:dyDescent="0.3">
      <c r="A3657" s="27" t="str">
        <f t="shared" si="298"/>
        <v>1506 - CAFÉ FRIO</v>
      </c>
      <c r="B3657" s="27" t="str">
        <f t="shared" si="299"/>
        <v>CAFE QUINDIO EXPRESS MERCEDES BENZ</v>
      </c>
      <c r="C3657" s="28" t="s">
        <v>276</v>
      </c>
      <c r="D3657" s="31">
        <v>10370</v>
      </c>
      <c r="E3657" s="4">
        <v>1</v>
      </c>
      <c r="F3657" s="31"/>
      <c r="G3657" s="4"/>
      <c r="H3657" s="31"/>
      <c r="I3657" s="4"/>
      <c r="J3657" s="31">
        <v>10370</v>
      </c>
      <c r="K3657" s="50">
        <v>1</v>
      </c>
      <c r="L3657" s="44">
        <f t="shared" si="300"/>
        <v>10370</v>
      </c>
      <c r="M3657" s="4">
        <f t="shared" si="301"/>
        <v>1</v>
      </c>
    </row>
    <row r="3658" spans="1:13" x14ac:dyDescent="0.3">
      <c r="A3658" s="27" t="str">
        <f t="shared" si="298"/>
        <v>1506 - CAFÉ FRIO</v>
      </c>
      <c r="B3658" s="27" t="str">
        <f t="shared" si="299"/>
        <v>CAFE QUINDIO EXPRESS MERCEDES BENZ</v>
      </c>
      <c r="C3658" s="28" t="s">
        <v>278</v>
      </c>
      <c r="D3658" s="31">
        <v>74169</v>
      </c>
      <c r="E3658" s="4">
        <v>9</v>
      </c>
      <c r="F3658" s="31"/>
      <c r="G3658" s="4"/>
      <c r="H3658" s="31"/>
      <c r="I3658" s="4"/>
      <c r="J3658" s="31">
        <v>74169</v>
      </c>
      <c r="K3658" s="50">
        <v>9</v>
      </c>
      <c r="L3658" s="44">
        <f t="shared" si="300"/>
        <v>74169</v>
      </c>
      <c r="M3658" s="4">
        <f t="shared" si="301"/>
        <v>9</v>
      </c>
    </row>
    <row r="3659" spans="1:13" x14ac:dyDescent="0.3">
      <c r="A3659" s="27" t="str">
        <f t="shared" si="298"/>
        <v>1506 - CAFÉ FRIO</v>
      </c>
      <c r="B3659" s="27" t="str">
        <f t="shared" si="299"/>
        <v>CAFE QUINDIO EXPRESS MERCEDES BENZ</v>
      </c>
      <c r="C3659" s="28" t="s">
        <v>279</v>
      </c>
      <c r="D3659" s="31">
        <v>65927</v>
      </c>
      <c r="E3659" s="4">
        <v>8</v>
      </c>
      <c r="F3659" s="31"/>
      <c r="G3659" s="4"/>
      <c r="H3659" s="31"/>
      <c r="I3659" s="4"/>
      <c r="J3659" s="31">
        <v>65927</v>
      </c>
      <c r="K3659" s="50">
        <v>8</v>
      </c>
      <c r="L3659" s="44">
        <f t="shared" si="300"/>
        <v>65927</v>
      </c>
      <c r="M3659" s="4">
        <f t="shared" si="301"/>
        <v>8</v>
      </c>
    </row>
    <row r="3660" spans="1:13" x14ac:dyDescent="0.3">
      <c r="A3660" s="27" t="str">
        <f t="shared" si="298"/>
        <v>1506 - CAFÉ FRIO</v>
      </c>
      <c r="B3660" s="27" t="str">
        <f t="shared" si="299"/>
        <v>CAFE QUINDIO EXPRESS MERCEDES BENZ</v>
      </c>
      <c r="C3660" s="28" t="s">
        <v>280</v>
      </c>
      <c r="D3660" s="31">
        <v>32963</v>
      </c>
      <c r="E3660" s="4">
        <v>4</v>
      </c>
      <c r="F3660" s="31"/>
      <c r="G3660" s="4"/>
      <c r="H3660" s="31"/>
      <c r="I3660" s="4"/>
      <c r="J3660" s="31">
        <v>32963</v>
      </c>
      <c r="K3660" s="50">
        <v>4</v>
      </c>
      <c r="L3660" s="44">
        <f t="shared" si="300"/>
        <v>32963</v>
      </c>
      <c r="M3660" s="4">
        <f t="shared" si="301"/>
        <v>4</v>
      </c>
    </row>
    <row r="3661" spans="1:13" x14ac:dyDescent="0.3">
      <c r="A3661" s="27" t="str">
        <f t="shared" si="298"/>
        <v>1506 - CAFÉ FRIO</v>
      </c>
      <c r="B3661" s="27" t="str">
        <f t="shared" si="299"/>
        <v>CAFE QUINDIO EXPRESS MERCEDES BENZ</v>
      </c>
      <c r="C3661" s="28" t="s">
        <v>281</v>
      </c>
      <c r="D3661" s="31">
        <v>189539</v>
      </c>
      <c r="E3661" s="4">
        <v>23</v>
      </c>
      <c r="F3661" s="31"/>
      <c r="G3661" s="4"/>
      <c r="H3661" s="31"/>
      <c r="I3661" s="4"/>
      <c r="J3661" s="31">
        <v>189539</v>
      </c>
      <c r="K3661" s="50">
        <v>23</v>
      </c>
      <c r="L3661" s="44">
        <f t="shared" si="300"/>
        <v>189539</v>
      </c>
      <c r="M3661" s="4">
        <f t="shared" si="301"/>
        <v>23</v>
      </c>
    </row>
    <row r="3662" spans="1:13" x14ac:dyDescent="0.3">
      <c r="A3662" s="27" t="str">
        <f t="shared" si="298"/>
        <v>1506 - CAFÉ FRIO</v>
      </c>
      <c r="B3662" s="27" t="str">
        <f t="shared" si="299"/>
        <v>CAFE QUINDIO EXPRESS MERCEDES BENZ</v>
      </c>
      <c r="C3662" s="28" t="s">
        <v>283</v>
      </c>
      <c r="D3662" s="31">
        <v>62500</v>
      </c>
      <c r="E3662" s="4">
        <v>5</v>
      </c>
      <c r="F3662" s="31"/>
      <c r="G3662" s="4"/>
      <c r="H3662" s="31"/>
      <c r="I3662" s="4"/>
      <c r="J3662" s="31">
        <v>62500</v>
      </c>
      <c r="K3662" s="50">
        <v>5</v>
      </c>
      <c r="L3662" s="44">
        <f t="shared" si="300"/>
        <v>62500</v>
      </c>
      <c r="M3662" s="4">
        <f t="shared" si="301"/>
        <v>5</v>
      </c>
    </row>
    <row r="3663" spans="1:13" x14ac:dyDescent="0.3">
      <c r="A3663" s="27" t="str">
        <f t="shared" si="298"/>
        <v>1506 - CAFÉ FRIO</v>
      </c>
      <c r="B3663" s="27" t="str">
        <f t="shared" si="299"/>
        <v>CAFE QUINDIO EXPRESS MERCEDES BENZ</v>
      </c>
      <c r="C3663" s="28" t="s">
        <v>284</v>
      </c>
      <c r="D3663" s="31">
        <v>12870</v>
      </c>
      <c r="E3663" s="4">
        <v>1</v>
      </c>
      <c r="F3663" s="31"/>
      <c r="G3663" s="4"/>
      <c r="H3663" s="31"/>
      <c r="I3663" s="4"/>
      <c r="J3663" s="31">
        <v>12870</v>
      </c>
      <c r="K3663" s="50">
        <v>1</v>
      </c>
      <c r="L3663" s="44">
        <f t="shared" si="300"/>
        <v>12870</v>
      </c>
      <c r="M3663" s="4">
        <f t="shared" si="301"/>
        <v>1</v>
      </c>
    </row>
    <row r="3664" spans="1:13" x14ac:dyDescent="0.3">
      <c r="A3664" s="27" t="str">
        <f t="shared" si="298"/>
        <v>1506 - CAFÉ FRIO</v>
      </c>
      <c r="B3664" s="52" t="s">
        <v>308</v>
      </c>
      <c r="C3664" s="53"/>
      <c r="D3664" s="57">
        <v>484356</v>
      </c>
      <c r="E3664" s="55">
        <v>56</v>
      </c>
      <c r="F3664" s="57"/>
      <c r="G3664" s="55"/>
      <c r="H3664" s="57"/>
      <c r="I3664" s="55"/>
      <c r="J3664" s="57">
        <v>484356</v>
      </c>
      <c r="K3664" s="56">
        <v>56</v>
      </c>
      <c r="L3664" s="59">
        <f t="shared" si="300"/>
        <v>484356</v>
      </c>
      <c r="M3664" s="60">
        <f t="shared" si="301"/>
        <v>56</v>
      </c>
    </row>
    <row r="3665" spans="1:13" x14ac:dyDescent="0.3">
      <c r="A3665" s="27" t="str">
        <f t="shared" si="298"/>
        <v>1506 - CAFÉ FRIO</v>
      </c>
      <c r="B3665" s="1" t="s">
        <v>68</v>
      </c>
      <c r="C3665" s="1" t="s">
        <v>273</v>
      </c>
      <c r="D3665" s="30">
        <v>274726</v>
      </c>
      <c r="E3665" s="8">
        <v>43</v>
      </c>
      <c r="F3665" s="30">
        <v>210837</v>
      </c>
      <c r="G3665" s="8">
        <v>33</v>
      </c>
      <c r="H3665" s="30">
        <v>293894</v>
      </c>
      <c r="I3665" s="8">
        <v>46</v>
      </c>
      <c r="J3665" s="30">
        <v>779457</v>
      </c>
      <c r="K3665" s="49">
        <v>122</v>
      </c>
      <c r="L3665" s="44">
        <f t="shared" si="300"/>
        <v>259819</v>
      </c>
      <c r="M3665" s="4">
        <f t="shared" si="301"/>
        <v>40.666666666666664</v>
      </c>
    </row>
    <row r="3666" spans="1:13" x14ac:dyDescent="0.3">
      <c r="A3666" s="27" t="str">
        <f t="shared" si="298"/>
        <v>1506 - CAFÉ FRIO</v>
      </c>
      <c r="B3666" s="27" t="str">
        <f t="shared" ref="B3666:B3676" si="302">B3665</f>
        <v>CAFE QUINDIO EXPRESS NOGALES BOGOTA</v>
      </c>
      <c r="C3666" s="28" t="s">
        <v>274</v>
      </c>
      <c r="D3666" s="31">
        <v>48148</v>
      </c>
      <c r="E3666" s="4">
        <v>4</v>
      </c>
      <c r="F3666" s="31">
        <v>48148</v>
      </c>
      <c r="G3666" s="4">
        <v>4</v>
      </c>
      <c r="H3666" s="31">
        <v>36111</v>
      </c>
      <c r="I3666" s="4">
        <v>3</v>
      </c>
      <c r="J3666" s="31">
        <v>132407</v>
      </c>
      <c r="K3666" s="50">
        <v>11</v>
      </c>
      <c r="L3666" s="44">
        <f t="shared" si="300"/>
        <v>44135.666666666664</v>
      </c>
      <c r="M3666" s="4">
        <f t="shared" si="301"/>
        <v>3.6666666666666665</v>
      </c>
    </row>
    <row r="3667" spans="1:13" x14ac:dyDescent="0.3">
      <c r="A3667" s="27" t="str">
        <f t="shared" si="298"/>
        <v>1506 - CAFÉ FRIO</v>
      </c>
      <c r="B3667" s="27" t="str">
        <f t="shared" si="302"/>
        <v>CAFE QUINDIO EXPRESS NOGALES BOGOTA</v>
      </c>
      <c r="C3667" s="28" t="s">
        <v>275</v>
      </c>
      <c r="D3667" s="31">
        <v>34816</v>
      </c>
      <c r="E3667" s="4">
        <v>4</v>
      </c>
      <c r="F3667" s="31">
        <v>17408</v>
      </c>
      <c r="G3667" s="4">
        <v>2</v>
      </c>
      <c r="H3667" s="31"/>
      <c r="I3667" s="4"/>
      <c r="J3667" s="31">
        <v>52224</v>
      </c>
      <c r="K3667" s="50">
        <v>6</v>
      </c>
      <c r="L3667" s="44">
        <f t="shared" si="300"/>
        <v>26112</v>
      </c>
      <c r="M3667" s="4">
        <f t="shared" si="301"/>
        <v>3</v>
      </c>
    </row>
    <row r="3668" spans="1:13" x14ac:dyDescent="0.3">
      <c r="A3668" s="27" t="str">
        <f t="shared" si="298"/>
        <v>1506 - CAFÉ FRIO</v>
      </c>
      <c r="B3668" s="27" t="str">
        <f t="shared" si="302"/>
        <v>CAFE QUINDIO EXPRESS NOGALES BOGOTA</v>
      </c>
      <c r="C3668" s="28" t="s">
        <v>276</v>
      </c>
      <c r="D3668" s="31">
        <v>81667</v>
      </c>
      <c r="E3668" s="4">
        <v>7</v>
      </c>
      <c r="F3668" s="31">
        <v>11667</v>
      </c>
      <c r="G3668" s="4">
        <v>1</v>
      </c>
      <c r="H3668" s="31">
        <v>58335</v>
      </c>
      <c r="I3668" s="4">
        <v>5</v>
      </c>
      <c r="J3668" s="31">
        <v>151669</v>
      </c>
      <c r="K3668" s="50">
        <v>13</v>
      </c>
      <c r="L3668" s="44">
        <f t="shared" si="300"/>
        <v>50556.333333333336</v>
      </c>
      <c r="M3668" s="4">
        <f t="shared" si="301"/>
        <v>4.333333333333333</v>
      </c>
    </row>
    <row r="3669" spans="1:13" x14ac:dyDescent="0.3">
      <c r="A3669" s="27" t="str">
        <f t="shared" si="298"/>
        <v>1506 - CAFÉ FRIO</v>
      </c>
      <c r="B3669" s="27" t="str">
        <f t="shared" si="302"/>
        <v>CAFE QUINDIO EXPRESS NOGALES BOGOTA</v>
      </c>
      <c r="C3669" s="28" t="s">
        <v>277</v>
      </c>
      <c r="D3669" s="31">
        <v>136477</v>
      </c>
      <c r="E3669" s="4">
        <v>11</v>
      </c>
      <c r="F3669" s="31">
        <v>12407</v>
      </c>
      <c r="G3669" s="4">
        <v>1</v>
      </c>
      <c r="H3669" s="31">
        <v>24814</v>
      </c>
      <c r="I3669" s="4">
        <v>2</v>
      </c>
      <c r="J3669" s="31">
        <v>173698</v>
      </c>
      <c r="K3669" s="50">
        <v>14</v>
      </c>
      <c r="L3669" s="44">
        <f t="shared" si="300"/>
        <v>57899.333333333336</v>
      </c>
      <c r="M3669" s="4">
        <f t="shared" si="301"/>
        <v>4.666666666666667</v>
      </c>
    </row>
    <row r="3670" spans="1:13" x14ac:dyDescent="0.3">
      <c r="A3670" s="27" t="str">
        <f t="shared" si="298"/>
        <v>1506 - CAFÉ FRIO</v>
      </c>
      <c r="B3670" s="27" t="str">
        <f t="shared" si="302"/>
        <v>CAFE QUINDIO EXPRESS NOGALES BOGOTA</v>
      </c>
      <c r="C3670" s="28" t="s">
        <v>278</v>
      </c>
      <c r="D3670" s="31"/>
      <c r="E3670" s="4"/>
      <c r="F3670" s="31"/>
      <c r="G3670" s="4"/>
      <c r="H3670" s="31">
        <v>16852</v>
      </c>
      <c r="I3670" s="4">
        <v>2</v>
      </c>
      <c r="J3670" s="31">
        <v>16852</v>
      </c>
      <c r="K3670" s="50">
        <v>2</v>
      </c>
      <c r="L3670" s="44">
        <f t="shared" si="300"/>
        <v>16852</v>
      </c>
      <c r="M3670" s="4">
        <f t="shared" si="301"/>
        <v>2</v>
      </c>
    </row>
    <row r="3671" spans="1:13" x14ac:dyDescent="0.3">
      <c r="A3671" s="27" t="str">
        <f t="shared" si="298"/>
        <v>1506 - CAFÉ FRIO</v>
      </c>
      <c r="B3671" s="27" t="str">
        <f t="shared" si="302"/>
        <v>CAFE QUINDIO EXPRESS NOGALES BOGOTA</v>
      </c>
      <c r="C3671" s="28" t="s">
        <v>279</v>
      </c>
      <c r="D3671" s="31"/>
      <c r="E3671" s="4"/>
      <c r="F3671" s="31"/>
      <c r="G3671" s="4"/>
      <c r="H3671" s="31">
        <v>75834</v>
      </c>
      <c r="I3671" s="4">
        <v>9</v>
      </c>
      <c r="J3671" s="31">
        <v>75834</v>
      </c>
      <c r="K3671" s="50">
        <v>9</v>
      </c>
      <c r="L3671" s="44">
        <f t="shared" si="300"/>
        <v>75834</v>
      </c>
      <c r="M3671" s="4">
        <f t="shared" si="301"/>
        <v>9</v>
      </c>
    </row>
    <row r="3672" spans="1:13" x14ac:dyDescent="0.3">
      <c r="A3672" s="27" t="str">
        <f t="shared" si="298"/>
        <v>1506 - CAFÉ FRIO</v>
      </c>
      <c r="B3672" s="27" t="str">
        <f t="shared" si="302"/>
        <v>CAFE QUINDIO EXPRESS NOGALES BOGOTA</v>
      </c>
      <c r="C3672" s="28" t="s">
        <v>280</v>
      </c>
      <c r="D3672" s="31">
        <v>143242</v>
      </c>
      <c r="E3672" s="4">
        <v>17</v>
      </c>
      <c r="F3672" s="31">
        <v>175935</v>
      </c>
      <c r="G3672" s="4">
        <v>21</v>
      </c>
      <c r="H3672" s="31">
        <v>109538</v>
      </c>
      <c r="I3672" s="4">
        <v>13</v>
      </c>
      <c r="J3672" s="31">
        <v>428715</v>
      </c>
      <c r="K3672" s="50">
        <v>51</v>
      </c>
      <c r="L3672" s="44">
        <f t="shared" si="300"/>
        <v>142905</v>
      </c>
      <c r="M3672" s="4">
        <f t="shared" si="301"/>
        <v>17</v>
      </c>
    </row>
    <row r="3673" spans="1:13" x14ac:dyDescent="0.3">
      <c r="A3673" s="27" t="str">
        <f t="shared" si="298"/>
        <v>1506 - CAFÉ FRIO</v>
      </c>
      <c r="B3673" s="27" t="str">
        <f t="shared" si="302"/>
        <v>CAFE QUINDIO EXPRESS NOGALES BOGOTA</v>
      </c>
      <c r="C3673" s="28" t="s">
        <v>281</v>
      </c>
      <c r="D3673" s="31">
        <v>25278</v>
      </c>
      <c r="E3673" s="4">
        <v>3</v>
      </c>
      <c r="F3673" s="31">
        <v>42130</v>
      </c>
      <c r="G3673" s="4">
        <v>5</v>
      </c>
      <c r="H3673" s="31">
        <v>16852</v>
      </c>
      <c r="I3673" s="4">
        <v>2</v>
      </c>
      <c r="J3673" s="31">
        <v>84260</v>
      </c>
      <c r="K3673" s="50">
        <v>10</v>
      </c>
      <c r="L3673" s="44">
        <f t="shared" si="300"/>
        <v>28086.666666666668</v>
      </c>
      <c r="M3673" s="4">
        <f t="shared" si="301"/>
        <v>3.3333333333333335</v>
      </c>
    </row>
    <row r="3674" spans="1:13" x14ac:dyDescent="0.3">
      <c r="A3674" s="27" t="str">
        <f t="shared" si="298"/>
        <v>1506 - CAFÉ FRIO</v>
      </c>
      <c r="B3674" s="27" t="str">
        <f t="shared" si="302"/>
        <v>CAFE QUINDIO EXPRESS NOGALES BOGOTA</v>
      </c>
      <c r="C3674" s="28" t="s">
        <v>282</v>
      </c>
      <c r="D3674" s="31">
        <v>140000</v>
      </c>
      <c r="E3674" s="4">
        <v>12</v>
      </c>
      <c r="F3674" s="31">
        <v>46668</v>
      </c>
      <c r="G3674" s="4">
        <v>4</v>
      </c>
      <c r="H3674" s="31">
        <v>46668</v>
      </c>
      <c r="I3674" s="4">
        <v>4</v>
      </c>
      <c r="J3674" s="31">
        <v>233336</v>
      </c>
      <c r="K3674" s="50">
        <v>20</v>
      </c>
      <c r="L3674" s="44">
        <f t="shared" si="300"/>
        <v>77778.666666666672</v>
      </c>
      <c r="M3674" s="4">
        <f t="shared" si="301"/>
        <v>6.666666666666667</v>
      </c>
    </row>
    <row r="3675" spans="1:13" x14ac:dyDescent="0.3">
      <c r="A3675" s="27" t="str">
        <f t="shared" si="298"/>
        <v>1506 - CAFÉ FRIO</v>
      </c>
      <c r="B3675" s="27" t="str">
        <f t="shared" si="302"/>
        <v>CAFE QUINDIO EXPRESS NOGALES BOGOTA</v>
      </c>
      <c r="C3675" s="28" t="s">
        <v>283</v>
      </c>
      <c r="D3675" s="31"/>
      <c r="E3675" s="4"/>
      <c r="F3675" s="31">
        <v>38611</v>
      </c>
      <c r="G3675" s="4">
        <v>3</v>
      </c>
      <c r="H3675" s="31">
        <v>25740</v>
      </c>
      <c r="I3675" s="4">
        <v>2</v>
      </c>
      <c r="J3675" s="31">
        <v>64351</v>
      </c>
      <c r="K3675" s="50">
        <v>5</v>
      </c>
      <c r="L3675" s="44">
        <f t="shared" si="300"/>
        <v>32175.5</v>
      </c>
      <c r="M3675" s="4">
        <f t="shared" si="301"/>
        <v>2.5</v>
      </c>
    </row>
    <row r="3676" spans="1:13" x14ac:dyDescent="0.3">
      <c r="A3676" s="27" t="str">
        <f t="shared" si="298"/>
        <v>1506 - CAFÉ FRIO</v>
      </c>
      <c r="B3676" s="27" t="str">
        <f t="shared" si="302"/>
        <v>CAFE QUINDIO EXPRESS NOGALES BOGOTA</v>
      </c>
      <c r="C3676" s="28" t="s">
        <v>284</v>
      </c>
      <c r="D3676" s="31">
        <v>58888</v>
      </c>
      <c r="E3676" s="4">
        <v>4</v>
      </c>
      <c r="F3676" s="31"/>
      <c r="G3676" s="4"/>
      <c r="H3676" s="31">
        <v>14722</v>
      </c>
      <c r="I3676" s="4">
        <v>1</v>
      </c>
      <c r="J3676" s="31">
        <v>73610</v>
      </c>
      <c r="K3676" s="50">
        <v>5</v>
      </c>
      <c r="L3676" s="44">
        <f t="shared" si="300"/>
        <v>36805</v>
      </c>
      <c r="M3676" s="4">
        <f t="shared" si="301"/>
        <v>2.5</v>
      </c>
    </row>
    <row r="3677" spans="1:13" x14ac:dyDescent="0.3">
      <c r="A3677" s="27" t="str">
        <f t="shared" si="298"/>
        <v>1506 - CAFÉ FRIO</v>
      </c>
      <c r="B3677" s="52" t="s">
        <v>309</v>
      </c>
      <c r="C3677" s="53"/>
      <c r="D3677" s="57">
        <v>943242</v>
      </c>
      <c r="E3677" s="55">
        <v>105</v>
      </c>
      <c r="F3677" s="57">
        <v>603811</v>
      </c>
      <c r="G3677" s="55">
        <v>74</v>
      </c>
      <c r="H3677" s="57">
        <v>719360</v>
      </c>
      <c r="I3677" s="55">
        <v>89</v>
      </c>
      <c r="J3677" s="57">
        <v>2266413</v>
      </c>
      <c r="K3677" s="56">
        <v>268</v>
      </c>
      <c r="L3677" s="59">
        <f t="shared" si="300"/>
        <v>755471</v>
      </c>
      <c r="M3677" s="60">
        <f t="shared" si="301"/>
        <v>89.333333333333329</v>
      </c>
    </row>
    <row r="3678" spans="1:13" x14ac:dyDescent="0.3">
      <c r="A3678" s="27" t="str">
        <f t="shared" si="298"/>
        <v>1506 - CAFÉ FRIO</v>
      </c>
      <c r="B3678" s="1" t="s">
        <v>69</v>
      </c>
      <c r="C3678" s="1" t="s">
        <v>273</v>
      </c>
      <c r="D3678" s="30">
        <v>274727</v>
      </c>
      <c r="E3678" s="8">
        <v>43</v>
      </c>
      <c r="F3678" s="30">
        <v>242782</v>
      </c>
      <c r="G3678" s="8">
        <v>38</v>
      </c>
      <c r="H3678" s="30">
        <v>268338</v>
      </c>
      <c r="I3678" s="8">
        <v>42</v>
      </c>
      <c r="J3678" s="30">
        <v>785847</v>
      </c>
      <c r="K3678" s="49">
        <v>123</v>
      </c>
      <c r="L3678" s="44">
        <f t="shared" si="300"/>
        <v>261949</v>
      </c>
      <c r="M3678" s="4">
        <f t="shared" si="301"/>
        <v>41</v>
      </c>
    </row>
    <row r="3679" spans="1:13" x14ac:dyDescent="0.3">
      <c r="A3679" s="27" t="str">
        <f t="shared" si="298"/>
        <v>1506 - CAFÉ FRIO</v>
      </c>
      <c r="B3679" s="27" t="str">
        <f t="shared" ref="B3679:B3688" si="303">B3678</f>
        <v>CAFE QUINDIO EXPRESS OFIC BAVARIA</v>
      </c>
      <c r="C3679" s="28" t="s">
        <v>274</v>
      </c>
      <c r="D3679" s="31">
        <v>36111</v>
      </c>
      <c r="E3679" s="4">
        <v>3</v>
      </c>
      <c r="F3679" s="31">
        <v>12037</v>
      </c>
      <c r="G3679" s="4">
        <v>1</v>
      </c>
      <c r="H3679" s="31">
        <v>12037</v>
      </c>
      <c r="I3679" s="4">
        <v>1</v>
      </c>
      <c r="J3679" s="31">
        <v>60185</v>
      </c>
      <c r="K3679" s="50">
        <v>5</v>
      </c>
      <c r="L3679" s="44">
        <f t="shared" si="300"/>
        <v>20061.666666666668</v>
      </c>
      <c r="M3679" s="4">
        <f t="shared" si="301"/>
        <v>1.6666666666666667</v>
      </c>
    </row>
    <row r="3680" spans="1:13" x14ac:dyDescent="0.3">
      <c r="A3680" s="27" t="str">
        <f t="shared" si="298"/>
        <v>1506 - CAFÉ FRIO</v>
      </c>
      <c r="B3680" s="27" t="str">
        <f t="shared" si="303"/>
        <v>CAFE QUINDIO EXPRESS OFIC BAVARIA</v>
      </c>
      <c r="C3680" s="28" t="s">
        <v>275</v>
      </c>
      <c r="D3680" s="31">
        <v>8704</v>
      </c>
      <c r="E3680" s="4">
        <v>1</v>
      </c>
      <c r="F3680" s="31"/>
      <c r="G3680" s="4"/>
      <c r="H3680" s="31">
        <v>8704</v>
      </c>
      <c r="I3680" s="4">
        <v>1</v>
      </c>
      <c r="J3680" s="31">
        <v>17408</v>
      </c>
      <c r="K3680" s="50">
        <v>2</v>
      </c>
      <c r="L3680" s="44">
        <f t="shared" si="300"/>
        <v>8704</v>
      </c>
      <c r="M3680" s="4">
        <f t="shared" si="301"/>
        <v>1</v>
      </c>
    </row>
    <row r="3681" spans="1:13" x14ac:dyDescent="0.3">
      <c r="A3681" s="27" t="str">
        <f t="shared" si="298"/>
        <v>1506 - CAFÉ FRIO</v>
      </c>
      <c r="B3681" s="27" t="str">
        <f t="shared" si="303"/>
        <v>CAFE QUINDIO EXPRESS OFIC BAVARIA</v>
      </c>
      <c r="C3681" s="28" t="s">
        <v>276</v>
      </c>
      <c r="D3681" s="31">
        <v>11667</v>
      </c>
      <c r="E3681" s="4">
        <v>1</v>
      </c>
      <c r="F3681" s="31">
        <v>46668</v>
      </c>
      <c r="G3681" s="4">
        <v>4</v>
      </c>
      <c r="H3681" s="31">
        <v>116670</v>
      </c>
      <c r="I3681" s="4">
        <v>10</v>
      </c>
      <c r="J3681" s="31">
        <v>175005</v>
      </c>
      <c r="K3681" s="50">
        <v>15</v>
      </c>
      <c r="L3681" s="44">
        <f t="shared" si="300"/>
        <v>58335</v>
      </c>
      <c r="M3681" s="4">
        <f t="shared" si="301"/>
        <v>5</v>
      </c>
    </row>
    <row r="3682" spans="1:13" x14ac:dyDescent="0.3">
      <c r="A3682" s="27" t="str">
        <f t="shared" si="298"/>
        <v>1506 - CAFÉ FRIO</v>
      </c>
      <c r="B3682" s="27" t="str">
        <f t="shared" si="303"/>
        <v>CAFE QUINDIO EXPRESS OFIC BAVARIA</v>
      </c>
      <c r="C3682" s="28" t="s">
        <v>277</v>
      </c>
      <c r="D3682" s="31">
        <v>161292</v>
      </c>
      <c r="E3682" s="4">
        <v>13</v>
      </c>
      <c r="F3682" s="31">
        <v>210919</v>
      </c>
      <c r="G3682" s="4">
        <v>17</v>
      </c>
      <c r="H3682" s="31">
        <v>223326</v>
      </c>
      <c r="I3682" s="4">
        <v>18</v>
      </c>
      <c r="J3682" s="31">
        <v>595537</v>
      </c>
      <c r="K3682" s="50">
        <v>48</v>
      </c>
      <c r="L3682" s="44">
        <f t="shared" si="300"/>
        <v>198512.33333333334</v>
      </c>
      <c r="M3682" s="4">
        <f t="shared" si="301"/>
        <v>16</v>
      </c>
    </row>
    <row r="3683" spans="1:13" x14ac:dyDescent="0.3">
      <c r="A3683" s="27" t="str">
        <f t="shared" si="298"/>
        <v>1506 - CAFÉ FRIO</v>
      </c>
      <c r="B3683" s="27" t="str">
        <f t="shared" si="303"/>
        <v>CAFE QUINDIO EXPRESS OFIC BAVARIA</v>
      </c>
      <c r="C3683" s="28" t="s">
        <v>279</v>
      </c>
      <c r="D3683" s="31">
        <v>8426</v>
      </c>
      <c r="E3683" s="4">
        <v>1</v>
      </c>
      <c r="F3683" s="31"/>
      <c r="G3683" s="4"/>
      <c r="H3683" s="31">
        <v>8426</v>
      </c>
      <c r="I3683" s="4">
        <v>1</v>
      </c>
      <c r="J3683" s="31">
        <v>16852</v>
      </c>
      <c r="K3683" s="50">
        <v>2</v>
      </c>
      <c r="L3683" s="44">
        <f t="shared" si="300"/>
        <v>8426</v>
      </c>
      <c r="M3683" s="4">
        <f t="shared" si="301"/>
        <v>1</v>
      </c>
    </row>
    <row r="3684" spans="1:13" x14ac:dyDescent="0.3">
      <c r="A3684" s="27" t="str">
        <f t="shared" si="298"/>
        <v>1506 - CAFÉ FRIO</v>
      </c>
      <c r="B3684" s="27" t="str">
        <f t="shared" si="303"/>
        <v>CAFE QUINDIO EXPRESS OFIC BAVARIA</v>
      </c>
      <c r="C3684" s="28" t="s">
        <v>280</v>
      </c>
      <c r="D3684" s="31">
        <v>126390</v>
      </c>
      <c r="E3684" s="4">
        <v>15</v>
      </c>
      <c r="F3684" s="31">
        <v>143242</v>
      </c>
      <c r="G3684" s="4">
        <v>17</v>
      </c>
      <c r="H3684" s="31">
        <v>143242</v>
      </c>
      <c r="I3684" s="4">
        <v>17</v>
      </c>
      <c r="J3684" s="31">
        <v>412874</v>
      </c>
      <c r="K3684" s="50">
        <v>49</v>
      </c>
      <c r="L3684" s="44">
        <f t="shared" si="300"/>
        <v>137624.66666666666</v>
      </c>
      <c r="M3684" s="4">
        <f t="shared" si="301"/>
        <v>16.333333333333332</v>
      </c>
    </row>
    <row r="3685" spans="1:13" x14ac:dyDescent="0.3">
      <c r="A3685" s="27" t="str">
        <f t="shared" si="298"/>
        <v>1506 - CAFÉ FRIO</v>
      </c>
      <c r="B3685" s="27" t="str">
        <f t="shared" si="303"/>
        <v>CAFE QUINDIO EXPRESS OFIC BAVARIA</v>
      </c>
      <c r="C3685" s="28" t="s">
        <v>281</v>
      </c>
      <c r="D3685" s="31">
        <v>109538</v>
      </c>
      <c r="E3685" s="4">
        <v>13</v>
      </c>
      <c r="F3685" s="31">
        <v>286484</v>
      </c>
      <c r="G3685" s="4">
        <v>34</v>
      </c>
      <c r="H3685" s="31">
        <v>412874</v>
      </c>
      <c r="I3685" s="4">
        <v>49</v>
      </c>
      <c r="J3685" s="31">
        <v>808896</v>
      </c>
      <c r="K3685" s="50">
        <v>96</v>
      </c>
      <c r="L3685" s="44">
        <f t="shared" si="300"/>
        <v>269632</v>
      </c>
      <c r="M3685" s="4">
        <f t="shared" si="301"/>
        <v>32</v>
      </c>
    </row>
    <row r="3686" spans="1:13" x14ac:dyDescent="0.3">
      <c r="A3686" s="27" t="str">
        <f t="shared" si="298"/>
        <v>1506 - CAFÉ FRIO</v>
      </c>
      <c r="B3686" s="27" t="str">
        <f t="shared" si="303"/>
        <v>CAFE QUINDIO EXPRESS OFIC BAVARIA</v>
      </c>
      <c r="C3686" s="28" t="s">
        <v>282</v>
      </c>
      <c r="D3686" s="31">
        <v>210003</v>
      </c>
      <c r="E3686" s="4">
        <v>18</v>
      </c>
      <c r="F3686" s="31">
        <v>128335</v>
      </c>
      <c r="G3686" s="4">
        <v>11</v>
      </c>
      <c r="H3686" s="31">
        <v>128336</v>
      </c>
      <c r="I3686" s="4">
        <v>11</v>
      </c>
      <c r="J3686" s="31">
        <v>466674</v>
      </c>
      <c r="K3686" s="50">
        <v>40</v>
      </c>
      <c r="L3686" s="44">
        <f t="shared" si="300"/>
        <v>155558</v>
      </c>
      <c r="M3686" s="4">
        <f t="shared" si="301"/>
        <v>13.333333333333334</v>
      </c>
    </row>
    <row r="3687" spans="1:13" x14ac:dyDescent="0.3">
      <c r="A3687" s="27" t="str">
        <f t="shared" si="298"/>
        <v>1506 - CAFÉ FRIO</v>
      </c>
      <c r="B3687" s="27" t="str">
        <f t="shared" si="303"/>
        <v>CAFE QUINDIO EXPRESS OFIC BAVARIA</v>
      </c>
      <c r="C3687" s="28" t="s">
        <v>283</v>
      </c>
      <c r="D3687" s="31">
        <v>12870</v>
      </c>
      <c r="E3687" s="4">
        <v>1</v>
      </c>
      <c r="F3687" s="31">
        <v>25740</v>
      </c>
      <c r="G3687" s="4">
        <v>2</v>
      </c>
      <c r="H3687" s="31"/>
      <c r="I3687" s="4"/>
      <c r="J3687" s="31">
        <v>38610</v>
      </c>
      <c r="K3687" s="50">
        <v>3</v>
      </c>
      <c r="L3687" s="44">
        <f t="shared" si="300"/>
        <v>19305</v>
      </c>
      <c r="M3687" s="4">
        <f t="shared" si="301"/>
        <v>1.5</v>
      </c>
    </row>
    <row r="3688" spans="1:13" x14ac:dyDescent="0.3">
      <c r="A3688" s="27" t="str">
        <f t="shared" si="298"/>
        <v>1506 - CAFÉ FRIO</v>
      </c>
      <c r="B3688" s="27" t="str">
        <f t="shared" si="303"/>
        <v>CAFE QUINDIO EXPRESS OFIC BAVARIA</v>
      </c>
      <c r="C3688" s="28" t="s">
        <v>284</v>
      </c>
      <c r="D3688" s="31">
        <v>206108</v>
      </c>
      <c r="E3688" s="4">
        <v>14</v>
      </c>
      <c r="F3688" s="31">
        <v>381476</v>
      </c>
      <c r="G3688" s="4">
        <v>26</v>
      </c>
      <c r="H3688" s="31">
        <v>161942</v>
      </c>
      <c r="I3688" s="4">
        <v>11</v>
      </c>
      <c r="J3688" s="31">
        <v>749526</v>
      </c>
      <c r="K3688" s="50">
        <v>51</v>
      </c>
      <c r="L3688" s="44">
        <f t="shared" si="300"/>
        <v>249842</v>
      </c>
      <c r="M3688" s="4">
        <f t="shared" si="301"/>
        <v>17</v>
      </c>
    </row>
    <row r="3689" spans="1:13" x14ac:dyDescent="0.3">
      <c r="A3689" s="27" t="str">
        <f t="shared" si="298"/>
        <v>1506 - CAFÉ FRIO</v>
      </c>
      <c r="B3689" s="52" t="s">
        <v>310</v>
      </c>
      <c r="C3689" s="53"/>
      <c r="D3689" s="57">
        <v>1165836</v>
      </c>
      <c r="E3689" s="55">
        <v>123</v>
      </c>
      <c r="F3689" s="57">
        <v>1477683</v>
      </c>
      <c r="G3689" s="55">
        <v>150</v>
      </c>
      <c r="H3689" s="57">
        <v>1483895</v>
      </c>
      <c r="I3689" s="55">
        <v>161</v>
      </c>
      <c r="J3689" s="57">
        <v>4127414</v>
      </c>
      <c r="K3689" s="56">
        <v>434</v>
      </c>
      <c r="L3689" s="59">
        <f t="shared" si="300"/>
        <v>1375804.6666666667</v>
      </c>
      <c r="M3689" s="60">
        <f t="shared" si="301"/>
        <v>144.66666666666666</v>
      </c>
    </row>
    <row r="3690" spans="1:13" x14ac:dyDescent="0.3">
      <c r="A3690" s="27" t="str">
        <f t="shared" si="298"/>
        <v>1506 - CAFÉ FRIO</v>
      </c>
      <c r="B3690" s="1" t="s">
        <v>70</v>
      </c>
      <c r="C3690" s="1" t="s">
        <v>273</v>
      </c>
      <c r="D3690" s="30">
        <v>553665</v>
      </c>
      <c r="E3690" s="8">
        <v>92</v>
      </c>
      <c r="F3690" s="30">
        <v>421267</v>
      </c>
      <c r="G3690" s="8">
        <v>70</v>
      </c>
      <c r="H3690" s="30">
        <v>613850</v>
      </c>
      <c r="I3690" s="8">
        <v>102</v>
      </c>
      <c r="J3690" s="30">
        <v>1588782</v>
      </c>
      <c r="K3690" s="49">
        <v>264</v>
      </c>
      <c r="L3690" s="44">
        <f t="shared" si="300"/>
        <v>529594</v>
      </c>
      <c r="M3690" s="4">
        <f t="shared" si="301"/>
        <v>88</v>
      </c>
    </row>
    <row r="3691" spans="1:13" x14ac:dyDescent="0.3">
      <c r="A3691" s="27" t="str">
        <f t="shared" si="298"/>
        <v>1506 - CAFÉ FRIO</v>
      </c>
      <c r="B3691" s="27" t="str">
        <f t="shared" ref="B3691:B3701" si="304">B3690</f>
        <v>CAFE QUINDIO EXPRESS PARQUE ARBOLEDA</v>
      </c>
      <c r="C3691" s="28" t="s">
        <v>274</v>
      </c>
      <c r="D3691" s="31">
        <v>262494</v>
      </c>
      <c r="E3691" s="4">
        <v>27</v>
      </c>
      <c r="F3691" s="31">
        <v>126386</v>
      </c>
      <c r="G3691" s="4">
        <v>13</v>
      </c>
      <c r="H3691" s="31">
        <v>174996</v>
      </c>
      <c r="I3691" s="4">
        <v>18</v>
      </c>
      <c r="J3691" s="31">
        <v>563876</v>
      </c>
      <c r="K3691" s="50">
        <v>58</v>
      </c>
      <c r="L3691" s="44">
        <f t="shared" si="300"/>
        <v>187958.66666666666</v>
      </c>
      <c r="M3691" s="4">
        <f t="shared" si="301"/>
        <v>19.333333333333332</v>
      </c>
    </row>
    <row r="3692" spans="1:13" x14ac:dyDescent="0.3">
      <c r="A3692" s="27" t="str">
        <f t="shared" si="298"/>
        <v>1506 - CAFÉ FRIO</v>
      </c>
      <c r="B3692" s="27" t="str">
        <f t="shared" si="304"/>
        <v>CAFE QUINDIO EXPRESS PARQUE ARBOLEDA</v>
      </c>
      <c r="C3692" s="28" t="s">
        <v>275</v>
      </c>
      <c r="D3692" s="31">
        <v>214266</v>
      </c>
      <c r="E3692" s="4">
        <v>26</v>
      </c>
      <c r="F3692" s="31">
        <v>197784</v>
      </c>
      <c r="G3692" s="4">
        <v>24</v>
      </c>
      <c r="H3692" s="31">
        <v>189543</v>
      </c>
      <c r="I3692" s="4">
        <v>23</v>
      </c>
      <c r="J3692" s="31">
        <v>601593</v>
      </c>
      <c r="K3692" s="50">
        <v>73</v>
      </c>
      <c r="L3692" s="44">
        <f t="shared" si="300"/>
        <v>200531</v>
      </c>
      <c r="M3692" s="4">
        <f t="shared" si="301"/>
        <v>24.333333333333332</v>
      </c>
    </row>
    <row r="3693" spans="1:13" x14ac:dyDescent="0.3">
      <c r="A3693" s="27" t="str">
        <f t="shared" si="298"/>
        <v>1506 - CAFÉ FRIO</v>
      </c>
      <c r="B3693" s="27" t="str">
        <f t="shared" si="304"/>
        <v>CAFE QUINDIO EXPRESS PARQUE ARBOLEDA</v>
      </c>
      <c r="C3693" s="28" t="s">
        <v>276</v>
      </c>
      <c r="D3693" s="31">
        <v>269623</v>
      </c>
      <c r="E3693" s="4">
        <v>26</v>
      </c>
      <c r="F3693" s="31">
        <v>165922</v>
      </c>
      <c r="G3693" s="4">
        <v>16</v>
      </c>
      <c r="H3693" s="31">
        <v>373326</v>
      </c>
      <c r="I3693" s="4">
        <v>36</v>
      </c>
      <c r="J3693" s="31">
        <v>808871</v>
      </c>
      <c r="K3693" s="50">
        <v>78</v>
      </c>
      <c r="L3693" s="44">
        <f t="shared" si="300"/>
        <v>269623.66666666669</v>
      </c>
      <c r="M3693" s="4">
        <f t="shared" si="301"/>
        <v>26</v>
      </c>
    </row>
    <row r="3694" spans="1:13" x14ac:dyDescent="0.3">
      <c r="A3694" s="27" t="str">
        <f t="shared" si="298"/>
        <v>1506 - CAFÉ FRIO</v>
      </c>
      <c r="B3694" s="27" t="str">
        <f t="shared" si="304"/>
        <v>CAFE QUINDIO EXPRESS PARQUE ARBOLEDA</v>
      </c>
      <c r="C3694" s="28" t="s">
        <v>277</v>
      </c>
      <c r="D3694" s="31">
        <v>238886</v>
      </c>
      <c r="E3694" s="4">
        <v>20</v>
      </c>
      <c r="F3694" s="31">
        <v>119440</v>
      </c>
      <c r="G3694" s="4">
        <v>10</v>
      </c>
      <c r="H3694" s="31">
        <v>203050</v>
      </c>
      <c r="I3694" s="4">
        <v>17</v>
      </c>
      <c r="J3694" s="31">
        <v>561376</v>
      </c>
      <c r="K3694" s="50">
        <v>47</v>
      </c>
      <c r="L3694" s="44">
        <f t="shared" si="300"/>
        <v>187125.33333333334</v>
      </c>
      <c r="M3694" s="4">
        <f t="shared" si="301"/>
        <v>15.666666666666666</v>
      </c>
    </row>
    <row r="3695" spans="1:13" x14ac:dyDescent="0.3">
      <c r="A3695" s="27" t="str">
        <f t="shared" si="298"/>
        <v>1506 - CAFÉ FRIO</v>
      </c>
      <c r="B3695" s="27" t="str">
        <f t="shared" si="304"/>
        <v>CAFE QUINDIO EXPRESS PARQUE ARBOLEDA</v>
      </c>
      <c r="C3695" s="28" t="s">
        <v>278</v>
      </c>
      <c r="D3695" s="31">
        <v>140097</v>
      </c>
      <c r="E3695" s="4">
        <v>17</v>
      </c>
      <c r="F3695" s="31">
        <v>74169</v>
      </c>
      <c r="G3695" s="4">
        <v>9</v>
      </c>
      <c r="H3695" s="31">
        <v>90651</v>
      </c>
      <c r="I3695" s="4">
        <v>11</v>
      </c>
      <c r="J3695" s="31">
        <v>304917</v>
      </c>
      <c r="K3695" s="50">
        <v>37</v>
      </c>
      <c r="L3695" s="44">
        <f t="shared" si="300"/>
        <v>101639</v>
      </c>
      <c r="M3695" s="4">
        <f t="shared" si="301"/>
        <v>12.333333333333334</v>
      </c>
    </row>
    <row r="3696" spans="1:13" x14ac:dyDescent="0.3">
      <c r="A3696" s="27" t="str">
        <f t="shared" si="298"/>
        <v>1506 - CAFÉ FRIO</v>
      </c>
      <c r="B3696" s="27" t="str">
        <f t="shared" si="304"/>
        <v>CAFE QUINDIO EXPRESS PARQUE ARBOLEDA</v>
      </c>
      <c r="C3696" s="28" t="s">
        <v>279</v>
      </c>
      <c r="D3696" s="31">
        <v>296676</v>
      </c>
      <c r="E3696" s="4">
        <v>36</v>
      </c>
      <c r="F3696" s="31">
        <v>238989</v>
      </c>
      <c r="G3696" s="4">
        <v>29</v>
      </c>
      <c r="H3696" s="31">
        <v>263712</v>
      </c>
      <c r="I3696" s="4">
        <v>32</v>
      </c>
      <c r="J3696" s="31">
        <v>799377</v>
      </c>
      <c r="K3696" s="50">
        <v>97</v>
      </c>
      <c r="L3696" s="44">
        <f t="shared" si="300"/>
        <v>266459</v>
      </c>
      <c r="M3696" s="4">
        <f t="shared" si="301"/>
        <v>32.333333333333336</v>
      </c>
    </row>
    <row r="3697" spans="1:13" x14ac:dyDescent="0.3">
      <c r="A3697" s="27" t="str">
        <f t="shared" si="298"/>
        <v>1506 - CAFÉ FRIO</v>
      </c>
      <c r="B3697" s="27" t="str">
        <f t="shared" si="304"/>
        <v>CAFE QUINDIO EXPRESS PARQUE ARBOLEDA</v>
      </c>
      <c r="C3697" s="28" t="s">
        <v>280</v>
      </c>
      <c r="D3697" s="31">
        <v>469736</v>
      </c>
      <c r="E3697" s="4">
        <v>57</v>
      </c>
      <c r="F3697" s="31">
        <v>387327</v>
      </c>
      <c r="G3697" s="4">
        <v>47</v>
      </c>
      <c r="H3697" s="31">
        <v>766413</v>
      </c>
      <c r="I3697" s="4">
        <v>93</v>
      </c>
      <c r="J3697" s="31">
        <v>1623476</v>
      </c>
      <c r="K3697" s="50">
        <v>197</v>
      </c>
      <c r="L3697" s="44">
        <f t="shared" si="300"/>
        <v>541158.66666666663</v>
      </c>
      <c r="M3697" s="4">
        <f t="shared" si="301"/>
        <v>65.666666666666671</v>
      </c>
    </row>
    <row r="3698" spans="1:13" x14ac:dyDescent="0.3">
      <c r="A3698" s="27" t="str">
        <f t="shared" si="298"/>
        <v>1506 - CAFÉ FRIO</v>
      </c>
      <c r="B3698" s="27" t="str">
        <f t="shared" si="304"/>
        <v>CAFE QUINDIO EXPRESS PARQUE ARBOLEDA</v>
      </c>
      <c r="C3698" s="28" t="s">
        <v>281</v>
      </c>
      <c r="D3698" s="31">
        <v>362603</v>
      </c>
      <c r="E3698" s="4">
        <v>44</v>
      </c>
      <c r="F3698" s="31">
        <v>370845</v>
      </c>
      <c r="G3698" s="4">
        <v>45</v>
      </c>
      <c r="H3698" s="31">
        <v>164820</v>
      </c>
      <c r="I3698" s="4">
        <v>20</v>
      </c>
      <c r="J3698" s="31">
        <v>898268</v>
      </c>
      <c r="K3698" s="50">
        <v>109</v>
      </c>
      <c r="L3698" s="44">
        <f t="shared" si="300"/>
        <v>299422.66666666669</v>
      </c>
      <c r="M3698" s="4">
        <f t="shared" si="301"/>
        <v>36.333333333333336</v>
      </c>
    </row>
    <row r="3699" spans="1:13" x14ac:dyDescent="0.3">
      <c r="A3699" s="27" t="str">
        <f t="shared" si="298"/>
        <v>1506 - CAFÉ FRIO</v>
      </c>
      <c r="B3699" s="27" t="str">
        <f t="shared" si="304"/>
        <v>CAFE QUINDIO EXPRESS PARQUE ARBOLEDA</v>
      </c>
      <c r="C3699" s="28" t="s">
        <v>282</v>
      </c>
      <c r="D3699" s="31">
        <v>606653</v>
      </c>
      <c r="E3699" s="4">
        <v>56</v>
      </c>
      <c r="F3699" s="31">
        <v>541653</v>
      </c>
      <c r="G3699" s="4">
        <v>50</v>
      </c>
      <c r="H3699" s="31">
        <v>563325</v>
      </c>
      <c r="I3699" s="4">
        <v>52</v>
      </c>
      <c r="J3699" s="31">
        <v>1711631</v>
      </c>
      <c r="K3699" s="50">
        <v>158</v>
      </c>
      <c r="L3699" s="44">
        <f t="shared" si="300"/>
        <v>570543.66666666663</v>
      </c>
      <c r="M3699" s="4">
        <f t="shared" si="301"/>
        <v>52.666666666666664</v>
      </c>
    </row>
    <row r="3700" spans="1:13" x14ac:dyDescent="0.3">
      <c r="A3700" s="27" t="str">
        <f t="shared" si="298"/>
        <v>1506 - CAFÉ FRIO</v>
      </c>
      <c r="B3700" s="27" t="str">
        <f t="shared" si="304"/>
        <v>CAFE QUINDIO EXPRESS PARQUE ARBOLEDA</v>
      </c>
      <c r="C3700" s="28" t="s">
        <v>283</v>
      </c>
      <c r="D3700" s="31">
        <v>175000</v>
      </c>
      <c r="E3700" s="4">
        <v>14</v>
      </c>
      <c r="F3700" s="31">
        <v>287500</v>
      </c>
      <c r="G3700" s="4">
        <v>23</v>
      </c>
      <c r="H3700" s="31">
        <v>273500</v>
      </c>
      <c r="I3700" s="4">
        <v>22</v>
      </c>
      <c r="J3700" s="31">
        <v>736000</v>
      </c>
      <c r="K3700" s="50">
        <v>59</v>
      </c>
      <c r="L3700" s="44">
        <f t="shared" si="300"/>
        <v>245333.33333333334</v>
      </c>
      <c r="M3700" s="4">
        <f t="shared" si="301"/>
        <v>19.666666666666668</v>
      </c>
    </row>
    <row r="3701" spans="1:13" x14ac:dyDescent="0.3">
      <c r="A3701" s="27" t="str">
        <f t="shared" si="298"/>
        <v>1506 - CAFÉ FRIO</v>
      </c>
      <c r="B3701" s="27" t="str">
        <f t="shared" si="304"/>
        <v>CAFE QUINDIO EXPRESS PARQUE ARBOLEDA</v>
      </c>
      <c r="C3701" s="28" t="s">
        <v>284</v>
      </c>
      <c r="D3701" s="31">
        <v>514802</v>
      </c>
      <c r="E3701" s="4">
        <v>40</v>
      </c>
      <c r="F3701" s="31">
        <v>398972</v>
      </c>
      <c r="G3701" s="4">
        <v>31</v>
      </c>
      <c r="H3701" s="31">
        <v>888039</v>
      </c>
      <c r="I3701" s="4">
        <v>69</v>
      </c>
      <c r="J3701" s="31">
        <v>1801813</v>
      </c>
      <c r="K3701" s="50">
        <v>140</v>
      </c>
      <c r="L3701" s="44">
        <f t="shared" si="300"/>
        <v>600604.33333333337</v>
      </c>
      <c r="M3701" s="4">
        <f t="shared" si="301"/>
        <v>46.666666666666664</v>
      </c>
    </row>
    <row r="3702" spans="1:13" x14ac:dyDescent="0.3">
      <c r="A3702" s="27" t="str">
        <f t="shared" si="298"/>
        <v>1506 - CAFÉ FRIO</v>
      </c>
      <c r="B3702" s="52" t="s">
        <v>311</v>
      </c>
      <c r="C3702" s="53"/>
      <c r="D3702" s="57">
        <v>4104501</v>
      </c>
      <c r="E3702" s="55">
        <v>455</v>
      </c>
      <c r="F3702" s="57">
        <v>3330254</v>
      </c>
      <c r="G3702" s="55">
        <v>367</v>
      </c>
      <c r="H3702" s="57">
        <v>4565225</v>
      </c>
      <c r="I3702" s="55">
        <v>495</v>
      </c>
      <c r="J3702" s="57">
        <v>11999980</v>
      </c>
      <c r="K3702" s="56">
        <v>1317</v>
      </c>
      <c r="L3702" s="59">
        <f t="shared" si="300"/>
        <v>3999993.3333333335</v>
      </c>
      <c r="M3702" s="60">
        <f t="shared" si="301"/>
        <v>439</v>
      </c>
    </row>
    <row r="3703" spans="1:13" x14ac:dyDescent="0.3">
      <c r="A3703" s="27" t="str">
        <f t="shared" si="298"/>
        <v>1506 - CAFÉ FRIO</v>
      </c>
      <c r="B3703" s="1" t="s">
        <v>72</v>
      </c>
      <c r="C3703" s="1" t="s">
        <v>273</v>
      </c>
      <c r="D3703" s="30">
        <v>261949</v>
      </c>
      <c r="E3703" s="8">
        <v>41</v>
      </c>
      <c r="F3703" s="30">
        <v>249171</v>
      </c>
      <c r="G3703" s="8">
        <v>39</v>
      </c>
      <c r="H3703" s="30">
        <v>281116</v>
      </c>
      <c r="I3703" s="8">
        <v>44</v>
      </c>
      <c r="J3703" s="30">
        <v>792236</v>
      </c>
      <c r="K3703" s="49">
        <v>124</v>
      </c>
      <c r="L3703" s="44">
        <f t="shared" si="300"/>
        <v>264078.66666666669</v>
      </c>
      <c r="M3703" s="4">
        <f t="shared" si="301"/>
        <v>41.333333333333336</v>
      </c>
    </row>
    <row r="3704" spans="1:13" x14ac:dyDescent="0.3">
      <c r="A3704" s="27" t="str">
        <f t="shared" si="298"/>
        <v>1506 - CAFÉ FRIO</v>
      </c>
      <c r="B3704" s="27" t="str">
        <f t="shared" ref="B3704:B3714" si="305">B3703</f>
        <v>CAFE QUINDIO EXPRESS PLAZA CENTRAL</v>
      </c>
      <c r="C3704" s="28" t="s">
        <v>274</v>
      </c>
      <c r="D3704" s="31">
        <v>180555</v>
      </c>
      <c r="E3704" s="4">
        <v>15</v>
      </c>
      <c r="F3704" s="31">
        <v>84259</v>
      </c>
      <c r="G3704" s="4">
        <v>7</v>
      </c>
      <c r="H3704" s="31">
        <v>120370</v>
      </c>
      <c r="I3704" s="4">
        <v>10</v>
      </c>
      <c r="J3704" s="31">
        <v>385184</v>
      </c>
      <c r="K3704" s="50">
        <v>32</v>
      </c>
      <c r="L3704" s="44">
        <f t="shared" si="300"/>
        <v>128394.66666666667</v>
      </c>
      <c r="M3704" s="4">
        <f t="shared" si="301"/>
        <v>10.666666666666666</v>
      </c>
    </row>
    <row r="3705" spans="1:13" x14ac:dyDescent="0.3">
      <c r="A3705" s="27" t="str">
        <f t="shared" si="298"/>
        <v>1506 - CAFÉ FRIO</v>
      </c>
      <c r="B3705" s="27" t="str">
        <f t="shared" si="305"/>
        <v>CAFE QUINDIO EXPRESS PLAZA CENTRAL</v>
      </c>
      <c r="C3705" s="28" t="s">
        <v>275</v>
      </c>
      <c r="D3705" s="31">
        <v>139263</v>
      </c>
      <c r="E3705" s="4">
        <v>16</v>
      </c>
      <c r="F3705" s="31">
        <v>182784</v>
      </c>
      <c r="G3705" s="4">
        <v>21</v>
      </c>
      <c r="H3705" s="31">
        <v>200190</v>
      </c>
      <c r="I3705" s="4">
        <v>23</v>
      </c>
      <c r="J3705" s="31">
        <v>522237</v>
      </c>
      <c r="K3705" s="50">
        <v>60</v>
      </c>
      <c r="L3705" s="44">
        <f t="shared" si="300"/>
        <v>174079</v>
      </c>
      <c r="M3705" s="4">
        <f t="shared" si="301"/>
        <v>20</v>
      </c>
    </row>
    <row r="3706" spans="1:13" x14ac:dyDescent="0.3">
      <c r="A3706" s="27" t="str">
        <f t="shared" si="298"/>
        <v>1506 - CAFÉ FRIO</v>
      </c>
      <c r="B3706" s="27" t="str">
        <f t="shared" si="305"/>
        <v>CAFE QUINDIO EXPRESS PLAZA CENTRAL</v>
      </c>
      <c r="C3706" s="28" t="s">
        <v>276</v>
      </c>
      <c r="D3706" s="31">
        <v>186669</v>
      </c>
      <c r="E3706" s="4">
        <v>16</v>
      </c>
      <c r="F3706" s="31">
        <v>128337</v>
      </c>
      <c r="G3706" s="4">
        <v>11</v>
      </c>
      <c r="H3706" s="31">
        <v>140002</v>
      </c>
      <c r="I3706" s="4">
        <v>12</v>
      </c>
      <c r="J3706" s="31">
        <v>455008</v>
      </c>
      <c r="K3706" s="50">
        <v>39</v>
      </c>
      <c r="L3706" s="44">
        <f t="shared" si="300"/>
        <v>151669.33333333334</v>
      </c>
      <c r="M3706" s="4">
        <f t="shared" si="301"/>
        <v>13</v>
      </c>
    </row>
    <row r="3707" spans="1:13" x14ac:dyDescent="0.3">
      <c r="A3707" s="27" t="str">
        <f t="shared" si="298"/>
        <v>1506 - CAFÉ FRIO</v>
      </c>
      <c r="B3707" s="27" t="str">
        <f t="shared" si="305"/>
        <v>CAFE QUINDIO EXPRESS PLAZA CENTRAL</v>
      </c>
      <c r="C3707" s="28" t="s">
        <v>277</v>
      </c>
      <c r="D3707" s="31">
        <v>24814</v>
      </c>
      <c r="E3707" s="4">
        <v>2</v>
      </c>
      <c r="F3707" s="31">
        <v>12407</v>
      </c>
      <c r="G3707" s="4">
        <v>1</v>
      </c>
      <c r="H3707" s="31">
        <v>24814</v>
      </c>
      <c r="I3707" s="4">
        <v>2</v>
      </c>
      <c r="J3707" s="31">
        <v>62035</v>
      </c>
      <c r="K3707" s="50">
        <v>5</v>
      </c>
      <c r="L3707" s="44">
        <f t="shared" si="300"/>
        <v>20678.333333333332</v>
      </c>
      <c r="M3707" s="4">
        <f t="shared" si="301"/>
        <v>1.6666666666666667</v>
      </c>
    </row>
    <row r="3708" spans="1:13" x14ac:dyDescent="0.3">
      <c r="A3708" s="27" t="str">
        <f t="shared" ref="A3708:A3771" si="306">A3707</f>
        <v>1506 - CAFÉ FRIO</v>
      </c>
      <c r="B3708" s="27" t="str">
        <f t="shared" si="305"/>
        <v>CAFE QUINDIO EXPRESS PLAZA CENTRAL</v>
      </c>
      <c r="C3708" s="28" t="s">
        <v>278</v>
      </c>
      <c r="D3708" s="31">
        <v>50556</v>
      </c>
      <c r="E3708" s="4">
        <v>6</v>
      </c>
      <c r="F3708" s="31">
        <v>58982</v>
      </c>
      <c r="G3708" s="4">
        <v>7</v>
      </c>
      <c r="H3708" s="31">
        <v>33704</v>
      </c>
      <c r="I3708" s="4">
        <v>4</v>
      </c>
      <c r="J3708" s="31">
        <v>143242</v>
      </c>
      <c r="K3708" s="50">
        <v>17</v>
      </c>
      <c r="L3708" s="44">
        <f t="shared" si="300"/>
        <v>47747.333333333336</v>
      </c>
      <c r="M3708" s="4">
        <f t="shared" si="301"/>
        <v>5.666666666666667</v>
      </c>
    </row>
    <row r="3709" spans="1:13" x14ac:dyDescent="0.3">
      <c r="A3709" s="27" t="str">
        <f t="shared" si="306"/>
        <v>1506 - CAFÉ FRIO</v>
      </c>
      <c r="B3709" s="27" t="str">
        <f t="shared" si="305"/>
        <v>CAFE QUINDIO EXPRESS PLAZA CENTRAL</v>
      </c>
      <c r="C3709" s="28" t="s">
        <v>279</v>
      </c>
      <c r="D3709" s="31">
        <v>101112</v>
      </c>
      <c r="E3709" s="4">
        <v>12</v>
      </c>
      <c r="F3709" s="31">
        <v>67408</v>
      </c>
      <c r="G3709" s="4">
        <v>8</v>
      </c>
      <c r="H3709" s="31">
        <v>58982</v>
      </c>
      <c r="I3709" s="4">
        <v>7</v>
      </c>
      <c r="J3709" s="31">
        <v>227502</v>
      </c>
      <c r="K3709" s="50">
        <v>27</v>
      </c>
      <c r="L3709" s="44">
        <f t="shared" si="300"/>
        <v>75834</v>
      </c>
      <c r="M3709" s="4">
        <f t="shared" si="301"/>
        <v>9</v>
      </c>
    </row>
    <row r="3710" spans="1:13" x14ac:dyDescent="0.3">
      <c r="A3710" s="27" t="str">
        <f t="shared" si="306"/>
        <v>1506 - CAFÉ FRIO</v>
      </c>
      <c r="B3710" s="27" t="str">
        <f t="shared" si="305"/>
        <v>CAFE QUINDIO EXPRESS PLAZA CENTRAL</v>
      </c>
      <c r="C3710" s="28" t="s">
        <v>280</v>
      </c>
      <c r="D3710" s="31">
        <v>235928</v>
      </c>
      <c r="E3710" s="4">
        <v>28</v>
      </c>
      <c r="F3710" s="31">
        <v>210650</v>
      </c>
      <c r="G3710" s="4">
        <v>25</v>
      </c>
      <c r="H3710" s="31">
        <v>219076</v>
      </c>
      <c r="I3710" s="4">
        <v>26</v>
      </c>
      <c r="J3710" s="31">
        <v>665654</v>
      </c>
      <c r="K3710" s="50">
        <v>79</v>
      </c>
      <c r="L3710" s="44">
        <f t="shared" si="300"/>
        <v>221884.66666666666</v>
      </c>
      <c r="M3710" s="4">
        <f t="shared" si="301"/>
        <v>26.333333333333332</v>
      </c>
    </row>
    <row r="3711" spans="1:13" x14ac:dyDescent="0.3">
      <c r="A3711" s="27" t="str">
        <f t="shared" si="306"/>
        <v>1506 - CAFÉ FRIO</v>
      </c>
      <c r="B3711" s="27" t="str">
        <f t="shared" si="305"/>
        <v>CAFE QUINDIO EXPRESS PLAZA CENTRAL</v>
      </c>
      <c r="C3711" s="28" t="s">
        <v>281</v>
      </c>
      <c r="D3711" s="31">
        <v>16852</v>
      </c>
      <c r="E3711" s="4">
        <v>2</v>
      </c>
      <c r="F3711" s="31">
        <v>101112</v>
      </c>
      <c r="G3711" s="4">
        <v>12</v>
      </c>
      <c r="H3711" s="31">
        <v>84260</v>
      </c>
      <c r="I3711" s="4">
        <v>10</v>
      </c>
      <c r="J3711" s="31">
        <v>202224</v>
      </c>
      <c r="K3711" s="50">
        <v>24</v>
      </c>
      <c r="L3711" s="44">
        <f t="shared" si="300"/>
        <v>67408</v>
      </c>
      <c r="M3711" s="4">
        <f t="shared" si="301"/>
        <v>8</v>
      </c>
    </row>
    <row r="3712" spans="1:13" x14ac:dyDescent="0.3">
      <c r="A3712" s="27" t="str">
        <f t="shared" si="306"/>
        <v>1506 - CAFÉ FRIO</v>
      </c>
      <c r="B3712" s="27" t="str">
        <f t="shared" si="305"/>
        <v>CAFE QUINDIO EXPRESS PLAZA CENTRAL</v>
      </c>
      <c r="C3712" s="28" t="s">
        <v>282</v>
      </c>
      <c r="D3712" s="31">
        <v>875015</v>
      </c>
      <c r="E3712" s="4">
        <v>75</v>
      </c>
      <c r="F3712" s="31">
        <v>478343</v>
      </c>
      <c r="G3712" s="4">
        <v>41</v>
      </c>
      <c r="H3712" s="31">
        <v>548344</v>
      </c>
      <c r="I3712" s="4">
        <v>47</v>
      </c>
      <c r="J3712" s="31">
        <v>1901702</v>
      </c>
      <c r="K3712" s="50">
        <v>163</v>
      </c>
      <c r="L3712" s="44">
        <f t="shared" si="300"/>
        <v>633900.66666666663</v>
      </c>
      <c r="M3712" s="4">
        <f t="shared" si="301"/>
        <v>54.333333333333336</v>
      </c>
    </row>
    <row r="3713" spans="1:13" x14ac:dyDescent="0.3">
      <c r="A3713" s="27" t="str">
        <f t="shared" si="306"/>
        <v>1506 - CAFÉ FRIO</v>
      </c>
      <c r="B3713" s="27" t="str">
        <f t="shared" si="305"/>
        <v>CAFE QUINDIO EXPRESS PLAZA CENTRAL</v>
      </c>
      <c r="C3713" s="28" t="s">
        <v>283</v>
      </c>
      <c r="D3713" s="31">
        <v>373232</v>
      </c>
      <c r="E3713" s="4">
        <v>29</v>
      </c>
      <c r="F3713" s="31">
        <v>193050</v>
      </c>
      <c r="G3713" s="4">
        <v>15</v>
      </c>
      <c r="H3713" s="31">
        <v>270271</v>
      </c>
      <c r="I3713" s="4">
        <v>21</v>
      </c>
      <c r="J3713" s="31">
        <v>836553</v>
      </c>
      <c r="K3713" s="50">
        <v>65</v>
      </c>
      <c r="L3713" s="44">
        <f t="shared" si="300"/>
        <v>278851</v>
      </c>
      <c r="M3713" s="4">
        <f t="shared" si="301"/>
        <v>21.666666666666668</v>
      </c>
    </row>
    <row r="3714" spans="1:13" x14ac:dyDescent="0.3">
      <c r="A3714" s="27" t="str">
        <f t="shared" si="306"/>
        <v>1506 - CAFÉ FRIO</v>
      </c>
      <c r="B3714" s="27" t="str">
        <f t="shared" si="305"/>
        <v>CAFE QUINDIO EXPRESS PLAZA CENTRAL</v>
      </c>
      <c r="C3714" s="28" t="s">
        <v>284</v>
      </c>
      <c r="D3714" s="31">
        <v>73610</v>
      </c>
      <c r="E3714" s="4">
        <v>5</v>
      </c>
      <c r="F3714" s="31">
        <v>294440</v>
      </c>
      <c r="G3714" s="4">
        <v>20</v>
      </c>
      <c r="H3714" s="31">
        <v>220830</v>
      </c>
      <c r="I3714" s="4">
        <v>15</v>
      </c>
      <c r="J3714" s="31">
        <v>588880</v>
      </c>
      <c r="K3714" s="50">
        <v>40</v>
      </c>
      <c r="L3714" s="44">
        <f t="shared" si="300"/>
        <v>196293.33333333334</v>
      </c>
      <c r="M3714" s="4">
        <f t="shared" si="301"/>
        <v>13.333333333333334</v>
      </c>
    </row>
    <row r="3715" spans="1:13" x14ac:dyDescent="0.3">
      <c r="A3715" s="27" t="str">
        <f t="shared" si="306"/>
        <v>1506 - CAFÉ FRIO</v>
      </c>
      <c r="B3715" s="52" t="s">
        <v>313</v>
      </c>
      <c r="C3715" s="53"/>
      <c r="D3715" s="57">
        <v>2519555</v>
      </c>
      <c r="E3715" s="55">
        <v>247</v>
      </c>
      <c r="F3715" s="57">
        <v>2060943</v>
      </c>
      <c r="G3715" s="55">
        <v>207</v>
      </c>
      <c r="H3715" s="57">
        <v>2201959</v>
      </c>
      <c r="I3715" s="55">
        <v>221</v>
      </c>
      <c r="J3715" s="57">
        <v>6782457</v>
      </c>
      <c r="K3715" s="56">
        <v>675</v>
      </c>
      <c r="L3715" s="59">
        <f t="shared" si="300"/>
        <v>2260819</v>
      </c>
      <c r="M3715" s="60">
        <f t="shared" si="301"/>
        <v>225</v>
      </c>
    </row>
    <row r="3716" spans="1:13" x14ac:dyDescent="0.3">
      <c r="A3716" s="27" t="str">
        <f t="shared" si="306"/>
        <v>1506 - CAFÉ FRIO</v>
      </c>
      <c r="B3716" s="1" t="s">
        <v>73</v>
      </c>
      <c r="C3716" s="1" t="s">
        <v>273</v>
      </c>
      <c r="D3716" s="30">
        <v>990295</v>
      </c>
      <c r="E3716" s="8">
        <v>155</v>
      </c>
      <c r="F3716" s="30">
        <v>881682</v>
      </c>
      <c r="G3716" s="8">
        <v>138</v>
      </c>
      <c r="H3716" s="30">
        <v>875293</v>
      </c>
      <c r="I3716" s="8">
        <v>137</v>
      </c>
      <c r="J3716" s="30">
        <v>2747270</v>
      </c>
      <c r="K3716" s="49">
        <v>430</v>
      </c>
      <c r="L3716" s="44">
        <f t="shared" si="300"/>
        <v>915756.66666666663</v>
      </c>
      <c r="M3716" s="4">
        <f t="shared" si="301"/>
        <v>143.33333333333334</v>
      </c>
    </row>
    <row r="3717" spans="1:13" x14ac:dyDescent="0.3">
      <c r="A3717" s="27" t="str">
        <f t="shared" si="306"/>
        <v>1506 - CAFÉ FRIO</v>
      </c>
      <c r="B3717" s="27" t="str">
        <f t="shared" ref="B3717:B3727" si="307">B3716</f>
        <v>CAFE QUINDIO EXPRESS PLAZA CLARO BOGOTA</v>
      </c>
      <c r="C3717" s="28" t="s">
        <v>274</v>
      </c>
      <c r="D3717" s="31">
        <v>300925</v>
      </c>
      <c r="E3717" s="4">
        <v>25</v>
      </c>
      <c r="F3717" s="31">
        <v>300925</v>
      </c>
      <c r="G3717" s="4">
        <v>25</v>
      </c>
      <c r="H3717" s="31">
        <v>349073</v>
      </c>
      <c r="I3717" s="4">
        <v>29</v>
      </c>
      <c r="J3717" s="31">
        <v>950923</v>
      </c>
      <c r="K3717" s="50">
        <v>79</v>
      </c>
      <c r="L3717" s="44">
        <f t="shared" si="300"/>
        <v>316974.33333333331</v>
      </c>
      <c r="M3717" s="4">
        <f t="shared" si="301"/>
        <v>26.333333333333332</v>
      </c>
    </row>
    <row r="3718" spans="1:13" x14ac:dyDescent="0.3">
      <c r="A3718" s="27" t="str">
        <f t="shared" si="306"/>
        <v>1506 - CAFÉ FRIO</v>
      </c>
      <c r="B3718" s="27" t="str">
        <f t="shared" si="307"/>
        <v>CAFE QUINDIO EXPRESS PLAZA CLARO BOGOTA</v>
      </c>
      <c r="C3718" s="28" t="s">
        <v>275</v>
      </c>
      <c r="D3718" s="31">
        <v>217599</v>
      </c>
      <c r="E3718" s="4">
        <v>25</v>
      </c>
      <c r="F3718" s="31">
        <v>287231</v>
      </c>
      <c r="G3718" s="4">
        <v>33</v>
      </c>
      <c r="H3718" s="31">
        <v>191488</v>
      </c>
      <c r="I3718" s="4">
        <v>22</v>
      </c>
      <c r="J3718" s="31">
        <v>696318</v>
      </c>
      <c r="K3718" s="50">
        <v>80</v>
      </c>
      <c r="L3718" s="44">
        <f t="shared" si="300"/>
        <v>232106</v>
      </c>
      <c r="M3718" s="4">
        <f t="shared" si="301"/>
        <v>26.666666666666668</v>
      </c>
    </row>
    <row r="3719" spans="1:13" x14ac:dyDescent="0.3">
      <c r="A3719" s="27" t="str">
        <f t="shared" si="306"/>
        <v>1506 - CAFÉ FRIO</v>
      </c>
      <c r="B3719" s="27" t="str">
        <f t="shared" si="307"/>
        <v>CAFE QUINDIO EXPRESS PLAZA CLARO BOGOTA</v>
      </c>
      <c r="C3719" s="28" t="s">
        <v>276</v>
      </c>
      <c r="D3719" s="31">
        <v>280007</v>
      </c>
      <c r="E3719" s="4">
        <v>24</v>
      </c>
      <c r="F3719" s="31">
        <v>395276</v>
      </c>
      <c r="G3719" s="4">
        <v>34</v>
      </c>
      <c r="H3719" s="31">
        <v>291672</v>
      </c>
      <c r="I3719" s="4">
        <v>25</v>
      </c>
      <c r="J3719" s="31">
        <v>966955</v>
      </c>
      <c r="K3719" s="50">
        <v>83</v>
      </c>
      <c r="L3719" s="44">
        <f t="shared" si="300"/>
        <v>322318.33333333331</v>
      </c>
      <c r="M3719" s="4">
        <f t="shared" si="301"/>
        <v>27.666666666666668</v>
      </c>
    </row>
    <row r="3720" spans="1:13" x14ac:dyDescent="0.3">
      <c r="A3720" s="27" t="str">
        <f t="shared" si="306"/>
        <v>1506 - CAFÉ FRIO</v>
      </c>
      <c r="B3720" s="27" t="str">
        <f t="shared" si="307"/>
        <v>CAFE QUINDIO EXPRESS PLAZA CLARO BOGOTA</v>
      </c>
      <c r="C3720" s="28" t="s">
        <v>277</v>
      </c>
      <c r="D3720" s="31">
        <v>210921</v>
      </c>
      <c r="E3720" s="4">
        <v>17</v>
      </c>
      <c r="F3720" s="31">
        <v>186106</v>
      </c>
      <c r="G3720" s="4">
        <v>15</v>
      </c>
      <c r="H3720" s="31">
        <v>186106</v>
      </c>
      <c r="I3720" s="4">
        <v>15</v>
      </c>
      <c r="J3720" s="31">
        <v>583133</v>
      </c>
      <c r="K3720" s="50">
        <v>47</v>
      </c>
      <c r="L3720" s="44">
        <f t="shared" ref="L3720:L3783" si="308">AVERAGE(D3720,F3720,H3720)</f>
        <v>194377.66666666666</v>
      </c>
      <c r="M3720" s="4">
        <f t="shared" ref="M3720:M3783" si="309">AVERAGE(E3720,G3720,I3720)</f>
        <v>15.666666666666666</v>
      </c>
    </row>
    <row r="3721" spans="1:13" x14ac:dyDescent="0.3">
      <c r="A3721" s="27" t="str">
        <f t="shared" si="306"/>
        <v>1506 - CAFÉ FRIO</v>
      </c>
      <c r="B3721" s="27" t="str">
        <f t="shared" si="307"/>
        <v>CAFE QUINDIO EXPRESS PLAZA CLARO BOGOTA</v>
      </c>
      <c r="C3721" s="28" t="s">
        <v>278</v>
      </c>
      <c r="D3721" s="31">
        <v>278058</v>
      </c>
      <c r="E3721" s="4">
        <v>33</v>
      </c>
      <c r="F3721" s="31">
        <v>412874</v>
      </c>
      <c r="G3721" s="4">
        <v>49</v>
      </c>
      <c r="H3721" s="31">
        <v>530838</v>
      </c>
      <c r="I3721" s="4">
        <v>63</v>
      </c>
      <c r="J3721" s="31">
        <v>1221770</v>
      </c>
      <c r="K3721" s="50">
        <v>145</v>
      </c>
      <c r="L3721" s="44">
        <f t="shared" si="308"/>
        <v>407256.66666666669</v>
      </c>
      <c r="M3721" s="4">
        <f t="shared" si="309"/>
        <v>48.333333333333336</v>
      </c>
    </row>
    <row r="3722" spans="1:13" x14ac:dyDescent="0.3">
      <c r="A3722" s="27" t="str">
        <f t="shared" si="306"/>
        <v>1506 - CAFÉ FRIO</v>
      </c>
      <c r="B3722" s="27" t="str">
        <f t="shared" si="307"/>
        <v>CAFE QUINDIO EXPRESS PLAZA CLARO BOGOTA</v>
      </c>
      <c r="C3722" s="28" t="s">
        <v>279</v>
      </c>
      <c r="D3722" s="31">
        <v>193798</v>
      </c>
      <c r="E3722" s="4">
        <v>23</v>
      </c>
      <c r="F3722" s="31">
        <v>58982</v>
      </c>
      <c r="G3722" s="4">
        <v>7</v>
      </c>
      <c r="H3722" s="31"/>
      <c r="I3722" s="4"/>
      <c r="J3722" s="31">
        <v>252780</v>
      </c>
      <c r="K3722" s="50">
        <v>30</v>
      </c>
      <c r="L3722" s="44">
        <f t="shared" si="308"/>
        <v>126390</v>
      </c>
      <c r="M3722" s="4">
        <f t="shared" si="309"/>
        <v>15</v>
      </c>
    </row>
    <row r="3723" spans="1:13" x14ac:dyDescent="0.3">
      <c r="A3723" s="27" t="str">
        <f t="shared" si="306"/>
        <v>1506 - CAFÉ FRIO</v>
      </c>
      <c r="B3723" s="27" t="str">
        <f t="shared" si="307"/>
        <v>CAFE QUINDIO EXPRESS PLAZA CLARO BOGOTA</v>
      </c>
      <c r="C3723" s="28" t="s">
        <v>280</v>
      </c>
      <c r="D3723" s="31">
        <v>640376</v>
      </c>
      <c r="E3723" s="4">
        <v>76</v>
      </c>
      <c r="F3723" s="31">
        <v>412874</v>
      </c>
      <c r="G3723" s="4">
        <v>49</v>
      </c>
      <c r="H3723" s="31">
        <v>640376</v>
      </c>
      <c r="I3723" s="4">
        <v>76</v>
      </c>
      <c r="J3723" s="31">
        <v>1693626</v>
      </c>
      <c r="K3723" s="50">
        <v>201</v>
      </c>
      <c r="L3723" s="44">
        <f t="shared" si="308"/>
        <v>564542</v>
      </c>
      <c r="M3723" s="4">
        <f t="shared" si="309"/>
        <v>67</v>
      </c>
    </row>
    <row r="3724" spans="1:13" x14ac:dyDescent="0.3">
      <c r="A3724" s="27" t="str">
        <f t="shared" si="306"/>
        <v>1506 - CAFÉ FRIO</v>
      </c>
      <c r="B3724" s="27" t="str">
        <f t="shared" si="307"/>
        <v>CAFE QUINDIO EXPRESS PLAZA CLARO BOGOTA</v>
      </c>
      <c r="C3724" s="28" t="s">
        <v>281</v>
      </c>
      <c r="D3724" s="31">
        <v>480282</v>
      </c>
      <c r="E3724" s="4">
        <v>57</v>
      </c>
      <c r="F3724" s="31">
        <v>261206</v>
      </c>
      <c r="G3724" s="4">
        <v>31</v>
      </c>
      <c r="H3724" s="31">
        <v>185372</v>
      </c>
      <c r="I3724" s="4">
        <v>22</v>
      </c>
      <c r="J3724" s="31">
        <v>926860</v>
      </c>
      <c r="K3724" s="50">
        <v>110</v>
      </c>
      <c r="L3724" s="44">
        <f t="shared" si="308"/>
        <v>308953.33333333331</v>
      </c>
      <c r="M3724" s="4">
        <f t="shared" si="309"/>
        <v>36.666666666666664</v>
      </c>
    </row>
    <row r="3725" spans="1:13" x14ac:dyDescent="0.3">
      <c r="A3725" s="27" t="str">
        <f t="shared" si="306"/>
        <v>1506 - CAFÉ FRIO</v>
      </c>
      <c r="B3725" s="27" t="str">
        <f t="shared" si="307"/>
        <v>CAFE QUINDIO EXPRESS PLAZA CLARO BOGOTA</v>
      </c>
      <c r="C3725" s="28" t="s">
        <v>282</v>
      </c>
      <c r="D3725" s="31">
        <v>665013</v>
      </c>
      <c r="E3725" s="4">
        <v>57</v>
      </c>
      <c r="F3725" s="31">
        <v>420011</v>
      </c>
      <c r="G3725" s="4">
        <v>36</v>
      </c>
      <c r="H3725" s="31">
        <v>268340</v>
      </c>
      <c r="I3725" s="4">
        <v>23</v>
      </c>
      <c r="J3725" s="31">
        <v>1353364</v>
      </c>
      <c r="K3725" s="50">
        <v>116</v>
      </c>
      <c r="L3725" s="44">
        <f t="shared" si="308"/>
        <v>451121.33333333331</v>
      </c>
      <c r="M3725" s="4">
        <f t="shared" si="309"/>
        <v>38.666666666666664</v>
      </c>
    </row>
    <row r="3726" spans="1:13" x14ac:dyDescent="0.3">
      <c r="A3726" s="27" t="str">
        <f t="shared" si="306"/>
        <v>1506 - CAFÉ FRIO</v>
      </c>
      <c r="B3726" s="27" t="str">
        <f t="shared" si="307"/>
        <v>CAFE QUINDIO EXPRESS PLAZA CLARO BOGOTA</v>
      </c>
      <c r="C3726" s="28" t="s">
        <v>283</v>
      </c>
      <c r="D3726" s="31">
        <v>373234</v>
      </c>
      <c r="E3726" s="4">
        <v>29</v>
      </c>
      <c r="F3726" s="31">
        <v>218792</v>
      </c>
      <c r="G3726" s="4">
        <v>17</v>
      </c>
      <c r="H3726" s="31">
        <v>205921</v>
      </c>
      <c r="I3726" s="4">
        <v>16</v>
      </c>
      <c r="J3726" s="31">
        <v>797947</v>
      </c>
      <c r="K3726" s="50">
        <v>62</v>
      </c>
      <c r="L3726" s="44">
        <f t="shared" si="308"/>
        <v>265982.33333333331</v>
      </c>
      <c r="M3726" s="4">
        <f t="shared" si="309"/>
        <v>20.666666666666668</v>
      </c>
    </row>
    <row r="3727" spans="1:13" x14ac:dyDescent="0.3">
      <c r="A3727" s="27" t="str">
        <f t="shared" si="306"/>
        <v>1506 - CAFÉ FRIO</v>
      </c>
      <c r="B3727" s="27" t="str">
        <f t="shared" si="307"/>
        <v>CAFE QUINDIO EXPRESS PLAZA CLARO BOGOTA</v>
      </c>
      <c r="C3727" s="28" t="s">
        <v>284</v>
      </c>
      <c r="D3727" s="31">
        <v>1059984</v>
      </c>
      <c r="E3727" s="4">
        <v>72</v>
      </c>
      <c r="F3727" s="31">
        <v>1307538</v>
      </c>
      <c r="G3727" s="4">
        <v>89</v>
      </c>
      <c r="H3727" s="31">
        <v>1531091</v>
      </c>
      <c r="I3727" s="4">
        <v>104</v>
      </c>
      <c r="J3727" s="31">
        <v>3898613</v>
      </c>
      <c r="K3727" s="50">
        <v>265</v>
      </c>
      <c r="L3727" s="44">
        <f t="shared" si="308"/>
        <v>1299537.6666666667</v>
      </c>
      <c r="M3727" s="4">
        <f t="shared" si="309"/>
        <v>88.333333333333329</v>
      </c>
    </row>
    <row r="3728" spans="1:13" x14ac:dyDescent="0.3">
      <c r="A3728" s="27" t="str">
        <f t="shared" si="306"/>
        <v>1506 - CAFÉ FRIO</v>
      </c>
      <c r="B3728" s="52" t="s">
        <v>314</v>
      </c>
      <c r="C3728" s="53"/>
      <c r="D3728" s="57">
        <v>5690492</v>
      </c>
      <c r="E3728" s="55">
        <v>593</v>
      </c>
      <c r="F3728" s="57">
        <v>5143497</v>
      </c>
      <c r="G3728" s="55">
        <v>523</v>
      </c>
      <c r="H3728" s="57">
        <v>5255570</v>
      </c>
      <c r="I3728" s="55">
        <v>532</v>
      </c>
      <c r="J3728" s="57">
        <v>16089559</v>
      </c>
      <c r="K3728" s="56">
        <v>1648</v>
      </c>
      <c r="L3728" s="59">
        <f t="shared" si="308"/>
        <v>5363186.333333333</v>
      </c>
      <c r="M3728" s="60">
        <f t="shared" si="309"/>
        <v>549.33333333333337</v>
      </c>
    </row>
    <row r="3729" spans="1:13" x14ac:dyDescent="0.3">
      <c r="A3729" s="27" t="str">
        <f t="shared" si="306"/>
        <v>1506 - CAFÉ FRIO</v>
      </c>
      <c r="B3729" s="1" t="s">
        <v>74</v>
      </c>
      <c r="C3729" s="1" t="s">
        <v>273</v>
      </c>
      <c r="D3729" s="30">
        <v>643945</v>
      </c>
      <c r="E3729" s="8">
        <v>107</v>
      </c>
      <c r="F3729" s="30">
        <v>419826</v>
      </c>
      <c r="G3729" s="8">
        <v>70</v>
      </c>
      <c r="H3729" s="30">
        <v>558241</v>
      </c>
      <c r="I3729" s="8">
        <v>93</v>
      </c>
      <c r="J3729" s="30">
        <v>1622012</v>
      </c>
      <c r="K3729" s="49">
        <v>270</v>
      </c>
      <c r="L3729" s="44">
        <f t="shared" si="308"/>
        <v>540670.66666666663</v>
      </c>
      <c r="M3729" s="4">
        <f t="shared" si="309"/>
        <v>90</v>
      </c>
    </row>
    <row r="3730" spans="1:13" x14ac:dyDescent="0.3">
      <c r="A3730" s="27" t="str">
        <f t="shared" si="306"/>
        <v>1506 - CAFÉ FRIO</v>
      </c>
      <c r="B3730" s="27" t="str">
        <f t="shared" ref="B3730:B3740" si="310">B3729</f>
        <v>CAFE QUINDIO EXPRESS PORTAL DEL QUINDÍO</v>
      </c>
      <c r="C3730" s="28" t="s">
        <v>274</v>
      </c>
      <c r="D3730" s="31">
        <v>184718</v>
      </c>
      <c r="E3730" s="4">
        <v>19</v>
      </c>
      <c r="F3730" s="31">
        <v>126386</v>
      </c>
      <c r="G3730" s="4">
        <v>13</v>
      </c>
      <c r="H3730" s="31">
        <v>202996</v>
      </c>
      <c r="I3730" s="4">
        <v>21</v>
      </c>
      <c r="J3730" s="31">
        <v>514100</v>
      </c>
      <c r="K3730" s="50">
        <v>53</v>
      </c>
      <c r="L3730" s="44">
        <f t="shared" si="308"/>
        <v>171366.66666666666</v>
      </c>
      <c r="M3730" s="4">
        <f t="shared" si="309"/>
        <v>17.666666666666668</v>
      </c>
    </row>
    <row r="3731" spans="1:13" x14ac:dyDescent="0.3">
      <c r="A3731" s="27" t="str">
        <f t="shared" si="306"/>
        <v>1506 - CAFÉ FRIO</v>
      </c>
      <c r="B3731" s="27" t="str">
        <f t="shared" si="310"/>
        <v>CAFE QUINDIO EXPRESS PORTAL DEL QUINDÍO</v>
      </c>
      <c r="C3731" s="28" t="s">
        <v>275</v>
      </c>
      <c r="D3731" s="31">
        <v>82410</v>
      </c>
      <c r="E3731" s="4">
        <v>10</v>
      </c>
      <c r="F3731" s="31">
        <v>98892</v>
      </c>
      <c r="G3731" s="4">
        <v>12</v>
      </c>
      <c r="H3731" s="31">
        <v>107133</v>
      </c>
      <c r="I3731" s="4">
        <v>13</v>
      </c>
      <c r="J3731" s="31">
        <v>288435</v>
      </c>
      <c r="K3731" s="50">
        <v>35</v>
      </c>
      <c r="L3731" s="44">
        <f t="shared" si="308"/>
        <v>96145</v>
      </c>
      <c r="M3731" s="4">
        <f t="shared" si="309"/>
        <v>11.666666666666666</v>
      </c>
    </row>
    <row r="3732" spans="1:13" x14ac:dyDescent="0.3">
      <c r="A3732" s="27" t="str">
        <f t="shared" si="306"/>
        <v>1506 - CAFÉ FRIO</v>
      </c>
      <c r="B3732" s="27" t="str">
        <f t="shared" si="310"/>
        <v>CAFE QUINDIO EXPRESS PORTAL DEL QUINDÍO</v>
      </c>
      <c r="C3732" s="28" t="s">
        <v>276</v>
      </c>
      <c r="D3732" s="31">
        <v>134811</v>
      </c>
      <c r="E3732" s="4">
        <v>13</v>
      </c>
      <c r="F3732" s="31">
        <v>72590</v>
      </c>
      <c r="G3732" s="4">
        <v>7</v>
      </c>
      <c r="H3732" s="31">
        <v>114070</v>
      </c>
      <c r="I3732" s="4">
        <v>11</v>
      </c>
      <c r="J3732" s="31">
        <v>321471</v>
      </c>
      <c r="K3732" s="50">
        <v>31</v>
      </c>
      <c r="L3732" s="44">
        <f t="shared" si="308"/>
        <v>107157</v>
      </c>
      <c r="M3732" s="4">
        <f t="shared" si="309"/>
        <v>10.333333333333334</v>
      </c>
    </row>
    <row r="3733" spans="1:13" x14ac:dyDescent="0.3">
      <c r="A3733" s="27" t="str">
        <f t="shared" si="306"/>
        <v>1506 - CAFÉ FRIO</v>
      </c>
      <c r="B3733" s="27" t="str">
        <f t="shared" si="310"/>
        <v>CAFE QUINDIO EXPRESS PORTAL DEL QUINDÍO</v>
      </c>
      <c r="C3733" s="28" t="s">
        <v>277</v>
      </c>
      <c r="D3733" s="31">
        <v>107498</v>
      </c>
      <c r="E3733" s="4">
        <v>9</v>
      </c>
      <c r="F3733" s="31">
        <v>83609</v>
      </c>
      <c r="G3733" s="4">
        <v>7</v>
      </c>
      <c r="H3733" s="31">
        <v>83608</v>
      </c>
      <c r="I3733" s="4">
        <v>7</v>
      </c>
      <c r="J3733" s="31">
        <v>274715</v>
      </c>
      <c r="K3733" s="50">
        <v>23</v>
      </c>
      <c r="L3733" s="44">
        <f t="shared" si="308"/>
        <v>91571.666666666672</v>
      </c>
      <c r="M3733" s="4">
        <f t="shared" si="309"/>
        <v>7.666666666666667</v>
      </c>
    </row>
    <row r="3734" spans="1:13" x14ac:dyDescent="0.3">
      <c r="A3734" s="27" t="str">
        <f t="shared" si="306"/>
        <v>1506 - CAFÉ FRIO</v>
      </c>
      <c r="B3734" s="27" t="str">
        <f t="shared" si="310"/>
        <v>CAFE QUINDIO EXPRESS PORTAL DEL QUINDÍO</v>
      </c>
      <c r="C3734" s="28" t="s">
        <v>278</v>
      </c>
      <c r="D3734" s="31">
        <v>32964</v>
      </c>
      <c r="E3734" s="4">
        <v>4</v>
      </c>
      <c r="F3734" s="31"/>
      <c r="G3734" s="4"/>
      <c r="H3734" s="31">
        <v>16482</v>
      </c>
      <c r="I3734" s="4">
        <v>2</v>
      </c>
      <c r="J3734" s="31">
        <v>49446</v>
      </c>
      <c r="K3734" s="50">
        <v>6</v>
      </c>
      <c r="L3734" s="44">
        <f t="shared" si="308"/>
        <v>24723</v>
      </c>
      <c r="M3734" s="4">
        <f t="shared" si="309"/>
        <v>3</v>
      </c>
    </row>
    <row r="3735" spans="1:13" x14ac:dyDescent="0.3">
      <c r="A3735" s="27" t="str">
        <f t="shared" si="306"/>
        <v>1506 - CAFÉ FRIO</v>
      </c>
      <c r="B3735" s="27" t="str">
        <f t="shared" si="310"/>
        <v>CAFE QUINDIO EXPRESS PORTAL DEL QUINDÍO</v>
      </c>
      <c r="C3735" s="28" t="s">
        <v>279</v>
      </c>
      <c r="D3735" s="31">
        <v>41205</v>
      </c>
      <c r="E3735" s="4">
        <v>5</v>
      </c>
      <c r="F3735" s="31">
        <v>8241</v>
      </c>
      <c r="G3735" s="4">
        <v>1</v>
      </c>
      <c r="H3735" s="31">
        <v>8241</v>
      </c>
      <c r="I3735" s="4">
        <v>1</v>
      </c>
      <c r="J3735" s="31">
        <v>57687</v>
      </c>
      <c r="K3735" s="50">
        <v>7</v>
      </c>
      <c r="L3735" s="44">
        <f t="shared" si="308"/>
        <v>19229</v>
      </c>
      <c r="M3735" s="4">
        <f t="shared" si="309"/>
        <v>2.3333333333333335</v>
      </c>
    </row>
    <row r="3736" spans="1:13" x14ac:dyDescent="0.3">
      <c r="A3736" s="27" t="str">
        <f t="shared" si="306"/>
        <v>1506 - CAFÉ FRIO</v>
      </c>
      <c r="B3736" s="27" t="str">
        <f t="shared" si="310"/>
        <v>CAFE QUINDIO EXPRESS PORTAL DEL QUINDÍO</v>
      </c>
      <c r="C3736" s="28" t="s">
        <v>280</v>
      </c>
      <c r="D3736" s="31">
        <v>428531</v>
      </c>
      <c r="E3736" s="4">
        <v>52</v>
      </c>
      <c r="F3736" s="31">
        <v>436772</v>
      </c>
      <c r="G3736" s="4">
        <v>53</v>
      </c>
      <c r="H3736" s="31">
        <v>510942</v>
      </c>
      <c r="I3736" s="4">
        <v>62</v>
      </c>
      <c r="J3736" s="31">
        <v>1376245</v>
      </c>
      <c r="K3736" s="50">
        <v>167</v>
      </c>
      <c r="L3736" s="44">
        <f t="shared" si="308"/>
        <v>458748.33333333331</v>
      </c>
      <c r="M3736" s="4">
        <f t="shared" si="309"/>
        <v>55.666666666666664</v>
      </c>
    </row>
    <row r="3737" spans="1:13" x14ac:dyDescent="0.3">
      <c r="A3737" s="27" t="str">
        <f t="shared" si="306"/>
        <v>1506 - CAFÉ FRIO</v>
      </c>
      <c r="B3737" s="27" t="str">
        <f t="shared" si="310"/>
        <v>CAFE QUINDIO EXPRESS PORTAL DEL QUINDÍO</v>
      </c>
      <c r="C3737" s="28" t="s">
        <v>281</v>
      </c>
      <c r="D3737" s="31">
        <v>502700</v>
      </c>
      <c r="E3737" s="4">
        <v>61</v>
      </c>
      <c r="F3737" s="31">
        <v>320409</v>
      </c>
      <c r="G3737" s="4">
        <v>39</v>
      </c>
      <c r="H3737" s="31">
        <v>238988</v>
      </c>
      <c r="I3737" s="4">
        <v>29</v>
      </c>
      <c r="J3737" s="31">
        <v>1062097</v>
      </c>
      <c r="K3737" s="50">
        <v>129</v>
      </c>
      <c r="L3737" s="44">
        <f t="shared" si="308"/>
        <v>354032.33333333331</v>
      </c>
      <c r="M3737" s="4">
        <f t="shared" si="309"/>
        <v>43</v>
      </c>
    </row>
    <row r="3738" spans="1:13" x14ac:dyDescent="0.3">
      <c r="A3738" s="27" t="str">
        <f t="shared" si="306"/>
        <v>1506 - CAFÉ FRIO</v>
      </c>
      <c r="B3738" s="27" t="str">
        <f t="shared" si="310"/>
        <v>CAFE QUINDIO EXPRESS PORTAL DEL QUINDÍO</v>
      </c>
      <c r="C3738" s="28" t="s">
        <v>282</v>
      </c>
      <c r="D3738" s="31">
        <v>389991</v>
      </c>
      <c r="E3738" s="4">
        <v>36</v>
      </c>
      <c r="F3738" s="31">
        <v>357495</v>
      </c>
      <c r="G3738" s="4">
        <v>33</v>
      </c>
      <c r="H3738" s="31">
        <v>409058</v>
      </c>
      <c r="I3738" s="4">
        <v>38</v>
      </c>
      <c r="J3738" s="31">
        <v>1156544</v>
      </c>
      <c r="K3738" s="50">
        <v>107</v>
      </c>
      <c r="L3738" s="44">
        <f t="shared" si="308"/>
        <v>385514.66666666669</v>
      </c>
      <c r="M3738" s="4">
        <f t="shared" si="309"/>
        <v>35.666666666666664</v>
      </c>
    </row>
    <row r="3739" spans="1:13" x14ac:dyDescent="0.3">
      <c r="A3739" s="27" t="str">
        <f t="shared" si="306"/>
        <v>1506 - CAFÉ FRIO</v>
      </c>
      <c r="B3739" s="27" t="str">
        <f t="shared" si="310"/>
        <v>CAFE QUINDIO EXPRESS PORTAL DEL QUINDÍO</v>
      </c>
      <c r="C3739" s="28" t="s">
        <v>283</v>
      </c>
      <c r="D3739" s="31">
        <v>125000</v>
      </c>
      <c r="E3739" s="4">
        <v>10</v>
      </c>
      <c r="F3739" s="31">
        <v>112500</v>
      </c>
      <c r="G3739" s="4">
        <v>9</v>
      </c>
      <c r="H3739" s="31">
        <v>187500</v>
      </c>
      <c r="I3739" s="4">
        <v>15</v>
      </c>
      <c r="J3739" s="31">
        <v>425000</v>
      </c>
      <c r="K3739" s="50">
        <v>34</v>
      </c>
      <c r="L3739" s="44">
        <f t="shared" si="308"/>
        <v>141666.66666666666</v>
      </c>
      <c r="M3739" s="4">
        <f t="shared" si="309"/>
        <v>11.333333333333334</v>
      </c>
    </row>
    <row r="3740" spans="1:13" x14ac:dyDescent="0.3">
      <c r="A3740" s="27" t="str">
        <f t="shared" si="306"/>
        <v>1506 - CAFÉ FRIO</v>
      </c>
      <c r="B3740" s="27" t="str">
        <f t="shared" si="310"/>
        <v>CAFE QUINDIO EXPRESS PORTAL DEL QUINDÍO</v>
      </c>
      <c r="C3740" s="28" t="s">
        <v>284</v>
      </c>
      <c r="D3740" s="31">
        <v>978132</v>
      </c>
      <c r="E3740" s="4">
        <v>76</v>
      </c>
      <c r="F3740" s="31">
        <v>772208</v>
      </c>
      <c r="G3740" s="4">
        <v>60</v>
      </c>
      <c r="H3740" s="31">
        <v>373233</v>
      </c>
      <c r="I3740" s="4">
        <v>29</v>
      </c>
      <c r="J3740" s="31">
        <v>2123573</v>
      </c>
      <c r="K3740" s="50">
        <v>165</v>
      </c>
      <c r="L3740" s="44">
        <f t="shared" si="308"/>
        <v>707857.66666666663</v>
      </c>
      <c r="M3740" s="4">
        <f t="shared" si="309"/>
        <v>55</v>
      </c>
    </row>
    <row r="3741" spans="1:13" x14ac:dyDescent="0.3">
      <c r="A3741" s="27" t="str">
        <f t="shared" si="306"/>
        <v>1506 - CAFÉ FRIO</v>
      </c>
      <c r="B3741" s="52" t="s">
        <v>315</v>
      </c>
      <c r="C3741" s="53"/>
      <c r="D3741" s="57">
        <v>3651905</v>
      </c>
      <c r="E3741" s="55">
        <v>402</v>
      </c>
      <c r="F3741" s="57">
        <v>2808928</v>
      </c>
      <c r="G3741" s="55">
        <v>304</v>
      </c>
      <c r="H3741" s="57">
        <v>2810492</v>
      </c>
      <c r="I3741" s="55">
        <v>321</v>
      </c>
      <c r="J3741" s="57">
        <v>9271325</v>
      </c>
      <c r="K3741" s="56">
        <v>1027</v>
      </c>
      <c r="L3741" s="59">
        <f t="shared" si="308"/>
        <v>3090441.6666666665</v>
      </c>
      <c r="M3741" s="60">
        <f t="shared" si="309"/>
        <v>342.33333333333331</v>
      </c>
    </row>
    <row r="3742" spans="1:13" x14ac:dyDescent="0.3">
      <c r="A3742" s="27" t="str">
        <f t="shared" si="306"/>
        <v>1506 - CAFÉ FRIO</v>
      </c>
      <c r="B3742" s="1" t="s">
        <v>75</v>
      </c>
      <c r="C3742" s="1" t="s">
        <v>273</v>
      </c>
      <c r="D3742" s="30">
        <v>367106</v>
      </c>
      <c r="E3742" s="8">
        <v>61</v>
      </c>
      <c r="F3742" s="30">
        <v>312942</v>
      </c>
      <c r="G3742" s="8">
        <v>52</v>
      </c>
      <c r="H3742" s="30">
        <v>311498</v>
      </c>
      <c r="I3742" s="8">
        <v>52</v>
      </c>
      <c r="J3742" s="30">
        <v>991546</v>
      </c>
      <c r="K3742" s="49">
        <v>165</v>
      </c>
      <c r="L3742" s="44">
        <f t="shared" si="308"/>
        <v>330515.33333333331</v>
      </c>
      <c r="M3742" s="4">
        <f t="shared" si="309"/>
        <v>55</v>
      </c>
    </row>
    <row r="3743" spans="1:13" x14ac:dyDescent="0.3">
      <c r="A3743" s="27" t="str">
        <f t="shared" si="306"/>
        <v>1506 - CAFÉ FRIO</v>
      </c>
      <c r="B3743" s="27" t="str">
        <f t="shared" ref="B3743:B3753" si="311">B3742</f>
        <v>CAFE QUINDIO EXPRESS SALENTO</v>
      </c>
      <c r="C3743" s="28" t="s">
        <v>274</v>
      </c>
      <c r="D3743" s="31">
        <v>155552</v>
      </c>
      <c r="E3743" s="4">
        <v>16</v>
      </c>
      <c r="F3743" s="31">
        <v>87498</v>
      </c>
      <c r="G3743" s="4">
        <v>9</v>
      </c>
      <c r="H3743" s="31">
        <v>165274</v>
      </c>
      <c r="I3743" s="4">
        <v>17</v>
      </c>
      <c r="J3743" s="31">
        <v>408324</v>
      </c>
      <c r="K3743" s="50">
        <v>42</v>
      </c>
      <c r="L3743" s="44">
        <f t="shared" si="308"/>
        <v>136108</v>
      </c>
      <c r="M3743" s="4">
        <f t="shared" si="309"/>
        <v>14</v>
      </c>
    </row>
    <row r="3744" spans="1:13" x14ac:dyDescent="0.3">
      <c r="A3744" s="27" t="str">
        <f t="shared" si="306"/>
        <v>1506 - CAFÉ FRIO</v>
      </c>
      <c r="B3744" s="27" t="str">
        <f t="shared" si="311"/>
        <v>CAFE QUINDIO EXPRESS SALENTO</v>
      </c>
      <c r="C3744" s="28" t="s">
        <v>275</v>
      </c>
      <c r="D3744" s="31">
        <v>131856</v>
      </c>
      <c r="E3744" s="4">
        <v>16</v>
      </c>
      <c r="F3744" s="31">
        <v>173061</v>
      </c>
      <c r="G3744" s="4">
        <v>21</v>
      </c>
      <c r="H3744" s="31">
        <v>164820</v>
      </c>
      <c r="I3744" s="4">
        <v>20</v>
      </c>
      <c r="J3744" s="31">
        <v>469737</v>
      </c>
      <c r="K3744" s="50">
        <v>57</v>
      </c>
      <c r="L3744" s="44">
        <f t="shared" si="308"/>
        <v>156579</v>
      </c>
      <c r="M3744" s="4">
        <f t="shared" si="309"/>
        <v>19</v>
      </c>
    </row>
    <row r="3745" spans="1:13" x14ac:dyDescent="0.3">
      <c r="A3745" s="27" t="str">
        <f t="shared" si="306"/>
        <v>1506 - CAFÉ FRIO</v>
      </c>
      <c r="B3745" s="27" t="str">
        <f t="shared" si="311"/>
        <v>CAFE QUINDIO EXPRESS SALENTO</v>
      </c>
      <c r="C3745" s="28" t="s">
        <v>276</v>
      </c>
      <c r="D3745" s="31">
        <v>197032</v>
      </c>
      <c r="E3745" s="4">
        <v>19</v>
      </c>
      <c r="F3745" s="31">
        <v>31110</v>
      </c>
      <c r="G3745" s="4">
        <v>3</v>
      </c>
      <c r="H3745" s="31">
        <v>165921</v>
      </c>
      <c r="I3745" s="4">
        <v>16</v>
      </c>
      <c r="J3745" s="31">
        <v>394063</v>
      </c>
      <c r="K3745" s="50">
        <v>38</v>
      </c>
      <c r="L3745" s="44">
        <f t="shared" si="308"/>
        <v>131354.33333333334</v>
      </c>
      <c r="M3745" s="4">
        <f t="shared" si="309"/>
        <v>12.666666666666666</v>
      </c>
    </row>
    <row r="3746" spans="1:13" x14ac:dyDescent="0.3">
      <c r="A3746" s="27" t="str">
        <f t="shared" si="306"/>
        <v>1506 - CAFÉ FRIO</v>
      </c>
      <c r="B3746" s="27" t="str">
        <f t="shared" si="311"/>
        <v>CAFE QUINDIO EXPRESS SALENTO</v>
      </c>
      <c r="C3746" s="28" t="s">
        <v>277</v>
      </c>
      <c r="D3746" s="31">
        <v>83608</v>
      </c>
      <c r="E3746" s="4">
        <v>7</v>
      </c>
      <c r="F3746" s="31">
        <v>131384</v>
      </c>
      <c r="G3746" s="4">
        <v>11</v>
      </c>
      <c r="H3746" s="31">
        <v>119441</v>
      </c>
      <c r="I3746" s="4">
        <v>10</v>
      </c>
      <c r="J3746" s="31">
        <v>334433</v>
      </c>
      <c r="K3746" s="50">
        <v>28</v>
      </c>
      <c r="L3746" s="44">
        <f t="shared" si="308"/>
        <v>111477.66666666667</v>
      </c>
      <c r="M3746" s="4">
        <f t="shared" si="309"/>
        <v>9.3333333333333339</v>
      </c>
    </row>
    <row r="3747" spans="1:13" x14ac:dyDescent="0.3">
      <c r="A3747" s="27" t="str">
        <f t="shared" si="306"/>
        <v>1506 - CAFÉ FRIO</v>
      </c>
      <c r="B3747" s="27" t="str">
        <f t="shared" si="311"/>
        <v>CAFE QUINDIO EXPRESS SALENTO</v>
      </c>
      <c r="C3747" s="28" t="s">
        <v>278</v>
      </c>
      <c r="D3747" s="31"/>
      <c r="E3747" s="4"/>
      <c r="F3747" s="31"/>
      <c r="G3747" s="4"/>
      <c r="H3747" s="31">
        <v>41204</v>
      </c>
      <c r="I3747" s="4">
        <v>5</v>
      </c>
      <c r="J3747" s="31">
        <v>41204</v>
      </c>
      <c r="K3747" s="50">
        <v>5</v>
      </c>
      <c r="L3747" s="44">
        <f t="shared" si="308"/>
        <v>41204</v>
      </c>
      <c r="M3747" s="4">
        <f t="shared" si="309"/>
        <v>5</v>
      </c>
    </row>
    <row r="3748" spans="1:13" x14ac:dyDescent="0.3">
      <c r="A3748" s="27" t="str">
        <f t="shared" si="306"/>
        <v>1506 - CAFÉ FRIO</v>
      </c>
      <c r="B3748" s="27" t="str">
        <f t="shared" si="311"/>
        <v>CAFE QUINDIO EXPRESS SALENTO</v>
      </c>
      <c r="C3748" s="28" t="s">
        <v>279</v>
      </c>
      <c r="D3748" s="31">
        <v>164820</v>
      </c>
      <c r="E3748" s="4">
        <v>20</v>
      </c>
      <c r="F3748" s="31">
        <v>16482</v>
      </c>
      <c r="G3748" s="4">
        <v>2</v>
      </c>
      <c r="H3748" s="31">
        <v>49446</v>
      </c>
      <c r="I3748" s="4">
        <v>6</v>
      </c>
      <c r="J3748" s="31">
        <v>230748</v>
      </c>
      <c r="K3748" s="50">
        <v>28</v>
      </c>
      <c r="L3748" s="44">
        <f t="shared" si="308"/>
        <v>76916</v>
      </c>
      <c r="M3748" s="4">
        <f t="shared" si="309"/>
        <v>9.3333333333333339</v>
      </c>
    </row>
    <row r="3749" spans="1:13" x14ac:dyDescent="0.3">
      <c r="A3749" s="27" t="str">
        <f t="shared" si="306"/>
        <v>1506 - CAFÉ FRIO</v>
      </c>
      <c r="B3749" s="27" t="str">
        <f t="shared" si="311"/>
        <v>CAFE QUINDIO EXPRESS SALENTO</v>
      </c>
      <c r="C3749" s="28" t="s">
        <v>280</v>
      </c>
      <c r="D3749" s="31">
        <v>197783</v>
      </c>
      <c r="E3749" s="4">
        <v>24</v>
      </c>
      <c r="F3749" s="31">
        <v>214266</v>
      </c>
      <c r="G3749" s="4">
        <v>26</v>
      </c>
      <c r="H3749" s="31">
        <v>412050</v>
      </c>
      <c r="I3749" s="4">
        <v>50</v>
      </c>
      <c r="J3749" s="31">
        <v>824099</v>
      </c>
      <c r="K3749" s="50">
        <v>100</v>
      </c>
      <c r="L3749" s="44">
        <f t="shared" si="308"/>
        <v>274699.66666666669</v>
      </c>
      <c r="M3749" s="4">
        <f t="shared" si="309"/>
        <v>33.333333333333336</v>
      </c>
    </row>
    <row r="3750" spans="1:13" x14ac:dyDescent="0.3">
      <c r="A3750" s="27" t="str">
        <f t="shared" si="306"/>
        <v>1506 - CAFÉ FRIO</v>
      </c>
      <c r="B3750" s="27" t="str">
        <f t="shared" si="311"/>
        <v>CAFE QUINDIO EXPRESS SALENTO</v>
      </c>
      <c r="C3750" s="28" t="s">
        <v>281</v>
      </c>
      <c r="D3750" s="31">
        <v>288434</v>
      </c>
      <c r="E3750" s="4">
        <v>35</v>
      </c>
      <c r="F3750" s="31">
        <v>247230</v>
      </c>
      <c r="G3750" s="4">
        <v>30</v>
      </c>
      <c r="H3750" s="31">
        <v>214266</v>
      </c>
      <c r="I3750" s="4">
        <v>26</v>
      </c>
      <c r="J3750" s="31">
        <v>749930</v>
      </c>
      <c r="K3750" s="50">
        <v>91</v>
      </c>
      <c r="L3750" s="44">
        <f t="shared" si="308"/>
        <v>249976.66666666666</v>
      </c>
      <c r="M3750" s="4">
        <f t="shared" si="309"/>
        <v>30.333333333333332</v>
      </c>
    </row>
    <row r="3751" spans="1:13" x14ac:dyDescent="0.3">
      <c r="A3751" s="27" t="str">
        <f t="shared" si="306"/>
        <v>1506 - CAFÉ FRIO</v>
      </c>
      <c r="B3751" s="27" t="str">
        <f t="shared" si="311"/>
        <v>CAFE QUINDIO EXPRESS SALENTO</v>
      </c>
      <c r="C3751" s="28" t="s">
        <v>282</v>
      </c>
      <c r="D3751" s="31">
        <v>465825</v>
      </c>
      <c r="E3751" s="4">
        <v>43</v>
      </c>
      <c r="F3751" s="31">
        <v>184162</v>
      </c>
      <c r="G3751" s="4">
        <v>17</v>
      </c>
      <c r="H3751" s="31">
        <v>454990</v>
      </c>
      <c r="I3751" s="4">
        <v>42</v>
      </c>
      <c r="J3751" s="31">
        <v>1104977</v>
      </c>
      <c r="K3751" s="50">
        <v>102</v>
      </c>
      <c r="L3751" s="44">
        <f t="shared" si="308"/>
        <v>368325.66666666669</v>
      </c>
      <c r="M3751" s="4">
        <f t="shared" si="309"/>
        <v>34</v>
      </c>
    </row>
    <row r="3752" spans="1:13" x14ac:dyDescent="0.3">
      <c r="A3752" s="27" t="str">
        <f t="shared" si="306"/>
        <v>1506 - CAFÉ FRIO</v>
      </c>
      <c r="B3752" s="27" t="str">
        <f t="shared" si="311"/>
        <v>CAFE QUINDIO EXPRESS SALENTO</v>
      </c>
      <c r="C3752" s="28" t="s">
        <v>283</v>
      </c>
      <c r="D3752" s="31">
        <v>175000</v>
      </c>
      <c r="E3752" s="4">
        <v>14</v>
      </c>
      <c r="F3752" s="31">
        <v>11000</v>
      </c>
      <c r="G3752" s="4">
        <v>1</v>
      </c>
      <c r="H3752" s="31">
        <v>150000</v>
      </c>
      <c r="I3752" s="4">
        <v>12</v>
      </c>
      <c r="J3752" s="31">
        <v>336000</v>
      </c>
      <c r="K3752" s="50">
        <v>27</v>
      </c>
      <c r="L3752" s="44">
        <f t="shared" si="308"/>
        <v>112000</v>
      </c>
      <c r="M3752" s="4">
        <f t="shared" si="309"/>
        <v>9</v>
      </c>
    </row>
    <row r="3753" spans="1:13" x14ac:dyDescent="0.3">
      <c r="A3753" s="27" t="str">
        <f t="shared" si="306"/>
        <v>1506 - CAFÉ FRIO</v>
      </c>
      <c r="B3753" s="27" t="str">
        <f t="shared" si="311"/>
        <v>CAFE QUINDIO EXPRESS SALENTO</v>
      </c>
      <c r="C3753" s="28" t="s">
        <v>284</v>
      </c>
      <c r="D3753" s="31">
        <v>12870</v>
      </c>
      <c r="E3753" s="4">
        <v>1</v>
      </c>
      <c r="F3753" s="31">
        <v>51481</v>
      </c>
      <c r="G3753" s="4">
        <v>4</v>
      </c>
      <c r="H3753" s="31">
        <v>64352</v>
      </c>
      <c r="I3753" s="4">
        <v>5</v>
      </c>
      <c r="J3753" s="31">
        <v>128703</v>
      </c>
      <c r="K3753" s="50">
        <v>10</v>
      </c>
      <c r="L3753" s="44">
        <f t="shared" si="308"/>
        <v>42901</v>
      </c>
      <c r="M3753" s="4">
        <f t="shared" si="309"/>
        <v>3.3333333333333335</v>
      </c>
    </row>
    <row r="3754" spans="1:13" x14ac:dyDescent="0.3">
      <c r="A3754" s="27" t="str">
        <f t="shared" si="306"/>
        <v>1506 - CAFÉ FRIO</v>
      </c>
      <c r="B3754" s="52" t="s">
        <v>316</v>
      </c>
      <c r="C3754" s="53"/>
      <c r="D3754" s="57">
        <v>2239886</v>
      </c>
      <c r="E3754" s="55">
        <v>256</v>
      </c>
      <c r="F3754" s="57">
        <v>1460616</v>
      </c>
      <c r="G3754" s="55">
        <v>176</v>
      </c>
      <c r="H3754" s="57">
        <v>2313262</v>
      </c>
      <c r="I3754" s="55">
        <v>261</v>
      </c>
      <c r="J3754" s="57">
        <v>6013764</v>
      </c>
      <c r="K3754" s="56">
        <v>693</v>
      </c>
      <c r="L3754" s="59">
        <f t="shared" si="308"/>
        <v>2004588</v>
      </c>
      <c r="M3754" s="60">
        <f t="shared" si="309"/>
        <v>231</v>
      </c>
    </row>
    <row r="3755" spans="1:13" x14ac:dyDescent="0.3">
      <c r="A3755" s="27" t="str">
        <f t="shared" si="306"/>
        <v>1506 - CAFÉ FRIO</v>
      </c>
      <c r="B3755" s="1" t="s">
        <v>76</v>
      </c>
      <c r="C3755" s="1" t="s">
        <v>273</v>
      </c>
      <c r="D3755" s="30">
        <v>42126</v>
      </c>
      <c r="E3755" s="8">
        <v>7</v>
      </c>
      <c r="F3755" s="30">
        <v>84253</v>
      </c>
      <c r="G3755" s="8">
        <v>14</v>
      </c>
      <c r="H3755" s="30">
        <v>198601</v>
      </c>
      <c r="I3755" s="8">
        <v>33</v>
      </c>
      <c r="J3755" s="30">
        <v>324980</v>
      </c>
      <c r="K3755" s="49">
        <v>54</v>
      </c>
      <c r="L3755" s="44">
        <f t="shared" si="308"/>
        <v>108326.66666666667</v>
      </c>
      <c r="M3755" s="4">
        <f t="shared" si="309"/>
        <v>18</v>
      </c>
    </row>
    <row r="3756" spans="1:13" x14ac:dyDescent="0.3">
      <c r="A3756" s="27" t="str">
        <f t="shared" si="306"/>
        <v>1506 - CAFÉ FRIO</v>
      </c>
      <c r="B3756" s="27" t="str">
        <f t="shared" ref="B3756:B3766" si="312">B3755</f>
        <v>CAFE QUINDIO EXPRESS TAMBO EL EDEN</v>
      </c>
      <c r="C3756" s="28" t="s">
        <v>274</v>
      </c>
      <c r="D3756" s="31">
        <v>19444</v>
      </c>
      <c r="E3756" s="4">
        <v>2</v>
      </c>
      <c r="F3756" s="31">
        <v>29166</v>
      </c>
      <c r="G3756" s="4">
        <v>3</v>
      </c>
      <c r="H3756" s="31">
        <v>126387</v>
      </c>
      <c r="I3756" s="4">
        <v>13</v>
      </c>
      <c r="J3756" s="31">
        <v>174997</v>
      </c>
      <c r="K3756" s="50">
        <v>18</v>
      </c>
      <c r="L3756" s="44">
        <f t="shared" si="308"/>
        <v>58332.333333333336</v>
      </c>
      <c r="M3756" s="4">
        <f t="shared" si="309"/>
        <v>6</v>
      </c>
    </row>
    <row r="3757" spans="1:13" x14ac:dyDescent="0.3">
      <c r="A3757" s="27" t="str">
        <f t="shared" si="306"/>
        <v>1506 - CAFÉ FRIO</v>
      </c>
      <c r="B3757" s="27" t="str">
        <f t="shared" si="312"/>
        <v>CAFE QUINDIO EXPRESS TAMBO EL EDEN</v>
      </c>
      <c r="C3757" s="28" t="s">
        <v>275</v>
      </c>
      <c r="D3757" s="31">
        <v>41205</v>
      </c>
      <c r="E3757" s="4">
        <v>5</v>
      </c>
      <c r="F3757" s="31">
        <v>24723</v>
      </c>
      <c r="G3757" s="4">
        <v>3</v>
      </c>
      <c r="H3757" s="31">
        <v>172072</v>
      </c>
      <c r="I3757" s="4">
        <v>21</v>
      </c>
      <c r="J3757" s="31">
        <v>238000</v>
      </c>
      <c r="K3757" s="50">
        <v>29</v>
      </c>
      <c r="L3757" s="44">
        <f t="shared" si="308"/>
        <v>79333.333333333328</v>
      </c>
      <c r="M3757" s="4">
        <f t="shared" si="309"/>
        <v>9.6666666666666661</v>
      </c>
    </row>
    <row r="3758" spans="1:13" x14ac:dyDescent="0.3">
      <c r="A3758" s="27" t="str">
        <f t="shared" si="306"/>
        <v>1506 - CAFÉ FRIO</v>
      </c>
      <c r="B3758" s="27" t="str">
        <f t="shared" si="312"/>
        <v>CAFE QUINDIO EXPRESS TAMBO EL EDEN</v>
      </c>
      <c r="C3758" s="28" t="s">
        <v>276</v>
      </c>
      <c r="D3758" s="31">
        <v>10370</v>
      </c>
      <c r="E3758" s="4">
        <v>1</v>
      </c>
      <c r="F3758" s="31">
        <v>20740</v>
      </c>
      <c r="G3758" s="4">
        <v>2</v>
      </c>
      <c r="H3758" s="31">
        <v>93331</v>
      </c>
      <c r="I3758" s="4">
        <v>9</v>
      </c>
      <c r="J3758" s="31">
        <v>124441</v>
      </c>
      <c r="K3758" s="50">
        <v>12</v>
      </c>
      <c r="L3758" s="44">
        <f t="shared" si="308"/>
        <v>41480.333333333336</v>
      </c>
      <c r="M3758" s="4">
        <f t="shared" si="309"/>
        <v>4</v>
      </c>
    </row>
    <row r="3759" spans="1:13" x14ac:dyDescent="0.3">
      <c r="A3759" s="27" t="str">
        <f t="shared" si="306"/>
        <v>1506 - CAFÉ FRIO</v>
      </c>
      <c r="B3759" s="27" t="str">
        <f t="shared" si="312"/>
        <v>CAFE QUINDIO EXPRESS TAMBO EL EDEN</v>
      </c>
      <c r="C3759" s="28" t="s">
        <v>277</v>
      </c>
      <c r="D3759" s="31"/>
      <c r="E3759" s="4"/>
      <c r="F3759" s="31">
        <v>71665</v>
      </c>
      <c r="G3759" s="4">
        <v>6</v>
      </c>
      <c r="H3759" s="31">
        <v>11944</v>
      </c>
      <c r="I3759" s="4">
        <v>1</v>
      </c>
      <c r="J3759" s="31">
        <v>83609</v>
      </c>
      <c r="K3759" s="50">
        <v>7</v>
      </c>
      <c r="L3759" s="44">
        <f t="shared" si="308"/>
        <v>41804.5</v>
      </c>
      <c r="M3759" s="4">
        <f t="shared" si="309"/>
        <v>3.5</v>
      </c>
    </row>
    <row r="3760" spans="1:13" x14ac:dyDescent="0.3">
      <c r="A3760" s="27" t="str">
        <f t="shared" si="306"/>
        <v>1506 - CAFÉ FRIO</v>
      </c>
      <c r="B3760" s="27" t="str">
        <f t="shared" si="312"/>
        <v>CAFE QUINDIO EXPRESS TAMBO EL EDEN</v>
      </c>
      <c r="C3760" s="28" t="s">
        <v>278</v>
      </c>
      <c r="D3760" s="31"/>
      <c r="E3760" s="4"/>
      <c r="F3760" s="31">
        <v>24723</v>
      </c>
      <c r="G3760" s="4">
        <v>3</v>
      </c>
      <c r="H3760" s="31">
        <v>8241</v>
      </c>
      <c r="I3760" s="4">
        <v>1</v>
      </c>
      <c r="J3760" s="31">
        <v>32964</v>
      </c>
      <c r="K3760" s="50">
        <v>4</v>
      </c>
      <c r="L3760" s="44">
        <f t="shared" si="308"/>
        <v>16482</v>
      </c>
      <c r="M3760" s="4">
        <f t="shared" si="309"/>
        <v>2</v>
      </c>
    </row>
    <row r="3761" spans="1:13" x14ac:dyDescent="0.3">
      <c r="A3761" s="27" t="str">
        <f t="shared" si="306"/>
        <v>1506 - CAFÉ FRIO</v>
      </c>
      <c r="B3761" s="27" t="str">
        <f t="shared" si="312"/>
        <v>CAFE QUINDIO EXPRESS TAMBO EL EDEN</v>
      </c>
      <c r="C3761" s="28" t="s">
        <v>279</v>
      </c>
      <c r="D3761" s="31">
        <v>8241</v>
      </c>
      <c r="E3761" s="4">
        <v>1</v>
      </c>
      <c r="F3761" s="31">
        <v>8241</v>
      </c>
      <c r="G3761" s="4">
        <v>1</v>
      </c>
      <c r="H3761" s="31">
        <v>148338</v>
      </c>
      <c r="I3761" s="4">
        <v>18</v>
      </c>
      <c r="J3761" s="31">
        <v>164820</v>
      </c>
      <c r="K3761" s="50">
        <v>20</v>
      </c>
      <c r="L3761" s="44">
        <f t="shared" si="308"/>
        <v>54940</v>
      </c>
      <c r="M3761" s="4">
        <f t="shared" si="309"/>
        <v>6.666666666666667</v>
      </c>
    </row>
    <row r="3762" spans="1:13" x14ac:dyDescent="0.3">
      <c r="A3762" s="27" t="str">
        <f t="shared" si="306"/>
        <v>1506 - CAFÉ FRIO</v>
      </c>
      <c r="B3762" s="27" t="str">
        <f t="shared" si="312"/>
        <v>CAFE QUINDIO EXPRESS TAMBO EL EDEN</v>
      </c>
      <c r="C3762" s="28" t="s">
        <v>280</v>
      </c>
      <c r="D3762" s="31">
        <v>82410</v>
      </c>
      <c r="E3762" s="4">
        <v>10</v>
      </c>
      <c r="F3762" s="31">
        <v>107133</v>
      </c>
      <c r="G3762" s="4">
        <v>13</v>
      </c>
      <c r="H3762" s="31">
        <v>115374</v>
      </c>
      <c r="I3762" s="4">
        <v>14</v>
      </c>
      <c r="J3762" s="31">
        <v>304917</v>
      </c>
      <c r="K3762" s="50">
        <v>37</v>
      </c>
      <c r="L3762" s="44">
        <f t="shared" si="308"/>
        <v>101639</v>
      </c>
      <c r="M3762" s="4">
        <f t="shared" si="309"/>
        <v>12.333333333333334</v>
      </c>
    </row>
    <row r="3763" spans="1:13" x14ac:dyDescent="0.3">
      <c r="A3763" s="27" t="str">
        <f t="shared" si="306"/>
        <v>1506 - CAFÉ FRIO</v>
      </c>
      <c r="B3763" s="27" t="str">
        <f t="shared" si="312"/>
        <v>CAFE QUINDIO EXPRESS TAMBO EL EDEN</v>
      </c>
      <c r="C3763" s="28" t="s">
        <v>281</v>
      </c>
      <c r="D3763" s="31">
        <v>32964</v>
      </c>
      <c r="E3763" s="4">
        <v>4</v>
      </c>
      <c r="F3763" s="31">
        <v>8241</v>
      </c>
      <c r="G3763" s="4">
        <v>1</v>
      </c>
      <c r="H3763" s="31">
        <v>74169</v>
      </c>
      <c r="I3763" s="4">
        <v>9</v>
      </c>
      <c r="J3763" s="31">
        <v>115374</v>
      </c>
      <c r="K3763" s="50">
        <v>14</v>
      </c>
      <c r="L3763" s="44">
        <f t="shared" si="308"/>
        <v>38458</v>
      </c>
      <c r="M3763" s="4">
        <f t="shared" si="309"/>
        <v>4.666666666666667</v>
      </c>
    </row>
    <row r="3764" spans="1:13" x14ac:dyDescent="0.3">
      <c r="A3764" s="27" t="str">
        <f t="shared" si="306"/>
        <v>1506 - CAFÉ FRIO</v>
      </c>
      <c r="B3764" s="27" t="str">
        <f t="shared" si="312"/>
        <v>CAFE QUINDIO EXPRESS TAMBO EL EDEN</v>
      </c>
      <c r="C3764" s="28" t="s">
        <v>282</v>
      </c>
      <c r="D3764" s="31">
        <v>162497</v>
      </c>
      <c r="E3764" s="4">
        <v>15</v>
      </c>
      <c r="F3764" s="31">
        <v>215362</v>
      </c>
      <c r="G3764" s="4">
        <v>20</v>
      </c>
      <c r="H3764" s="31">
        <v>400826</v>
      </c>
      <c r="I3764" s="4">
        <v>37</v>
      </c>
      <c r="J3764" s="31">
        <v>778685</v>
      </c>
      <c r="K3764" s="50">
        <v>72</v>
      </c>
      <c r="L3764" s="44">
        <f t="shared" si="308"/>
        <v>259561.66666666666</v>
      </c>
      <c r="M3764" s="4">
        <f t="shared" si="309"/>
        <v>24</v>
      </c>
    </row>
    <row r="3765" spans="1:13" x14ac:dyDescent="0.3">
      <c r="A3765" s="27" t="str">
        <f t="shared" si="306"/>
        <v>1506 - CAFÉ FRIO</v>
      </c>
      <c r="B3765" s="27" t="str">
        <f t="shared" si="312"/>
        <v>CAFE QUINDIO EXPRESS TAMBO EL EDEN</v>
      </c>
      <c r="C3765" s="28" t="s">
        <v>283</v>
      </c>
      <c r="D3765" s="31">
        <v>112500</v>
      </c>
      <c r="E3765" s="4">
        <v>9</v>
      </c>
      <c r="F3765" s="31">
        <v>112500</v>
      </c>
      <c r="G3765" s="4">
        <v>9</v>
      </c>
      <c r="H3765" s="31">
        <v>198500</v>
      </c>
      <c r="I3765" s="4">
        <v>16</v>
      </c>
      <c r="J3765" s="31">
        <v>423500</v>
      </c>
      <c r="K3765" s="50">
        <v>34</v>
      </c>
      <c r="L3765" s="44">
        <f t="shared" si="308"/>
        <v>141166.66666666666</v>
      </c>
      <c r="M3765" s="4">
        <f t="shared" si="309"/>
        <v>11.333333333333334</v>
      </c>
    </row>
    <row r="3766" spans="1:13" x14ac:dyDescent="0.3">
      <c r="A3766" s="27" t="str">
        <f t="shared" si="306"/>
        <v>1506 - CAFÉ FRIO</v>
      </c>
      <c r="B3766" s="27" t="str">
        <f t="shared" si="312"/>
        <v>CAFE QUINDIO EXPRESS TAMBO EL EDEN</v>
      </c>
      <c r="C3766" s="28" t="s">
        <v>284</v>
      </c>
      <c r="D3766" s="31">
        <v>25741</v>
      </c>
      <c r="E3766" s="4">
        <v>2</v>
      </c>
      <c r="F3766" s="31">
        <v>167312</v>
      </c>
      <c r="G3766" s="4">
        <v>13</v>
      </c>
      <c r="H3766" s="31">
        <v>360366</v>
      </c>
      <c r="I3766" s="4">
        <v>28</v>
      </c>
      <c r="J3766" s="31">
        <v>553419</v>
      </c>
      <c r="K3766" s="50">
        <v>43</v>
      </c>
      <c r="L3766" s="44">
        <f t="shared" si="308"/>
        <v>184473</v>
      </c>
      <c r="M3766" s="4">
        <f t="shared" si="309"/>
        <v>14.333333333333334</v>
      </c>
    </row>
    <row r="3767" spans="1:13" x14ac:dyDescent="0.3">
      <c r="A3767" s="27" t="str">
        <f t="shared" si="306"/>
        <v>1506 - CAFÉ FRIO</v>
      </c>
      <c r="B3767" s="52" t="s">
        <v>317</v>
      </c>
      <c r="C3767" s="53"/>
      <c r="D3767" s="57">
        <v>537498</v>
      </c>
      <c r="E3767" s="55">
        <v>56</v>
      </c>
      <c r="F3767" s="57">
        <v>874059</v>
      </c>
      <c r="G3767" s="55">
        <v>88</v>
      </c>
      <c r="H3767" s="57">
        <v>1908149</v>
      </c>
      <c r="I3767" s="55">
        <v>200</v>
      </c>
      <c r="J3767" s="57">
        <v>3319706</v>
      </c>
      <c r="K3767" s="56">
        <v>344</v>
      </c>
      <c r="L3767" s="59">
        <f t="shared" si="308"/>
        <v>1106568.6666666667</v>
      </c>
      <c r="M3767" s="60">
        <f t="shared" si="309"/>
        <v>114.66666666666667</v>
      </c>
    </row>
    <row r="3768" spans="1:13" x14ac:dyDescent="0.3">
      <c r="A3768" s="27" t="str">
        <f t="shared" si="306"/>
        <v>1506 - CAFÉ FRIO</v>
      </c>
      <c r="B3768" s="1" t="s">
        <v>77</v>
      </c>
      <c r="C3768" s="1" t="s">
        <v>273</v>
      </c>
      <c r="D3768" s="30">
        <v>317517</v>
      </c>
      <c r="E3768" s="8">
        <v>53</v>
      </c>
      <c r="F3768" s="30">
        <v>203171</v>
      </c>
      <c r="G3768" s="8">
        <v>34</v>
      </c>
      <c r="H3768" s="30">
        <v>294891</v>
      </c>
      <c r="I3768" s="8">
        <v>49</v>
      </c>
      <c r="J3768" s="30">
        <v>815579</v>
      </c>
      <c r="K3768" s="49">
        <v>136</v>
      </c>
      <c r="L3768" s="44">
        <f t="shared" si="308"/>
        <v>271859.66666666669</v>
      </c>
      <c r="M3768" s="4">
        <f t="shared" si="309"/>
        <v>45.333333333333336</v>
      </c>
    </row>
    <row r="3769" spans="1:13" x14ac:dyDescent="0.3">
      <c r="A3769" s="27" t="str">
        <f t="shared" si="306"/>
        <v>1506 - CAFÉ FRIO</v>
      </c>
      <c r="B3769" s="27" t="str">
        <f t="shared" ref="B3769:B3779" si="313">B3768</f>
        <v>CAFE QUINDIO EXPRESS UNICENTRO 2 ARMENIA</v>
      </c>
      <c r="C3769" s="28" t="s">
        <v>274</v>
      </c>
      <c r="D3769" s="31">
        <v>184718</v>
      </c>
      <c r="E3769" s="4">
        <v>19</v>
      </c>
      <c r="F3769" s="31">
        <v>116664</v>
      </c>
      <c r="G3769" s="4">
        <v>12</v>
      </c>
      <c r="H3769" s="31">
        <v>213884</v>
      </c>
      <c r="I3769" s="4">
        <v>22</v>
      </c>
      <c r="J3769" s="31">
        <v>515266</v>
      </c>
      <c r="K3769" s="50">
        <v>53</v>
      </c>
      <c r="L3769" s="44">
        <f t="shared" si="308"/>
        <v>171755.33333333334</v>
      </c>
      <c r="M3769" s="4">
        <f t="shared" si="309"/>
        <v>17.666666666666668</v>
      </c>
    </row>
    <row r="3770" spans="1:13" x14ac:dyDescent="0.3">
      <c r="A3770" s="27" t="str">
        <f t="shared" si="306"/>
        <v>1506 - CAFÉ FRIO</v>
      </c>
      <c r="B3770" s="27" t="str">
        <f t="shared" si="313"/>
        <v>CAFE QUINDIO EXPRESS UNICENTRO 2 ARMENIA</v>
      </c>
      <c r="C3770" s="28" t="s">
        <v>275</v>
      </c>
      <c r="D3770" s="31">
        <v>123615</v>
      </c>
      <c r="E3770" s="4">
        <v>15</v>
      </c>
      <c r="F3770" s="31">
        <v>98892</v>
      </c>
      <c r="G3770" s="4">
        <v>12</v>
      </c>
      <c r="H3770" s="31">
        <v>148337</v>
      </c>
      <c r="I3770" s="4">
        <v>18</v>
      </c>
      <c r="J3770" s="31">
        <v>370844</v>
      </c>
      <c r="K3770" s="50">
        <v>45</v>
      </c>
      <c r="L3770" s="44">
        <f t="shared" si="308"/>
        <v>123614.66666666667</v>
      </c>
      <c r="M3770" s="4">
        <f t="shared" si="309"/>
        <v>15</v>
      </c>
    </row>
    <row r="3771" spans="1:13" x14ac:dyDescent="0.3">
      <c r="A3771" s="27" t="str">
        <f t="shared" si="306"/>
        <v>1506 - CAFÉ FRIO</v>
      </c>
      <c r="B3771" s="27" t="str">
        <f t="shared" si="313"/>
        <v>CAFE QUINDIO EXPRESS UNICENTRO 2 ARMENIA</v>
      </c>
      <c r="C3771" s="28" t="s">
        <v>276</v>
      </c>
      <c r="D3771" s="31">
        <v>186662</v>
      </c>
      <c r="E3771" s="4">
        <v>18</v>
      </c>
      <c r="F3771" s="31">
        <v>103702</v>
      </c>
      <c r="G3771" s="4">
        <v>10</v>
      </c>
      <c r="H3771" s="31">
        <v>278750</v>
      </c>
      <c r="I3771" s="4">
        <v>27</v>
      </c>
      <c r="J3771" s="31">
        <v>569114</v>
      </c>
      <c r="K3771" s="50">
        <v>55</v>
      </c>
      <c r="L3771" s="44">
        <f t="shared" si="308"/>
        <v>189704.66666666666</v>
      </c>
      <c r="M3771" s="4">
        <f t="shared" si="309"/>
        <v>18.333333333333332</v>
      </c>
    </row>
    <row r="3772" spans="1:13" x14ac:dyDescent="0.3">
      <c r="A3772" s="27" t="str">
        <f t="shared" ref="A3772:A3811" si="314">A3771</f>
        <v>1506 - CAFÉ FRIO</v>
      </c>
      <c r="B3772" s="27" t="str">
        <f t="shared" si="313"/>
        <v>CAFE QUINDIO EXPRESS UNICENTRO 2 ARMENIA</v>
      </c>
      <c r="C3772" s="28" t="s">
        <v>277</v>
      </c>
      <c r="D3772" s="31">
        <v>35832</v>
      </c>
      <c r="E3772" s="4">
        <v>3</v>
      </c>
      <c r="F3772" s="31">
        <v>35832</v>
      </c>
      <c r="G3772" s="4">
        <v>3</v>
      </c>
      <c r="H3772" s="31">
        <v>71665</v>
      </c>
      <c r="I3772" s="4">
        <v>6</v>
      </c>
      <c r="J3772" s="31">
        <v>143329</v>
      </c>
      <c r="K3772" s="50">
        <v>12</v>
      </c>
      <c r="L3772" s="44">
        <f t="shared" si="308"/>
        <v>47776.333333333336</v>
      </c>
      <c r="M3772" s="4">
        <f t="shared" si="309"/>
        <v>4</v>
      </c>
    </row>
    <row r="3773" spans="1:13" x14ac:dyDescent="0.3">
      <c r="A3773" s="27" t="str">
        <f t="shared" si="314"/>
        <v>1506 - CAFÉ FRIO</v>
      </c>
      <c r="B3773" s="27" t="str">
        <f t="shared" si="313"/>
        <v>CAFE QUINDIO EXPRESS UNICENTRO 2 ARMENIA</v>
      </c>
      <c r="C3773" s="28" t="s">
        <v>278</v>
      </c>
      <c r="D3773" s="31">
        <v>8241</v>
      </c>
      <c r="E3773" s="4">
        <v>1</v>
      </c>
      <c r="F3773" s="31">
        <v>49446</v>
      </c>
      <c r="G3773" s="4">
        <v>6</v>
      </c>
      <c r="H3773" s="31">
        <v>32964</v>
      </c>
      <c r="I3773" s="4">
        <v>4</v>
      </c>
      <c r="J3773" s="31">
        <v>90651</v>
      </c>
      <c r="K3773" s="50">
        <v>11</v>
      </c>
      <c r="L3773" s="44">
        <f t="shared" si="308"/>
        <v>30217</v>
      </c>
      <c r="M3773" s="4">
        <f t="shared" si="309"/>
        <v>3.6666666666666665</v>
      </c>
    </row>
    <row r="3774" spans="1:13" x14ac:dyDescent="0.3">
      <c r="A3774" s="27" t="str">
        <f t="shared" si="314"/>
        <v>1506 - CAFÉ FRIO</v>
      </c>
      <c r="B3774" s="27" t="str">
        <f t="shared" si="313"/>
        <v>CAFE QUINDIO EXPRESS UNICENTRO 2 ARMENIA</v>
      </c>
      <c r="C3774" s="28" t="s">
        <v>279</v>
      </c>
      <c r="D3774" s="31"/>
      <c r="E3774" s="4"/>
      <c r="F3774" s="31">
        <v>32964</v>
      </c>
      <c r="G3774" s="4">
        <v>4</v>
      </c>
      <c r="H3774" s="31">
        <v>41205</v>
      </c>
      <c r="I3774" s="4">
        <v>5</v>
      </c>
      <c r="J3774" s="31">
        <v>74169</v>
      </c>
      <c r="K3774" s="50">
        <v>9</v>
      </c>
      <c r="L3774" s="44">
        <f t="shared" si="308"/>
        <v>37084.5</v>
      </c>
      <c r="M3774" s="4">
        <f t="shared" si="309"/>
        <v>4.5</v>
      </c>
    </row>
    <row r="3775" spans="1:13" x14ac:dyDescent="0.3">
      <c r="A3775" s="27" t="str">
        <f t="shared" si="314"/>
        <v>1506 - CAFÉ FRIO</v>
      </c>
      <c r="B3775" s="27" t="str">
        <f t="shared" si="313"/>
        <v>CAFE QUINDIO EXPRESS UNICENTRO 2 ARMENIA</v>
      </c>
      <c r="C3775" s="28" t="s">
        <v>280</v>
      </c>
      <c r="D3775" s="31">
        <v>420291</v>
      </c>
      <c r="E3775" s="4">
        <v>51</v>
      </c>
      <c r="F3775" s="31">
        <v>329640</v>
      </c>
      <c r="G3775" s="4">
        <v>40</v>
      </c>
      <c r="H3775" s="31">
        <v>378097</v>
      </c>
      <c r="I3775" s="4">
        <v>46</v>
      </c>
      <c r="J3775" s="31">
        <v>1128028</v>
      </c>
      <c r="K3775" s="50">
        <v>137</v>
      </c>
      <c r="L3775" s="44">
        <f t="shared" si="308"/>
        <v>376009.33333333331</v>
      </c>
      <c r="M3775" s="4">
        <f t="shared" si="309"/>
        <v>45.666666666666664</v>
      </c>
    </row>
    <row r="3776" spans="1:13" x14ac:dyDescent="0.3">
      <c r="A3776" s="27" t="str">
        <f t="shared" si="314"/>
        <v>1506 - CAFÉ FRIO</v>
      </c>
      <c r="B3776" s="27" t="str">
        <f t="shared" si="313"/>
        <v>CAFE QUINDIO EXPRESS UNICENTRO 2 ARMENIA</v>
      </c>
      <c r="C3776" s="28" t="s">
        <v>281</v>
      </c>
      <c r="D3776" s="31">
        <v>420290</v>
      </c>
      <c r="E3776" s="4">
        <v>51</v>
      </c>
      <c r="F3776" s="31">
        <v>428530</v>
      </c>
      <c r="G3776" s="4">
        <v>52</v>
      </c>
      <c r="H3776" s="31">
        <v>551157</v>
      </c>
      <c r="I3776" s="4">
        <v>67</v>
      </c>
      <c r="J3776" s="31">
        <v>1399977</v>
      </c>
      <c r="K3776" s="50">
        <v>170</v>
      </c>
      <c r="L3776" s="44">
        <f t="shared" si="308"/>
        <v>466659</v>
      </c>
      <c r="M3776" s="4">
        <f t="shared" si="309"/>
        <v>56.666666666666664</v>
      </c>
    </row>
    <row r="3777" spans="1:13" x14ac:dyDescent="0.3">
      <c r="A3777" s="27" t="str">
        <f t="shared" si="314"/>
        <v>1506 - CAFÉ FRIO</v>
      </c>
      <c r="B3777" s="27" t="str">
        <f t="shared" si="313"/>
        <v>CAFE QUINDIO EXPRESS UNICENTRO 2 ARMENIA</v>
      </c>
      <c r="C3777" s="28" t="s">
        <v>282</v>
      </c>
      <c r="D3777" s="31">
        <v>540357</v>
      </c>
      <c r="E3777" s="4">
        <v>50</v>
      </c>
      <c r="F3777" s="31">
        <v>409058</v>
      </c>
      <c r="G3777" s="4">
        <v>38</v>
      </c>
      <c r="H3777" s="31">
        <v>377858</v>
      </c>
      <c r="I3777" s="4">
        <v>35</v>
      </c>
      <c r="J3777" s="31">
        <v>1327273</v>
      </c>
      <c r="K3777" s="50">
        <v>123</v>
      </c>
      <c r="L3777" s="44">
        <f t="shared" si="308"/>
        <v>442424.33333333331</v>
      </c>
      <c r="M3777" s="4">
        <f t="shared" si="309"/>
        <v>41</v>
      </c>
    </row>
    <row r="3778" spans="1:13" x14ac:dyDescent="0.3">
      <c r="A3778" s="27" t="str">
        <f t="shared" si="314"/>
        <v>1506 - CAFÉ FRIO</v>
      </c>
      <c r="B3778" s="27" t="str">
        <f t="shared" si="313"/>
        <v>CAFE QUINDIO EXPRESS UNICENTRO 2 ARMENIA</v>
      </c>
      <c r="C3778" s="28" t="s">
        <v>283</v>
      </c>
      <c r="D3778" s="31">
        <v>187500</v>
      </c>
      <c r="E3778" s="4">
        <v>15</v>
      </c>
      <c r="F3778" s="31">
        <v>100000</v>
      </c>
      <c r="G3778" s="4">
        <v>8</v>
      </c>
      <c r="H3778" s="31">
        <v>125000</v>
      </c>
      <c r="I3778" s="4">
        <v>10</v>
      </c>
      <c r="J3778" s="31">
        <v>412500</v>
      </c>
      <c r="K3778" s="50">
        <v>33</v>
      </c>
      <c r="L3778" s="44">
        <f t="shared" si="308"/>
        <v>137500</v>
      </c>
      <c r="M3778" s="4">
        <f t="shared" si="309"/>
        <v>11</v>
      </c>
    </row>
    <row r="3779" spans="1:13" x14ac:dyDescent="0.3">
      <c r="A3779" s="27" t="str">
        <f t="shared" si="314"/>
        <v>1506 - CAFÉ FRIO</v>
      </c>
      <c r="B3779" s="27" t="str">
        <f t="shared" si="313"/>
        <v>CAFE QUINDIO EXPRESS UNICENTRO 2 ARMENIA</v>
      </c>
      <c r="C3779" s="28" t="s">
        <v>284</v>
      </c>
      <c r="D3779" s="31">
        <v>753164</v>
      </c>
      <c r="E3779" s="4">
        <v>59</v>
      </c>
      <c r="F3779" s="31">
        <v>360362</v>
      </c>
      <c r="G3779" s="4">
        <v>28</v>
      </c>
      <c r="H3779" s="31">
        <v>218793</v>
      </c>
      <c r="I3779" s="4">
        <v>17</v>
      </c>
      <c r="J3779" s="31">
        <v>1332319</v>
      </c>
      <c r="K3779" s="50">
        <v>104</v>
      </c>
      <c r="L3779" s="44">
        <f t="shared" si="308"/>
        <v>444106.33333333331</v>
      </c>
      <c r="M3779" s="4">
        <f t="shared" si="309"/>
        <v>34.666666666666664</v>
      </c>
    </row>
    <row r="3780" spans="1:13" x14ac:dyDescent="0.3">
      <c r="A3780" s="27" t="str">
        <f t="shared" si="314"/>
        <v>1506 - CAFÉ FRIO</v>
      </c>
      <c r="B3780" s="52" t="s">
        <v>318</v>
      </c>
      <c r="C3780" s="53"/>
      <c r="D3780" s="57">
        <v>3178187</v>
      </c>
      <c r="E3780" s="55">
        <v>335</v>
      </c>
      <c r="F3780" s="57">
        <v>2268261</v>
      </c>
      <c r="G3780" s="55">
        <v>247</v>
      </c>
      <c r="H3780" s="57">
        <v>2732601</v>
      </c>
      <c r="I3780" s="55">
        <v>306</v>
      </c>
      <c r="J3780" s="57">
        <v>8179049</v>
      </c>
      <c r="K3780" s="56">
        <v>888</v>
      </c>
      <c r="L3780" s="59">
        <f t="shared" si="308"/>
        <v>2726349.6666666665</v>
      </c>
      <c r="M3780" s="60">
        <f t="shared" si="309"/>
        <v>296</v>
      </c>
    </row>
    <row r="3781" spans="1:13" x14ac:dyDescent="0.3">
      <c r="A3781" s="27" t="str">
        <f t="shared" si="314"/>
        <v>1506 - CAFÉ FRIO</v>
      </c>
      <c r="B3781" s="1" t="s">
        <v>78</v>
      </c>
      <c r="C3781" s="1" t="s">
        <v>273</v>
      </c>
      <c r="D3781" s="30">
        <v>376972</v>
      </c>
      <c r="E3781" s="8">
        <v>63</v>
      </c>
      <c r="F3781" s="30">
        <v>252757</v>
      </c>
      <c r="G3781" s="8">
        <v>42</v>
      </c>
      <c r="H3781" s="30">
        <v>216649</v>
      </c>
      <c r="I3781" s="8">
        <v>36</v>
      </c>
      <c r="J3781" s="30">
        <v>846378</v>
      </c>
      <c r="K3781" s="49">
        <v>141</v>
      </c>
      <c r="L3781" s="44">
        <f t="shared" si="308"/>
        <v>282126</v>
      </c>
      <c r="M3781" s="4">
        <f t="shared" si="309"/>
        <v>47</v>
      </c>
    </row>
    <row r="3782" spans="1:13" x14ac:dyDescent="0.3">
      <c r="A3782" s="27" t="str">
        <f t="shared" si="314"/>
        <v>1506 - CAFÉ FRIO</v>
      </c>
      <c r="B3782" s="27" t="str">
        <f t="shared" ref="B3782:B3792" si="315">B3781</f>
        <v>CAFE QUINDIO EXPRESS UNICENTRO ARMENIA</v>
      </c>
      <c r="C3782" s="28" t="s">
        <v>274</v>
      </c>
      <c r="D3782" s="31">
        <v>251606</v>
      </c>
      <c r="E3782" s="4">
        <v>26</v>
      </c>
      <c r="F3782" s="31">
        <v>145830</v>
      </c>
      <c r="G3782" s="4">
        <v>15</v>
      </c>
      <c r="H3782" s="31">
        <v>106942</v>
      </c>
      <c r="I3782" s="4">
        <v>11</v>
      </c>
      <c r="J3782" s="31">
        <v>504378</v>
      </c>
      <c r="K3782" s="50">
        <v>52</v>
      </c>
      <c r="L3782" s="44">
        <f t="shared" si="308"/>
        <v>168126</v>
      </c>
      <c r="M3782" s="4">
        <f t="shared" si="309"/>
        <v>17.333333333333332</v>
      </c>
    </row>
    <row r="3783" spans="1:13" x14ac:dyDescent="0.3">
      <c r="A3783" s="27" t="str">
        <f t="shared" si="314"/>
        <v>1506 - CAFÉ FRIO</v>
      </c>
      <c r="B3783" s="27" t="str">
        <f t="shared" si="315"/>
        <v>CAFE QUINDIO EXPRESS UNICENTRO ARMENIA</v>
      </c>
      <c r="C3783" s="28" t="s">
        <v>275</v>
      </c>
      <c r="D3783" s="31">
        <v>123615</v>
      </c>
      <c r="E3783" s="4">
        <v>15</v>
      </c>
      <c r="F3783" s="31">
        <v>65928</v>
      </c>
      <c r="G3783" s="4">
        <v>8</v>
      </c>
      <c r="H3783" s="31">
        <v>107133</v>
      </c>
      <c r="I3783" s="4">
        <v>13</v>
      </c>
      <c r="J3783" s="31">
        <v>296676</v>
      </c>
      <c r="K3783" s="50">
        <v>36</v>
      </c>
      <c r="L3783" s="44">
        <f t="shared" si="308"/>
        <v>98892</v>
      </c>
      <c r="M3783" s="4">
        <f t="shared" si="309"/>
        <v>12</v>
      </c>
    </row>
    <row r="3784" spans="1:13" x14ac:dyDescent="0.3">
      <c r="A3784" s="27" t="str">
        <f t="shared" si="314"/>
        <v>1506 - CAFÉ FRIO</v>
      </c>
      <c r="B3784" s="27" t="str">
        <f t="shared" si="315"/>
        <v>CAFE QUINDIO EXPRESS UNICENTRO ARMENIA</v>
      </c>
      <c r="C3784" s="28" t="s">
        <v>276</v>
      </c>
      <c r="D3784" s="31">
        <v>207403</v>
      </c>
      <c r="E3784" s="4">
        <v>20</v>
      </c>
      <c r="F3784" s="31">
        <v>51850</v>
      </c>
      <c r="G3784" s="4">
        <v>5</v>
      </c>
      <c r="H3784" s="31">
        <v>155552</v>
      </c>
      <c r="I3784" s="4">
        <v>15</v>
      </c>
      <c r="J3784" s="31">
        <v>414805</v>
      </c>
      <c r="K3784" s="50">
        <v>40</v>
      </c>
      <c r="L3784" s="44">
        <f t="shared" ref="L3784:L3813" si="316">AVERAGE(D3784,F3784,H3784)</f>
        <v>138268.33333333334</v>
      </c>
      <c r="M3784" s="4">
        <f t="shared" ref="M3784:M3813" si="317">AVERAGE(E3784,G3784,I3784)</f>
        <v>13.333333333333334</v>
      </c>
    </row>
    <row r="3785" spans="1:13" x14ac:dyDescent="0.3">
      <c r="A3785" s="27" t="str">
        <f t="shared" si="314"/>
        <v>1506 - CAFÉ FRIO</v>
      </c>
      <c r="B3785" s="27" t="str">
        <f t="shared" si="315"/>
        <v>CAFE QUINDIO EXPRESS UNICENTRO ARMENIA</v>
      </c>
      <c r="C3785" s="28" t="s">
        <v>277</v>
      </c>
      <c r="D3785" s="31">
        <v>47776</v>
      </c>
      <c r="E3785" s="4">
        <v>4</v>
      </c>
      <c r="F3785" s="31">
        <v>35832</v>
      </c>
      <c r="G3785" s="4">
        <v>3</v>
      </c>
      <c r="H3785" s="31">
        <v>107497</v>
      </c>
      <c r="I3785" s="4">
        <v>9</v>
      </c>
      <c r="J3785" s="31">
        <v>191105</v>
      </c>
      <c r="K3785" s="50">
        <v>16</v>
      </c>
      <c r="L3785" s="44">
        <f t="shared" si="316"/>
        <v>63701.666666666664</v>
      </c>
      <c r="M3785" s="4">
        <f t="shared" si="317"/>
        <v>5.333333333333333</v>
      </c>
    </row>
    <row r="3786" spans="1:13" x14ac:dyDescent="0.3">
      <c r="A3786" s="27" t="str">
        <f t="shared" si="314"/>
        <v>1506 - CAFÉ FRIO</v>
      </c>
      <c r="B3786" s="27" t="str">
        <f t="shared" si="315"/>
        <v>CAFE QUINDIO EXPRESS UNICENTRO ARMENIA</v>
      </c>
      <c r="C3786" s="28" t="s">
        <v>278</v>
      </c>
      <c r="D3786" s="31">
        <v>24723</v>
      </c>
      <c r="E3786" s="4">
        <v>3</v>
      </c>
      <c r="F3786" s="31">
        <v>65928</v>
      </c>
      <c r="G3786" s="4">
        <v>8</v>
      </c>
      <c r="H3786" s="31">
        <v>49446</v>
      </c>
      <c r="I3786" s="4">
        <v>6</v>
      </c>
      <c r="J3786" s="31">
        <v>140097</v>
      </c>
      <c r="K3786" s="50">
        <v>17</v>
      </c>
      <c r="L3786" s="44">
        <f t="shared" si="316"/>
        <v>46699</v>
      </c>
      <c r="M3786" s="4">
        <f t="shared" si="317"/>
        <v>5.666666666666667</v>
      </c>
    </row>
    <row r="3787" spans="1:13" x14ac:dyDescent="0.3">
      <c r="A3787" s="27" t="str">
        <f t="shared" si="314"/>
        <v>1506 - CAFÉ FRIO</v>
      </c>
      <c r="B3787" s="27" t="str">
        <f t="shared" si="315"/>
        <v>CAFE QUINDIO EXPRESS UNICENTRO ARMENIA</v>
      </c>
      <c r="C3787" s="28" t="s">
        <v>279</v>
      </c>
      <c r="D3787" s="31">
        <v>48457</v>
      </c>
      <c r="E3787" s="4">
        <v>6</v>
      </c>
      <c r="F3787" s="31">
        <v>8241</v>
      </c>
      <c r="G3787" s="4">
        <v>1</v>
      </c>
      <c r="H3787" s="31">
        <v>8241</v>
      </c>
      <c r="I3787" s="4">
        <v>1</v>
      </c>
      <c r="J3787" s="31">
        <v>64939</v>
      </c>
      <c r="K3787" s="50">
        <v>8</v>
      </c>
      <c r="L3787" s="44">
        <f t="shared" si="316"/>
        <v>21646.333333333332</v>
      </c>
      <c r="M3787" s="4">
        <f t="shared" si="317"/>
        <v>2.6666666666666665</v>
      </c>
    </row>
    <row r="3788" spans="1:13" x14ac:dyDescent="0.3">
      <c r="A3788" s="27" t="str">
        <f t="shared" si="314"/>
        <v>1506 - CAFÉ FRIO</v>
      </c>
      <c r="B3788" s="27" t="str">
        <f t="shared" si="315"/>
        <v>CAFE QUINDIO EXPRESS UNICENTRO ARMENIA</v>
      </c>
      <c r="C3788" s="28" t="s">
        <v>280</v>
      </c>
      <c r="D3788" s="31">
        <v>313157</v>
      </c>
      <c r="E3788" s="4">
        <v>38</v>
      </c>
      <c r="F3788" s="31">
        <v>123615</v>
      </c>
      <c r="G3788" s="4">
        <v>15</v>
      </c>
      <c r="H3788" s="31">
        <v>164820</v>
      </c>
      <c r="I3788" s="4">
        <v>20</v>
      </c>
      <c r="J3788" s="31">
        <v>601592</v>
      </c>
      <c r="K3788" s="50">
        <v>73</v>
      </c>
      <c r="L3788" s="44">
        <f t="shared" si="316"/>
        <v>200530.66666666666</v>
      </c>
      <c r="M3788" s="4">
        <f t="shared" si="317"/>
        <v>24.333333333333332</v>
      </c>
    </row>
    <row r="3789" spans="1:13" x14ac:dyDescent="0.3">
      <c r="A3789" s="27" t="str">
        <f t="shared" si="314"/>
        <v>1506 - CAFÉ FRIO</v>
      </c>
      <c r="B3789" s="27" t="str">
        <f t="shared" si="315"/>
        <v>CAFE QUINDIO EXPRESS UNICENTRO ARMENIA</v>
      </c>
      <c r="C3789" s="28" t="s">
        <v>281</v>
      </c>
      <c r="D3789" s="31">
        <v>362604</v>
      </c>
      <c r="E3789" s="4">
        <v>44</v>
      </c>
      <c r="F3789" s="31">
        <v>238989</v>
      </c>
      <c r="G3789" s="4">
        <v>29</v>
      </c>
      <c r="H3789" s="31">
        <v>319421</v>
      </c>
      <c r="I3789" s="4">
        <v>39</v>
      </c>
      <c r="J3789" s="31">
        <v>921014</v>
      </c>
      <c r="K3789" s="50">
        <v>112</v>
      </c>
      <c r="L3789" s="44">
        <f t="shared" si="316"/>
        <v>307004.66666666669</v>
      </c>
      <c r="M3789" s="4">
        <f t="shared" si="317"/>
        <v>37.333333333333336</v>
      </c>
    </row>
    <row r="3790" spans="1:13" x14ac:dyDescent="0.3">
      <c r="A3790" s="27" t="str">
        <f t="shared" si="314"/>
        <v>1506 - CAFÉ FRIO</v>
      </c>
      <c r="B3790" s="27" t="str">
        <f t="shared" si="315"/>
        <v>CAFE QUINDIO EXPRESS UNICENTRO ARMENIA</v>
      </c>
      <c r="C3790" s="28" t="s">
        <v>282</v>
      </c>
      <c r="D3790" s="31">
        <v>368327</v>
      </c>
      <c r="E3790" s="4">
        <v>34</v>
      </c>
      <c r="F3790" s="31">
        <v>298129</v>
      </c>
      <c r="G3790" s="4">
        <v>28</v>
      </c>
      <c r="H3790" s="31">
        <v>367027</v>
      </c>
      <c r="I3790" s="4">
        <v>34</v>
      </c>
      <c r="J3790" s="31">
        <v>1033483</v>
      </c>
      <c r="K3790" s="50">
        <v>96</v>
      </c>
      <c r="L3790" s="44">
        <f t="shared" si="316"/>
        <v>344494.33333333331</v>
      </c>
      <c r="M3790" s="4">
        <f t="shared" si="317"/>
        <v>32</v>
      </c>
    </row>
    <row r="3791" spans="1:13" x14ac:dyDescent="0.3">
      <c r="A3791" s="27" t="str">
        <f t="shared" si="314"/>
        <v>1506 - CAFÉ FRIO</v>
      </c>
      <c r="B3791" s="27" t="str">
        <f t="shared" si="315"/>
        <v>CAFE QUINDIO EXPRESS UNICENTRO ARMENIA</v>
      </c>
      <c r="C3791" s="28" t="s">
        <v>283</v>
      </c>
      <c r="D3791" s="31">
        <v>173500</v>
      </c>
      <c r="E3791" s="4">
        <v>14</v>
      </c>
      <c r="F3791" s="31">
        <v>262500</v>
      </c>
      <c r="G3791" s="4">
        <v>21</v>
      </c>
      <c r="H3791" s="31">
        <v>195500</v>
      </c>
      <c r="I3791" s="4">
        <v>16</v>
      </c>
      <c r="J3791" s="31">
        <v>631500</v>
      </c>
      <c r="K3791" s="50">
        <v>51</v>
      </c>
      <c r="L3791" s="44">
        <f t="shared" si="316"/>
        <v>210500</v>
      </c>
      <c r="M3791" s="4">
        <f t="shared" si="317"/>
        <v>17</v>
      </c>
    </row>
    <row r="3792" spans="1:13" x14ac:dyDescent="0.3">
      <c r="A3792" s="27" t="str">
        <f t="shared" si="314"/>
        <v>1506 - CAFÉ FRIO</v>
      </c>
      <c r="B3792" s="27" t="str">
        <f t="shared" si="315"/>
        <v>CAFE QUINDIO EXPRESS UNICENTRO ARMENIA</v>
      </c>
      <c r="C3792" s="28" t="s">
        <v>284</v>
      </c>
      <c r="D3792" s="31">
        <v>51480</v>
      </c>
      <c r="E3792" s="4">
        <v>4</v>
      </c>
      <c r="F3792" s="31">
        <v>167311</v>
      </c>
      <c r="G3792" s="4">
        <v>13</v>
      </c>
      <c r="H3792" s="31">
        <v>51481</v>
      </c>
      <c r="I3792" s="4">
        <v>4</v>
      </c>
      <c r="J3792" s="31">
        <v>270272</v>
      </c>
      <c r="K3792" s="50">
        <v>21</v>
      </c>
      <c r="L3792" s="44">
        <f t="shared" si="316"/>
        <v>90090.666666666672</v>
      </c>
      <c r="M3792" s="4">
        <f t="shared" si="317"/>
        <v>7</v>
      </c>
    </row>
    <row r="3793" spans="1:13" x14ac:dyDescent="0.3">
      <c r="A3793" s="27" t="str">
        <f t="shared" si="314"/>
        <v>1506 - CAFÉ FRIO</v>
      </c>
      <c r="B3793" s="52" t="s">
        <v>319</v>
      </c>
      <c r="C3793" s="53"/>
      <c r="D3793" s="57">
        <v>2349620</v>
      </c>
      <c r="E3793" s="55">
        <v>271</v>
      </c>
      <c r="F3793" s="57">
        <v>1716910</v>
      </c>
      <c r="G3793" s="55">
        <v>188</v>
      </c>
      <c r="H3793" s="57">
        <v>1849709</v>
      </c>
      <c r="I3793" s="55">
        <v>204</v>
      </c>
      <c r="J3793" s="57">
        <v>5916239</v>
      </c>
      <c r="K3793" s="56">
        <v>663</v>
      </c>
      <c r="L3793" s="59">
        <f t="shared" si="316"/>
        <v>1972079.6666666667</v>
      </c>
      <c r="M3793" s="60">
        <f t="shared" si="317"/>
        <v>221</v>
      </c>
    </row>
    <row r="3794" spans="1:13" x14ac:dyDescent="0.3">
      <c r="A3794" s="27" t="str">
        <f t="shared" si="314"/>
        <v>1506 - CAFÉ FRIO</v>
      </c>
      <c r="B3794" s="1" t="s">
        <v>79</v>
      </c>
      <c r="C3794" s="1" t="s">
        <v>273</v>
      </c>
      <c r="D3794" s="30">
        <v>766160</v>
      </c>
      <c r="E3794" s="8">
        <v>120</v>
      </c>
      <c r="F3794" s="30">
        <v>792235</v>
      </c>
      <c r="G3794" s="8">
        <v>124</v>
      </c>
      <c r="H3794" s="30">
        <v>645289</v>
      </c>
      <c r="I3794" s="8">
        <v>101</v>
      </c>
      <c r="J3794" s="30">
        <v>2203684</v>
      </c>
      <c r="K3794" s="49">
        <v>345</v>
      </c>
      <c r="L3794" s="44">
        <f t="shared" si="316"/>
        <v>734561.33333333337</v>
      </c>
      <c r="M3794" s="4">
        <f t="shared" si="317"/>
        <v>115</v>
      </c>
    </row>
    <row r="3795" spans="1:13" x14ac:dyDescent="0.3">
      <c r="A3795" s="27" t="str">
        <f t="shared" si="314"/>
        <v>1506 - CAFÉ FRIO</v>
      </c>
      <c r="B3795" s="27" t="str">
        <f t="shared" ref="B3795:B3805" si="318">B3794</f>
        <v>CAFE QUINDIO EXPRESS USAQUEN</v>
      </c>
      <c r="C3795" s="28" t="s">
        <v>274</v>
      </c>
      <c r="D3795" s="31">
        <v>276851</v>
      </c>
      <c r="E3795" s="4">
        <v>23</v>
      </c>
      <c r="F3795" s="31">
        <v>361110</v>
      </c>
      <c r="G3795" s="4">
        <v>30</v>
      </c>
      <c r="H3795" s="31">
        <v>397221</v>
      </c>
      <c r="I3795" s="4">
        <v>33</v>
      </c>
      <c r="J3795" s="31">
        <v>1035182</v>
      </c>
      <c r="K3795" s="50">
        <v>86</v>
      </c>
      <c r="L3795" s="44">
        <f t="shared" si="316"/>
        <v>345060.66666666669</v>
      </c>
      <c r="M3795" s="4">
        <f t="shared" si="317"/>
        <v>28.666666666666668</v>
      </c>
    </row>
    <row r="3796" spans="1:13" x14ac:dyDescent="0.3">
      <c r="A3796" s="27" t="str">
        <f t="shared" si="314"/>
        <v>1506 - CAFÉ FRIO</v>
      </c>
      <c r="B3796" s="27" t="str">
        <f t="shared" si="318"/>
        <v>CAFE QUINDIO EXPRESS USAQUEN</v>
      </c>
      <c r="C3796" s="28" t="s">
        <v>275</v>
      </c>
      <c r="D3796" s="31">
        <v>391677</v>
      </c>
      <c r="E3796" s="4">
        <v>45</v>
      </c>
      <c r="F3796" s="31">
        <v>322046</v>
      </c>
      <c r="G3796" s="4">
        <v>37</v>
      </c>
      <c r="H3796" s="31">
        <v>287231</v>
      </c>
      <c r="I3796" s="4">
        <v>33</v>
      </c>
      <c r="J3796" s="31">
        <v>1000954</v>
      </c>
      <c r="K3796" s="50">
        <v>115</v>
      </c>
      <c r="L3796" s="44">
        <f t="shared" si="316"/>
        <v>333651.33333333331</v>
      </c>
      <c r="M3796" s="4">
        <f t="shared" si="317"/>
        <v>38.333333333333336</v>
      </c>
    </row>
    <row r="3797" spans="1:13" x14ac:dyDescent="0.3">
      <c r="A3797" s="27" t="str">
        <f t="shared" si="314"/>
        <v>1506 - CAFÉ FRIO</v>
      </c>
      <c r="B3797" s="27" t="str">
        <f t="shared" si="318"/>
        <v>CAFE QUINDIO EXPRESS USAQUEN</v>
      </c>
      <c r="C3797" s="28" t="s">
        <v>276</v>
      </c>
      <c r="D3797" s="31">
        <v>396676</v>
      </c>
      <c r="E3797" s="4">
        <v>34</v>
      </c>
      <c r="F3797" s="31">
        <v>396674</v>
      </c>
      <c r="G3797" s="4">
        <v>34</v>
      </c>
      <c r="H3797" s="31">
        <v>443342</v>
      </c>
      <c r="I3797" s="4">
        <v>38</v>
      </c>
      <c r="J3797" s="31">
        <v>1236692</v>
      </c>
      <c r="K3797" s="50">
        <v>106</v>
      </c>
      <c r="L3797" s="44">
        <f t="shared" si="316"/>
        <v>412230.66666666669</v>
      </c>
      <c r="M3797" s="4">
        <f t="shared" si="317"/>
        <v>35.333333333333336</v>
      </c>
    </row>
    <row r="3798" spans="1:13" x14ac:dyDescent="0.3">
      <c r="A3798" s="27" t="str">
        <f t="shared" si="314"/>
        <v>1506 - CAFÉ FRIO</v>
      </c>
      <c r="B3798" s="27" t="str">
        <f t="shared" si="318"/>
        <v>CAFE QUINDIO EXPRESS USAQUEN</v>
      </c>
      <c r="C3798" s="28" t="s">
        <v>277</v>
      </c>
      <c r="D3798" s="31">
        <v>558316</v>
      </c>
      <c r="E3798" s="4">
        <v>45</v>
      </c>
      <c r="F3798" s="31">
        <v>434252</v>
      </c>
      <c r="G3798" s="4">
        <v>35</v>
      </c>
      <c r="H3798" s="31">
        <v>384619</v>
      </c>
      <c r="I3798" s="4">
        <v>31</v>
      </c>
      <c r="J3798" s="31">
        <v>1377187</v>
      </c>
      <c r="K3798" s="50">
        <v>111</v>
      </c>
      <c r="L3798" s="44">
        <f t="shared" si="316"/>
        <v>459062.33333333331</v>
      </c>
      <c r="M3798" s="4">
        <f t="shared" si="317"/>
        <v>37</v>
      </c>
    </row>
    <row r="3799" spans="1:13" x14ac:dyDescent="0.3">
      <c r="A3799" s="27" t="str">
        <f t="shared" si="314"/>
        <v>1506 - CAFÉ FRIO</v>
      </c>
      <c r="B3799" s="27" t="str">
        <f t="shared" si="318"/>
        <v>CAFE QUINDIO EXPRESS USAQUEN</v>
      </c>
      <c r="C3799" s="28" t="s">
        <v>278</v>
      </c>
      <c r="D3799" s="31">
        <v>269632</v>
      </c>
      <c r="E3799" s="4">
        <v>32</v>
      </c>
      <c r="F3799" s="31">
        <v>185372</v>
      </c>
      <c r="G3799" s="4">
        <v>22</v>
      </c>
      <c r="H3799" s="31">
        <v>294910</v>
      </c>
      <c r="I3799" s="4">
        <v>35</v>
      </c>
      <c r="J3799" s="31">
        <v>749914</v>
      </c>
      <c r="K3799" s="50">
        <v>89</v>
      </c>
      <c r="L3799" s="44">
        <f t="shared" si="316"/>
        <v>249971.33333333334</v>
      </c>
      <c r="M3799" s="4">
        <f t="shared" si="317"/>
        <v>29.666666666666668</v>
      </c>
    </row>
    <row r="3800" spans="1:13" x14ac:dyDescent="0.3">
      <c r="A3800" s="27" t="str">
        <f t="shared" si="314"/>
        <v>1506 - CAFÉ FRIO</v>
      </c>
      <c r="B3800" s="27" t="str">
        <f t="shared" si="318"/>
        <v>CAFE QUINDIO EXPRESS USAQUEN</v>
      </c>
      <c r="C3800" s="28" t="s">
        <v>279</v>
      </c>
      <c r="D3800" s="31">
        <v>210234</v>
      </c>
      <c r="E3800" s="4">
        <v>25</v>
      </c>
      <c r="F3800" s="31">
        <v>269632</v>
      </c>
      <c r="G3800" s="4">
        <v>32</v>
      </c>
      <c r="H3800" s="31">
        <v>202224</v>
      </c>
      <c r="I3800" s="4">
        <v>24</v>
      </c>
      <c r="J3800" s="31">
        <v>682090</v>
      </c>
      <c r="K3800" s="50">
        <v>81</v>
      </c>
      <c r="L3800" s="44">
        <f t="shared" si="316"/>
        <v>227363.33333333334</v>
      </c>
      <c r="M3800" s="4">
        <f t="shared" si="317"/>
        <v>27</v>
      </c>
    </row>
    <row r="3801" spans="1:13" x14ac:dyDescent="0.3">
      <c r="A3801" s="27" t="str">
        <f t="shared" si="314"/>
        <v>1506 - CAFÉ FRIO</v>
      </c>
      <c r="B3801" s="27" t="str">
        <f t="shared" si="318"/>
        <v>CAFE QUINDIO EXPRESS USAQUEN</v>
      </c>
      <c r="C3801" s="28" t="s">
        <v>280</v>
      </c>
      <c r="D3801" s="31">
        <v>951891</v>
      </c>
      <c r="E3801" s="4">
        <v>113</v>
      </c>
      <c r="F3801" s="31">
        <v>682506</v>
      </c>
      <c r="G3801" s="4">
        <v>81</v>
      </c>
      <c r="H3801" s="31">
        <v>648802</v>
      </c>
      <c r="I3801" s="4">
        <v>77</v>
      </c>
      <c r="J3801" s="31">
        <v>2283199</v>
      </c>
      <c r="K3801" s="50">
        <v>271</v>
      </c>
      <c r="L3801" s="44">
        <f t="shared" si="316"/>
        <v>761066.33333333337</v>
      </c>
      <c r="M3801" s="4">
        <f t="shared" si="317"/>
        <v>90.333333333333329</v>
      </c>
    </row>
    <row r="3802" spans="1:13" x14ac:dyDescent="0.3">
      <c r="A3802" s="27" t="str">
        <f t="shared" si="314"/>
        <v>1506 - CAFÉ FRIO</v>
      </c>
      <c r="B3802" s="27" t="str">
        <f t="shared" si="318"/>
        <v>CAFE QUINDIO EXPRESS USAQUEN</v>
      </c>
      <c r="C3802" s="28" t="s">
        <v>281</v>
      </c>
      <c r="D3802" s="31">
        <v>278058</v>
      </c>
      <c r="E3802" s="4">
        <v>33</v>
      </c>
      <c r="F3802" s="31">
        <v>101112</v>
      </c>
      <c r="G3802" s="4">
        <v>12</v>
      </c>
      <c r="H3802" s="31">
        <v>101112</v>
      </c>
      <c r="I3802" s="4">
        <v>12</v>
      </c>
      <c r="J3802" s="31">
        <v>480282</v>
      </c>
      <c r="K3802" s="50">
        <v>57</v>
      </c>
      <c r="L3802" s="44">
        <f t="shared" si="316"/>
        <v>160094</v>
      </c>
      <c r="M3802" s="4">
        <f t="shared" si="317"/>
        <v>19</v>
      </c>
    </row>
    <row r="3803" spans="1:13" x14ac:dyDescent="0.3">
      <c r="A3803" s="27" t="str">
        <f t="shared" si="314"/>
        <v>1506 - CAFÉ FRIO</v>
      </c>
      <c r="B3803" s="27" t="str">
        <f t="shared" si="318"/>
        <v>CAFE QUINDIO EXPRESS USAQUEN</v>
      </c>
      <c r="C3803" s="28" t="s">
        <v>282</v>
      </c>
      <c r="D3803" s="31">
        <v>746680</v>
      </c>
      <c r="E3803" s="4">
        <v>64</v>
      </c>
      <c r="F3803" s="31">
        <v>407957</v>
      </c>
      <c r="G3803" s="4">
        <v>35</v>
      </c>
      <c r="H3803" s="31">
        <v>840015</v>
      </c>
      <c r="I3803" s="4">
        <v>72</v>
      </c>
      <c r="J3803" s="31">
        <v>1994652</v>
      </c>
      <c r="K3803" s="50">
        <v>171</v>
      </c>
      <c r="L3803" s="44">
        <f t="shared" si="316"/>
        <v>664884</v>
      </c>
      <c r="M3803" s="4">
        <f t="shared" si="317"/>
        <v>57</v>
      </c>
    </row>
    <row r="3804" spans="1:13" x14ac:dyDescent="0.3">
      <c r="A3804" s="27" t="str">
        <f t="shared" si="314"/>
        <v>1506 - CAFÉ FRIO</v>
      </c>
      <c r="B3804" s="27" t="str">
        <f t="shared" si="318"/>
        <v>CAFE QUINDIO EXPRESS USAQUEN</v>
      </c>
      <c r="C3804" s="28" t="s">
        <v>283</v>
      </c>
      <c r="D3804" s="31">
        <v>321754</v>
      </c>
      <c r="E3804" s="4">
        <v>25</v>
      </c>
      <c r="F3804" s="31">
        <v>398975</v>
      </c>
      <c r="G3804" s="4">
        <v>31</v>
      </c>
      <c r="H3804" s="31">
        <v>373235</v>
      </c>
      <c r="I3804" s="4">
        <v>29</v>
      </c>
      <c r="J3804" s="31">
        <v>1093964</v>
      </c>
      <c r="K3804" s="50">
        <v>85</v>
      </c>
      <c r="L3804" s="44">
        <f t="shared" si="316"/>
        <v>364654.66666666669</v>
      </c>
      <c r="M3804" s="4">
        <f t="shared" si="317"/>
        <v>28.333333333333332</v>
      </c>
    </row>
    <row r="3805" spans="1:13" x14ac:dyDescent="0.3">
      <c r="A3805" s="27" t="str">
        <f t="shared" si="314"/>
        <v>1506 - CAFÉ FRIO</v>
      </c>
      <c r="B3805" s="27" t="str">
        <f t="shared" si="318"/>
        <v>CAFE QUINDIO EXPRESS USAQUEN</v>
      </c>
      <c r="C3805" s="28" t="s">
        <v>284</v>
      </c>
      <c r="D3805" s="31">
        <v>1426268</v>
      </c>
      <c r="E3805" s="4">
        <v>97</v>
      </c>
      <c r="F3805" s="31">
        <v>1894801</v>
      </c>
      <c r="G3805" s="4">
        <v>129</v>
      </c>
      <c r="H3805" s="31">
        <v>1413312</v>
      </c>
      <c r="I3805" s="4">
        <v>96</v>
      </c>
      <c r="J3805" s="31">
        <v>4734381</v>
      </c>
      <c r="K3805" s="50">
        <v>322</v>
      </c>
      <c r="L3805" s="44">
        <f t="shared" si="316"/>
        <v>1578127</v>
      </c>
      <c r="M3805" s="4">
        <f t="shared" si="317"/>
        <v>107.33333333333333</v>
      </c>
    </row>
    <row r="3806" spans="1:13" x14ac:dyDescent="0.3">
      <c r="A3806" s="27" t="str">
        <f t="shared" si="314"/>
        <v>1506 - CAFÉ FRIO</v>
      </c>
      <c r="B3806" s="52" t="s">
        <v>320</v>
      </c>
      <c r="C3806" s="53"/>
      <c r="D3806" s="57">
        <v>6594197</v>
      </c>
      <c r="E3806" s="55">
        <v>656</v>
      </c>
      <c r="F3806" s="57">
        <v>6246672</v>
      </c>
      <c r="G3806" s="55">
        <v>602</v>
      </c>
      <c r="H3806" s="57">
        <v>6031312</v>
      </c>
      <c r="I3806" s="55">
        <v>581</v>
      </c>
      <c r="J3806" s="57">
        <v>18872181</v>
      </c>
      <c r="K3806" s="56">
        <v>1839</v>
      </c>
      <c r="L3806" s="59">
        <f t="shared" si="316"/>
        <v>6290727</v>
      </c>
      <c r="M3806" s="60">
        <f t="shared" si="317"/>
        <v>613</v>
      </c>
    </row>
    <row r="3807" spans="1:13" x14ac:dyDescent="0.3">
      <c r="A3807" s="27" t="str">
        <f t="shared" si="314"/>
        <v>1506 - CAFÉ FRIO</v>
      </c>
      <c r="B3807" s="1" t="s">
        <v>80</v>
      </c>
      <c r="C3807" s="1" t="s">
        <v>277</v>
      </c>
      <c r="D3807" s="30">
        <v>11944</v>
      </c>
      <c r="E3807" s="8">
        <v>1</v>
      </c>
      <c r="F3807" s="30">
        <v>35833</v>
      </c>
      <c r="G3807" s="8">
        <v>3</v>
      </c>
      <c r="H3807" s="30">
        <v>83609</v>
      </c>
      <c r="I3807" s="8">
        <v>7</v>
      </c>
      <c r="J3807" s="30">
        <v>131386</v>
      </c>
      <c r="K3807" s="49">
        <v>11</v>
      </c>
      <c r="L3807" s="44">
        <f t="shared" si="316"/>
        <v>43795.333333333336</v>
      </c>
      <c r="M3807" s="4">
        <f t="shared" si="317"/>
        <v>3.6666666666666665</v>
      </c>
    </row>
    <row r="3808" spans="1:13" x14ac:dyDescent="0.3">
      <c r="A3808" s="27" t="str">
        <f t="shared" si="314"/>
        <v>1506 - CAFÉ FRIO</v>
      </c>
      <c r="B3808" s="27" t="str">
        <f>B3807</f>
        <v>RESTAURANTE CAFE QUINDIO GOURMET</v>
      </c>
      <c r="C3808" s="28" t="s">
        <v>282</v>
      </c>
      <c r="D3808" s="31"/>
      <c r="E3808" s="4"/>
      <c r="F3808" s="31">
        <v>37500</v>
      </c>
      <c r="G3808" s="4">
        <v>3</v>
      </c>
      <c r="H3808" s="31">
        <v>12500</v>
      </c>
      <c r="I3808" s="4">
        <v>1</v>
      </c>
      <c r="J3808" s="31">
        <v>50000</v>
      </c>
      <c r="K3808" s="50">
        <v>4</v>
      </c>
      <c r="L3808" s="44">
        <f t="shared" si="316"/>
        <v>25000</v>
      </c>
      <c r="M3808" s="4">
        <f t="shared" si="317"/>
        <v>2</v>
      </c>
    </row>
    <row r="3809" spans="1:13" x14ac:dyDescent="0.3">
      <c r="A3809" s="27" t="str">
        <f t="shared" si="314"/>
        <v>1506 - CAFÉ FRIO</v>
      </c>
      <c r="B3809" s="27" t="str">
        <f>B3808</f>
        <v>RESTAURANTE CAFE QUINDIO GOURMET</v>
      </c>
      <c r="C3809" s="28" t="s">
        <v>283</v>
      </c>
      <c r="D3809" s="31">
        <v>25000</v>
      </c>
      <c r="E3809" s="4">
        <v>2</v>
      </c>
      <c r="F3809" s="31">
        <v>12500</v>
      </c>
      <c r="G3809" s="4">
        <v>1</v>
      </c>
      <c r="H3809" s="31">
        <v>37500</v>
      </c>
      <c r="I3809" s="4">
        <v>3</v>
      </c>
      <c r="J3809" s="31">
        <v>75000</v>
      </c>
      <c r="K3809" s="50">
        <v>6</v>
      </c>
      <c r="L3809" s="44">
        <f t="shared" si="316"/>
        <v>25000</v>
      </c>
      <c r="M3809" s="4">
        <f t="shared" si="317"/>
        <v>2</v>
      </c>
    </row>
    <row r="3810" spans="1:13" x14ac:dyDescent="0.3">
      <c r="A3810" s="27" t="str">
        <f t="shared" si="314"/>
        <v>1506 - CAFÉ FRIO</v>
      </c>
      <c r="B3810" s="27" t="str">
        <f>B3809</f>
        <v>RESTAURANTE CAFE QUINDIO GOURMET</v>
      </c>
      <c r="C3810" s="28" t="s">
        <v>284</v>
      </c>
      <c r="D3810" s="31">
        <v>204380</v>
      </c>
      <c r="E3810" s="4">
        <v>16</v>
      </c>
      <c r="F3810" s="31">
        <v>404127</v>
      </c>
      <c r="G3810" s="4">
        <v>32</v>
      </c>
      <c r="H3810" s="31">
        <v>424717</v>
      </c>
      <c r="I3810" s="4">
        <v>33</v>
      </c>
      <c r="J3810" s="31">
        <v>1033224</v>
      </c>
      <c r="K3810" s="50">
        <v>81</v>
      </c>
      <c r="L3810" s="44">
        <f t="shared" si="316"/>
        <v>344408</v>
      </c>
      <c r="M3810" s="4">
        <f t="shared" si="317"/>
        <v>27</v>
      </c>
    </row>
    <row r="3811" spans="1:13" x14ac:dyDescent="0.3">
      <c r="A3811" s="27" t="str">
        <f t="shared" si="314"/>
        <v>1506 - CAFÉ FRIO</v>
      </c>
      <c r="B3811" s="52" t="s">
        <v>321</v>
      </c>
      <c r="C3811" s="53"/>
      <c r="D3811" s="57">
        <v>241324</v>
      </c>
      <c r="E3811" s="55">
        <v>19</v>
      </c>
      <c r="F3811" s="57">
        <v>489960</v>
      </c>
      <c r="G3811" s="55">
        <v>39</v>
      </c>
      <c r="H3811" s="57">
        <v>558326</v>
      </c>
      <c r="I3811" s="55">
        <v>44</v>
      </c>
      <c r="J3811" s="57">
        <v>1289610</v>
      </c>
      <c r="K3811" s="56">
        <v>102</v>
      </c>
      <c r="L3811" s="59">
        <f t="shared" si="316"/>
        <v>429870</v>
      </c>
      <c r="M3811" s="60">
        <f t="shared" si="317"/>
        <v>34</v>
      </c>
    </row>
    <row r="3812" spans="1:13" x14ac:dyDescent="0.3">
      <c r="A3812" s="1" t="s">
        <v>132</v>
      </c>
      <c r="B3812" s="2"/>
      <c r="C3812" s="2"/>
      <c r="D3812" s="30">
        <v>101893015</v>
      </c>
      <c r="E3812" s="8">
        <v>10556</v>
      </c>
      <c r="F3812" s="30">
        <v>78585630</v>
      </c>
      <c r="G3812" s="8">
        <v>8067</v>
      </c>
      <c r="H3812" s="30">
        <v>100440336</v>
      </c>
      <c r="I3812" s="8">
        <v>10271</v>
      </c>
      <c r="J3812" s="30">
        <v>280918981</v>
      </c>
      <c r="K3812" s="49">
        <v>28894</v>
      </c>
      <c r="L3812" s="44">
        <f t="shared" si="316"/>
        <v>93639660.333333328</v>
      </c>
      <c r="M3812" s="4">
        <f t="shared" si="317"/>
        <v>9631.3333333333339</v>
      </c>
    </row>
    <row r="3813" spans="1:13" x14ac:dyDescent="0.3">
      <c r="A3813" s="6" t="s">
        <v>6</v>
      </c>
      <c r="B3813" s="7"/>
      <c r="C3813" s="7"/>
      <c r="D3813" s="42">
        <v>903572484</v>
      </c>
      <c r="E3813" s="9">
        <v>128032</v>
      </c>
      <c r="F3813" s="42">
        <v>774699335</v>
      </c>
      <c r="G3813" s="9">
        <v>108962</v>
      </c>
      <c r="H3813" s="42">
        <v>880420749</v>
      </c>
      <c r="I3813" s="9">
        <v>123345</v>
      </c>
      <c r="J3813" s="42">
        <v>2558692568</v>
      </c>
      <c r="K3813" s="51">
        <v>360339</v>
      </c>
      <c r="L3813" s="44">
        <f t="shared" si="316"/>
        <v>852897522.66666663</v>
      </c>
      <c r="M3813" s="4">
        <f t="shared" si="317"/>
        <v>120113</v>
      </c>
    </row>
  </sheetData>
  <autoFilter ref="A6:M3813" xr:uid="{2403D6E2-8E8F-425E-99D0-D30BAA06623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508E-4231-4B12-A5BC-B92CC9A4B491}">
  <sheetPr codeName="Hoja8"/>
  <dimension ref="A1"/>
  <sheetViews>
    <sheetView workbookViewId="0">
      <selection activeCell="A6" sqref="A6:AF1048571"/>
    </sheetView>
  </sheetViews>
  <sheetFormatPr baseColWidth="10"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2929-54C1-4697-B94C-17274E1437CB}">
  <sheetPr codeName="Hoja9"/>
  <dimension ref="A5:O39"/>
  <sheetViews>
    <sheetView topLeftCell="A16" workbookViewId="0">
      <selection activeCell="B34" sqref="B34"/>
    </sheetView>
  </sheetViews>
  <sheetFormatPr baseColWidth="10" defaultRowHeight="14.4" x14ac:dyDescent="0.3"/>
  <cols>
    <col min="1" max="1" width="31.33203125" customWidth="1"/>
    <col min="2" max="2" width="38.21875" customWidth="1"/>
    <col min="3" max="3" width="18.21875" customWidth="1"/>
    <col min="4" max="4" width="25.77734375" customWidth="1"/>
    <col min="5" max="5" width="15.33203125" customWidth="1"/>
  </cols>
  <sheetData>
    <row r="5" spans="1:15" x14ac:dyDescent="0.3">
      <c r="A5" t="s">
        <v>41</v>
      </c>
      <c r="B5" t="s">
        <v>42</v>
      </c>
      <c r="C5" t="s">
        <v>81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95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  <c r="O5" t="s">
        <v>92</v>
      </c>
    </row>
    <row r="6" spans="1:15" x14ac:dyDescent="0.3">
      <c r="A6" t="s">
        <v>0</v>
      </c>
      <c r="B6" t="s">
        <v>7</v>
      </c>
      <c r="C6" s="13">
        <v>119899166</v>
      </c>
      <c r="D6" s="13">
        <v>134450706</v>
      </c>
      <c r="E6" s="13">
        <v>14551540</v>
      </c>
      <c r="F6" s="15">
        <v>0.12139999999999999</v>
      </c>
      <c r="G6" s="4">
        <v>5751</v>
      </c>
      <c r="H6" s="13">
        <v>20848</v>
      </c>
      <c r="I6" s="13">
        <v>6112</v>
      </c>
      <c r="J6" s="13">
        <v>21998</v>
      </c>
      <c r="K6" s="10">
        <v>361</v>
      </c>
      <c r="L6" s="15">
        <v>6.2799999999999995E-2</v>
      </c>
      <c r="M6" s="13">
        <v>1149</v>
      </c>
      <c r="N6" s="15">
        <v>5.5100000000000003E-2</v>
      </c>
    </row>
    <row r="7" spans="1:15" x14ac:dyDescent="0.3">
      <c r="A7" t="s">
        <v>0</v>
      </c>
      <c r="B7" t="s">
        <v>8</v>
      </c>
      <c r="C7" s="13">
        <v>56819269</v>
      </c>
      <c r="D7" s="13">
        <v>54776849</v>
      </c>
      <c r="E7" s="13">
        <v>-2042420</v>
      </c>
      <c r="F7" s="15">
        <v>-3.5900000000000001E-2</v>
      </c>
      <c r="G7" s="4">
        <v>3004</v>
      </c>
      <c r="H7" s="13">
        <v>18915</v>
      </c>
      <c r="I7" s="13">
        <v>2904</v>
      </c>
      <c r="J7" s="13">
        <v>18863</v>
      </c>
      <c r="K7" s="10">
        <v>-100</v>
      </c>
      <c r="L7" s="15">
        <v>-3.3300000000000003E-2</v>
      </c>
      <c r="M7" s="13">
        <v>-52</v>
      </c>
      <c r="N7" s="15">
        <v>-2.7000000000000001E-3</v>
      </c>
    </row>
    <row r="8" spans="1:15" x14ac:dyDescent="0.3">
      <c r="A8" t="s">
        <v>0</v>
      </c>
      <c r="B8" t="s">
        <v>9</v>
      </c>
      <c r="C8">
        <v>0</v>
      </c>
      <c r="D8" s="13">
        <v>44865112</v>
      </c>
      <c r="E8" s="13">
        <v>44865112</v>
      </c>
      <c r="F8" s="15">
        <v>0</v>
      </c>
      <c r="G8">
        <v>0</v>
      </c>
      <c r="H8">
        <v>0</v>
      </c>
      <c r="I8" s="13">
        <v>2938</v>
      </c>
      <c r="J8" s="4">
        <v>15271</v>
      </c>
      <c r="K8" s="10">
        <v>2938</v>
      </c>
      <c r="L8" s="15">
        <v>0</v>
      </c>
      <c r="M8" s="13">
        <v>15271</v>
      </c>
      <c r="N8" s="15">
        <v>0</v>
      </c>
    </row>
    <row r="9" spans="1:15" x14ac:dyDescent="0.3">
      <c r="A9" t="s">
        <v>0</v>
      </c>
      <c r="B9" t="s">
        <v>10</v>
      </c>
      <c r="C9" s="13">
        <v>50679663</v>
      </c>
      <c r="D9" s="13">
        <v>60722034</v>
      </c>
      <c r="E9" s="13">
        <v>10042371</v>
      </c>
      <c r="F9" s="15">
        <v>0.19819999999999999</v>
      </c>
      <c r="G9" s="4">
        <v>2135</v>
      </c>
      <c r="H9" s="13">
        <v>23738</v>
      </c>
      <c r="I9" s="13">
        <v>2056</v>
      </c>
      <c r="J9" s="13">
        <v>29534</v>
      </c>
      <c r="K9" s="10">
        <v>-79</v>
      </c>
      <c r="L9" s="15">
        <v>-3.6999999999999998E-2</v>
      </c>
      <c r="M9" s="13">
        <v>5797</v>
      </c>
      <c r="N9" s="15">
        <v>0.2442</v>
      </c>
    </row>
    <row r="10" spans="1:15" x14ac:dyDescent="0.3">
      <c r="A10" t="s">
        <v>0</v>
      </c>
      <c r="B10" t="s">
        <v>11</v>
      </c>
      <c r="C10" s="13">
        <v>57106917</v>
      </c>
      <c r="D10" s="13">
        <v>59696345</v>
      </c>
      <c r="E10" s="13">
        <v>2589428</v>
      </c>
      <c r="F10" s="15">
        <v>4.53E-2</v>
      </c>
      <c r="G10" s="4">
        <v>3665</v>
      </c>
      <c r="H10" s="13">
        <v>15582</v>
      </c>
      <c r="I10" s="13">
        <v>3696</v>
      </c>
      <c r="J10" s="13">
        <v>16152</v>
      </c>
      <c r="K10" s="10">
        <v>31</v>
      </c>
      <c r="L10" s="15">
        <v>8.5000000000000006E-3</v>
      </c>
      <c r="M10" s="13">
        <v>570</v>
      </c>
      <c r="N10" s="15">
        <v>3.6600000000000001E-2</v>
      </c>
    </row>
    <row r="11" spans="1:15" x14ac:dyDescent="0.3">
      <c r="A11" t="s">
        <v>0</v>
      </c>
      <c r="B11" t="s">
        <v>12</v>
      </c>
      <c r="C11" s="13">
        <v>104389790</v>
      </c>
      <c r="D11" s="13">
        <v>112552611</v>
      </c>
      <c r="E11" s="13">
        <v>8162821</v>
      </c>
      <c r="F11" s="15">
        <v>7.8200000000000006E-2</v>
      </c>
      <c r="G11" s="4">
        <v>6009</v>
      </c>
      <c r="H11" s="13">
        <v>17372</v>
      </c>
      <c r="I11" s="13">
        <v>5912</v>
      </c>
      <c r="J11" s="13">
        <v>19038</v>
      </c>
      <c r="K11" s="10">
        <v>-97</v>
      </c>
      <c r="L11" s="15">
        <v>-1.61E-2</v>
      </c>
      <c r="M11" s="13">
        <v>1666</v>
      </c>
      <c r="N11" s="15">
        <v>9.5899999999999999E-2</v>
      </c>
    </row>
    <row r="12" spans="1:15" x14ac:dyDescent="0.3">
      <c r="A12" t="s">
        <v>0</v>
      </c>
      <c r="B12" t="s">
        <v>13</v>
      </c>
      <c r="C12" s="13">
        <v>161456318</v>
      </c>
      <c r="D12" s="13">
        <v>160610359</v>
      </c>
      <c r="E12" s="13">
        <v>-845959</v>
      </c>
      <c r="F12" s="15">
        <v>-5.1999999999999998E-3</v>
      </c>
      <c r="G12" s="4">
        <v>8388</v>
      </c>
      <c r="H12" s="13">
        <v>19248</v>
      </c>
      <c r="I12" s="13">
        <v>7697</v>
      </c>
      <c r="J12" s="13">
        <v>20867</v>
      </c>
      <c r="K12" s="10">
        <v>-691</v>
      </c>
      <c r="L12" s="15">
        <v>-8.2400000000000001E-2</v>
      </c>
      <c r="M12" s="13">
        <v>1618</v>
      </c>
      <c r="N12" s="15">
        <v>8.4099999999999994E-2</v>
      </c>
    </row>
    <row r="13" spans="1:15" x14ac:dyDescent="0.3">
      <c r="A13" t="s">
        <v>0</v>
      </c>
      <c r="B13" t="s">
        <v>14</v>
      </c>
      <c r="C13" s="13">
        <v>197344686</v>
      </c>
      <c r="D13" s="13">
        <v>231243512</v>
      </c>
      <c r="E13" s="13">
        <v>33898826</v>
      </c>
      <c r="F13" s="15">
        <v>0.17180000000000001</v>
      </c>
      <c r="G13" s="4">
        <v>7240</v>
      </c>
      <c r="H13" s="13">
        <v>27258</v>
      </c>
      <c r="I13" s="13">
        <v>7599</v>
      </c>
      <c r="J13" s="13">
        <v>30431</v>
      </c>
      <c r="K13" s="10">
        <v>359</v>
      </c>
      <c r="L13" s="15">
        <v>4.9599999999999998E-2</v>
      </c>
      <c r="M13" s="13">
        <v>3173</v>
      </c>
      <c r="N13" s="15">
        <v>0.1164</v>
      </c>
    </row>
    <row r="14" spans="1:15" x14ac:dyDescent="0.3">
      <c r="A14" t="s">
        <v>1</v>
      </c>
      <c r="B14" t="s">
        <v>15</v>
      </c>
      <c r="C14" s="13">
        <v>163355482</v>
      </c>
      <c r="D14" s="13">
        <v>196540445</v>
      </c>
      <c r="E14" s="13">
        <v>33184963</v>
      </c>
      <c r="F14" s="15">
        <v>0.2031</v>
      </c>
      <c r="G14" s="4">
        <v>5439</v>
      </c>
      <c r="H14" s="13">
        <v>30034</v>
      </c>
      <c r="I14" s="13">
        <v>5947</v>
      </c>
      <c r="J14" s="13">
        <v>33049</v>
      </c>
      <c r="K14" s="10">
        <v>508</v>
      </c>
      <c r="L14" s="15">
        <v>9.3399999999999997E-2</v>
      </c>
      <c r="M14" s="13">
        <v>3015</v>
      </c>
      <c r="N14" s="15">
        <v>0.1004</v>
      </c>
    </row>
    <row r="15" spans="1:15" x14ac:dyDescent="0.3">
      <c r="A15" t="s">
        <v>1</v>
      </c>
      <c r="B15" t="s">
        <v>16</v>
      </c>
      <c r="C15">
        <v>0</v>
      </c>
      <c r="D15" s="13">
        <v>1057226</v>
      </c>
      <c r="E15" s="13">
        <v>1057226</v>
      </c>
      <c r="F15" s="15">
        <v>0</v>
      </c>
      <c r="G15">
        <v>0</v>
      </c>
      <c r="H15">
        <v>0</v>
      </c>
      <c r="I15" s="13">
        <v>33</v>
      </c>
      <c r="J15" s="13">
        <v>32037</v>
      </c>
      <c r="K15" s="10">
        <v>33</v>
      </c>
      <c r="L15" s="15">
        <v>0</v>
      </c>
      <c r="M15" s="13">
        <v>32037</v>
      </c>
      <c r="N15" s="15">
        <v>0</v>
      </c>
      <c r="O15" t="s">
        <v>93</v>
      </c>
    </row>
    <row r="16" spans="1:15" x14ac:dyDescent="0.3">
      <c r="A16" t="s">
        <v>1</v>
      </c>
      <c r="B16" t="s">
        <v>16</v>
      </c>
      <c r="C16">
        <v>0</v>
      </c>
      <c r="D16" s="13">
        <v>102950436</v>
      </c>
      <c r="E16" s="13">
        <v>102950436</v>
      </c>
      <c r="F16" s="15">
        <v>0</v>
      </c>
      <c r="G16">
        <v>0</v>
      </c>
      <c r="H16">
        <v>0</v>
      </c>
      <c r="I16" s="13">
        <v>4711</v>
      </c>
      <c r="J16" s="4">
        <v>21853</v>
      </c>
      <c r="K16" s="10">
        <v>4711</v>
      </c>
      <c r="L16" s="15">
        <v>0</v>
      </c>
      <c r="M16" s="13">
        <v>21853</v>
      </c>
      <c r="N16" s="15">
        <v>0</v>
      </c>
      <c r="O16" t="s">
        <v>94</v>
      </c>
    </row>
    <row r="17" spans="1:14" x14ac:dyDescent="0.3">
      <c r="A17" t="s">
        <v>2</v>
      </c>
      <c r="B17" t="s">
        <v>17</v>
      </c>
      <c r="C17">
        <v>0</v>
      </c>
      <c r="D17" s="13">
        <v>81277371</v>
      </c>
      <c r="E17" s="13">
        <v>81277371</v>
      </c>
      <c r="F17" s="15">
        <v>0</v>
      </c>
      <c r="G17">
        <v>0</v>
      </c>
      <c r="H17">
        <v>0</v>
      </c>
      <c r="I17" s="13">
        <v>4181</v>
      </c>
      <c r="J17" s="4">
        <v>19440</v>
      </c>
      <c r="K17" s="10">
        <v>4181</v>
      </c>
      <c r="L17" s="15">
        <v>0</v>
      </c>
      <c r="M17" s="13">
        <v>19440</v>
      </c>
      <c r="N17" s="15">
        <v>0</v>
      </c>
    </row>
    <row r="18" spans="1:14" x14ac:dyDescent="0.3">
      <c r="A18" t="s">
        <v>2</v>
      </c>
      <c r="B18" t="s">
        <v>18</v>
      </c>
      <c r="C18" s="13">
        <v>53618479</v>
      </c>
      <c r="D18" s="13">
        <v>81766740</v>
      </c>
      <c r="E18" s="13">
        <v>28148261</v>
      </c>
      <c r="F18" s="15">
        <v>0.52500000000000002</v>
      </c>
      <c r="G18" s="4">
        <v>3850</v>
      </c>
      <c r="H18" s="13">
        <v>13927</v>
      </c>
      <c r="I18" s="13">
        <v>5197</v>
      </c>
      <c r="J18" s="4">
        <v>15733</v>
      </c>
      <c r="K18" s="10">
        <v>1347</v>
      </c>
      <c r="L18" s="15">
        <v>0.34989999999999999</v>
      </c>
      <c r="M18" s="13">
        <v>1807</v>
      </c>
      <c r="N18" s="15">
        <v>0.12970000000000001</v>
      </c>
    </row>
    <row r="19" spans="1:14" x14ac:dyDescent="0.3">
      <c r="A19" t="s">
        <v>2</v>
      </c>
      <c r="B19" t="s">
        <v>19</v>
      </c>
      <c r="C19" s="13">
        <v>40113620</v>
      </c>
      <c r="D19" s="13">
        <v>51174260</v>
      </c>
      <c r="E19" s="13">
        <v>11060640</v>
      </c>
      <c r="F19" s="15">
        <v>0.2757</v>
      </c>
      <c r="G19" s="4">
        <v>2972</v>
      </c>
      <c r="H19" s="13">
        <v>13497</v>
      </c>
      <c r="I19" s="13">
        <v>3535</v>
      </c>
      <c r="J19" s="13">
        <v>14476</v>
      </c>
      <c r="K19" s="10">
        <v>563</v>
      </c>
      <c r="L19" s="15">
        <v>0.18940000000000001</v>
      </c>
      <c r="M19" s="13">
        <v>979</v>
      </c>
      <c r="N19" s="15">
        <v>7.2599999999999998E-2</v>
      </c>
    </row>
    <row r="20" spans="1:14" x14ac:dyDescent="0.3">
      <c r="A20" t="s">
        <v>2</v>
      </c>
      <c r="B20" t="s">
        <v>20</v>
      </c>
      <c r="C20">
        <v>0</v>
      </c>
      <c r="D20" s="13">
        <v>32419688</v>
      </c>
      <c r="E20" s="13">
        <v>32419688</v>
      </c>
      <c r="F20" s="15">
        <v>0</v>
      </c>
      <c r="G20">
        <v>0</v>
      </c>
      <c r="H20">
        <v>0</v>
      </c>
      <c r="I20" s="13">
        <v>1688</v>
      </c>
      <c r="J20" s="4">
        <v>19206</v>
      </c>
      <c r="K20" s="10">
        <v>1688</v>
      </c>
      <c r="L20" s="15">
        <v>0</v>
      </c>
      <c r="M20" s="13">
        <v>19206</v>
      </c>
      <c r="N20" s="15">
        <v>0</v>
      </c>
    </row>
    <row r="21" spans="1:14" x14ac:dyDescent="0.3">
      <c r="A21" t="s">
        <v>2</v>
      </c>
      <c r="B21" t="s">
        <v>21</v>
      </c>
      <c r="C21" s="13">
        <v>34840104</v>
      </c>
      <c r="D21" s="13">
        <v>46094720</v>
      </c>
      <c r="E21" s="13">
        <v>11254616</v>
      </c>
      <c r="F21" s="15">
        <v>0.32300000000000001</v>
      </c>
      <c r="G21" s="4">
        <v>2236</v>
      </c>
      <c r="H21" s="13">
        <v>15581</v>
      </c>
      <c r="I21" s="13">
        <v>2665</v>
      </c>
      <c r="J21" s="13">
        <v>17296</v>
      </c>
      <c r="K21" s="10">
        <v>429</v>
      </c>
      <c r="L21" s="15">
        <v>0.19189999999999999</v>
      </c>
      <c r="M21" s="13">
        <v>1715</v>
      </c>
      <c r="N21" s="15">
        <v>0.1101</v>
      </c>
    </row>
    <row r="22" spans="1:14" x14ac:dyDescent="0.3">
      <c r="A22" t="s">
        <v>2</v>
      </c>
      <c r="B22" t="s">
        <v>22</v>
      </c>
      <c r="C22" s="13">
        <v>13606064</v>
      </c>
      <c r="D22" s="13">
        <v>0</v>
      </c>
      <c r="E22" s="13">
        <v>-13606064</v>
      </c>
      <c r="F22" s="15">
        <v>-1</v>
      </c>
      <c r="G22">
        <v>841</v>
      </c>
      <c r="H22" s="13">
        <v>16178</v>
      </c>
      <c r="I22" s="13">
        <v>4</v>
      </c>
      <c r="J22" s="13">
        <v>0</v>
      </c>
      <c r="K22" s="10">
        <v>-837</v>
      </c>
      <c r="L22" s="15">
        <v>-0.99519999999999997</v>
      </c>
      <c r="M22" s="13">
        <v>-16178</v>
      </c>
      <c r="N22" s="15">
        <v>-1</v>
      </c>
    </row>
    <row r="23" spans="1:14" x14ac:dyDescent="0.3">
      <c r="A23" t="s">
        <v>2</v>
      </c>
      <c r="B23" t="s">
        <v>23</v>
      </c>
      <c r="C23" s="13">
        <v>64498102</v>
      </c>
      <c r="D23" s="13">
        <v>87478808</v>
      </c>
      <c r="E23" s="13">
        <v>22980706</v>
      </c>
      <c r="F23" s="15">
        <v>0.35630000000000001</v>
      </c>
      <c r="G23" s="4">
        <v>4561</v>
      </c>
      <c r="H23" s="13">
        <v>14141</v>
      </c>
      <c r="I23" s="13">
        <v>5672</v>
      </c>
      <c r="J23" s="4">
        <v>15423</v>
      </c>
      <c r="K23" s="10">
        <v>1111</v>
      </c>
      <c r="L23" s="15">
        <v>0.24360000000000001</v>
      </c>
      <c r="M23" s="13">
        <v>1282</v>
      </c>
      <c r="N23" s="15">
        <v>9.06E-2</v>
      </c>
    </row>
    <row r="24" spans="1:14" x14ac:dyDescent="0.3">
      <c r="A24" t="s">
        <v>3</v>
      </c>
      <c r="B24" t="s">
        <v>24</v>
      </c>
      <c r="C24" s="13">
        <v>68320956</v>
      </c>
      <c r="D24" s="13">
        <v>74817933</v>
      </c>
      <c r="E24" s="13">
        <v>6496977</v>
      </c>
      <c r="F24" s="15">
        <v>9.5100000000000004E-2</v>
      </c>
      <c r="G24" s="4">
        <v>3064</v>
      </c>
      <c r="H24" s="13">
        <v>22298</v>
      </c>
      <c r="I24" s="13">
        <v>3117</v>
      </c>
      <c r="J24" s="13">
        <v>24003</v>
      </c>
      <c r="K24" s="10">
        <v>53</v>
      </c>
      <c r="L24" s="15">
        <v>1.7299999999999999E-2</v>
      </c>
      <c r="M24" s="13">
        <v>1705</v>
      </c>
      <c r="N24" s="15">
        <v>7.6499999999999999E-2</v>
      </c>
    </row>
    <row r="25" spans="1:14" x14ac:dyDescent="0.3">
      <c r="A25" t="s">
        <v>3</v>
      </c>
      <c r="B25" t="s">
        <v>25</v>
      </c>
      <c r="C25" s="13">
        <v>9907563</v>
      </c>
      <c r="D25" s="13">
        <v>12315947</v>
      </c>
      <c r="E25" s="13">
        <v>2408384</v>
      </c>
      <c r="F25" s="15">
        <v>0.24310000000000001</v>
      </c>
      <c r="G25">
        <v>539</v>
      </c>
      <c r="H25" s="13">
        <v>18381</v>
      </c>
      <c r="I25" s="13">
        <v>1012</v>
      </c>
      <c r="J25" s="13">
        <v>12170</v>
      </c>
      <c r="K25" s="10">
        <v>473</v>
      </c>
      <c r="L25" s="15">
        <v>0.87760000000000005</v>
      </c>
      <c r="M25" s="13">
        <v>-6211</v>
      </c>
      <c r="N25" s="15">
        <v>-0.33789999999999998</v>
      </c>
    </row>
    <row r="26" spans="1:14" x14ac:dyDescent="0.3">
      <c r="A26" t="s">
        <v>3</v>
      </c>
      <c r="B26" t="s">
        <v>26</v>
      </c>
      <c r="C26" s="13">
        <v>35002641</v>
      </c>
      <c r="D26" s="13">
        <v>52558821</v>
      </c>
      <c r="E26" s="13">
        <v>17556180</v>
      </c>
      <c r="F26" s="15">
        <v>0.50160000000000005</v>
      </c>
      <c r="G26" s="4">
        <v>1549</v>
      </c>
      <c r="H26" s="13">
        <v>22597</v>
      </c>
      <c r="I26" s="13">
        <v>2077</v>
      </c>
      <c r="J26" s="13">
        <v>25305</v>
      </c>
      <c r="K26" s="10">
        <v>528</v>
      </c>
      <c r="L26" s="15">
        <v>0.34089999999999998</v>
      </c>
      <c r="M26" s="13">
        <v>2708</v>
      </c>
      <c r="N26" s="15">
        <v>0.1198</v>
      </c>
    </row>
    <row r="27" spans="1:14" x14ac:dyDescent="0.3">
      <c r="A27" t="s">
        <v>3</v>
      </c>
      <c r="B27" t="s">
        <v>27</v>
      </c>
      <c r="C27" s="13">
        <v>76739046</v>
      </c>
      <c r="D27" s="13">
        <v>76641655</v>
      </c>
      <c r="E27" s="13">
        <v>-97391</v>
      </c>
      <c r="F27" s="15">
        <v>-1.2999999999999999E-3</v>
      </c>
      <c r="G27" s="4">
        <v>3914</v>
      </c>
      <c r="H27" s="13">
        <v>19606</v>
      </c>
      <c r="I27" s="13">
        <v>3552</v>
      </c>
      <c r="J27" s="13">
        <v>21577</v>
      </c>
      <c r="K27" s="10">
        <v>-362</v>
      </c>
      <c r="L27" s="15">
        <v>-9.2499999999999999E-2</v>
      </c>
      <c r="M27" s="13">
        <v>1971</v>
      </c>
      <c r="N27" s="15">
        <v>0.10050000000000001</v>
      </c>
    </row>
    <row r="28" spans="1:14" x14ac:dyDescent="0.3">
      <c r="A28" t="s">
        <v>3</v>
      </c>
      <c r="B28" t="s">
        <v>28</v>
      </c>
      <c r="C28" s="13">
        <v>8422987</v>
      </c>
      <c r="D28" s="13">
        <v>0</v>
      </c>
      <c r="E28" s="13">
        <v>-8422987</v>
      </c>
      <c r="F28" s="15">
        <v>-1</v>
      </c>
      <c r="G28">
        <v>519</v>
      </c>
      <c r="H28" s="13">
        <v>16229</v>
      </c>
      <c r="I28" s="13">
        <v>6</v>
      </c>
      <c r="J28" s="13">
        <v>0</v>
      </c>
      <c r="K28" s="10">
        <v>-513</v>
      </c>
      <c r="L28" s="15">
        <v>-0.98839999999999995</v>
      </c>
      <c r="M28" s="13">
        <v>-16229</v>
      </c>
      <c r="N28" s="15">
        <v>-1</v>
      </c>
    </row>
    <row r="29" spans="1:14" x14ac:dyDescent="0.3">
      <c r="A29" t="s">
        <v>3</v>
      </c>
      <c r="B29" t="s">
        <v>29</v>
      </c>
      <c r="C29" s="13">
        <v>68858365</v>
      </c>
      <c r="D29" s="13">
        <v>83038568</v>
      </c>
      <c r="E29" s="13">
        <v>14180203</v>
      </c>
      <c r="F29" s="15">
        <v>0.2059</v>
      </c>
      <c r="G29" s="4">
        <v>5722</v>
      </c>
      <c r="H29" s="13">
        <v>12034</v>
      </c>
      <c r="I29" s="13">
        <v>6228</v>
      </c>
      <c r="J29" s="13">
        <v>13333</v>
      </c>
      <c r="K29" s="10">
        <v>506</v>
      </c>
      <c r="L29" s="15">
        <v>8.8400000000000006E-2</v>
      </c>
      <c r="M29" s="13">
        <v>1299</v>
      </c>
      <c r="N29" s="15">
        <v>0.108</v>
      </c>
    </row>
    <row r="30" spans="1:14" x14ac:dyDescent="0.3">
      <c r="A30" t="s">
        <v>3</v>
      </c>
      <c r="B30" t="s">
        <v>30</v>
      </c>
      <c r="C30" s="13">
        <v>115975048</v>
      </c>
      <c r="D30" s="13">
        <v>180569375</v>
      </c>
      <c r="E30" s="13">
        <v>64594327</v>
      </c>
      <c r="F30" s="15">
        <v>0.55700000000000005</v>
      </c>
      <c r="G30" s="4">
        <v>2400</v>
      </c>
      <c r="H30" s="13">
        <v>48323</v>
      </c>
      <c r="I30" s="13">
        <v>3069</v>
      </c>
      <c r="J30" s="13">
        <v>58837</v>
      </c>
      <c r="K30" s="10">
        <v>669</v>
      </c>
      <c r="L30" s="15">
        <v>0.27879999999999999</v>
      </c>
      <c r="M30" s="13">
        <v>10514</v>
      </c>
      <c r="N30" s="15">
        <v>0.21759999999999999</v>
      </c>
    </row>
    <row r="31" spans="1:14" x14ac:dyDescent="0.3">
      <c r="A31" t="s">
        <v>3</v>
      </c>
      <c r="B31" t="s">
        <v>31</v>
      </c>
      <c r="C31" s="13">
        <v>26935903</v>
      </c>
      <c r="D31" s="13">
        <v>37891863</v>
      </c>
      <c r="E31" s="13">
        <v>10955960</v>
      </c>
      <c r="F31" s="15">
        <v>0.40670000000000001</v>
      </c>
      <c r="G31" s="4">
        <v>1283</v>
      </c>
      <c r="H31" s="13">
        <v>20994</v>
      </c>
      <c r="I31" s="13">
        <v>1649</v>
      </c>
      <c r="J31" s="13">
        <v>22979</v>
      </c>
      <c r="K31" s="10">
        <v>366</v>
      </c>
      <c r="L31" s="15">
        <v>0.2853</v>
      </c>
      <c r="M31" s="13">
        <v>1984</v>
      </c>
      <c r="N31" s="15">
        <v>9.4500000000000001E-2</v>
      </c>
    </row>
    <row r="32" spans="1:14" x14ac:dyDescent="0.3">
      <c r="A32" t="s">
        <v>3</v>
      </c>
      <c r="B32" t="s">
        <v>32</v>
      </c>
      <c r="C32" s="13">
        <v>15740489</v>
      </c>
      <c r="D32" s="13">
        <v>22736547</v>
      </c>
      <c r="E32" s="13">
        <v>6996058</v>
      </c>
      <c r="F32" s="15">
        <v>0.44450000000000001</v>
      </c>
      <c r="G32">
        <v>713</v>
      </c>
      <c r="H32" s="13">
        <v>22076</v>
      </c>
      <c r="I32" s="13">
        <v>922</v>
      </c>
      <c r="J32" s="13">
        <v>24660</v>
      </c>
      <c r="K32" s="10">
        <v>209</v>
      </c>
      <c r="L32" s="15">
        <v>0.29310000000000003</v>
      </c>
      <c r="M32" s="13">
        <v>2584</v>
      </c>
      <c r="N32" s="15">
        <v>0.11700000000000001</v>
      </c>
    </row>
    <row r="33" spans="1:14" x14ac:dyDescent="0.3">
      <c r="A33" t="s">
        <v>3</v>
      </c>
      <c r="B33" t="s">
        <v>33</v>
      </c>
      <c r="C33" s="13">
        <v>17672343</v>
      </c>
      <c r="D33" s="13">
        <v>62376706</v>
      </c>
      <c r="E33" s="13">
        <v>44704363</v>
      </c>
      <c r="F33" s="15">
        <v>2.5295999999999998</v>
      </c>
      <c r="G33">
        <v>716</v>
      </c>
      <c r="H33" s="13">
        <v>24682</v>
      </c>
      <c r="I33" s="13">
        <v>2292</v>
      </c>
      <c r="J33" s="4">
        <v>27215</v>
      </c>
      <c r="K33" s="10">
        <v>1576</v>
      </c>
      <c r="L33" s="15">
        <v>2.2010999999999998</v>
      </c>
      <c r="M33" s="13">
        <v>2533</v>
      </c>
      <c r="N33" s="15">
        <v>0.1026</v>
      </c>
    </row>
    <row r="34" spans="1:14" x14ac:dyDescent="0.3">
      <c r="A34" t="s">
        <v>3</v>
      </c>
      <c r="B34" t="s">
        <v>34</v>
      </c>
      <c r="C34">
        <v>0</v>
      </c>
      <c r="D34" s="13">
        <v>11303941</v>
      </c>
      <c r="E34" s="13">
        <v>11303941</v>
      </c>
      <c r="F34" s="15">
        <v>0</v>
      </c>
      <c r="G34">
        <v>0</v>
      </c>
      <c r="H34">
        <v>0</v>
      </c>
      <c r="I34" s="13">
        <v>651</v>
      </c>
      <c r="J34" s="13">
        <v>17364</v>
      </c>
      <c r="K34" s="10">
        <v>651</v>
      </c>
      <c r="L34" s="15">
        <v>0</v>
      </c>
      <c r="M34" s="13">
        <v>17364</v>
      </c>
      <c r="N34" s="15">
        <v>0</v>
      </c>
    </row>
    <row r="35" spans="1:14" x14ac:dyDescent="0.3">
      <c r="A35" t="s">
        <v>3</v>
      </c>
      <c r="B35" t="s">
        <v>35</v>
      </c>
      <c r="C35" s="13">
        <v>40576729</v>
      </c>
      <c r="D35" s="13">
        <v>52639649</v>
      </c>
      <c r="E35" s="13">
        <v>12062920</v>
      </c>
      <c r="F35" s="15">
        <v>0.29730000000000001</v>
      </c>
      <c r="G35" s="4">
        <v>2886</v>
      </c>
      <c r="H35" s="13">
        <v>14060</v>
      </c>
      <c r="I35" s="13">
        <v>3214</v>
      </c>
      <c r="J35" s="13">
        <v>16378</v>
      </c>
      <c r="K35" s="10">
        <v>328</v>
      </c>
      <c r="L35" s="15">
        <v>0.1137</v>
      </c>
      <c r="M35" s="13">
        <v>2318</v>
      </c>
      <c r="N35" s="15">
        <v>0.16489999999999999</v>
      </c>
    </row>
    <row r="36" spans="1:14" x14ac:dyDescent="0.3">
      <c r="A36" t="s">
        <v>3</v>
      </c>
      <c r="B36" t="s">
        <v>36</v>
      </c>
      <c r="C36" s="13">
        <v>42870991</v>
      </c>
      <c r="D36" s="13">
        <v>49534269</v>
      </c>
      <c r="E36" s="13">
        <v>6663278</v>
      </c>
      <c r="F36" s="15">
        <v>0.15540000000000001</v>
      </c>
      <c r="G36" s="4">
        <v>3354</v>
      </c>
      <c r="H36" s="13">
        <v>12782</v>
      </c>
      <c r="I36" s="13">
        <v>3571</v>
      </c>
      <c r="J36" s="13">
        <v>13871</v>
      </c>
      <c r="K36" s="10">
        <v>217</v>
      </c>
      <c r="L36" s="15">
        <v>6.4699999999999994E-2</v>
      </c>
      <c r="M36" s="13">
        <v>1089</v>
      </c>
      <c r="N36" s="15">
        <v>8.5199999999999998E-2</v>
      </c>
    </row>
    <row r="37" spans="1:14" x14ac:dyDescent="0.3">
      <c r="A37" t="s">
        <v>4</v>
      </c>
      <c r="B37" t="s">
        <v>37</v>
      </c>
      <c r="C37" s="13">
        <v>48728336</v>
      </c>
      <c r="D37" s="13">
        <v>59714189</v>
      </c>
      <c r="E37" s="13">
        <v>10985853</v>
      </c>
      <c r="F37" s="15">
        <v>0.22550000000000001</v>
      </c>
      <c r="G37" s="4">
        <v>3320</v>
      </c>
      <c r="H37" s="13">
        <v>14677</v>
      </c>
      <c r="I37" s="13">
        <v>3867</v>
      </c>
      <c r="J37" s="13">
        <v>15442</v>
      </c>
      <c r="K37" s="10">
        <v>547</v>
      </c>
      <c r="L37" s="15">
        <v>0.1648</v>
      </c>
      <c r="M37" s="13">
        <v>765</v>
      </c>
      <c r="N37" s="15">
        <v>5.21E-2</v>
      </c>
    </row>
    <row r="38" spans="1:14" x14ac:dyDescent="0.3">
      <c r="A38" t="s">
        <v>4</v>
      </c>
      <c r="B38" t="s">
        <v>38</v>
      </c>
      <c r="C38" s="13">
        <v>42788402</v>
      </c>
      <c r="D38" s="13">
        <v>53519674</v>
      </c>
      <c r="E38" s="13">
        <v>10731272</v>
      </c>
      <c r="F38" s="15">
        <v>0.25080000000000002</v>
      </c>
      <c r="G38" s="4">
        <v>3087</v>
      </c>
      <c r="H38" s="13">
        <v>13861</v>
      </c>
      <c r="I38" s="13">
        <v>3434</v>
      </c>
      <c r="J38" s="13">
        <v>15585</v>
      </c>
      <c r="K38" s="10">
        <v>347</v>
      </c>
      <c r="L38" s="15">
        <v>0.1124</v>
      </c>
      <c r="M38" s="13">
        <v>1724</v>
      </c>
      <c r="N38" s="15">
        <v>0.1244</v>
      </c>
    </row>
    <row r="39" spans="1:14" x14ac:dyDescent="0.3">
      <c r="A39" t="s">
        <v>5</v>
      </c>
      <c r="B39" s="16" t="s">
        <v>96</v>
      </c>
      <c r="C39">
        <v>0</v>
      </c>
      <c r="D39" s="13">
        <v>109323708</v>
      </c>
      <c r="E39" s="13">
        <v>109323708</v>
      </c>
      <c r="F39" s="15">
        <v>0</v>
      </c>
      <c r="G39">
        <v>0</v>
      </c>
      <c r="H39">
        <v>0</v>
      </c>
      <c r="I39" s="13">
        <v>6045</v>
      </c>
      <c r="J39" s="4">
        <v>18085</v>
      </c>
      <c r="K39" s="10">
        <v>6045</v>
      </c>
      <c r="L39" s="15">
        <v>0</v>
      </c>
      <c r="M39" s="13">
        <v>18085</v>
      </c>
      <c r="N39" s="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EA45-3CE5-4ABE-8244-26EDC701B0DA}">
  <sheetPr codeName="Hoja2">
    <tabColor rgb="FFFFC000"/>
  </sheetPr>
  <dimension ref="A4:AH18"/>
  <sheetViews>
    <sheetView showGridLines="0" zoomScale="68" zoomScaleNormal="68" zoomScaleSheetLayoutView="100" workbookViewId="0">
      <selection activeCell="B49" sqref="B49"/>
    </sheetView>
  </sheetViews>
  <sheetFormatPr baseColWidth="10" defaultColWidth="8.77734375" defaultRowHeight="14.4" x14ac:dyDescent="0.3"/>
  <cols>
    <col min="1" max="1" width="70.77734375" customWidth="1"/>
    <col min="2" max="2" width="46" customWidth="1"/>
    <col min="3" max="3" width="23.33203125" customWidth="1"/>
    <col min="4" max="4" width="22.77734375" bestFit="1" customWidth="1"/>
    <col min="5" max="29" width="25.109375" bestFit="1" customWidth="1"/>
    <col min="30" max="30" width="21.6640625" bestFit="1" customWidth="1"/>
    <col min="31" max="32" width="19.6640625" bestFit="1" customWidth="1"/>
    <col min="33" max="33" width="27.8867187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4" spans="1:34" ht="21" x14ac:dyDescent="0.4">
      <c r="B4" s="20" t="s">
        <v>124</v>
      </c>
      <c r="C4" s="21"/>
    </row>
    <row r="8" spans="1:34" x14ac:dyDescent="0.3">
      <c r="A8" s="11" t="s">
        <v>350</v>
      </c>
      <c r="B8" s="12" t="s" vm="5">
        <v>99</v>
      </c>
    </row>
    <row r="9" spans="1:34" x14ac:dyDescent="0.3">
      <c r="A9" s="11" t="s">
        <v>101</v>
      </c>
      <c r="B9" s="12" t="s" vm="1">
        <v>99</v>
      </c>
    </row>
    <row r="10" spans="1:34" x14ac:dyDescent="0.3">
      <c r="H10" s="63"/>
    </row>
    <row r="11" spans="1:34" x14ac:dyDescent="0.3">
      <c r="A11" s="1"/>
      <c r="B11" s="2"/>
      <c r="C11" s="2"/>
      <c r="D11" s="2"/>
      <c r="E11" s="5" t="s">
        <v>46</v>
      </c>
      <c r="F11" s="45" t="s">
        <v>39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 x14ac:dyDescent="0.3">
      <c r="A12" s="27"/>
      <c r="B12" s="46"/>
      <c r="C12" s="46"/>
      <c r="D12" s="46"/>
      <c r="E12" s="1" t="s">
        <v>332</v>
      </c>
      <c r="F12" s="2" t="s">
        <v>332</v>
      </c>
      <c r="G12" s="2" t="s">
        <v>332</v>
      </c>
      <c r="H12" s="2" t="s">
        <v>332</v>
      </c>
      <c r="I12" s="2" t="s">
        <v>332</v>
      </c>
      <c r="J12" s="1" t="s">
        <v>333</v>
      </c>
      <c r="K12" s="2" t="s">
        <v>333</v>
      </c>
      <c r="L12" s="2" t="s">
        <v>333</v>
      </c>
      <c r="M12" s="2" t="s">
        <v>333</v>
      </c>
      <c r="N12" s="2" t="s">
        <v>333</v>
      </c>
      <c r="O12" s="1" t="s">
        <v>98</v>
      </c>
      <c r="P12" s="2" t="s">
        <v>98</v>
      </c>
      <c r="Q12" s="2" t="s">
        <v>98</v>
      </c>
      <c r="R12" s="2" t="s">
        <v>98</v>
      </c>
      <c r="S12" s="2" t="s">
        <v>98</v>
      </c>
      <c r="T12" s="1" t="s">
        <v>339</v>
      </c>
      <c r="U12" s="2" t="s">
        <v>339</v>
      </c>
      <c r="V12" s="2" t="s">
        <v>339</v>
      </c>
      <c r="W12" s="2" t="s">
        <v>339</v>
      </c>
      <c r="X12" s="2" t="s">
        <v>339</v>
      </c>
      <c r="Y12" s="1" t="s">
        <v>340</v>
      </c>
      <c r="Z12" s="2" t="s">
        <v>340</v>
      </c>
      <c r="AA12" s="2" t="s">
        <v>340</v>
      </c>
      <c r="AB12" s="2" t="s">
        <v>340</v>
      </c>
      <c r="AC12" s="2" t="s">
        <v>340</v>
      </c>
      <c r="AD12" s="1" t="s">
        <v>322</v>
      </c>
      <c r="AE12" s="1" t="s">
        <v>323</v>
      </c>
      <c r="AF12" s="1" t="s">
        <v>336</v>
      </c>
      <c r="AG12" s="1" t="s">
        <v>337</v>
      </c>
      <c r="AH12" s="47" t="s">
        <v>341</v>
      </c>
    </row>
    <row r="13" spans="1:34" x14ac:dyDescent="0.3">
      <c r="A13" s="14" t="s">
        <v>42</v>
      </c>
      <c r="B13" s="14" t="s">
        <v>43</v>
      </c>
      <c r="C13" s="14" t="s">
        <v>44</v>
      </c>
      <c r="D13" s="14" t="s">
        <v>45</v>
      </c>
      <c r="E13" s="82" t="s">
        <v>105</v>
      </c>
      <c r="F13" s="17" t="s">
        <v>40</v>
      </c>
      <c r="G13" s="90" t="s">
        <v>102</v>
      </c>
      <c r="H13" s="90" t="s">
        <v>103</v>
      </c>
      <c r="I13" s="68" t="s">
        <v>342</v>
      </c>
      <c r="J13" s="82" t="s">
        <v>105</v>
      </c>
      <c r="K13" s="17" t="s">
        <v>40</v>
      </c>
      <c r="L13" s="90" t="s">
        <v>102</v>
      </c>
      <c r="M13" s="90" t="s">
        <v>103</v>
      </c>
      <c r="N13" s="68" t="s">
        <v>342</v>
      </c>
      <c r="O13" s="82" t="s">
        <v>105</v>
      </c>
      <c r="P13" s="17" t="s">
        <v>40</v>
      </c>
      <c r="Q13" s="90" t="s">
        <v>102</v>
      </c>
      <c r="R13" s="90" t="s">
        <v>103</v>
      </c>
      <c r="S13" s="68" t="s">
        <v>342</v>
      </c>
      <c r="T13" s="82" t="s">
        <v>105</v>
      </c>
      <c r="U13" s="17" t="s">
        <v>40</v>
      </c>
      <c r="V13" s="90" t="s">
        <v>102</v>
      </c>
      <c r="W13" s="90" t="s">
        <v>103</v>
      </c>
      <c r="X13" s="68" t="s">
        <v>342</v>
      </c>
      <c r="Y13" s="82" t="s">
        <v>105</v>
      </c>
      <c r="Z13" s="17" t="s">
        <v>40</v>
      </c>
      <c r="AA13" s="90" t="s">
        <v>102</v>
      </c>
      <c r="AB13" s="90" t="s">
        <v>103</v>
      </c>
      <c r="AC13" s="68" t="s">
        <v>342</v>
      </c>
      <c r="AD13" s="27"/>
      <c r="AE13" s="27"/>
      <c r="AF13" s="27"/>
      <c r="AG13" s="27"/>
      <c r="AH13" s="48"/>
    </row>
    <row r="14" spans="1:34" x14ac:dyDescent="0.3">
      <c r="A14" s="1" t="s">
        <v>79</v>
      </c>
      <c r="B14" s="1" t="s">
        <v>343</v>
      </c>
      <c r="C14" s="1" t="s">
        <v>344</v>
      </c>
      <c r="D14" s="1" t="s">
        <v>345</v>
      </c>
      <c r="E14" s="22">
        <v>1068660</v>
      </c>
      <c r="F14" s="8">
        <v>66</v>
      </c>
      <c r="G14" s="8">
        <v>69</v>
      </c>
      <c r="H14" s="18">
        <v>15487.826086956522</v>
      </c>
      <c r="I14" s="64"/>
      <c r="J14" s="22">
        <v>910151</v>
      </c>
      <c r="K14" s="8">
        <v>54</v>
      </c>
      <c r="L14" s="8">
        <v>55</v>
      </c>
      <c r="M14" s="18">
        <v>16548.2</v>
      </c>
      <c r="N14" s="64">
        <v>-0.14832500514663224</v>
      </c>
      <c r="O14" s="22">
        <v>698517</v>
      </c>
      <c r="P14" s="8">
        <v>41</v>
      </c>
      <c r="Q14" s="8">
        <v>41</v>
      </c>
      <c r="R14" s="18">
        <v>17037</v>
      </c>
      <c r="S14" s="64">
        <v>-0.23252625113854733</v>
      </c>
      <c r="T14" s="22">
        <v>1003139</v>
      </c>
      <c r="U14" s="8">
        <v>59</v>
      </c>
      <c r="V14" s="8">
        <v>57</v>
      </c>
      <c r="W14" s="18">
        <v>17598.929824561405</v>
      </c>
      <c r="X14" s="64">
        <v>0.43609819088153901</v>
      </c>
      <c r="Y14" s="22">
        <v>681480</v>
      </c>
      <c r="Z14" s="8">
        <v>40</v>
      </c>
      <c r="AA14" s="8">
        <v>40</v>
      </c>
      <c r="AB14" s="18">
        <v>17037</v>
      </c>
      <c r="AC14" s="64">
        <v>-0.32065247189073498</v>
      </c>
      <c r="AD14" s="22">
        <v>4361947</v>
      </c>
      <c r="AE14" s="61">
        <v>260</v>
      </c>
      <c r="AF14" s="61">
        <v>262</v>
      </c>
      <c r="AG14" s="30">
        <v>16648.652671755724</v>
      </c>
      <c r="AH14" s="65"/>
    </row>
    <row r="15" spans="1:34" x14ac:dyDescent="0.3">
      <c r="A15" s="27" t="s">
        <v>79</v>
      </c>
      <c r="B15" s="27" t="s">
        <v>343</v>
      </c>
      <c r="C15" s="27" t="s">
        <v>344</v>
      </c>
      <c r="D15" s="28" t="s">
        <v>346</v>
      </c>
      <c r="E15" s="43">
        <v>499372</v>
      </c>
      <c r="F15" s="4">
        <v>30</v>
      </c>
      <c r="G15" s="4">
        <v>26</v>
      </c>
      <c r="H15" s="44">
        <v>19206.615384615383</v>
      </c>
      <c r="I15" s="15"/>
      <c r="J15" s="43">
        <v>134927</v>
      </c>
      <c r="K15" s="4">
        <v>8</v>
      </c>
      <c r="L15" s="4">
        <v>8</v>
      </c>
      <c r="M15" s="44">
        <v>16865.875</v>
      </c>
      <c r="N15" s="15">
        <v>-0.72980663713624316</v>
      </c>
      <c r="O15" s="43">
        <v>119259</v>
      </c>
      <c r="P15" s="4">
        <v>7</v>
      </c>
      <c r="Q15" s="4">
        <v>7</v>
      </c>
      <c r="R15" s="44">
        <v>17037</v>
      </c>
      <c r="S15" s="15">
        <v>-0.11612205118323242</v>
      </c>
      <c r="T15" s="43">
        <v>51111</v>
      </c>
      <c r="U15" s="4">
        <v>3</v>
      </c>
      <c r="V15" s="4">
        <v>3</v>
      </c>
      <c r="W15" s="44">
        <v>17037</v>
      </c>
      <c r="X15" s="15">
        <v>-0.5714285714285714</v>
      </c>
      <c r="Y15" s="43">
        <v>306666</v>
      </c>
      <c r="Z15" s="4">
        <v>18</v>
      </c>
      <c r="AA15" s="4">
        <v>20</v>
      </c>
      <c r="AB15" s="44">
        <v>15333.3</v>
      </c>
      <c r="AC15" s="15">
        <v>5</v>
      </c>
      <c r="AD15" s="43">
        <v>1111335</v>
      </c>
      <c r="AE15" s="69">
        <v>66</v>
      </c>
      <c r="AF15" s="69">
        <v>64</v>
      </c>
      <c r="AG15" s="31">
        <v>17364.609375</v>
      </c>
      <c r="AH15" s="70"/>
    </row>
    <row r="16" spans="1:34" x14ac:dyDescent="0.3">
      <c r="A16" s="27" t="s">
        <v>79</v>
      </c>
      <c r="B16" s="27" t="s">
        <v>343</v>
      </c>
      <c r="C16" s="27" t="s">
        <v>344</v>
      </c>
      <c r="D16" s="28" t="s">
        <v>347</v>
      </c>
      <c r="E16" s="43">
        <v>552746</v>
      </c>
      <c r="F16" s="4">
        <v>47</v>
      </c>
      <c r="G16" s="4">
        <v>47</v>
      </c>
      <c r="H16" s="44">
        <v>11760.553191489362</v>
      </c>
      <c r="I16" s="15"/>
      <c r="J16" s="43">
        <v>640354</v>
      </c>
      <c r="K16" s="4">
        <v>53</v>
      </c>
      <c r="L16" s="4">
        <v>53</v>
      </c>
      <c r="M16" s="44">
        <v>12082.150943396226</v>
      </c>
      <c r="N16" s="15">
        <v>0.15849594569657674</v>
      </c>
      <c r="O16" s="43">
        <v>464436</v>
      </c>
      <c r="P16" s="4">
        <v>38</v>
      </c>
      <c r="Q16" s="4">
        <v>36</v>
      </c>
      <c r="R16" s="44">
        <v>12901</v>
      </c>
      <c r="S16" s="15">
        <v>-0.27471992054394911</v>
      </c>
      <c r="T16" s="43">
        <v>403326</v>
      </c>
      <c r="U16" s="4">
        <v>33</v>
      </c>
      <c r="V16" s="4">
        <v>32</v>
      </c>
      <c r="W16" s="44">
        <v>12603.9375</v>
      </c>
      <c r="X16" s="15">
        <v>-0.13157894736842105</v>
      </c>
      <c r="Y16" s="43">
        <v>427770</v>
      </c>
      <c r="Z16" s="4">
        <v>35</v>
      </c>
      <c r="AA16" s="4">
        <v>35</v>
      </c>
      <c r="AB16" s="44">
        <v>12222</v>
      </c>
      <c r="AC16" s="15">
        <v>6.0606060606060608E-2</v>
      </c>
      <c r="AD16" s="43">
        <v>2488632</v>
      </c>
      <c r="AE16" s="69">
        <v>206</v>
      </c>
      <c r="AF16" s="69">
        <v>203</v>
      </c>
      <c r="AG16" s="31">
        <v>12259.270935960591</v>
      </c>
      <c r="AH16" s="70"/>
    </row>
    <row r="17" spans="1:34" x14ac:dyDescent="0.3">
      <c r="A17" s="27" t="s">
        <v>79</v>
      </c>
      <c r="B17" s="27" t="s">
        <v>343</v>
      </c>
      <c r="C17" s="1" t="s">
        <v>348</v>
      </c>
      <c r="D17" s="1" t="s">
        <v>349</v>
      </c>
      <c r="E17" s="22">
        <v>11389</v>
      </c>
      <c r="F17" s="8">
        <v>1</v>
      </c>
      <c r="G17" s="8">
        <v>1</v>
      </c>
      <c r="H17" s="18">
        <v>11389</v>
      </c>
      <c r="I17" s="64"/>
      <c r="J17" s="22"/>
      <c r="K17" s="8"/>
      <c r="L17" s="8"/>
      <c r="M17" s="18"/>
      <c r="N17" s="64">
        <v>0</v>
      </c>
      <c r="O17" s="22"/>
      <c r="P17" s="8"/>
      <c r="Q17" s="8"/>
      <c r="R17" s="18"/>
      <c r="S17" s="64">
        <v>0</v>
      </c>
      <c r="T17" s="22"/>
      <c r="U17" s="8"/>
      <c r="V17" s="8"/>
      <c r="W17" s="18"/>
      <c r="X17" s="64">
        <v>0</v>
      </c>
      <c r="Y17" s="22"/>
      <c r="Z17" s="8"/>
      <c r="AA17" s="8"/>
      <c r="AB17" s="18"/>
      <c r="AC17" s="64">
        <v>0</v>
      </c>
      <c r="AD17" s="22">
        <v>11389</v>
      </c>
      <c r="AE17" s="61">
        <v>1</v>
      </c>
      <c r="AF17" s="61">
        <v>1</v>
      </c>
      <c r="AG17" s="30">
        <v>11389</v>
      </c>
      <c r="AH17" s="65"/>
    </row>
    <row r="18" spans="1:34" x14ac:dyDescent="0.3">
      <c r="A18" s="6" t="s">
        <v>6</v>
      </c>
      <c r="B18" s="7"/>
      <c r="C18" s="7"/>
      <c r="D18" s="7"/>
      <c r="E18" s="24">
        <v>2132167</v>
      </c>
      <c r="F18" s="9">
        <v>144</v>
      </c>
      <c r="G18" s="9">
        <v>136</v>
      </c>
      <c r="H18" s="19">
        <v>15677.698529411764</v>
      </c>
      <c r="I18" s="66"/>
      <c r="J18" s="24">
        <v>1685432</v>
      </c>
      <c r="K18" s="9">
        <v>115</v>
      </c>
      <c r="L18" s="9">
        <v>114</v>
      </c>
      <c r="M18" s="19">
        <v>14784.491228070176</v>
      </c>
      <c r="N18" s="66">
        <v>-0.20952158062665824</v>
      </c>
      <c r="O18" s="24">
        <v>1282212</v>
      </c>
      <c r="P18" s="9">
        <v>86</v>
      </c>
      <c r="Q18" s="9">
        <v>82</v>
      </c>
      <c r="R18" s="19">
        <v>15636.731707317073</v>
      </c>
      <c r="S18" s="66">
        <v>-0.23923836737406196</v>
      </c>
      <c r="T18" s="24">
        <v>1457576</v>
      </c>
      <c r="U18" s="9">
        <v>95</v>
      </c>
      <c r="V18" s="9">
        <v>90</v>
      </c>
      <c r="W18" s="19">
        <v>16195.288888888888</v>
      </c>
      <c r="X18" s="66">
        <v>0.13676677491709641</v>
      </c>
      <c r="Y18" s="24">
        <v>1415916</v>
      </c>
      <c r="Z18" s="9">
        <v>93</v>
      </c>
      <c r="AA18" s="9">
        <v>90</v>
      </c>
      <c r="AB18" s="19">
        <v>15732.4</v>
      </c>
      <c r="AC18" s="66">
        <v>-2.858170002799168E-2</v>
      </c>
      <c r="AD18" s="24">
        <v>7973303</v>
      </c>
      <c r="AE18" s="62">
        <v>533</v>
      </c>
      <c r="AF18" s="62">
        <v>512</v>
      </c>
      <c r="AG18" s="42">
        <v>15572.857421875</v>
      </c>
      <c r="AH18" s="67"/>
    </row>
  </sheetData>
  <pageMargins left="0" right="0" top="0" bottom="0" header="0" footer="0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C2A0-D61D-4E37-9C63-5B60F752DFCF}">
  <sheetPr codeName="Hoja4"/>
  <dimension ref="A1:G7"/>
  <sheetViews>
    <sheetView workbookViewId="0">
      <selection activeCell="G24" sqref="G24"/>
    </sheetView>
  </sheetViews>
  <sheetFormatPr baseColWidth="10" defaultRowHeight="14.4" x14ac:dyDescent="0.3"/>
  <cols>
    <col min="1" max="1" width="17" bestFit="1" customWidth="1"/>
    <col min="2" max="3" width="14.109375" bestFit="1" customWidth="1"/>
    <col min="4" max="4" width="18" bestFit="1" customWidth="1"/>
    <col min="5" max="5" width="14.44140625" bestFit="1" customWidth="1"/>
    <col min="6" max="6" width="15.21875" bestFit="1" customWidth="1"/>
    <col min="7" max="7" width="25.77734375" bestFit="1" customWidth="1"/>
  </cols>
  <sheetData>
    <row r="1" spans="1:7" x14ac:dyDescent="0.3">
      <c r="A1" s="79" t="s">
        <v>382</v>
      </c>
      <c r="B1" s="79" t="s">
        <v>355</v>
      </c>
      <c r="C1" s="79" t="s">
        <v>359</v>
      </c>
      <c r="D1" s="79" t="s">
        <v>371</v>
      </c>
      <c r="E1" s="79" t="s">
        <v>372</v>
      </c>
      <c r="F1" s="79" t="s">
        <v>380</v>
      </c>
      <c r="G1" s="79" t="s">
        <v>381</v>
      </c>
    </row>
    <row r="2" spans="1:7" x14ac:dyDescent="0.3">
      <c r="A2" s="79" t="str">
        <f>+mercadeo!A13</f>
        <v>B2B</v>
      </c>
      <c r="B2" s="79">
        <f>+mercadeo!B13</f>
        <v>15046663439</v>
      </c>
      <c r="C2" s="79">
        <f>+mercadeo!C13</f>
        <v>18500094169</v>
      </c>
      <c r="D2" s="79">
        <f>+mercadeo!D13</f>
        <v>3453430730</v>
      </c>
      <c r="E2" s="80">
        <f>+mercadeo!E13</f>
        <v>0.22951471892758146</v>
      </c>
      <c r="F2" s="80"/>
      <c r="G2" s="80"/>
    </row>
    <row r="3" spans="1:7" x14ac:dyDescent="0.3">
      <c r="A3" s="79" t="str">
        <f>+mercadeo!A14</f>
        <v>B2C</v>
      </c>
      <c r="B3" s="79">
        <f>+mercadeo!B14</f>
        <v>11136037670</v>
      </c>
      <c r="C3" s="79">
        <f>+mercadeo!C14</f>
        <v>16734290804</v>
      </c>
      <c r="D3" s="79">
        <f>+mercadeo!D14</f>
        <v>5598253134</v>
      </c>
      <c r="E3" s="80">
        <f>+mercadeo!E14</f>
        <v>0.50271499611405313</v>
      </c>
      <c r="F3" s="80"/>
      <c r="G3" s="80"/>
    </row>
    <row r="4" spans="1:7" x14ac:dyDescent="0.3">
      <c r="A4" s="79" t="str">
        <f>+mercadeo!A15</f>
        <v>B2B</v>
      </c>
      <c r="B4" s="79">
        <f>+mercadeo!B15</f>
        <v>3278455059</v>
      </c>
      <c r="C4" s="79">
        <f>+mercadeo!C15</f>
        <v>3590570625</v>
      </c>
      <c r="D4" s="79">
        <f>+mercadeo!D15</f>
        <v>312115566</v>
      </c>
      <c r="E4" s="80">
        <f>+mercadeo!E15</f>
        <v>9.5202026681189933E-2</v>
      </c>
      <c r="F4" s="80"/>
      <c r="G4" s="80"/>
    </row>
    <row r="5" spans="1:7" x14ac:dyDescent="0.3">
      <c r="A5" s="79" t="str">
        <f>+mercadeo!A16</f>
        <v>EXPO</v>
      </c>
      <c r="B5" s="79">
        <f>+mercadeo!B16</f>
        <v>329617552</v>
      </c>
      <c r="C5" s="79">
        <f>+mercadeo!C16</f>
        <v>865805600</v>
      </c>
      <c r="D5" s="79">
        <f>+mercadeo!D16</f>
        <v>536188048</v>
      </c>
      <c r="E5" s="80">
        <f>+mercadeo!E16</f>
        <v>1.626697500623389</v>
      </c>
      <c r="F5" s="80"/>
      <c r="G5" s="80"/>
    </row>
    <row r="6" spans="1:7" x14ac:dyDescent="0.3">
      <c r="A6" s="79" t="str">
        <f>+mercadeo!A17</f>
        <v>E-COMMERCE</v>
      </c>
      <c r="B6" s="79">
        <f>+mercadeo!B17</f>
        <v>90598999</v>
      </c>
      <c r="C6" s="79">
        <f>+mercadeo!C17</f>
        <v>103464526</v>
      </c>
      <c r="D6" s="79">
        <f>+mercadeo!D17</f>
        <v>12865527</v>
      </c>
      <c r="E6" s="80">
        <f>+mercadeo!E17</f>
        <v>0.14200517822498226</v>
      </c>
      <c r="F6" s="80"/>
      <c r="G6" s="80"/>
    </row>
    <row r="7" spans="1:7" x14ac:dyDescent="0.3">
      <c r="A7" s="79" t="str">
        <f>+mercadeo!A18</f>
        <v>Total general</v>
      </c>
      <c r="B7" s="79">
        <f>+mercadeo!B18</f>
        <v>29881372719</v>
      </c>
      <c r="C7" s="79">
        <f>+mercadeo!C18</f>
        <v>39794225724</v>
      </c>
      <c r="D7" s="79">
        <f>+mercadeo!D18</f>
        <v>9912853005</v>
      </c>
      <c r="E7" s="80">
        <f>+mercadeo!E18</f>
        <v>0.33174021482275928</v>
      </c>
      <c r="F7" s="80">
        <f>+mercadeo!F18</f>
        <v>0.36499999999999999</v>
      </c>
      <c r="G7" s="80">
        <f>+mercadeo!G18</f>
        <v>-3.3259785177240708E-2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112F-8A19-4FCD-8588-AD52A2EC8D7F}">
  <sheetPr codeName="Hoja3">
    <tabColor rgb="FFFFC000"/>
  </sheetPr>
  <dimension ref="A6:AH18"/>
  <sheetViews>
    <sheetView showGridLines="0" zoomScale="73" zoomScaleNormal="73" zoomScaleSheetLayoutView="100" workbookViewId="0">
      <selection activeCell="C14" sqref="C14"/>
    </sheetView>
  </sheetViews>
  <sheetFormatPr baseColWidth="10" defaultColWidth="8.77734375" defaultRowHeight="14.4" x14ac:dyDescent="0.3"/>
  <cols>
    <col min="1" max="2" width="19.77734375" bestFit="1" customWidth="1"/>
    <col min="3" max="3" width="14.5546875" bestFit="1" customWidth="1"/>
    <col min="4" max="4" width="25.5546875" bestFit="1" customWidth="1"/>
    <col min="5" max="5" width="15" bestFit="1" customWidth="1"/>
    <col min="6" max="6" width="21.21875" bestFit="1" customWidth="1"/>
    <col min="7" max="7" width="25.77734375" bestFit="1" customWidth="1"/>
    <col min="8" max="10" width="13.6640625" bestFit="1" customWidth="1"/>
    <col min="11" max="17" width="18.77734375" bestFit="1" customWidth="1"/>
    <col min="18" max="18" width="21.6640625" bestFit="1" customWidth="1"/>
    <col min="19" max="19" width="23.33203125" bestFit="1" customWidth="1"/>
    <col min="20" max="20" width="19.6640625" bestFit="1" customWidth="1"/>
    <col min="21" max="22" width="29.33203125" bestFit="1" customWidth="1"/>
    <col min="23" max="23" width="22.6640625" bestFit="1" customWidth="1"/>
    <col min="24" max="24" width="20.5546875" bestFit="1" customWidth="1"/>
    <col min="25" max="25" width="21.33203125" bestFit="1" customWidth="1"/>
    <col min="26" max="26" width="34.6640625" bestFit="1" customWidth="1"/>
    <col min="27" max="27" width="29.6640625" bestFit="1" customWidth="1"/>
    <col min="28" max="28" width="22.6640625" bestFit="1" customWidth="1"/>
    <col min="29" max="29" width="20.5546875" bestFit="1" customWidth="1"/>
    <col min="30" max="30" width="21.33203125" bestFit="1" customWidth="1"/>
    <col min="31" max="31" width="30.44140625" bestFit="1" customWidth="1"/>
    <col min="32" max="33" width="34.664062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6" spans="1:8" x14ac:dyDescent="0.3">
      <c r="A6" s="11" t="s">
        <v>45</v>
      </c>
      <c r="B6" s="12" t="s">
        <v>99</v>
      </c>
    </row>
    <row r="7" spans="1:8" x14ac:dyDescent="0.3">
      <c r="A7" s="11" t="s">
        <v>101</v>
      </c>
      <c r="B7" s="12" t="s" vm="8">
        <v>99</v>
      </c>
    </row>
    <row r="8" spans="1:8" x14ac:dyDescent="0.3">
      <c r="A8" s="11" t="s">
        <v>360</v>
      </c>
      <c r="B8" s="12" t="s" vm="6">
        <v>106</v>
      </c>
      <c r="D8" t="s">
        <v>377</v>
      </c>
    </row>
    <row r="9" spans="1:8" x14ac:dyDescent="0.3">
      <c r="A9" s="11" t="s">
        <v>118</v>
      </c>
      <c r="B9" s="12" t="s" vm="7">
        <v>99</v>
      </c>
      <c r="D9" t="s">
        <v>378</v>
      </c>
    </row>
    <row r="10" spans="1:8" x14ac:dyDescent="0.3">
      <c r="E10" s="73" t="s">
        <v>379</v>
      </c>
      <c r="F10" s="73" t="s">
        <v>380</v>
      </c>
      <c r="G10" s="73" t="s">
        <v>381</v>
      </c>
      <c r="H10" s="63"/>
    </row>
    <row r="11" spans="1:8" x14ac:dyDescent="0.3">
      <c r="A11" s="1"/>
      <c r="B11" s="5" t="s">
        <v>39</v>
      </c>
      <c r="C11" s="2"/>
      <c r="D11" s="2"/>
      <c r="E11" s="3"/>
    </row>
    <row r="12" spans="1:8" x14ac:dyDescent="0.3">
      <c r="A12" s="5" t="s">
        <v>356</v>
      </c>
      <c r="B12" s="1" t="s">
        <v>355</v>
      </c>
      <c r="C12" s="71" t="s">
        <v>359</v>
      </c>
      <c r="D12" s="71" t="s">
        <v>371</v>
      </c>
      <c r="E12" s="72" t="s">
        <v>372</v>
      </c>
    </row>
    <row r="13" spans="1:8" x14ac:dyDescent="0.3">
      <c r="A13" s="1" t="s">
        <v>373</v>
      </c>
      <c r="B13" s="61">
        <v>15046663439</v>
      </c>
      <c r="C13" s="8">
        <v>18500094169</v>
      </c>
      <c r="D13" s="8">
        <v>3453430730</v>
      </c>
      <c r="E13" s="74">
        <v>0.22951471892758146</v>
      </c>
    </row>
    <row r="14" spans="1:8" x14ac:dyDescent="0.3">
      <c r="A14" s="28" t="s">
        <v>374</v>
      </c>
      <c r="B14" s="69">
        <v>11136037670</v>
      </c>
      <c r="C14" s="4">
        <v>16734290804</v>
      </c>
      <c r="D14" s="4">
        <v>5598253134</v>
      </c>
      <c r="E14" s="75">
        <v>0.50271499611405313</v>
      </c>
    </row>
    <row r="15" spans="1:8" x14ac:dyDescent="0.3">
      <c r="A15" s="28" t="s">
        <v>373</v>
      </c>
      <c r="B15" s="69">
        <v>3278455059</v>
      </c>
      <c r="C15" s="4">
        <v>3590570625</v>
      </c>
      <c r="D15" s="4">
        <v>312115566</v>
      </c>
      <c r="E15" s="75">
        <v>9.5202026681189933E-2</v>
      </c>
    </row>
    <row r="16" spans="1:8" x14ac:dyDescent="0.3">
      <c r="A16" s="28" t="s">
        <v>375</v>
      </c>
      <c r="B16" s="69">
        <v>329617552</v>
      </c>
      <c r="C16" s="4">
        <v>865805600</v>
      </c>
      <c r="D16" s="4">
        <v>536188048</v>
      </c>
      <c r="E16" s="75">
        <v>1.626697500623389</v>
      </c>
    </row>
    <row r="17" spans="1:7" x14ac:dyDescent="0.3">
      <c r="A17" s="28" t="s">
        <v>376</v>
      </c>
      <c r="B17" s="69">
        <v>90598999</v>
      </c>
      <c r="C17" s="4">
        <v>103464526</v>
      </c>
      <c r="D17" s="4">
        <v>12865527</v>
      </c>
      <c r="E17" s="75">
        <v>0.14200517822498226</v>
      </c>
    </row>
    <row r="18" spans="1:7" x14ac:dyDescent="0.3">
      <c r="A18" s="6" t="s">
        <v>6</v>
      </c>
      <c r="B18" s="62">
        <v>29881372719</v>
      </c>
      <c r="C18" s="9">
        <v>39794225724</v>
      </c>
      <c r="D18" s="9">
        <v>9912853005</v>
      </c>
      <c r="E18" s="76">
        <v>0.33174021482275928</v>
      </c>
      <c r="F18" s="77">
        <v>0.36499999999999999</v>
      </c>
      <c r="G18" s="78">
        <f>E18-F18</f>
        <v>-3.3259785177240708E-2</v>
      </c>
    </row>
  </sheetData>
  <pageMargins left="0" right="0" top="0" bottom="0" header="0" footer="0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24C8-09AC-4789-BECC-A736C0D31293}">
  <sheetPr codeName="Hoja10">
    <tabColor rgb="FFFFC000"/>
  </sheetPr>
  <dimension ref="A5:AH50"/>
  <sheetViews>
    <sheetView showGridLines="0" zoomScale="73" zoomScaleNormal="73" zoomScaleSheetLayoutView="100" workbookViewId="0">
      <selection activeCell="A49" sqref="A49"/>
    </sheetView>
  </sheetViews>
  <sheetFormatPr baseColWidth="10" defaultColWidth="8.77734375" defaultRowHeight="14.4" x14ac:dyDescent="0.3"/>
  <cols>
    <col min="1" max="1" width="41.88671875" customWidth="1"/>
    <col min="2" max="2" width="19.77734375" bestFit="1" customWidth="1"/>
    <col min="3" max="3" width="14.5546875" bestFit="1" customWidth="1"/>
    <col min="4" max="5" width="22.6640625" bestFit="1" customWidth="1"/>
    <col min="6" max="6" width="18.33203125" bestFit="1" customWidth="1"/>
    <col min="7" max="7" width="13" bestFit="1" customWidth="1"/>
    <col min="8" max="9" width="24.21875" bestFit="1" customWidth="1"/>
    <col min="10" max="10" width="17.109375" bestFit="1" customWidth="1"/>
    <col min="11" max="17" width="18.77734375" bestFit="1" customWidth="1"/>
    <col min="18" max="18" width="21.6640625" bestFit="1" customWidth="1"/>
    <col min="19" max="19" width="23.33203125" bestFit="1" customWidth="1"/>
    <col min="20" max="20" width="19.6640625" bestFit="1" customWidth="1"/>
    <col min="21" max="22" width="29.33203125" bestFit="1" customWidth="1"/>
    <col min="23" max="23" width="22.6640625" bestFit="1" customWidth="1"/>
    <col min="24" max="24" width="20.5546875" bestFit="1" customWidth="1"/>
    <col min="25" max="25" width="21.33203125" bestFit="1" customWidth="1"/>
    <col min="26" max="26" width="34.6640625" bestFit="1" customWidth="1"/>
    <col min="27" max="27" width="29.6640625" bestFit="1" customWidth="1"/>
    <col min="28" max="28" width="22.6640625" bestFit="1" customWidth="1"/>
    <col min="29" max="29" width="20.5546875" bestFit="1" customWidth="1"/>
    <col min="30" max="30" width="21.33203125" bestFit="1" customWidth="1"/>
    <col min="31" max="31" width="30.44140625" bestFit="1" customWidth="1"/>
    <col min="32" max="33" width="34.664062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5" spans="1:9" x14ac:dyDescent="0.3">
      <c r="A5" s="11" t="s">
        <v>356</v>
      </c>
      <c r="B5" s="12" t="s" vm="9">
        <v>433</v>
      </c>
    </row>
    <row r="6" spans="1:9" x14ac:dyDescent="0.3">
      <c r="A6" s="11" t="s">
        <v>45</v>
      </c>
      <c r="B6" s="12" t="s">
        <v>99</v>
      </c>
    </row>
    <row r="7" spans="1:9" x14ac:dyDescent="0.3">
      <c r="A7" s="11" t="s">
        <v>101</v>
      </c>
      <c r="B7" s="12" t="s" vm="11">
        <v>384</v>
      </c>
    </row>
    <row r="8" spans="1:9" x14ac:dyDescent="0.3">
      <c r="A8" s="11" t="s">
        <v>360</v>
      </c>
      <c r="B8" s="12" t="s" vm="6">
        <v>106</v>
      </c>
    </row>
    <row r="9" spans="1:9" x14ac:dyDescent="0.3">
      <c r="A9" s="11" t="s">
        <v>118</v>
      </c>
      <c r="B9" s="12" t="s" vm="10">
        <v>340</v>
      </c>
    </row>
    <row r="10" spans="1:9" x14ac:dyDescent="0.3">
      <c r="E10" s="73"/>
      <c r="F10" s="73"/>
      <c r="G10" s="73"/>
      <c r="H10" s="63"/>
    </row>
    <row r="11" spans="1:9" x14ac:dyDescent="0.3">
      <c r="A11" s="1"/>
      <c r="B11" s="2"/>
      <c r="C11" s="5" t="s">
        <v>39</v>
      </c>
      <c r="D11" s="2"/>
      <c r="E11" s="2"/>
      <c r="F11" s="2"/>
      <c r="G11" s="2"/>
      <c r="H11" s="2"/>
      <c r="I11" s="3"/>
    </row>
    <row r="12" spans="1:9" x14ac:dyDescent="0.3">
      <c r="A12" s="5" t="s">
        <v>385</v>
      </c>
      <c r="B12" s="5" t="s">
        <v>43</v>
      </c>
      <c r="C12" s="1" t="s">
        <v>359</v>
      </c>
      <c r="D12" s="71" t="s">
        <v>383</v>
      </c>
      <c r="E12" s="71" t="s">
        <v>392</v>
      </c>
      <c r="F12" s="71" t="s">
        <v>393</v>
      </c>
      <c r="G12" s="71" t="s">
        <v>394</v>
      </c>
      <c r="H12" s="71" t="s">
        <v>395</v>
      </c>
      <c r="I12" s="72" t="s">
        <v>396</v>
      </c>
    </row>
    <row r="13" spans="1:9" x14ac:dyDescent="0.3">
      <c r="A13" s="1" t="s">
        <v>386</v>
      </c>
      <c r="B13" s="2"/>
      <c r="C13" s="61">
        <v>144900030</v>
      </c>
      <c r="D13" s="8">
        <v>280508912.39223003</v>
      </c>
      <c r="E13" s="92">
        <v>0.51656123423768141</v>
      </c>
      <c r="F13" s="8">
        <v>173648374.33804718</v>
      </c>
      <c r="G13" s="92">
        <v>0.61904761904761907</v>
      </c>
      <c r="H13" s="8">
        <v>-28748344.338047177</v>
      </c>
      <c r="I13" s="25">
        <v>-0.10248638480993766</v>
      </c>
    </row>
    <row r="14" spans="1:9" x14ac:dyDescent="0.3">
      <c r="A14" s="1" t="s">
        <v>387</v>
      </c>
      <c r="B14" s="2"/>
      <c r="C14" s="61">
        <v>599050326</v>
      </c>
      <c r="D14" s="8">
        <v>678584038.92423105</v>
      </c>
      <c r="E14" s="92">
        <v>0.88279460116639796</v>
      </c>
      <c r="F14" s="8">
        <v>420075833.61976206</v>
      </c>
      <c r="G14" s="92">
        <v>0.61904761904761907</v>
      </c>
      <c r="H14" s="8">
        <v>178974492.38023794</v>
      </c>
      <c r="I14" s="25">
        <v>0.26374698211877889</v>
      </c>
    </row>
    <row r="15" spans="1:9" x14ac:dyDescent="0.3">
      <c r="A15" s="1" t="s">
        <v>388</v>
      </c>
      <c r="B15" s="2"/>
      <c r="C15" s="61">
        <v>185324340</v>
      </c>
      <c r="D15" s="8">
        <v>363851671.84896582</v>
      </c>
      <c r="E15" s="92">
        <v>0.5093403558055597</v>
      </c>
      <c r="F15" s="8">
        <v>225241511.14459789</v>
      </c>
      <c r="G15" s="92">
        <v>0.61904761904761907</v>
      </c>
      <c r="H15" s="8">
        <v>-39917171.144597888</v>
      </c>
      <c r="I15" s="25">
        <v>-0.10970726324205937</v>
      </c>
    </row>
    <row r="16" spans="1:9" ht="13.2" customHeight="1" x14ac:dyDescent="0.3">
      <c r="A16" s="1" t="s">
        <v>389</v>
      </c>
      <c r="B16" s="2"/>
      <c r="C16" s="61">
        <v>443641557</v>
      </c>
      <c r="D16" s="8">
        <v>698050674.48203063</v>
      </c>
      <c r="E16" s="92">
        <v>0.63554348304181796</v>
      </c>
      <c r="F16" s="8">
        <v>432126608.01268566</v>
      </c>
      <c r="G16" s="92">
        <v>0.61904761904761907</v>
      </c>
      <c r="H16" s="8">
        <v>11514948.987314343</v>
      </c>
      <c r="I16" s="25">
        <v>1.6495863994198889E-2</v>
      </c>
    </row>
    <row r="17" spans="1:10" x14ac:dyDescent="0.3">
      <c r="A17" s="1" t="s">
        <v>390</v>
      </c>
      <c r="B17" s="2"/>
      <c r="C17" s="61">
        <v>2611627372</v>
      </c>
      <c r="D17" s="8">
        <v>3245344699.7764654</v>
      </c>
      <c r="E17" s="92">
        <v>0.80473034872994698</v>
      </c>
      <c r="F17" s="8">
        <v>2009022909.3854308</v>
      </c>
      <c r="G17" s="92">
        <v>0.61904761904761896</v>
      </c>
      <c r="H17" s="8">
        <v>602604462.61456919</v>
      </c>
      <c r="I17" s="25">
        <v>0.18568272968232802</v>
      </c>
    </row>
    <row r="18" spans="1:10" x14ac:dyDescent="0.3">
      <c r="A18" s="1" t="s">
        <v>391</v>
      </c>
      <c r="B18" s="2"/>
      <c r="C18" s="61">
        <v>146965086</v>
      </c>
      <c r="D18" s="8">
        <v>276476582.37610883</v>
      </c>
      <c r="E18" s="92">
        <v>0.53156431816736638</v>
      </c>
      <c r="F18" s="8">
        <v>171152170.04235309</v>
      </c>
      <c r="G18" s="92">
        <v>0.61904761904761907</v>
      </c>
      <c r="H18" s="8">
        <v>-24187084.042353094</v>
      </c>
      <c r="I18" s="25">
        <v>-8.748330088025269E-2</v>
      </c>
    </row>
    <row r="19" spans="1:10" x14ac:dyDescent="0.3">
      <c r="A19" s="6" t="s">
        <v>6</v>
      </c>
      <c r="B19" s="7"/>
      <c r="C19" s="62">
        <v>4131508711</v>
      </c>
      <c r="D19" s="9">
        <v>5542816579.8000307</v>
      </c>
      <c r="E19" s="93">
        <v>0.7453807376662378</v>
      </c>
      <c r="F19" s="9">
        <v>3431267406.5428762</v>
      </c>
      <c r="G19" s="93">
        <v>0.61904761904761907</v>
      </c>
      <c r="H19" s="9">
        <v>700241304.45712376</v>
      </c>
      <c r="I19" s="83">
        <v>0.12633311861861873</v>
      </c>
    </row>
    <row r="24" spans="1:10" x14ac:dyDescent="0.3">
      <c r="A24" s="11" t="s">
        <v>356</v>
      </c>
      <c r="B24" s="12" t="s" vm="9">
        <v>373</v>
      </c>
    </row>
    <row r="25" spans="1:10" x14ac:dyDescent="0.3">
      <c r="A25" s="11" t="s">
        <v>45</v>
      </c>
      <c r="B25" s="12" t="s">
        <v>99</v>
      </c>
    </row>
    <row r="26" spans="1:10" x14ac:dyDescent="0.3">
      <c r="A26" s="11" t="s">
        <v>101</v>
      </c>
      <c r="B26" s="12" t="s" vm="11">
        <v>384</v>
      </c>
    </row>
    <row r="27" spans="1:10" x14ac:dyDescent="0.3">
      <c r="A27" s="11" t="s">
        <v>360</v>
      </c>
      <c r="B27" s="12" t="s" vm="6">
        <v>106</v>
      </c>
    </row>
    <row r="28" spans="1:10" x14ac:dyDescent="0.3">
      <c r="A28" s="11" t="s">
        <v>118</v>
      </c>
      <c r="B28" s="12" t="s" vm="10">
        <v>340</v>
      </c>
    </row>
    <row r="29" spans="1:10" x14ac:dyDescent="0.3">
      <c r="E29" s="73"/>
      <c r="F29" s="73"/>
      <c r="G29" s="73"/>
      <c r="H29" s="63"/>
    </row>
    <row r="30" spans="1:10" x14ac:dyDescent="0.3">
      <c r="A30" s="1"/>
      <c r="B30" s="2"/>
      <c r="C30" s="2"/>
      <c r="D30" s="5" t="s">
        <v>39</v>
      </c>
      <c r="E30" s="2"/>
      <c r="F30" s="2"/>
      <c r="G30" s="2"/>
      <c r="H30" s="2"/>
      <c r="I30" s="2"/>
      <c r="J30" s="3"/>
    </row>
    <row r="31" spans="1:10" x14ac:dyDescent="0.3">
      <c r="A31" s="5" t="s">
        <v>397</v>
      </c>
      <c r="B31" s="5" t="s">
        <v>385</v>
      </c>
      <c r="C31" s="5" t="s">
        <v>43</v>
      </c>
      <c r="D31" s="1" t="s">
        <v>359</v>
      </c>
      <c r="E31" s="71" t="s">
        <v>383</v>
      </c>
      <c r="F31" s="71" t="s">
        <v>392</v>
      </c>
      <c r="G31" s="71" t="s">
        <v>393</v>
      </c>
      <c r="H31" s="71" t="s">
        <v>394</v>
      </c>
      <c r="I31" s="71" t="s">
        <v>395</v>
      </c>
      <c r="J31" s="72" t="s">
        <v>396</v>
      </c>
    </row>
    <row r="32" spans="1:10" x14ac:dyDescent="0.3">
      <c r="A32" s="1" t="s">
        <v>398</v>
      </c>
      <c r="B32" s="2"/>
      <c r="C32" s="2"/>
      <c r="D32" s="61">
        <v>1007459440</v>
      </c>
      <c r="E32" s="8">
        <v>1210425599.3805318</v>
      </c>
      <c r="F32" s="92">
        <v>0.83231835192150161</v>
      </c>
      <c r="G32" s="8">
        <v>749311085.3308053</v>
      </c>
      <c r="H32" s="92">
        <v>0.61904761904761896</v>
      </c>
      <c r="I32" s="8">
        <v>258148354.6691947</v>
      </c>
      <c r="J32" s="25">
        <v>0.21327073287388265</v>
      </c>
    </row>
    <row r="33" spans="1:10" x14ac:dyDescent="0.3">
      <c r="A33" s="1" t="s">
        <v>399</v>
      </c>
      <c r="B33" s="2"/>
      <c r="C33" s="2"/>
      <c r="D33" s="61">
        <v>25981704</v>
      </c>
      <c r="E33" s="8">
        <v>125943644.34084485</v>
      </c>
      <c r="F33" s="92">
        <v>0.20629626954167674</v>
      </c>
      <c r="G33" s="8">
        <v>77965113.163380146</v>
      </c>
      <c r="H33" s="92">
        <v>0.61904761904761907</v>
      </c>
      <c r="I33" s="8">
        <v>-51983409.163380146</v>
      </c>
      <c r="J33" s="25">
        <v>-0.41275134950594233</v>
      </c>
    </row>
    <row r="34" spans="1:10" x14ac:dyDescent="0.3">
      <c r="A34" s="1" t="s">
        <v>400</v>
      </c>
      <c r="B34" s="2"/>
      <c r="C34" s="2"/>
      <c r="D34" s="61">
        <v>5262509</v>
      </c>
      <c r="E34" s="8">
        <v>3013354.4799452987</v>
      </c>
      <c r="F34" s="92">
        <v>1.7463955983351584</v>
      </c>
      <c r="G34" s="8">
        <v>1865409.9161566135</v>
      </c>
      <c r="H34" s="92">
        <v>0.61904761904761907</v>
      </c>
      <c r="I34" s="8">
        <v>3397099.0838433867</v>
      </c>
      <c r="J34" s="25">
        <v>1.1273479792875394</v>
      </c>
    </row>
    <row r="35" spans="1:10" x14ac:dyDescent="0.3">
      <c r="A35" s="1" t="s">
        <v>401</v>
      </c>
      <c r="B35" s="2"/>
      <c r="C35" s="2"/>
      <c r="D35" s="61">
        <v>138857736</v>
      </c>
      <c r="E35" s="8">
        <v>65374563.568160281</v>
      </c>
      <c r="F35" s="92">
        <v>2.1240330859757912</v>
      </c>
      <c r="G35" s="8">
        <v>40469967.923146844</v>
      </c>
      <c r="H35" s="92">
        <v>0.61904761904761907</v>
      </c>
      <c r="I35" s="8">
        <v>98387768.076853156</v>
      </c>
      <c r="J35" s="25">
        <v>1.5049854669281721</v>
      </c>
    </row>
    <row r="36" spans="1:10" x14ac:dyDescent="0.3">
      <c r="A36" s="1" t="s">
        <v>402</v>
      </c>
      <c r="B36" s="2"/>
      <c r="C36" s="2"/>
      <c r="D36" s="61">
        <v>395843333</v>
      </c>
      <c r="E36" s="8">
        <v>637450806.40599656</v>
      </c>
      <c r="F36" s="92">
        <v>0.62097863713091739</v>
      </c>
      <c r="G36" s="8">
        <v>394612403.96561694</v>
      </c>
      <c r="H36" s="92">
        <v>0.61904761904761907</v>
      </c>
      <c r="I36" s="8">
        <v>1230929.0343830585</v>
      </c>
      <c r="J36" s="25">
        <v>1.9310180832983193E-3</v>
      </c>
    </row>
    <row r="37" spans="1:10" x14ac:dyDescent="0.3">
      <c r="A37" s="1" t="s">
        <v>403</v>
      </c>
      <c r="B37" s="2"/>
      <c r="C37" s="2"/>
      <c r="D37" s="61">
        <v>321739277</v>
      </c>
      <c r="E37" s="8">
        <v>449516120.28801072</v>
      </c>
      <c r="F37" s="92">
        <v>0.71574580416350264</v>
      </c>
      <c r="G37" s="8">
        <v>278271883.98781615</v>
      </c>
      <c r="H37" s="92">
        <v>0.61904761904761907</v>
      </c>
      <c r="I37" s="8">
        <v>43467393.012183845</v>
      </c>
      <c r="J37" s="25">
        <v>9.6698185115883573E-2</v>
      </c>
    </row>
    <row r="38" spans="1:10" x14ac:dyDescent="0.3">
      <c r="A38" s="1" t="s">
        <v>404</v>
      </c>
      <c r="B38" s="2"/>
      <c r="C38" s="2"/>
      <c r="D38" s="61">
        <v>41601444</v>
      </c>
      <c r="E38" s="8"/>
      <c r="F38" s="92">
        <v>0</v>
      </c>
      <c r="G38" s="8"/>
      <c r="H38" s="92"/>
      <c r="I38" s="8">
        <v>41601444</v>
      </c>
      <c r="J38" s="25">
        <v>0</v>
      </c>
    </row>
    <row r="39" spans="1:10" x14ac:dyDescent="0.3">
      <c r="A39" s="1" t="s">
        <v>405</v>
      </c>
      <c r="B39" s="2"/>
      <c r="C39" s="2"/>
      <c r="D39" s="61">
        <v>72004800</v>
      </c>
      <c r="E39" s="8">
        <v>152669184.57929695</v>
      </c>
      <c r="F39" s="92">
        <v>0.47163938288149065</v>
      </c>
      <c r="G39" s="8">
        <v>94509495.215755254</v>
      </c>
      <c r="H39" s="92">
        <v>0.61904761904761907</v>
      </c>
      <c r="I39" s="8">
        <v>-22504695.215755254</v>
      </c>
      <c r="J39" s="25">
        <v>-0.14740823616612841</v>
      </c>
    </row>
    <row r="40" spans="1:10" x14ac:dyDescent="0.3">
      <c r="A40" s="1" t="s">
        <v>406</v>
      </c>
      <c r="B40" s="2"/>
      <c r="C40" s="2"/>
      <c r="D40" s="61">
        <v>18361683</v>
      </c>
      <c r="E40" s="8">
        <v>64271546.411128588</v>
      </c>
      <c r="F40" s="92">
        <v>0.28568914279026408</v>
      </c>
      <c r="G40" s="8">
        <v>39787147.778317697</v>
      </c>
      <c r="H40" s="92">
        <v>0.61904761904761907</v>
      </c>
      <c r="I40" s="8">
        <v>-21425464.778317697</v>
      </c>
      <c r="J40" s="25">
        <v>-0.33335847625735499</v>
      </c>
    </row>
    <row r="41" spans="1:10" x14ac:dyDescent="0.3">
      <c r="A41" s="1" t="s">
        <v>407</v>
      </c>
      <c r="B41" s="2"/>
      <c r="C41" s="2"/>
      <c r="D41" s="61">
        <v>66972</v>
      </c>
      <c r="E41" s="8">
        <v>5291.7407459176084</v>
      </c>
      <c r="F41" s="92">
        <v>12.655948810732374</v>
      </c>
      <c r="G41" s="8">
        <v>3275.8395093775671</v>
      </c>
      <c r="H41" s="92">
        <v>0.61904761904761907</v>
      </c>
      <c r="I41" s="8">
        <v>63696.160490622431</v>
      </c>
      <c r="J41" s="25">
        <v>12.036901191684755</v>
      </c>
    </row>
    <row r="42" spans="1:10" x14ac:dyDescent="0.3">
      <c r="A42" s="1" t="s">
        <v>408</v>
      </c>
      <c r="B42" s="2"/>
      <c r="C42" s="2"/>
      <c r="D42" s="61">
        <v>315907358</v>
      </c>
      <c r="E42" s="8">
        <v>448104998.74631107</v>
      </c>
      <c r="F42" s="92">
        <v>0.70498512376302891</v>
      </c>
      <c r="G42" s="8">
        <v>277398332.55724019</v>
      </c>
      <c r="H42" s="92">
        <v>0.61904761904761907</v>
      </c>
      <c r="I42" s="8">
        <v>38509025.442759812</v>
      </c>
      <c r="J42" s="25">
        <v>8.593750471540984E-2</v>
      </c>
    </row>
    <row r="43" spans="1:10" x14ac:dyDescent="0.3">
      <c r="A43" s="1" t="s">
        <v>409</v>
      </c>
      <c r="B43" s="2"/>
      <c r="C43" s="2"/>
      <c r="D43" s="61">
        <v>1133918544</v>
      </c>
      <c r="E43" s="8">
        <v>1042058430.5230615</v>
      </c>
      <c r="F43" s="92">
        <v>1.0881525553522264</v>
      </c>
      <c r="G43" s="8">
        <v>645083790.32379997</v>
      </c>
      <c r="H43" s="92">
        <v>0.61904761904761907</v>
      </c>
      <c r="I43" s="8">
        <v>488834753.67620003</v>
      </c>
      <c r="J43" s="25">
        <v>0.46910493630460737</v>
      </c>
    </row>
    <row r="44" spans="1:10" x14ac:dyDescent="0.3">
      <c r="A44" s="1" t="s">
        <v>410</v>
      </c>
      <c r="B44" s="2"/>
      <c r="C44" s="2"/>
      <c r="D44" s="61">
        <v>36439341</v>
      </c>
      <c r="E44" s="8">
        <v>102893433.95277452</v>
      </c>
      <c r="F44" s="92">
        <v>0.35414641731876434</v>
      </c>
      <c r="G44" s="8">
        <v>63695935.304098517</v>
      </c>
      <c r="H44" s="92">
        <v>0.61904761904761907</v>
      </c>
      <c r="I44" s="8">
        <v>-27256594.304098517</v>
      </c>
      <c r="J44" s="25">
        <v>-0.26490120172885473</v>
      </c>
    </row>
    <row r="45" spans="1:10" x14ac:dyDescent="0.3">
      <c r="A45" s="1" t="s">
        <v>411</v>
      </c>
      <c r="B45" s="2"/>
      <c r="C45" s="2"/>
      <c r="D45" s="61">
        <v>3861573</v>
      </c>
      <c r="E45" s="8">
        <v>30175278.581193428</v>
      </c>
      <c r="F45" s="92">
        <v>0.12797141175050172</v>
      </c>
      <c r="G45" s="8">
        <v>18679934.35978641</v>
      </c>
      <c r="H45" s="92">
        <v>0.61904761904761907</v>
      </c>
      <c r="I45" s="8">
        <v>-14818361.35978641</v>
      </c>
      <c r="J45" s="25">
        <v>-0.49107620729711732</v>
      </c>
    </row>
    <row r="46" spans="1:10" x14ac:dyDescent="0.3">
      <c r="A46" s="1" t="s">
        <v>412</v>
      </c>
      <c r="B46" s="2"/>
      <c r="C46" s="2"/>
      <c r="D46" s="61">
        <v>226145117</v>
      </c>
      <c r="E46" s="8">
        <v>283346109.76630569</v>
      </c>
      <c r="F46" s="92">
        <v>0.79812324646531008</v>
      </c>
      <c r="G46" s="8">
        <v>175404734.61723685</v>
      </c>
      <c r="H46" s="92">
        <v>0.61904761904761907</v>
      </c>
      <c r="I46" s="8">
        <v>50740382.382763147</v>
      </c>
      <c r="J46" s="25">
        <v>0.17907562741769101</v>
      </c>
    </row>
    <row r="47" spans="1:10" x14ac:dyDescent="0.3">
      <c r="A47" s="1" t="s">
        <v>413</v>
      </c>
      <c r="B47" s="2"/>
      <c r="C47" s="2"/>
      <c r="D47" s="61">
        <v>386055903</v>
      </c>
      <c r="E47" s="8">
        <v>776060746.56096852</v>
      </c>
      <c r="F47" s="92">
        <v>0.49745577870130153</v>
      </c>
      <c r="G47" s="8">
        <v>480418557.39488524</v>
      </c>
      <c r="H47" s="92">
        <v>0.61904761904761896</v>
      </c>
      <c r="I47" s="8">
        <v>-94362654.394885242</v>
      </c>
      <c r="J47" s="25">
        <v>-0.12159184034631743</v>
      </c>
    </row>
    <row r="48" spans="1:10" x14ac:dyDescent="0.3">
      <c r="A48" s="1" t="s">
        <v>414</v>
      </c>
      <c r="B48" s="2"/>
      <c r="C48" s="2"/>
      <c r="D48" s="61">
        <v>608381</v>
      </c>
      <c r="E48" s="8">
        <v>59897.475128458274</v>
      </c>
      <c r="F48" s="92">
        <v>10.157039152238793</v>
      </c>
      <c r="G48" s="8">
        <v>37079.389365236071</v>
      </c>
      <c r="H48" s="92">
        <v>0.61904761904761896</v>
      </c>
      <c r="I48" s="8">
        <v>571301.61063476396</v>
      </c>
      <c r="J48" s="25">
        <v>9.5379915331911747</v>
      </c>
    </row>
    <row r="49" spans="1:10" x14ac:dyDescent="0.3">
      <c r="A49" s="1" t="s">
        <v>113</v>
      </c>
      <c r="B49" s="2"/>
      <c r="C49" s="2"/>
      <c r="D49" s="61">
        <v>1393596</v>
      </c>
      <c r="E49" s="8">
        <v>20086165.094845548</v>
      </c>
      <c r="F49" s="92">
        <v>6.9380889453986433E-2</v>
      </c>
      <c r="G49" s="8">
        <v>12434292.677761531</v>
      </c>
      <c r="H49" s="92">
        <v>0.61904761904761907</v>
      </c>
      <c r="I49" s="8">
        <v>-11040696.677761531</v>
      </c>
      <c r="J49" s="25">
        <v>-0.54966672959363261</v>
      </c>
    </row>
    <row r="50" spans="1:10" x14ac:dyDescent="0.3">
      <c r="A50" s="6" t="s">
        <v>6</v>
      </c>
      <c r="B50" s="7"/>
      <c r="C50" s="7"/>
      <c r="D50" s="62">
        <v>4131508711</v>
      </c>
      <c r="E50" s="9">
        <v>5542816579.8000307</v>
      </c>
      <c r="F50" s="93">
        <v>0.7453807376662378</v>
      </c>
      <c r="G50" s="9">
        <v>3431267406.5428762</v>
      </c>
      <c r="H50" s="93">
        <v>0.61904761904761907</v>
      </c>
      <c r="I50" s="9">
        <v>700241304.45712376</v>
      </c>
      <c r="J50" s="83">
        <v>0.12633311861861873</v>
      </c>
    </row>
  </sheetData>
  <pageMargins left="0" right="0" top="0" bottom="0" header="0" footer="0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EC1-002A-466C-944A-B5F2832938AE}">
  <dimension ref="A1:H8"/>
  <sheetViews>
    <sheetView topLeftCell="D1" workbookViewId="0">
      <selection activeCell="B15" sqref="B15"/>
    </sheetView>
  </sheetViews>
  <sheetFormatPr baseColWidth="10" defaultRowHeight="14.4" x14ac:dyDescent="0.3"/>
  <cols>
    <col min="1" max="1" width="20.33203125" bestFit="1" customWidth="1"/>
    <col min="2" max="2" width="18" bestFit="1" customWidth="1"/>
    <col min="3" max="3" width="22.77734375" bestFit="1" customWidth="1"/>
    <col min="4" max="4" width="18.33203125" style="96" bestFit="1" customWidth="1"/>
    <col min="5" max="5" width="18" bestFit="1" customWidth="1"/>
    <col min="6" max="6" width="8.109375" style="96" bestFit="1" customWidth="1"/>
    <col min="7" max="7" width="24.21875" bestFit="1" customWidth="1"/>
    <col min="8" max="8" width="17.109375" style="96" bestFit="1" customWidth="1"/>
  </cols>
  <sheetData>
    <row r="1" spans="1:8" x14ac:dyDescent="0.3">
      <c r="A1" s="100" t="str">
        <f>+COMERCIAL!A12</f>
        <v>mix producto comercial</v>
      </c>
      <c r="B1" s="100" t="str">
        <f>+COMERCIAL!C12</f>
        <v>Ventas 2025 rea</v>
      </c>
      <c r="C1" s="100" t="str">
        <f>+COMERCIAL!D12</f>
        <v>PRESUPUESTO CON LINEA</v>
      </c>
      <c r="D1" s="101" t="str">
        <f>+COMERCIAL!E12</f>
        <v>P% COMERCIAL 2024</v>
      </c>
      <c r="E1" s="100" t="str">
        <f>+COMERCIAL!F12</f>
        <v>prueba</v>
      </c>
      <c r="F1" s="101" t="str">
        <f>+COMERCIAL!G12</f>
        <v>prueba 2</v>
      </c>
      <c r="G1" s="100" t="str">
        <f>+COMERCIAL!H12</f>
        <v>prueba DIFERENCIA DINERO</v>
      </c>
      <c r="H1" s="101" t="str">
        <f>+COMERCIAL!I12</f>
        <v>prueba DIFERENCIA</v>
      </c>
    </row>
    <row r="2" spans="1:8" x14ac:dyDescent="0.3">
      <c r="A2" s="79" t="str">
        <f>+COMERCIAL!A13</f>
        <v>CAPSULAS</v>
      </c>
      <c r="B2" s="99">
        <f>+COMERCIAL!C13</f>
        <v>144900030</v>
      </c>
      <c r="C2" s="99">
        <f>+COMERCIAL!D13</f>
        <v>280508912.39223003</v>
      </c>
      <c r="D2" s="98">
        <f>+COMERCIAL!E13</f>
        <v>0.51656123423768141</v>
      </c>
      <c r="E2" s="99">
        <f>+COMERCIAL!F13</f>
        <v>173648374.33804718</v>
      </c>
      <c r="F2" s="98">
        <f>+COMERCIAL!G13</f>
        <v>0.61904761904761907</v>
      </c>
      <c r="G2" s="99">
        <f>+COMERCIAL!H13</f>
        <v>-28748344.338047177</v>
      </c>
      <c r="H2" s="98">
        <f>+COMERCIAL!I13</f>
        <v>-0.10248638480993766</v>
      </c>
    </row>
    <row r="3" spans="1:8" x14ac:dyDescent="0.3">
      <c r="A3" s="79" t="str">
        <f>+COMERCIAL!A14</f>
        <v>CONSUMO</v>
      </c>
      <c r="B3" s="99">
        <f>+COMERCIAL!C14</f>
        <v>599050326</v>
      </c>
      <c r="C3" s="99">
        <f>+COMERCIAL!D14</f>
        <v>678584038.92423105</v>
      </c>
      <c r="D3" s="98">
        <f>+COMERCIAL!E14</f>
        <v>0.88279460116639796</v>
      </c>
      <c r="E3" s="99">
        <f>+COMERCIAL!F14</f>
        <v>420075833.61976206</v>
      </c>
      <c r="F3" s="98">
        <f>+COMERCIAL!G14</f>
        <v>0.61904761904761907</v>
      </c>
      <c r="G3" s="99">
        <f>+COMERCIAL!H14</f>
        <v>178974492.38023794</v>
      </c>
      <c r="H3" s="98">
        <f>+COMERCIAL!I14</f>
        <v>0.26374698211877889</v>
      </c>
    </row>
    <row r="4" spans="1:8" x14ac:dyDescent="0.3">
      <c r="A4" s="79" t="str">
        <f>+COMERCIAL!A15</f>
        <v>DERIVADOS</v>
      </c>
      <c r="B4" s="99">
        <f>+COMERCIAL!C15</f>
        <v>185324340</v>
      </c>
      <c r="C4" s="99">
        <f>+COMERCIAL!D15</f>
        <v>363851671.84896582</v>
      </c>
      <c r="D4" s="98">
        <f>+COMERCIAL!E15</f>
        <v>0.5093403558055597</v>
      </c>
      <c r="E4" s="99">
        <f>+COMERCIAL!F15</f>
        <v>225241511.14459789</v>
      </c>
      <c r="F4" s="98">
        <f>+COMERCIAL!G15</f>
        <v>0.61904761904761907</v>
      </c>
      <c r="G4" s="99">
        <f>+COMERCIAL!H15</f>
        <v>-39917171.144597888</v>
      </c>
      <c r="H4" s="98">
        <f>+COMERCIAL!I15</f>
        <v>-0.10970726324205937</v>
      </c>
    </row>
    <row r="5" spans="1:8" x14ac:dyDescent="0.3">
      <c r="A5" s="79" t="str">
        <f>+COMERCIAL!A16</f>
        <v>ESPECIALES</v>
      </c>
      <c r="B5" s="99">
        <f>+COMERCIAL!C16</f>
        <v>443641557</v>
      </c>
      <c r="C5" s="99">
        <f>+COMERCIAL!D16</f>
        <v>698050674.48203063</v>
      </c>
      <c r="D5" s="98">
        <f>+COMERCIAL!E16</f>
        <v>0.63554348304181796</v>
      </c>
      <c r="E5" s="99">
        <f>+COMERCIAL!F16</f>
        <v>432126608.01268566</v>
      </c>
      <c r="F5" s="98">
        <f>+COMERCIAL!G16</f>
        <v>0.61904761904761907</v>
      </c>
      <c r="G5" s="99">
        <f>+COMERCIAL!H16</f>
        <v>11514948.987314343</v>
      </c>
      <c r="H5" s="98">
        <f>+COMERCIAL!I16</f>
        <v>1.6495863994198889E-2</v>
      </c>
    </row>
    <row r="6" spans="1:8" x14ac:dyDescent="0.3">
      <c r="A6" s="79" t="str">
        <f>+COMERCIAL!A17</f>
        <v>GOURMET</v>
      </c>
      <c r="B6" s="99">
        <f>+COMERCIAL!C17</f>
        <v>2611627372</v>
      </c>
      <c r="C6" s="99">
        <f>+COMERCIAL!D17</f>
        <v>3245344699.7764654</v>
      </c>
      <c r="D6" s="98">
        <f>+COMERCIAL!E17</f>
        <v>0.80473034872994698</v>
      </c>
      <c r="E6" s="99">
        <f>+COMERCIAL!F17</f>
        <v>2009022909.3854308</v>
      </c>
      <c r="F6" s="98">
        <f>+COMERCIAL!G17</f>
        <v>0.61904761904761896</v>
      </c>
      <c r="G6" s="99">
        <f>+COMERCIAL!H17</f>
        <v>602604462.61456919</v>
      </c>
      <c r="H6" s="98">
        <f>+COMERCIAL!I17</f>
        <v>0.18568272968232802</v>
      </c>
    </row>
    <row r="7" spans="1:8" x14ac:dyDescent="0.3">
      <c r="A7" s="79" t="str">
        <f>+COMERCIAL!A18</f>
        <v>OTROS</v>
      </c>
      <c r="B7" s="99">
        <f>+COMERCIAL!C18</f>
        <v>146965086</v>
      </c>
      <c r="C7" s="99">
        <f>+COMERCIAL!D18</f>
        <v>276476582.37610883</v>
      </c>
      <c r="D7" s="98">
        <f>+COMERCIAL!E18</f>
        <v>0.53156431816736638</v>
      </c>
      <c r="E7" s="99">
        <f>+COMERCIAL!F18</f>
        <v>171152170.04235309</v>
      </c>
      <c r="F7" s="98">
        <f>+COMERCIAL!G18</f>
        <v>0.61904761904761907</v>
      </c>
      <c r="G7" s="99">
        <f>+COMERCIAL!H18</f>
        <v>-24187084.042353094</v>
      </c>
      <c r="H7" s="98">
        <f>+COMERCIAL!I18</f>
        <v>-8.748330088025269E-2</v>
      </c>
    </row>
    <row r="8" spans="1:8" x14ac:dyDescent="0.3">
      <c r="A8" s="79" t="str">
        <f>+COMERCIAL!A19</f>
        <v>Total general</v>
      </c>
      <c r="B8" s="99">
        <f>+COMERCIAL!C19</f>
        <v>4131508711</v>
      </c>
      <c r="C8" s="99">
        <f>+COMERCIAL!D19</f>
        <v>5542816579.8000307</v>
      </c>
      <c r="D8" s="98">
        <f>+COMERCIAL!E19</f>
        <v>0.7453807376662378</v>
      </c>
      <c r="E8" s="99">
        <f>+COMERCIAL!F19</f>
        <v>3431267406.5428762</v>
      </c>
      <c r="F8" s="98">
        <f>+COMERCIAL!G19</f>
        <v>0.61904761904761907</v>
      </c>
      <c r="G8" s="99">
        <f>+COMERCIAL!H19</f>
        <v>700241304.45712376</v>
      </c>
      <c r="H8" s="98">
        <f>+COMERCIAL!I19</f>
        <v>0.12633311861861873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371B-4CB0-452E-97E3-B6494DE10E1F}">
  <dimension ref="A1:H20"/>
  <sheetViews>
    <sheetView workbookViewId="0">
      <selection activeCell="D24" sqref="D24"/>
    </sheetView>
  </sheetViews>
  <sheetFormatPr baseColWidth="10" defaultRowHeight="14.4" x14ac:dyDescent="0.3"/>
  <cols>
    <col min="1" max="1" width="39" bestFit="1" customWidth="1"/>
    <col min="2" max="2" width="18" style="97" bestFit="1" customWidth="1"/>
    <col min="3" max="3" width="24" style="97" bestFit="1" customWidth="1"/>
    <col min="4" max="4" width="18.33203125" style="96" bestFit="1" customWidth="1"/>
    <col min="5" max="5" width="18" style="97" bestFit="1" customWidth="1"/>
    <col min="6" max="6" width="8.109375" style="96" bestFit="1" customWidth="1"/>
    <col min="7" max="7" width="25.5546875" style="97" bestFit="1" customWidth="1"/>
    <col min="8" max="8" width="17.109375" style="96" bestFit="1" customWidth="1"/>
  </cols>
  <sheetData>
    <row r="1" spans="1:8" x14ac:dyDescent="0.3">
      <c r="A1" s="100" t="str">
        <f>+COMERCIAL!A31</f>
        <v>TIPO DE CLIENTE</v>
      </c>
      <c r="B1" s="105" t="str">
        <f>+COMERCIAL!D31</f>
        <v>Ventas 2025 rea</v>
      </c>
      <c r="C1" s="105" t="str">
        <f>+COMERCIAL!E31</f>
        <v>PRESUPUESTO CON LINEA</v>
      </c>
      <c r="D1" s="101" t="str">
        <f>+COMERCIAL!F31</f>
        <v>P% COMERCIAL 2024</v>
      </c>
      <c r="E1" s="105" t="str">
        <f>+COMERCIAL!G31</f>
        <v>prueba</v>
      </c>
      <c r="F1" s="101" t="str">
        <f>+COMERCIAL!H31</f>
        <v>prueba 2</v>
      </c>
      <c r="G1" s="105" t="str">
        <f>+COMERCIAL!I31</f>
        <v>prueba DIFERENCIA DINERO</v>
      </c>
      <c r="H1" s="101" t="str">
        <f>+COMERCIAL!J31</f>
        <v>prueba DIFERENCIA</v>
      </c>
    </row>
    <row r="2" spans="1:8" x14ac:dyDescent="0.3">
      <c r="A2" s="102" t="str">
        <f>+COMERCIAL!A32</f>
        <v>ALMACENES EXITO S.A.</v>
      </c>
      <c r="B2" s="104">
        <f>+COMERCIAL!D32</f>
        <v>1007459440</v>
      </c>
      <c r="C2" s="104">
        <f>+COMERCIAL!E32</f>
        <v>1210425599.3805318</v>
      </c>
      <c r="D2" s="103">
        <f>+COMERCIAL!F32</f>
        <v>0.83231835192150161</v>
      </c>
      <c r="E2" s="104">
        <f>+COMERCIAL!G32</f>
        <v>749311085.3308053</v>
      </c>
      <c r="F2" s="103">
        <f>+COMERCIAL!H32</f>
        <v>0.61904761904761896</v>
      </c>
      <c r="G2" s="104">
        <f>+COMERCIAL!I32</f>
        <v>258148354.6691947</v>
      </c>
      <c r="H2" s="103">
        <f>+COMERCIAL!J32</f>
        <v>0.21327073287388265</v>
      </c>
    </row>
    <row r="3" spans="1:8" x14ac:dyDescent="0.3">
      <c r="A3" s="102" t="str">
        <f>+COMERCIAL!A33</f>
        <v>AUTOSERVICIOS</v>
      </c>
      <c r="B3" s="104">
        <f>+COMERCIAL!D33</f>
        <v>25981704</v>
      </c>
      <c r="C3" s="104">
        <f>+COMERCIAL!E33</f>
        <v>125943644.34084485</v>
      </c>
      <c r="D3" s="103">
        <f>+COMERCIAL!F33</f>
        <v>0.20629626954167674</v>
      </c>
      <c r="E3" s="104">
        <f>+COMERCIAL!G33</f>
        <v>77965113.163380146</v>
      </c>
      <c r="F3" s="103">
        <f>+COMERCIAL!H33</f>
        <v>0.61904761904761907</v>
      </c>
      <c r="G3" s="104">
        <f>+COMERCIAL!I33</f>
        <v>-51983409.163380146</v>
      </c>
      <c r="H3" s="103">
        <f>+COMERCIAL!J33</f>
        <v>-0.41275134950594233</v>
      </c>
    </row>
    <row r="4" spans="1:8" x14ac:dyDescent="0.3">
      <c r="A4" s="102" t="str">
        <f>+COMERCIAL!A34</f>
        <v>BRECCIA SALUD S A S</v>
      </c>
      <c r="B4" s="104">
        <f>+COMERCIAL!D34</f>
        <v>5262509</v>
      </c>
      <c r="C4" s="104">
        <f>+COMERCIAL!E34</f>
        <v>3013354.4799452987</v>
      </c>
      <c r="D4" s="103">
        <f>+COMERCIAL!F34</f>
        <v>1.7463955983351584</v>
      </c>
      <c r="E4" s="104">
        <f>+COMERCIAL!G34</f>
        <v>1865409.9161566135</v>
      </c>
      <c r="F4" s="103">
        <f>+COMERCIAL!H34</f>
        <v>0.61904761904761907</v>
      </c>
      <c r="G4" s="104">
        <f>+COMERCIAL!I34</f>
        <v>3397099.0838433867</v>
      </c>
      <c r="H4" s="103">
        <f>+COMERCIAL!J34</f>
        <v>1.1273479792875394</v>
      </c>
    </row>
    <row r="5" spans="1:8" x14ac:dyDescent="0.3">
      <c r="A5" s="102" t="str">
        <f>+COMERCIAL!A35</f>
        <v>CADENA COMERCIAL OXXO COLOMBIA S.A.S</v>
      </c>
      <c r="B5" s="104">
        <f>+COMERCIAL!D35</f>
        <v>138857736</v>
      </c>
      <c r="C5" s="104">
        <f>+COMERCIAL!E35</f>
        <v>65374563.568160281</v>
      </c>
      <c r="D5" s="103">
        <f>+COMERCIAL!F35</f>
        <v>2.1240330859757912</v>
      </c>
      <c r="E5" s="104">
        <f>+COMERCIAL!G35</f>
        <v>40469967.923146844</v>
      </c>
      <c r="F5" s="103">
        <f>+COMERCIAL!H35</f>
        <v>0.61904761904761907</v>
      </c>
      <c r="G5" s="104">
        <f>+COMERCIAL!I35</f>
        <v>98387768.076853156</v>
      </c>
      <c r="H5" s="103">
        <f>+COMERCIAL!J35</f>
        <v>1.5049854669281721</v>
      </c>
    </row>
    <row r="6" spans="1:8" x14ac:dyDescent="0.3">
      <c r="A6" s="102" t="str">
        <f>+COMERCIAL!A36</f>
        <v>CADENAS REGIONALES</v>
      </c>
      <c r="B6" s="104">
        <f>+COMERCIAL!D36</f>
        <v>395843333</v>
      </c>
      <c r="C6" s="104">
        <f>+COMERCIAL!E36</f>
        <v>637450806.40599656</v>
      </c>
      <c r="D6" s="103">
        <f>+COMERCIAL!F36</f>
        <v>0.62097863713091739</v>
      </c>
      <c r="E6" s="104">
        <f>+COMERCIAL!G36</f>
        <v>394612403.96561694</v>
      </c>
      <c r="F6" s="103">
        <f>+COMERCIAL!H36</f>
        <v>0.61904761904761907</v>
      </c>
      <c r="G6" s="104">
        <f>+COMERCIAL!I36</f>
        <v>1230929.0343830585</v>
      </c>
      <c r="H6" s="103">
        <f>+COMERCIAL!J36</f>
        <v>1.9310180832983193E-3</v>
      </c>
    </row>
    <row r="7" spans="1:8" x14ac:dyDescent="0.3">
      <c r="A7" s="102" t="str">
        <f>+COMERCIAL!A37</f>
        <v>CENCOSUD COLOMBIA S.A.</v>
      </c>
      <c r="B7" s="104">
        <f>+COMERCIAL!D37</f>
        <v>321739277</v>
      </c>
      <c r="C7" s="104">
        <f>+COMERCIAL!E37</f>
        <v>449516120.28801072</v>
      </c>
      <c r="D7" s="103">
        <f>+COMERCIAL!F37</f>
        <v>0.71574580416350264</v>
      </c>
      <c r="E7" s="104">
        <f>+COMERCIAL!G37</f>
        <v>278271883.98781615</v>
      </c>
      <c r="F7" s="103">
        <f>+COMERCIAL!H37</f>
        <v>0.61904761904761907</v>
      </c>
      <c r="G7" s="104">
        <f>+COMERCIAL!I37</f>
        <v>43467393.012183845</v>
      </c>
      <c r="H7" s="103">
        <f>+COMERCIAL!J37</f>
        <v>9.6698185115883573E-2</v>
      </c>
    </row>
    <row r="8" spans="1:8" x14ac:dyDescent="0.3">
      <c r="A8" s="102" t="str">
        <f>+COMERCIAL!A38</f>
        <v>COLOMBIANA DE COMERCIO S.A.</v>
      </c>
      <c r="B8" s="104">
        <f>+COMERCIAL!D38</f>
        <v>41601444</v>
      </c>
      <c r="C8" s="104">
        <f>+COMERCIAL!E38</f>
        <v>0</v>
      </c>
      <c r="D8" s="103">
        <f>+COMERCIAL!F38</f>
        <v>0</v>
      </c>
      <c r="E8" s="104">
        <f>+COMERCIAL!G38</f>
        <v>0</v>
      </c>
      <c r="F8" s="103">
        <f>+COMERCIAL!H38</f>
        <v>0</v>
      </c>
      <c r="G8" s="104">
        <f>+COMERCIAL!I38</f>
        <v>41601444</v>
      </c>
      <c r="H8" s="103">
        <f>+COMERCIAL!J38</f>
        <v>0</v>
      </c>
    </row>
    <row r="9" spans="1:8" x14ac:dyDescent="0.3">
      <c r="A9" s="102" t="str">
        <f>+COMERCIAL!A39</f>
        <v>D1 S.A.S</v>
      </c>
      <c r="B9" s="104">
        <f>+COMERCIAL!D39</f>
        <v>72004800</v>
      </c>
      <c r="C9" s="104">
        <f>+COMERCIAL!E39</f>
        <v>152669184.57929695</v>
      </c>
      <c r="D9" s="103">
        <f>+COMERCIAL!F39</f>
        <v>0.47163938288149065</v>
      </c>
      <c r="E9" s="104">
        <f>+COMERCIAL!G39</f>
        <v>94509495.215755254</v>
      </c>
      <c r="F9" s="103">
        <f>+COMERCIAL!H39</f>
        <v>0.61904761904761907</v>
      </c>
      <c r="G9" s="104">
        <f>+COMERCIAL!I39</f>
        <v>-22504695.215755254</v>
      </c>
      <c r="H9" s="103">
        <f>+COMERCIAL!J39</f>
        <v>-0.14740823616612841</v>
      </c>
    </row>
    <row r="10" spans="1:8" x14ac:dyDescent="0.3">
      <c r="A10" s="102" t="str">
        <f>+COMERCIAL!A40</f>
        <v>DISTRIBUIDOR</v>
      </c>
      <c r="B10" s="104">
        <f>+COMERCIAL!D40</f>
        <v>18361683</v>
      </c>
      <c r="C10" s="104">
        <f>+COMERCIAL!E40</f>
        <v>64271546.411128588</v>
      </c>
      <c r="D10" s="103">
        <f>+COMERCIAL!F40</f>
        <v>0.28568914279026408</v>
      </c>
      <c r="E10" s="104">
        <f>+COMERCIAL!G40</f>
        <v>39787147.778317697</v>
      </c>
      <c r="F10" s="103">
        <f>+COMERCIAL!H40</f>
        <v>0.61904761904761907</v>
      </c>
      <c r="G10" s="104">
        <f>+COMERCIAL!I40</f>
        <v>-21425464.778317697</v>
      </c>
      <c r="H10" s="103">
        <f>+COMERCIAL!J40</f>
        <v>-0.33335847625735499</v>
      </c>
    </row>
    <row r="11" spans="1:8" x14ac:dyDescent="0.3">
      <c r="A11" s="102" t="str">
        <f>+COMERCIAL!A41</f>
        <v>EMPLEADOS</v>
      </c>
      <c r="B11" s="104">
        <f>+COMERCIAL!D41</f>
        <v>66972</v>
      </c>
      <c r="C11" s="104">
        <f>+COMERCIAL!E41</f>
        <v>5291.7407459176084</v>
      </c>
      <c r="D11" s="103">
        <f>+COMERCIAL!F41</f>
        <v>12.655948810732374</v>
      </c>
      <c r="E11" s="104">
        <f>+COMERCIAL!G41</f>
        <v>3275.8395093775671</v>
      </c>
      <c r="F11" s="103">
        <f>+COMERCIAL!H41</f>
        <v>0.61904761904761907</v>
      </c>
      <c r="G11" s="104">
        <f>+COMERCIAL!I41</f>
        <v>63696.160490622431</v>
      </c>
      <c r="H11" s="103">
        <f>+COMERCIAL!J41</f>
        <v>12.036901191684755</v>
      </c>
    </row>
    <row r="12" spans="1:8" x14ac:dyDescent="0.3">
      <c r="A12" s="102" t="str">
        <f>+COMERCIAL!A42</f>
        <v>FOOD SERVICE PREMIUM</v>
      </c>
      <c r="B12" s="104">
        <f>+COMERCIAL!D42</f>
        <v>315907358</v>
      </c>
      <c r="C12" s="104">
        <f>+COMERCIAL!E42</f>
        <v>448104998.74631107</v>
      </c>
      <c r="D12" s="103">
        <f>+COMERCIAL!F42</f>
        <v>0.70498512376302891</v>
      </c>
      <c r="E12" s="104">
        <f>+COMERCIAL!G42</f>
        <v>277398332.55724019</v>
      </c>
      <c r="F12" s="103">
        <f>+COMERCIAL!H42</f>
        <v>0.61904761904761907</v>
      </c>
      <c r="G12" s="104">
        <f>+COMERCIAL!I42</f>
        <v>38509025.442759812</v>
      </c>
      <c r="H12" s="103">
        <f>+COMERCIAL!J42</f>
        <v>8.593750471540984E-2</v>
      </c>
    </row>
    <row r="13" spans="1:8" x14ac:dyDescent="0.3">
      <c r="A13" s="102" t="str">
        <f>+COMERCIAL!A43</f>
        <v>JERONIMO MARTINS COLOMBIA SAS</v>
      </c>
      <c r="B13" s="104">
        <f>+COMERCIAL!D43</f>
        <v>1133918544</v>
      </c>
      <c r="C13" s="104">
        <f>+COMERCIAL!E43</f>
        <v>1042058430.5230615</v>
      </c>
      <c r="D13" s="103">
        <f>+COMERCIAL!F43</f>
        <v>1.0881525553522264</v>
      </c>
      <c r="E13" s="104">
        <f>+COMERCIAL!G43</f>
        <v>645083790.32379997</v>
      </c>
      <c r="F13" s="103">
        <f>+COMERCIAL!H43</f>
        <v>0.61904761904761907</v>
      </c>
      <c r="G13" s="104">
        <f>+COMERCIAL!I43</f>
        <v>488834753.67620003</v>
      </c>
      <c r="H13" s="103">
        <f>+COMERCIAL!J43</f>
        <v>0.46910493630460737</v>
      </c>
    </row>
    <row r="14" spans="1:8" x14ac:dyDescent="0.3">
      <c r="A14" s="102" t="str">
        <f>+COMERCIAL!A44</f>
        <v>MAKRO SUPERMAYORISTA S.A.S</v>
      </c>
      <c r="B14" s="104">
        <f>+COMERCIAL!D44</f>
        <v>36439341</v>
      </c>
      <c r="C14" s="104">
        <f>+COMERCIAL!E44</f>
        <v>102893433.95277452</v>
      </c>
      <c r="D14" s="103">
        <f>+COMERCIAL!F44</f>
        <v>0.35414641731876434</v>
      </c>
      <c r="E14" s="104">
        <f>+COMERCIAL!G44</f>
        <v>63695935.304098517</v>
      </c>
      <c r="F14" s="103">
        <f>+COMERCIAL!H44</f>
        <v>0.61904761904761907</v>
      </c>
      <c r="G14" s="104">
        <f>+COMERCIAL!I44</f>
        <v>-27256594.304098517</v>
      </c>
      <c r="H14" s="103">
        <f>+COMERCIAL!J44</f>
        <v>-0.26490120172885473</v>
      </c>
    </row>
    <row r="15" spans="1:8" x14ac:dyDescent="0.3">
      <c r="A15" s="102" t="str">
        <f>+COMERCIAL!A45</f>
        <v>OTROS CLIENTES NACIONALES</v>
      </c>
      <c r="B15" s="104">
        <f>+COMERCIAL!D45</f>
        <v>3861573</v>
      </c>
      <c r="C15" s="104">
        <f>+COMERCIAL!E45</f>
        <v>30175278.581193428</v>
      </c>
      <c r="D15" s="103">
        <f>+COMERCIAL!F45</f>
        <v>0.12797141175050172</v>
      </c>
      <c r="E15" s="104">
        <f>+COMERCIAL!G45</f>
        <v>18679934.35978641</v>
      </c>
      <c r="F15" s="103">
        <f>+COMERCIAL!H45</f>
        <v>0.61904761904761907</v>
      </c>
      <c r="G15" s="104">
        <f>+COMERCIAL!I45</f>
        <v>-14818361.35978641</v>
      </c>
      <c r="H15" s="103">
        <f>+COMERCIAL!J45</f>
        <v>-0.49107620729711732</v>
      </c>
    </row>
    <row r="16" spans="1:8" x14ac:dyDescent="0.3">
      <c r="A16" s="102" t="str">
        <f>+COMERCIAL!A46</f>
        <v>SUPERTIENDAS Y DROGUERIAS OLIMPICA S.A.</v>
      </c>
      <c r="B16" s="104">
        <f>+COMERCIAL!D46</f>
        <v>226145117</v>
      </c>
      <c r="C16" s="104">
        <f>+COMERCIAL!E46</f>
        <v>283346109.76630569</v>
      </c>
      <c r="D16" s="103">
        <f>+COMERCIAL!F46</f>
        <v>0.79812324646531008</v>
      </c>
      <c r="E16" s="104">
        <f>+COMERCIAL!G46</f>
        <v>175404734.61723685</v>
      </c>
      <c r="F16" s="103">
        <f>+COMERCIAL!H46</f>
        <v>0.61904761904761907</v>
      </c>
      <c r="G16" s="104">
        <f>+COMERCIAL!I46</f>
        <v>50740382.382763147</v>
      </c>
      <c r="H16" s="103">
        <f>+COMERCIAL!J46</f>
        <v>0.17907562741769101</v>
      </c>
    </row>
    <row r="17" spans="1:8" x14ac:dyDescent="0.3">
      <c r="A17" s="102" t="str">
        <f>+COMERCIAL!A47</f>
        <v>TIENDA ESPECIALIZADA</v>
      </c>
      <c r="B17" s="104">
        <f>+COMERCIAL!D47</f>
        <v>386055903</v>
      </c>
      <c r="C17" s="104">
        <f>+COMERCIAL!E47</f>
        <v>776060746.56096852</v>
      </c>
      <c r="D17" s="103">
        <f>+COMERCIAL!F47</f>
        <v>0.49745577870130153</v>
      </c>
      <c r="E17" s="104">
        <f>+COMERCIAL!G47</f>
        <v>480418557.39488524</v>
      </c>
      <c r="F17" s="103">
        <f>+COMERCIAL!H47</f>
        <v>0.61904761904761896</v>
      </c>
      <c r="G17" s="104">
        <f>+COMERCIAL!I47</f>
        <v>-94362654.394885242</v>
      </c>
      <c r="H17" s="103">
        <f>+COMERCIAL!J47</f>
        <v>-0.12159184034631743</v>
      </c>
    </row>
    <row r="18" spans="1:8" x14ac:dyDescent="0.3">
      <c r="A18" s="102" t="str">
        <f>+COMERCIAL!A48</f>
        <v>TIENDA VIRTUAL</v>
      </c>
      <c r="B18" s="104">
        <f>+COMERCIAL!D48</f>
        <v>608381</v>
      </c>
      <c r="C18" s="104">
        <f>+COMERCIAL!E48</f>
        <v>59897.475128458274</v>
      </c>
      <c r="D18" s="103">
        <f>+COMERCIAL!F48</f>
        <v>10.157039152238793</v>
      </c>
      <c r="E18" s="104">
        <f>+COMERCIAL!G48</f>
        <v>37079.389365236071</v>
      </c>
      <c r="F18" s="103">
        <f>+COMERCIAL!H48</f>
        <v>0.61904761904761896</v>
      </c>
      <c r="G18" s="104">
        <f>+COMERCIAL!I48</f>
        <v>571301.61063476396</v>
      </c>
      <c r="H18" s="103">
        <f>+COMERCIAL!J48</f>
        <v>9.5379915331911747</v>
      </c>
    </row>
    <row r="19" spans="1:8" x14ac:dyDescent="0.3">
      <c r="A19" s="102" t="str">
        <f>+COMERCIAL!A49</f>
        <v/>
      </c>
      <c r="B19" s="104">
        <f>+COMERCIAL!D49</f>
        <v>1393596</v>
      </c>
      <c r="C19" s="104">
        <f>+COMERCIAL!E49</f>
        <v>20086165.094845548</v>
      </c>
      <c r="D19" s="103">
        <f>+COMERCIAL!F49</f>
        <v>6.9380889453986433E-2</v>
      </c>
      <c r="E19" s="104">
        <f>+COMERCIAL!G49</f>
        <v>12434292.677761531</v>
      </c>
      <c r="F19" s="103">
        <f>+COMERCIAL!H49</f>
        <v>0.61904761904761907</v>
      </c>
      <c r="G19" s="104">
        <f>+COMERCIAL!I49</f>
        <v>-11040696.677761531</v>
      </c>
      <c r="H19" s="103">
        <f>+COMERCIAL!J49</f>
        <v>-0.54966672959363261</v>
      </c>
    </row>
    <row r="20" spans="1:8" x14ac:dyDescent="0.3">
      <c r="A20" s="102" t="str">
        <f>+COMERCIAL!A50</f>
        <v>Total general</v>
      </c>
      <c r="B20" s="104">
        <f>+COMERCIAL!D50</f>
        <v>4131508711</v>
      </c>
      <c r="C20" s="104">
        <f>+COMERCIAL!E50</f>
        <v>5542816579.8000307</v>
      </c>
      <c r="D20" s="103">
        <f>+COMERCIAL!F50</f>
        <v>0.7453807376662378</v>
      </c>
      <c r="E20" s="104">
        <f>+COMERCIAL!G50</f>
        <v>3431267406.5428762</v>
      </c>
      <c r="F20" s="103">
        <f>+COMERCIAL!H50</f>
        <v>0.61904761904761907</v>
      </c>
      <c r="G20" s="104">
        <f>+COMERCIAL!I50</f>
        <v>700241304.45712376</v>
      </c>
      <c r="H20" s="103">
        <f>+COMERCIAL!J50</f>
        <v>0.12633311861861873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998F-DF3A-4530-8C5E-91186B37E327}">
  <dimension ref="A7:E33"/>
  <sheetViews>
    <sheetView showGridLines="0" zoomScaleNormal="100" zoomScaleSheetLayoutView="100" workbookViewId="0">
      <selection activeCell="C26" sqref="C26"/>
    </sheetView>
  </sheetViews>
  <sheetFormatPr baseColWidth="10" defaultColWidth="8.88671875" defaultRowHeight="14.4" x14ac:dyDescent="0.3"/>
  <cols>
    <col min="1" max="1" width="29.5546875" bestFit="1" customWidth="1"/>
    <col min="2" max="2" width="18.5546875" bestFit="1" customWidth="1"/>
    <col min="3" max="3" width="16.5546875" bestFit="1" customWidth="1"/>
    <col min="4" max="4" width="14.6640625" bestFit="1" customWidth="1"/>
    <col min="5" max="6" width="10.6640625" bestFit="1" customWidth="1"/>
    <col min="7" max="7" width="16.5546875" bestFit="1" customWidth="1"/>
    <col min="8" max="8" width="14.6640625" bestFit="1" customWidth="1"/>
    <col min="9" max="9" width="10.6640625" bestFit="1" customWidth="1"/>
    <col min="10" max="10" width="14.6640625" bestFit="1" customWidth="1"/>
    <col min="11" max="11" width="16.5546875" bestFit="1" customWidth="1"/>
    <col min="12" max="12" width="14.6640625" bestFit="1" customWidth="1"/>
    <col min="13" max="13" width="10.6640625" bestFit="1" customWidth="1"/>
    <col min="14" max="14" width="14.6640625" bestFit="1" customWidth="1"/>
    <col min="15" max="15" width="16.5546875" bestFit="1" customWidth="1"/>
    <col min="16" max="16" width="14.6640625" bestFit="1" customWidth="1"/>
    <col min="17" max="17" width="10.6640625" bestFit="1" customWidth="1"/>
    <col min="18" max="18" width="14.6640625" bestFit="1" customWidth="1"/>
    <col min="19" max="19" width="16.5546875" bestFit="1" customWidth="1"/>
    <col min="20" max="20" width="14.6640625" bestFit="1" customWidth="1"/>
    <col min="21" max="21" width="10.6640625" bestFit="1" customWidth="1"/>
    <col min="22" max="22" width="14.6640625" bestFit="1" customWidth="1"/>
    <col min="23" max="23" width="16.5546875" bestFit="1" customWidth="1"/>
    <col min="24" max="24" width="14.6640625" bestFit="1" customWidth="1"/>
    <col min="25" max="25" width="10.6640625" bestFit="1" customWidth="1"/>
    <col min="26" max="26" width="14.6640625" bestFit="1" customWidth="1"/>
    <col min="27" max="27" width="16.5546875" bestFit="1" customWidth="1"/>
    <col min="28" max="28" width="14.6640625" bestFit="1" customWidth="1"/>
    <col min="29" max="29" width="10.6640625" bestFit="1" customWidth="1"/>
    <col min="30" max="30" width="14.6640625" bestFit="1" customWidth="1"/>
    <col min="31" max="31" width="16.5546875" bestFit="1" customWidth="1"/>
    <col min="32" max="32" width="14.6640625" bestFit="1" customWidth="1"/>
    <col min="33" max="33" width="10.6640625" bestFit="1" customWidth="1"/>
    <col min="34" max="34" width="14.6640625" bestFit="1" customWidth="1"/>
    <col min="35" max="35" width="16.5546875" bestFit="1" customWidth="1"/>
    <col min="36" max="36" width="14.6640625" bestFit="1" customWidth="1"/>
    <col min="37" max="37" width="10.6640625" bestFit="1" customWidth="1"/>
    <col min="38" max="38" width="14.6640625" bestFit="1" customWidth="1"/>
    <col min="39" max="39" width="16.5546875" bestFit="1" customWidth="1"/>
    <col min="40" max="40" width="14.6640625" bestFit="1" customWidth="1"/>
    <col min="41" max="41" width="10.6640625" bestFit="1" customWidth="1"/>
    <col min="42" max="42" width="14.6640625" bestFit="1" customWidth="1"/>
    <col min="43" max="43" width="16.5546875" bestFit="1" customWidth="1"/>
    <col min="44" max="44" width="14.6640625" bestFit="1" customWidth="1"/>
    <col min="45" max="45" width="10.6640625" bestFit="1" customWidth="1"/>
    <col min="46" max="46" width="14.6640625" bestFit="1" customWidth="1"/>
    <col min="47" max="47" width="16.5546875" bestFit="1" customWidth="1"/>
    <col min="48" max="48" width="14.6640625" bestFit="1" customWidth="1"/>
    <col min="49" max="49" width="10.6640625" bestFit="1" customWidth="1"/>
    <col min="50" max="50" width="14.6640625" bestFit="1" customWidth="1"/>
    <col min="51" max="51" width="16.5546875" bestFit="1" customWidth="1"/>
    <col min="52" max="52" width="14.6640625" bestFit="1" customWidth="1"/>
    <col min="53" max="53" width="10.6640625" bestFit="1" customWidth="1"/>
    <col min="54" max="54" width="14.6640625" bestFit="1" customWidth="1"/>
    <col min="55" max="55" width="16.5546875" bestFit="1" customWidth="1"/>
    <col min="56" max="56" width="14.6640625" bestFit="1" customWidth="1"/>
    <col min="57" max="57" width="10.6640625" bestFit="1" customWidth="1"/>
    <col min="58" max="58" width="14.6640625" bestFit="1" customWidth="1"/>
    <col min="59" max="59" width="16.5546875" bestFit="1" customWidth="1"/>
    <col min="60" max="60" width="14.6640625" bestFit="1" customWidth="1"/>
    <col min="61" max="61" width="10.6640625" bestFit="1" customWidth="1"/>
    <col min="62" max="62" width="14.6640625" bestFit="1" customWidth="1"/>
    <col min="63" max="63" width="16.5546875" bestFit="1" customWidth="1"/>
    <col min="64" max="64" width="14.6640625" bestFit="1" customWidth="1"/>
    <col min="65" max="65" width="10.6640625" bestFit="1" customWidth="1"/>
    <col min="66" max="66" width="14.6640625" bestFit="1" customWidth="1"/>
    <col min="67" max="67" width="16.5546875" bestFit="1" customWidth="1"/>
    <col min="68" max="68" width="14.6640625" bestFit="1" customWidth="1"/>
    <col min="69" max="69" width="10.6640625" bestFit="1" customWidth="1"/>
    <col min="70" max="70" width="14.6640625" bestFit="1" customWidth="1"/>
    <col min="71" max="71" width="16.5546875" bestFit="1" customWidth="1"/>
    <col min="72" max="72" width="14.6640625" bestFit="1" customWidth="1"/>
    <col min="73" max="73" width="10.6640625" bestFit="1" customWidth="1"/>
    <col min="74" max="74" width="14.6640625" bestFit="1" customWidth="1"/>
    <col min="75" max="75" width="16.5546875" bestFit="1" customWidth="1"/>
    <col min="76" max="76" width="14.6640625" bestFit="1" customWidth="1"/>
    <col min="77" max="77" width="10.6640625" bestFit="1" customWidth="1"/>
    <col min="78" max="78" width="14.6640625" bestFit="1" customWidth="1"/>
    <col min="79" max="79" width="16.5546875" bestFit="1" customWidth="1"/>
    <col min="80" max="80" width="14.6640625" bestFit="1" customWidth="1"/>
    <col min="81" max="81" width="10.6640625" bestFit="1" customWidth="1"/>
    <col min="82" max="82" width="14.6640625" bestFit="1" customWidth="1"/>
    <col min="83" max="83" width="16.5546875" bestFit="1" customWidth="1"/>
    <col min="84" max="84" width="14.6640625" bestFit="1" customWidth="1"/>
    <col min="85" max="85" width="10.6640625" bestFit="1" customWidth="1"/>
    <col min="86" max="86" width="14.6640625" bestFit="1" customWidth="1"/>
    <col min="87" max="87" width="16.5546875" bestFit="1" customWidth="1"/>
    <col min="88" max="88" width="14.6640625" bestFit="1" customWidth="1"/>
    <col min="89" max="89" width="10.6640625" bestFit="1" customWidth="1"/>
    <col min="90" max="90" width="14.6640625" bestFit="1" customWidth="1"/>
    <col min="91" max="91" width="16.5546875" bestFit="1" customWidth="1"/>
    <col min="92" max="92" width="14.6640625" bestFit="1" customWidth="1"/>
    <col min="93" max="93" width="10.6640625" bestFit="1" customWidth="1"/>
    <col min="94" max="94" width="14.6640625" bestFit="1" customWidth="1"/>
    <col min="95" max="95" width="16.5546875" bestFit="1" customWidth="1"/>
    <col min="96" max="96" width="14.6640625" bestFit="1" customWidth="1"/>
    <col min="97" max="97" width="10.6640625" bestFit="1" customWidth="1"/>
    <col min="98" max="98" width="14.6640625" bestFit="1" customWidth="1"/>
    <col min="99" max="99" width="16.5546875" bestFit="1" customWidth="1"/>
    <col min="100" max="100" width="14.6640625" bestFit="1" customWidth="1"/>
    <col min="101" max="101" width="10.6640625" bestFit="1" customWidth="1"/>
    <col min="102" max="102" width="14.6640625" bestFit="1" customWidth="1"/>
    <col min="103" max="103" width="16.5546875" bestFit="1" customWidth="1"/>
    <col min="104" max="104" width="14.6640625" bestFit="1" customWidth="1"/>
    <col min="105" max="105" width="10.6640625" bestFit="1" customWidth="1"/>
    <col min="106" max="106" width="14.6640625" bestFit="1" customWidth="1"/>
    <col min="107" max="107" width="16.5546875" bestFit="1" customWidth="1"/>
    <col min="108" max="108" width="14.6640625" bestFit="1" customWidth="1"/>
    <col min="109" max="109" width="10.6640625" bestFit="1" customWidth="1"/>
    <col min="110" max="110" width="14.6640625" bestFit="1" customWidth="1"/>
    <col min="111" max="111" width="16.5546875" bestFit="1" customWidth="1"/>
    <col min="112" max="112" width="14.6640625" bestFit="1" customWidth="1"/>
    <col min="113" max="113" width="10.6640625" bestFit="1" customWidth="1"/>
    <col min="114" max="114" width="14.6640625" bestFit="1" customWidth="1"/>
    <col min="115" max="115" width="16.5546875" bestFit="1" customWidth="1"/>
    <col min="116" max="116" width="14.6640625" bestFit="1" customWidth="1"/>
    <col min="117" max="117" width="10.6640625" bestFit="1" customWidth="1"/>
    <col min="118" max="118" width="14.6640625" bestFit="1" customWidth="1"/>
    <col min="119" max="119" width="16.5546875" bestFit="1" customWidth="1"/>
    <col min="120" max="120" width="14.6640625" bestFit="1" customWidth="1"/>
    <col min="121" max="121" width="10.6640625" bestFit="1" customWidth="1"/>
    <col min="122" max="122" width="14.6640625" bestFit="1" customWidth="1"/>
    <col min="123" max="123" width="16.5546875" bestFit="1" customWidth="1"/>
    <col min="124" max="124" width="14.6640625" bestFit="1" customWidth="1"/>
    <col min="125" max="125" width="10.6640625" bestFit="1" customWidth="1"/>
    <col min="126" max="126" width="14.6640625" bestFit="1" customWidth="1"/>
    <col min="127" max="127" width="16.5546875" bestFit="1" customWidth="1"/>
    <col min="128" max="128" width="14.6640625" bestFit="1" customWidth="1"/>
    <col min="129" max="129" width="10.6640625" bestFit="1" customWidth="1"/>
    <col min="130" max="130" width="14.6640625" bestFit="1" customWidth="1"/>
    <col min="131" max="131" width="16.5546875" bestFit="1" customWidth="1"/>
    <col min="132" max="132" width="14.6640625" bestFit="1" customWidth="1"/>
    <col min="133" max="133" width="10.6640625" bestFit="1" customWidth="1"/>
    <col min="134" max="134" width="14.6640625" bestFit="1" customWidth="1"/>
    <col min="135" max="135" width="16.5546875" bestFit="1" customWidth="1"/>
    <col min="136" max="136" width="14.6640625" bestFit="1" customWidth="1"/>
    <col min="137" max="137" width="10.6640625" bestFit="1" customWidth="1"/>
    <col min="138" max="138" width="14.6640625" bestFit="1" customWidth="1"/>
    <col min="139" max="139" width="16.5546875" bestFit="1" customWidth="1"/>
    <col min="140" max="140" width="14.6640625" bestFit="1" customWidth="1"/>
    <col min="141" max="141" width="10.6640625" bestFit="1" customWidth="1"/>
    <col min="142" max="142" width="14.6640625" bestFit="1" customWidth="1"/>
    <col min="143" max="143" width="16.5546875" bestFit="1" customWidth="1"/>
    <col min="144" max="144" width="14.6640625" bestFit="1" customWidth="1"/>
    <col min="145" max="145" width="10.6640625" bestFit="1" customWidth="1"/>
    <col min="146" max="146" width="14.6640625" bestFit="1" customWidth="1"/>
    <col min="147" max="147" width="16.5546875" bestFit="1" customWidth="1"/>
    <col min="148" max="148" width="14.6640625" bestFit="1" customWidth="1"/>
    <col min="149" max="149" width="10.6640625" bestFit="1" customWidth="1"/>
    <col min="150" max="150" width="14.6640625" bestFit="1" customWidth="1"/>
    <col min="151" max="151" width="16.5546875" bestFit="1" customWidth="1"/>
    <col min="152" max="152" width="14.6640625" bestFit="1" customWidth="1"/>
    <col min="153" max="153" width="10.6640625" bestFit="1" customWidth="1"/>
    <col min="154" max="154" width="14.6640625" bestFit="1" customWidth="1"/>
    <col min="155" max="155" width="16.5546875" bestFit="1" customWidth="1"/>
    <col min="156" max="156" width="14.6640625" bestFit="1" customWidth="1"/>
    <col min="157" max="157" width="10.6640625" bestFit="1" customWidth="1"/>
    <col min="158" max="158" width="14.6640625" bestFit="1" customWidth="1"/>
    <col min="159" max="159" width="16.5546875" bestFit="1" customWidth="1"/>
    <col min="160" max="160" width="14.6640625" bestFit="1" customWidth="1"/>
    <col min="161" max="161" width="10.6640625" bestFit="1" customWidth="1"/>
    <col min="162" max="162" width="14.6640625" bestFit="1" customWidth="1"/>
    <col min="163" max="163" width="16.5546875" bestFit="1" customWidth="1"/>
    <col min="164" max="164" width="14.6640625" bestFit="1" customWidth="1"/>
    <col min="165" max="165" width="10.6640625" bestFit="1" customWidth="1"/>
    <col min="166" max="166" width="14.6640625" bestFit="1" customWidth="1"/>
    <col min="167" max="167" width="16.5546875" bestFit="1" customWidth="1"/>
    <col min="168" max="168" width="14.6640625" bestFit="1" customWidth="1"/>
    <col min="169" max="169" width="10.6640625" bestFit="1" customWidth="1"/>
    <col min="170" max="170" width="14.6640625" bestFit="1" customWidth="1"/>
    <col min="171" max="171" width="16.5546875" bestFit="1" customWidth="1"/>
    <col min="172" max="172" width="14.6640625" bestFit="1" customWidth="1"/>
    <col min="173" max="173" width="10.6640625" bestFit="1" customWidth="1"/>
    <col min="174" max="174" width="14.6640625" bestFit="1" customWidth="1"/>
    <col min="175" max="175" width="16.5546875" bestFit="1" customWidth="1"/>
    <col min="176" max="176" width="14.6640625" bestFit="1" customWidth="1"/>
    <col min="177" max="177" width="10.6640625" bestFit="1" customWidth="1"/>
    <col min="178" max="178" width="14.6640625" bestFit="1" customWidth="1"/>
    <col min="179" max="179" width="16.5546875" bestFit="1" customWidth="1"/>
    <col min="180" max="180" width="14.6640625" bestFit="1" customWidth="1"/>
    <col min="181" max="181" width="10.6640625" bestFit="1" customWidth="1"/>
    <col min="182" max="182" width="14.6640625" bestFit="1" customWidth="1"/>
    <col min="183" max="183" width="16.5546875" bestFit="1" customWidth="1"/>
    <col min="184" max="184" width="14.6640625" bestFit="1" customWidth="1"/>
    <col min="185" max="185" width="10.6640625" bestFit="1" customWidth="1"/>
    <col min="186" max="186" width="14.6640625" bestFit="1" customWidth="1"/>
    <col min="187" max="187" width="16.5546875" bestFit="1" customWidth="1"/>
    <col min="188" max="188" width="14.6640625" bestFit="1" customWidth="1"/>
    <col min="189" max="189" width="10.6640625" bestFit="1" customWidth="1"/>
    <col min="190" max="190" width="14.6640625" bestFit="1" customWidth="1"/>
    <col min="191" max="191" width="16.5546875" bestFit="1" customWidth="1"/>
    <col min="192" max="192" width="14.6640625" bestFit="1" customWidth="1"/>
    <col min="193" max="193" width="10.6640625" bestFit="1" customWidth="1"/>
    <col min="194" max="194" width="14.6640625" bestFit="1" customWidth="1"/>
    <col min="195" max="195" width="16.5546875" bestFit="1" customWidth="1"/>
    <col min="196" max="196" width="14.6640625" bestFit="1" customWidth="1"/>
    <col min="197" max="197" width="10.6640625" bestFit="1" customWidth="1"/>
    <col min="198" max="198" width="14.6640625" bestFit="1" customWidth="1"/>
    <col min="199" max="199" width="16.5546875" bestFit="1" customWidth="1"/>
    <col min="200" max="200" width="14.6640625" bestFit="1" customWidth="1"/>
    <col min="201" max="201" width="10.6640625" bestFit="1" customWidth="1"/>
    <col min="202" max="202" width="14.6640625" bestFit="1" customWidth="1"/>
    <col min="203" max="203" width="16.5546875" bestFit="1" customWidth="1"/>
    <col min="204" max="204" width="14.6640625" bestFit="1" customWidth="1"/>
    <col min="205" max="205" width="10.6640625" bestFit="1" customWidth="1"/>
    <col min="206" max="206" width="14.6640625" bestFit="1" customWidth="1"/>
    <col min="207" max="207" width="16.5546875" bestFit="1" customWidth="1"/>
    <col min="208" max="208" width="14.6640625" bestFit="1" customWidth="1"/>
    <col min="209" max="209" width="10.6640625" bestFit="1" customWidth="1"/>
    <col min="210" max="210" width="14.6640625" bestFit="1" customWidth="1"/>
    <col min="211" max="211" width="16.5546875" bestFit="1" customWidth="1"/>
    <col min="212" max="212" width="14.6640625" bestFit="1" customWidth="1"/>
    <col min="213" max="213" width="10.6640625" bestFit="1" customWidth="1"/>
    <col min="214" max="214" width="14.6640625" bestFit="1" customWidth="1"/>
    <col min="215" max="215" width="16.5546875" bestFit="1" customWidth="1"/>
    <col min="216" max="216" width="14.6640625" bestFit="1" customWidth="1"/>
    <col min="217" max="217" width="10.6640625" bestFit="1" customWidth="1"/>
    <col min="218" max="218" width="14.6640625" bestFit="1" customWidth="1"/>
    <col min="219" max="219" width="16.5546875" bestFit="1" customWidth="1"/>
    <col min="220" max="220" width="14.6640625" bestFit="1" customWidth="1"/>
    <col min="221" max="221" width="10.6640625" bestFit="1" customWidth="1"/>
    <col min="222" max="222" width="14.6640625" bestFit="1" customWidth="1"/>
    <col min="223" max="223" width="16.5546875" bestFit="1" customWidth="1"/>
    <col min="224" max="224" width="14.6640625" bestFit="1" customWidth="1"/>
    <col min="225" max="225" width="10.6640625" bestFit="1" customWidth="1"/>
    <col min="226" max="226" width="14.6640625" bestFit="1" customWidth="1"/>
    <col min="227" max="227" width="16.5546875" bestFit="1" customWidth="1"/>
    <col min="228" max="228" width="14.6640625" bestFit="1" customWidth="1"/>
    <col min="229" max="229" width="10.6640625" bestFit="1" customWidth="1"/>
    <col min="230" max="230" width="14.6640625" bestFit="1" customWidth="1"/>
    <col min="231" max="231" width="16.5546875" bestFit="1" customWidth="1"/>
    <col min="232" max="232" width="14.6640625" bestFit="1" customWidth="1"/>
    <col min="233" max="233" width="10.6640625" bestFit="1" customWidth="1"/>
    <col min="234" max="234" width="14.6640625" bestFit="1" customWidth="1"/>
    <col min="235" max="235" width="16.5546875" bestFit="1" customWidth="1"/>
    <col min="236" max="236" width="14.6640625" bestFit="1" customWidth="1"/>
    <col min="237" max="237" width="10.6640625" bestFit="1" customWidth="1"/>
    <col min="238" max="238" width="14.6640625" bestFit="1" customWidth="1"/>
    <col min="239" max="239" width="16.5546875" bestFit="1" customWidth="1"/>
    <col min="240" max="240" width="14.6640625" bestFit="1" customWidth="1"/>
    <col min="241" max="241" width="10.6640625" bestFit="1" customWidth="1"/>
    <col min="242" max="242" width="14.6640625" bestFit="1" customWidth="1"/>
    <col min="243" max="243" width="16.5546875" bestFit="1" customWidth="1"/>
    <col min="244" max="244" width="14.6640625" bestFit="1" customWidth="1"/>
    <col min="245" max="245" width="10.6640625" bestFit="1" customWidth="1"/>
    <col min="246" max="246" width="14.6640625" bestFit="1" customWidth="1"/>
    <col min="247" max="247" width="16.5546875" bestFit="1" customWidth="1"/>
    <col min="248" max="248" width="14.6640625" bestFit="1" customWidth="1"/>
    <col min="249" max="249" width="10.6640625" bestFit="1" customWidth="1"/>
    <col min="250" max="250" width="14.6640625" bestFit="1" customWidth="1"/>
    <col min="251" max="251" width="16.5546875" bestFit="1" customWidth="1"/>
    <col min="252" max="252" width="14.6640625" bestFit="1" customWidth="1"/>
    <col min="253" max="253" width="10.6640625" bestFit="1" customWidth="1"/>
    <col min="254" max="254" width="14.6640625" bestFit="1" customWidth="1"/>
    <col min="255" max="255" width="16.5546875" bestFit="1" customWidth="1"/>
    <col min="256" max="256" width="14.6640625" bestFit="1" customWidth="1"/>
    <col min="257" max="257" width="10.6640625" bestFit="1" customWidth="1"/>
    <col min="258" max="258" width="14.6640625" bestFit="1" customWidth="1"/>
    <col min="259" max="259" width="16.5546875" bestFit="1" customWidth="1"/>
    <col min="260" max="260" width="14.6640625" bestFit="1" customWidth="1"/>
    <col min="261" max="261" width="10.6640625" bestFit="1" customWidth="1"/>
    <col min="262" max="262" width="14.6640625" bestFit="1" customWidth="1"/>
    <col min="263" max="263" width="16.5546875" bestFit="1" customWidth="1"/>
    <col min="264" max="264" width="14.6640625" bestFit="1" customWidth="1"/>
    <col min="265" max="265" width="10.6640625" bestFit="1" customWidth="1"/>
    <col min="266" max="266" width="14.6640625" bestFit="1" customWidth="1"/>
    <col min="267" max="267" width="16.5546875" bestFit="1" customWidth="1"/>
    <col min="268" max="268" width="14.6640625" bestFit="1" customWidth="1"/>
    <col min="269" max="269" width="10.6640625" bestFit="1" customWidth="1"/>
    <col min="270" max="270" width="14.6640625" bestFit="1" customWidth="1"/>
    <col min="271" max="271" width="16.5546875" bestFit="1" customWidth="1"/>
    <col min="272" max="272" width="14.6640625" bestFit="1" customWidth="1"/>
    <col min="273" max="273" width="10.6640625" bestFit="1" customWidth="1"/>
    <col min="274" max="274" width="14.6640625" bestFit="1" customWidth="1"/>
    <col min="275" max="275" width="16.5546875" bestFit="1" customWidth="1"/>
    <col min="276" max="276" width="14.6640625" bestFit="1" customWidth="1"/>
    <col min="277" max="277" width="10.6640625" bestFit="1" customWidth="1"/>
    <col min="278" max="278" width="14.6640625" bestFit="1" customWidth="1"/>
    <col min="279" max="279" width="16.5546875" bestFit="1" customWidth="1"/>
    <col min="280" max="280" width="14.6640625" bestFit="1" customWidth="1"/>
    <col min="281" max="281" width="10.6640625" bestFit="1" customWidth="1"/>
    <col min="282" max="282" width="14.6640625" bestFit="1" customWidth="1"/>
    <col min="283" max="283" width="16.5546875" bestFit="1" customWidth="1"/>
    <col min="284" max="284" width="14.6640625" bestFit="1" customWidth="1"/>
    <col min="285" max="285" width="10.6640625" bestFit="1" customWidth="1"/>
    <col min="286" max="286" width="14.6640625" bestFit="1" customWidth="1"/>
    <col min="287" max="287" width="16.5546875" bestFit="1" customWidth="1"/>
    <col min="288" max="288" width="14.6640625" bestFit="1" customWidth="1"/>
    <col min="289" max="289" width="10.6640625" bestFit="1" customWidth="1"/>
    <col min="290" max="290" width="14.6640625" bestFit="1" customWidth="1"/>
    <col min="291" max="291" width="16.5546875" bestFit="1" customWidth="1"/>
    <col min="292" max="292" width="14.6640625" bestFit="1" customWidth="1"/>
    <col min="293" max="293" width="10.6640625" bestFit="1" customWidth="1"/>
    <col min="294" max="294" width="14.6640625" bestFit="1" customWidth="1"/>
    <col min="295" max="295" width="16.5546875" bestFit="1" customWidth="1"/>
    <col min="296" max="296" width="14.6640625" bestFit="1" customWidth="1"/>
    <col min="297" max="297" width="10.6640625" bestFit="1" customWidth="1"/>
    <col min="298" max="298" width="14.6640625" bestFit="1" customWidth="1"/>
    <col min="299" max="299" width="16.5546875" bestFit="1" customWidth="1"/>
    <col min="300" max="300" width="14.6640625" bestFit="1" customWidth="1"/>
    <col min="301" max="301" width="10.6640625" bestFit="1" customWidth="1"/>
    <col min="302" max="302" width="14.6640625" bestFit="1" customWidth="1"/>
    <col min="303" max="303" width="16.5546875" bestFit="1" customWidth="1"/>
    <col min="304" max="304" width="14.6640625" bestFit="1" customWidth="1"/>
    <col min="305" max="305" width="10.6640625" bestFit="1" customWidth="1"/>
    <col min="306" max="306" width="14.6640625" bestFit="1" customWidth="1"/>
    <col min="307" max="307" width="16.5546875" bestFit="1" customWidth="1"/>
    <col min="308" max="308" width="14.6640625" bestFit="1" customWidth="1"/>
    <col min="309" max="309" width="10.6640625" bestFit="1" customWidth="1"/>
    <col min="310" max="310" width="14.6640625" bestFit="1" customWidth="1"/>
    <col min="311" max="311" width="16.5546875" bestFit="1" customWidth="1"/>
    <col min="312" max="312" width="14.6640625" bestFit="1" customWidth="1"/>
    <col min="313" max="313" width="10.6640625" bestFit="1" customWidth="1"/>
    <col min="314" max="314" width="14.6640625" bestFit="1" customWidth="1"/>
    <col min="315" max="315" width="16.5546875" bestFit="1" customWidth="1"/>
    <col min="316" max="316" width="14.6640625" bestFit="1" customWidth="1"/>
    <col min="317" max="317" width="10.6640625" bestFit="1" customWidth="1"/>
    <col min="318" max="318" width="14.6640625" bestFit="1" customWidth="1"/>
    <col min="319" max="319" width="16.5546875" bestFit="1" customWidth="1"/>
    <col min="320" max="320" width="14.6640625" bestFit="1" customWidth="1"/>
    <col min="321" max="321" width="10.6640625" bestFit="1" customWidth="1"/>
    <col min="322" max="322" width="14.6640625" bestFit="1" customWidth="1"/>
    <col min="323" max="323" width="16.5546875" bestFit="1" customWidth="1"/>
    <col min="324" max="324" width="14.6640625" bestFit="1" customWidth="1"/>
    <col min="325" max="325" width="10.6640625" bestFit="1" customWidth="1"/>
    <col min="326" max="326" width="14.6640625" bestFit="1" customWidth="1"/>
    <col min="327" max="327" width="16.5546875" bestFit="1" customWidth="1"/>
    <col min="328" max="328" width="14.6640625" bestFit="1" customWidth="1"/>
    <col min="329" max="329" width="10.6640625" bestFit="1" customWidth="1"/>
    <col min="330" max="330" width="14.6640625" bestFit="1" customWidth="1"/>
    <col min="331" max="331" width="16.5546875" bestFit="1" customWidth="1"/>
    <col min="332" max="332" width="14.6640625" bestFit="1" customWidth="1"/>
    <col min="333" max="333" width="10.6640625" bestFit="1" customWidth="1"/>
    <col min="334" max="334" width="14.6640625" bestFit="1" customWidth="1"/>
    <col min="335" max="335" width="16.5546875" bestFit="1" customWidth="1"/>
    <col min="336" max="336" width="14.6640625" bestFit="1" customWidth="1"/>
    <col min="337" max="337" width="10.6640625" bestFit="1" customWidth="1"/>
    <col min="338" max="338" width="14.6640625" bestFit="1" customWidth="1"/>
    <col min="339" max="339" width="16.5546875" bestFit="1" customWidth="1"/>
    <col min="340" max="340" width="14.6640625" bestFit="1" customWidth="1"/>
    <col min="341" max="341" width="10.6640625" bestFit="1" customWidth="1"/>
    <col min="342" max="342" width="14.6640625" bestFit="1" customWidth="1"/>
    <col min="343" max="343" width="16.5546875" bestFit="1" customWidth="1"/>
    <col min="344" max="344" width="14.6640625" bestFit="1" customWidth="1"/>
    <col min="345" max="345" width="10.6640625" bestFit="1" customWidth="1"/>
    <col min="346" max="346" width="14.6640625" bestFit="1" customWidth="1"/>
    <col min="347" max="347" width="16.5546875" bestFit="1" customWidth="1"/>
    <col min="348" max="348" width="14.6640625" bestFit="1" customWidth="1"/>
    <col min="349" max="349" width="10.6640625" bestFit="1" customWidth="1"/>
    <col min="350" max="350" width="14.6640625" bestFit="1" customWidth="1"/>
    <col min="351" max="351" width="16.5546875" bestFit="1" customWidth="1"/>
    <col min="352" max="352" width="14.6640625" bestFit="1" customWidth="1"/>
    <col min="353" max="353" width="10.6640625" bestFit="1" customWidth="1"/>
    <col min="354" max="354" width="14.6640625" bestFit="1" customWidth="1"/>
    <col min="355" max="355" width="16.5546875" bestFit="1" customWidth="1"/>
    <col min="356" max="356" width="14.6640625" bestFit="1" customWidth="1"/>
    <col min="357" max="357" width="10.6640625" bestFit="1" customWidth="1"/>
    <col min="358" max="358" width="14.6640625" bestFit="1" customWidth="1"/>
    <col min="359" max="359" width="16.5546875" bestFit="1" customWidth="1"/>
    <col min="360" max="360" width="14.6640625" bestFit="1" customWidth="1"/>
    <col min="361" max="361" width="10.6640625" bestFit="1" customWidth="1"/>
    <col min="362" max="362" width="14.6640625" bestFit="1" customWidth="1"/>
    <col min="363" max="363" width="16.5546875" bestFit="1" customWidth="1"/>
    <col min="364" max="364" width="14.6640625" bestFit="1" customWidth="1"/>
    <col min="365" max="365" width="10.6640625" bestFit="1" customWidth="1"/>
    <col min="366" max="366" width="14.6640625" bestFit="1" customWidth="1"/>
    <col min="367" max="367" width="16.5546875" bestFit="1" customWidth="1"/>
    <col min="368" max="368" width="14.6640625" bestFit="1" customWidth="1"/>
    <col min="369" max="369" width="10.6640625" bestFit="1" customWidth="1"/>
    <col min="370" max="370" width="14.6640625" bestFit="1" customWidth="1"/>
    <col min="371" max="371" width="16.5546875" bestFit="1" customWidth="1"/>
    <col min="372" max="372" width="14.6640625" bestFit="1" customWidth="1"/>
    <col min="373" max="373" width="10.6640625" bestFit="1" customWidth="1"/>
    <col min="374" max="374" width="14.6640625" bestFit="1" customWidth="1"/>
    <col min="375" max="375" width="16.5546875" bestFit="1" customWidth="1"/>
    <col min="376" max="376" width="14.6640625" bestFit="1" customWidth="1"/>
    <col min="377" max="377" width="10.6640625" bestFit="1" customWidth="1"/>
    <col min="378" max="378" width="14.6640625" bestFit="1" customWidth="1"/>
    <col min="379" max="379" width="16.5546875" bestFit="1" customWidth="1"/>
    <col min="380" max="380" width="14.6640625" bestFit="1" customWidth="1"/>
    <col min="381" max="381" width="10.6640625" bestFit="1" customWidth="1"/>
    <col min="382" max="382" width="14.6640625" bestFit="1" customWidth="1"/>
    <col min="383" max="383" width="16.5546875" bestFit="1" customWidth="1"/>
    <col min="384" max="384" width="14.6640625" bestFit="1" customWidth="1"/>
    <col min="385" max="385" width="10.6640625" bestFit="1" customWidth="1"/>
    <col min="386" max="386" width="14.6640625" bestFit="1" customWidth="1"/>
    <col min="387" max="387" width="16.5546875" bestFit="1" customWidth="1"/>
    <col min="388" max="388" width="14.6640625" bestFit="1" customWidth="1"/>
    <col min="389" max="389" width="10.6640625" bestFit="1" customWidth="1"/>
    <col min="390" max="390" width="14.6640625" bestFit="1" customWidth="1"/>
    <col min="391" max="391" width="16.5546875" bestFit="1" customWidth="1"/>
    <col min="392" max="392" width="14.6640625" bestFit="1" customWidth="1"/>
    <col min="393" max="393" width="10.6640625" bestFit="1" customWidth="1"/>
    <col min="394" max="394" width="14.6640625" bestFit="1" customWidth="1"/>
    <col min="395" max="395" width="16.5546875" bestFit="1" customWidth="1"/>
    <col min="396" max="396" width="14.6640625" bestFit="1" customWidth="1"/>
    <col min="397" max="397" width="10.6640625" bestFit="1" customWidth="1"/>
    <col min="398" max="398" width="14.6640625" bestFit="1" customWidth="1"/>
    <col min="399" max="399" width="16.5546875" bestFit="1" customWidth="1"/>
    <col min="400" max="400" width="14.6640625" bestFit="1" customWidth="1"/>
    <col min="401" max="401" width="10.6640625" bestFit="1" customWidth="1"/>
    <col min="402" max="402" width="14.6640625" bestFit="1" customWidth="1"/>
    <col min="403" max="403" width="16.5546875" bestFit="1" customWidth="1"/>
    <col min="404" max="404" width="14.6640625" bestFit="1" customWidth="1"/>
    <col min="405" max="405" width="10.6640625" bestFit="1" customWidth="1"/>
    <col min="406" max="406" width="14.6640625" bestFit="1" customWidth="1"/>
    <col min="407" max="407" width="16.5546875" bestFit="1" customWidth="1"/>
    <col min="408" max="408" width="14.6640625" bestFit="1" customWidth="1"/>
    <col min="409" max="409" width="10.6640625" bestFit="1" customWidth="1"/>
    <col min="410" max="410" width="14.6640625" bestFit="1" customWidth="1"/>
    <col min="411" max="411" width="16.5546875" bestFit="1" customWidth="1"/>
    <col min="412" max="412" width="14.6640625" bestFit="1" customWidth="1"/>
    <col min="413" max="413" width="10.6640625" bestFit="1" customWidth="1"/>
    <col min="414" max="414" width="14.6640625" bestFit="1" customWidth="1"/>
    <col min="415" max="415" width="16.5546875" bestFit="1" customWidth="1"/>
    <col min="416" max="416" width="14.6640625" bestFit="1" customWidth="1"/>
    <col min="417" max="417" width="10.6640625" bestFit="1" customWidth="1"/>
    <col min="418" max="418" width="14.6640625" bestFit="1" customWidth="1"/>
    <col min="419" max="419" width="16.5546875" bestFit="1" customWidth="1"/>
    <col min="420" max="420" width="14.6640625" bestFit="1" customWidth="1"/>
    <col min="421" max="421" width="10.6640625" bestFit="1" customWidth="1"/>
    <col min="422" max="422" width="14.6640625" bestFit="1" customWidth="1"/>
    <col min="423" max="423" width="16.5546875" bestFit="1" customWidth="1"/>
    <col min="424" max="424" width="14.6640625" bestFit="1" customWidth="1"/>
    <col min="425" max="425" width="10.6640625" bestFit="1" customWidth="1"/>
    <col min="426" max="426" width="14.6640625" bestFit="1" customWidth="1"/>
    <col min="427" max="427" width="16.5546875" bestFit="1" customWidth="1"/>
    <col min="428" max="428" width="14.6640625" bestFit="1" customWidth="1"/>
    <col min="429" max="429" width="10.6640625" bestFit="1" customWidth="1"/>
    <col min="430" max="430" width="14.6640625" bestFit="1" customWidth="1"/>
    <col min="431" max="431" width="16.5546875" bestFit="1" customWidth="1"/>
    <col min="432" max="432" width="14.6640625" bestFit="1" customWidth="1"/>
    <col min="433" max="433" width="10.6640625" bestFit="1" customWidth="1"/>
    <col min="434" max="434" width="14.6640625" bestFit="1" customWidth="1"/>
    <col min="435" max="435" width="16.5546875" bestFit="1" customWidth="1"/>
    <col min="436" max="436" width="14.6640625" bestFit="1" customWidth="1"/>
    <col min="437" max="437" width="10.6640625" bestFit="1" customWidth="1"/>
    <col min="438" max="438" width="14.6640625" bestFit="1" customWidth="1"/>
    <col min="439" max="439" width="16.5546875" bestFit="1" customWidth="1"/>
    <col min="440" max="440" width="14.6640625" bestFit="1" customWidth="1"/>
    <col min="441" max="441" width="10.6640625" bestFit="1" customWidth="1"/>
    <col min="442" max="442" width="14.6640625" bestFit="1" customWidth="1"/>
    <col min="443" max="443" width="16.5546875" bestFit="1" customWidth="1"/>
    <col min="444" max="444" width="14.6640625" bestFit="1" customWidth="1"/>
    <col min="445" max="445" width="10.6640625" bestFit="1" customWidth="1"/>
    <col min="446" max="446" width="14.6640625" bestFit="1" customWidth="1"/>
    <col min="447" max="447" width="16.5546875" bestFit="1" customWidth="1"/>
    <col min="448" max="448" width="14.6640625" bestFit="1" customWidth="1"/>
    <col min="449" max="449" width="10.6640625" bestFit="1" customWidth="1"/>
    <col min="450" max="450" width="14.6640625" bestFit="1" customWidth="1"/>
    <col min="451" max="451" width="16.5546875" bestFit="1" customWidth="1"/>
    <col min="452" max="452" width="14.6640625" bestFit="1" customWidth="1"/>
    <col min="453" max="453" width="10.6640625" bestFit="1" customWidth="1"/>
    <col min="454" max="454" width="14.6640625" bestFit="1" customWidth="1"/>
    <col min="455" max="455" width="16.5546875" bestFit="1" customWidth="1"/>
    <col min="456" max="456" width="14.6640625" bestFit="1" customWidth="1"/>
    <col min="457" max="457" width="10.6640625" bestFit="1" customWidth="1"/>
    <col min="458" max="458" width="14.6640625" bestFit="1" customWidth="1"/>
    <col min="459" max="459" width="16.5546875" bestFit="1" customWidth="1"/>
    <col min="460" max="460" width="14.6640625" bestFit="1" customWidth="1"/>
    <col min="461" max="461" width="10.6640625" bestFit="1" customWidth="1"/>
    <col min="462" max="462" width="14.6640625" bestFit="1" customWidth="1"/>
    <col min="463" max="463" width="16.5546875" bestFit="1" customWidth="1"/>
    <col min="464" max="464" width="14.6640625" bestFit="1" customWidth="1"/>
    <col min="465" max="465" width="10.6640625" bestFit="1" customWidth="1"/>
    <col min="466" max="466" width="14.6640625" bestFit="1" customWidth="1"/>
    <col min="467" max="467" width="16.5546875" bestFit="1" customWidth="1"/>
    <col min="468" max="468" width="14.6640625" bestFit="1" customWidth="1"/>
    <col min="469" max="469" width="10.6640625" bestFit="1" customWidth="1"/>
    <col min="470" max="470" width="14.6640625" bestFit="1" customWidth="1"/>
    <col min="471" max="471" width="16.5546875" bestFit="1" customWidth="1"/>
    <col min="472" max="472" width="14.6640625" bestFit="1" customWidth="1"/>
    <col min="473" max="473" width="10.6640625" bestFit="1" customWidth="1"/>
    <col min="474" max="474" width="14.6640625" bestFit="1" customWidth="1"/>
    <col min="475" max="475" width="16.5546875" bestFit="1" customWidth="1"/>
    <col min="476" max="476" width="14.6640625" bestFit="1" customWidth="1"/>
    <col min="477" max="477" width="10.6640625" bestFit="1" customWidth="1"/>
    <col min="478" max="478" width="14.6640625" bestFit="1" customWidth="1"/>
    <col min="479" max="479" width="16.5546875" bestFit="1" customWidth="1"/>
    <col min="480" max="480" width="14.6640625" bestFit="1" customWidth="1"/>
    <col min="481" max="481" width="10.6640625" bestFit="1" customWidth="1"/>
    <col min="482" max="482" width="14.6640625" bestFit="1" customWidth="1"/>
    <col min="483" max="483" width="16.5546875" bestFit="1" customWidth="1"/>
    <col min="484" max="484" width="14.6640625" bestFit="1" customWidth="1"/>
    <col min="485" max="485" width="10.6640625" bestFit="1" customWidth="1"/>
    <col min="486" max="486" width="14.6640625" bestFit="1" customWidth="1"/>
    <col min="487" max="487" width="16.5546875" bestFit="1" customWidth="1"/>
    <col min="488" max="488" width="14.6640625" bestFit="1" customWidth="1"/>
    <col min="489" max="489" width="10.6640625" bestFit="1" customWidth="1"/>
    <col min="490" max="490" width="14.6640625" bestFit="1" customWidth="1"/>
    <col min="491" max="491" width="16.5546875" bestFit="1" customWidth="1"/>
    <col min="492" max="492" width="14.6640625" bestFit="1" customWidth="1"/>
    <col min="493" max="493" width="10.6640625" bestFit="1" customWidth="1"/>
    <col min="494" max="494" width="14.6640625" bestFit="1" customWidth="1"/>
    <col min="495" max="495" width="16.5546875" bestFit="1" customWidth="1"/>
    <col min="496" max="496" width="14.6640625" bestFit="1" customWidth="1"/>
    <col min="497" max="497" width="10.6640625" bestFit="1" customWidth="1"/>
    <col min="498" max="498" width="14.6640625" bestFit="1" customWidth="1"/>
    <col min="499" max="499" width="16.5546875" bestFit="1" customWidth="1"/>
    <col min="500" max="500" width="14.6640625" bestFit="1" customWidth="1"/>
    <col min="501" max="501" width="10.6640625" bestFit="1" customWidth="1"/>
    <col min="502" max="502" width="14.6640625" bestFit="1" customWidth="1"/>
    <col min="503" max="503" width="16.5546875" bestFit="1" customWidth="1"/>
    <col min="504" max="504" width="14.6640625" bestFit="1" customWidth="1"/>
    <col min="505" max="505" width="10.6640625" bestFit="1" customWidth="1"/>
    <col min="506" max="506" width="14.6640625" bestFit="1" customWidth="1"/>
    <col min="507" max="507" width="16.5546875" bestFit="1" customWidth="1"/>
    <col min="508" max="508" width="14.6640625" bestFit="1" customWidth="1"/>
    <col min="509" max="509" width="10.6640625" bestFit="1" customWidth="1"/>
    <col min="510" max="510" width="14.6640625" bestFit="1" customWidth="1"/>
    <col min="511" max="511" width="16.5546875" bestFit="1" customWidth="1"/>
    <col min="512" max="512" width="14.6640625" bestFit="1" customWidth="1"/>
    <col min="513" max="513" width="10.6640625" bestFit="1" customWidth="1"/>
    <col min="514" max="514" width="14.6640625" bestFit="1" customWidth="1"/>
    <col min="515" max="515" width="16.5546875" bestFit="1" customWidth="1"/>
    <col min="516" max="516" width="14.6640625" bestFit="1" customWidth="1"/>
    <col min="517" max="517" width="10.6640625" bestFit="1" customWidth="1"/>
    <col min="518" max="518" width="19.44140625" bestFit="1" customWidth="1"/>
    <col min="519" max="519" width="21.33203125" bestFit="1" customWidth="1"/>
    <col min="520" max="520" width="19.44140625" bestFit="1" customWidth="1"/>
    <col min="521" max="521" width="15.33203125" bestFit="1" customWidth="1"/>
    <col min="522" max="522" width="23.33203125" bestFit="1" customWidth="1"/>
    <col min="523" max="523" width="25.109375" bestFit="1" customWidth="1"/>
    <col min="524" max="524" width="23.33203125" bestFit="1" customWidth="1"/>
    <col min="525" max="525" width="19.21875" bestFit="1" customWidth="1"/>
    <col min="526" max="526" width="14.6640625" bestFit="1" customWidth="1"/>
    <col min="527" max="527" width="16.5546875" bestFit="1" customWidth="1"/>
    <col min="528" max="528" width="14.6640625" bestFit="1" customWidth="1"/>
    <col min="529" max="529" width="10.6640625" bestFit="1" customWidth="1"/>
    <col min="530" max="530" width="14.6640625" bestFit="1" customWidth="1"/>
    <col min="531" max="531" width="16.5546875" bestFit="1" customWidth="1"/>
    <col min="532" max="532" width="14.6640625" bestFit="1" customWidth="1"/>
    <col min="533" max="533" width="10.6640625" bestFit="1" customWidth="1"/>
    <col min="534" max="534" width="14.6640625" bestFit="1" customWidth="1"/>
    <col min="535" max="535" width="16.5546875" bestFit="1" customWidth="1"/>
    <col min="536" max="536" width="14.6640625" bestFit="1" customWidth="1"/>
    <col min="537" max="537" width="10.6640625" bestFit="1" customWidth="1"/>
    <col min="538" max="538" width="14.6640625" bestFit="1" customWidth="1"/>
    <col min="539" max="539" width="16.5546875" bestFit="1" customWidth="1"/>
    <col min="540" max="540" width="14.6640625" bestFit="1" customWidth="1"/>
    <col min="541" max="541" width="10.6640625" bestFit="1" customWidth="1"/>
    <col min="542" max="542" width="14.6640625" bestFit="1" customWidth="1"/>
    <col min="543" max="543" width="16.5546875" bestFit="1" customWidth="1"/>
    <col min="544" max="544" width="14.6640625" bestFit="1" customWidth="1"/>
    <col min="545" max="545" width="10.6640625" bestFit="1" customWidth="1"/>
    <col min="546" max="546" width="26" bestFit="1" customWidth="1"/>
    <col min="547" max="547" width="27.88671875" bestFit="1" customWidth="1"/>
    <col min="548" max="548" width="26" bestFit="1" customWidth="1"/>
    <col min="549" max="549" width="22" bestFit="1" customWidth="1"/>
    <col min="550" max="550" width="19.44140625" bestFit="1" customWidth="1"/>
    <col min="551" max="551" width="21.33203125" bestFit="1" customWidth="1"/>
    <col min="552" max="552" width="19.44140625" bestFit="1" customWidth="1"/>
    <col min="553" max="553" width="15.33203125" bestFit="1" customWidth="1"/>
    <col min="554" max="554" width="14.6640625" bestFit="1" customWidth="1"/>
    <col min="555" max="555" width="16.5546875" bestFit="1" customWidth="1"/>
    <col min="556" max="556" width="14.6640625" bestFit="1" customWidth="1"/>
    <col min="557" max="557" width="10.6640625" bestFit="1" customWidth="1"/>
    <col min="558" max="558" width="14.6640625" bestFit="1" customWidth="1"/>
    <col min="559" max="559" width="16.5546875" bestFit="1" customWidth="1"/>
    <col min="560" max="560" width="14.6640625" bestFit="1" customWidth="1"/>
    <col min="561" max="561" width="10.6640625" bestFit="1" customWidth="1"/>
    <col min="562" max="562" width="14.6640625" bestFit="1" customWidth="1"/>
    <col min="563" max="563" width="16.5546875" bestFit="1" customWidth="1"/>
    <col min="564" max="564" width="14.6640625" bestFit="1" customWidth="1"/>
    <col min="565" max="565" width="10.6640625" bestFit="1" customWidth="1"/>
    <col min="566" max="566" width="14.6640625" bestFit="1" customWidth="1"/>
    <col min="567" max="567" width="16.5546875" bestFit="1" customWidth="1"/>
    <col min="568" max="568" width="14.6640625" bestFit="1" customWidth="1"/>
    <col min="569" max="569" width="10.6640625" bestFit="1" customWidth="1"/>
    <col min="570" max="570" width="14.6640625" bestFit="1" customWidth="1"/>
    <col min="571" max="571" width="16.5546875" bestFit="1" customWidth="1"/>
    <col min="572" max="572" width="14.6640625" bestFit="1" customWidth="1"/>
    <col min="573" max="573" width="10.6640625" bestFit="1" customWidth="1"/>
    <col min="574" max="574" width="14.6640625" bestFit="1" customWidth="1"/>
    <col min="575" max="575" width="16.5546875" bestFit="1" customWidth="1"/>
    <col min="576" max="576" width="14.6640625" bestFit="1" customWidth="1"/>
    <col min="577" max="577" width="10.6640625" bestFit="1" customWidth="1"/>
    <col min="578" max="578" width="14.6640625" bestFit="1" customWidth="1"/>
    <col min="579" max="579" width="16.5546875" bestFit="1" customWidth="1"/>
    <col min="580" max="580" width="14.6640625" bestFit="1" customWidth="1"/>
    <col min="581" max="581" width="10.6640625" bestFit="1" customWidth="1"/>
    <col min="582" max="582" width="14.6640625" bestFit="1" customWidth="1"/>
    <col min="583" max="583" width="16.5546875" bestFit="1" customWidth="1"/>
    <col min="584" max="584" width="14.6640625" bestFit="1" customWidth="1"/>
    <col min="585" max="585" width="10.6640625" bestFit="1" customWidth="1"/>
    <col min="586" max="586" width="14.6640625" bestFit="1" customWidth="1"/>
    <col min="587" max="587" width="16.5546875" bestFit="1" customWidth="1"/>
    <col min="588" max="588" width="14.6640625" bestFit="1" customWidth="1"/>
    <col min="589" max="589" width="10.6640625" bestFit="1" customWidth="1"/>
    <col min="590" max="590" width="14.6640625" bestFit="1" customWidth="1"/>
    <col min="591" max="591" width="16.5546875" bestFit="1" customWidth="1"/>
    <col min="592" max="592" width="14.6640625" bestFit="1" customWidth="1"/>
    <col min="593" max="593" width="10.6640625" bestFit="1" customWidth="1"/>
    <col min="594" max="594" width="14.6640625" bestFit="1" customWidth="1"/>
    <col min="595" max="595" width="16.5546875" bestFit="1" customWidth="1"/>
    <col min="596" max="596" width="14.6640625" bestFit="1" customWidth="1"/>
    <col min="597" max="597" width="10.6640625" bestFit="1" customWidth="1"/>
    <col min="598" max="598" width="14.6640625" bestFit="1" customWidth="1"/>
    <col min="599" max="599" width="16.5546875" bestFit="1" customWidth="1"/>
    <col min="600" max="600" width="14.6640625" bestFit="1" customWidth="1"/>
    <col min="601" max="601" width="10.6640625" bestFit="1" customWidth="1"/>
    <col min="602" max="602" width="14.6640625" bestFit="1" customWidth="1"/>
    <col min="603" max="603" width="16.5546875" bestFit="1" customWidth="1"/>
    <col min="604" max="604" width="14.6640625" bestFit="1" customWidth="1"/>
    <col min="605" max="605" width="10.6640625" bestFit="1" customWidth="1"/>
    <col min="606" max="606" width="14.6640625" bestFit="1" customWidth="1"/>
    <col min="607" max="607" width="16.5546875" bestFit="1" customWidth="1"/>
    <col min="608" max="608" width="14.6640625" bestFit="1" customWidth="1"/>
    <col min="609" max="609" width="10.6640625" bestFit="1" customWidth="1"/>
    <col min="610" max="610" width="24.77734375" bestFit="1" customWidth="1"/>
    <col min="611" max="611" width="26.6640625" bestFit="1" customWidth="1"/>
    <col min="612" max="612" width="24.77734375" bestFit="1" customWidth="1"/>
    <col min="613" max="613" width="20.6640625" bestFit="1" customWidth="1"/>
    <col min="614" max="614" width="14.6640625" bestFit="1" customWidth="1"/>
    <col min="615" max="615" width="16.5546875" bestFit="1" customWidth="1"/>
    <col min="616" max="616" width="14.6640625" bestFit="1" customWidth="1"/>
    <col min="617" max="617" width="10.6640625" bestFit="1" customWidth="1"/>
    <col min="618" max="618" width="14.6640625" bestFit="1" customWidth="1"/>
    <col min="619" max="619" width="16.5546875" bestFit="1" customWidth="1"/>
    <col min="620" max="620" width="14.6640625" bestFit="1" customWidth="1"/>
    <col min="621" max="621" width="10.6640625" bestFit="1" customWidth="1"/>
    <col min="622" max="622" width="14.6640625" bestFit="1" customWidth="1"/>
    <col min="623" max="623" width="16.5546875" bestFit="1" customWidth="1"/>
    <col min="624" max="624" width="14.6640625" bestFit="1" customWidth="1"/>
    <col min="625" max="625" width="10.6640625" bestFit="1" customWidth="1"/>
    <col min="626" max="626" width="14.6640625" bestFit="1" customWidth="1"/>
    <col min="627" max="627" width="16.5546875" bestFit="1" customWidth="1"/>
    <col min="628" max="628" width="14.6640625" bestFit="1" customWidth="1"/>
    <col min="629" max="629" width="10.6640625" bestFit="1" customWidth="1"/>
    <col min="630" max="630" width="14.6640625" bestFit="1" customWidth="1"/>
    <col min="631" max="631" width="16.5546875" bestFit="1" customWidth="1"/>
    <col min="632" max="632" width="14.6640625" bestFit="1" customWidth="1"/>
    <col min="633" max="633" width="10.6640625" bestFit="1" customWidth="1"/>
    <col min="634" max="634" width="14.6640625" bestFit="1" customWidth="1"/>
    <col min="635" max="635" width="16.5546875" bestFit="1" customWidth="1"/>
    <col min="636" max="636" width="14.6640625" bestFit="1" customWidth="1"/>
    <col min="637" max="637" width="10.6640625" bestFit="1" customWidth="1"/>
    <col min="638" max="638" width="14.6640625" bestFit="1" customWidth="1"/>
    <col min="639" max="639" width="16.5546875" bestFit="1" customWidth="1"/>
    <col min="640" max="640" width="14.6640625" bestFit="1" customWidth="1"/>
    <col min="641" max="641" width="10.6640625" bestFit="1" customWidth="1"/>
    <col min="642" max="642" width="14.6640625" bestFit="1" customWidth="1"/>
    <col min="643" max="643" width="16.5546875" bestFit="1" customWidth="1"/>
    <col min="644" max="644" width="14.6640625" bestFit="1" customWidth="1"/>
    <col min="645" max="645" width="10.6640625" bestFit="1" customWidth="1"/>
    <col min="646" max="646" width="14.6640625" bestFit="1" customWidth="1"/>
    <col min="647" max="647" width="16.5546875" bestFit="1" customWidth="1"/>
    <col min="648" max="648" width="14.6640625" bestFit="1" customWidth="1"/>
    <col min="649" max="649" width="10.6640625" bestFit="1" customWidth="1"/>
    <col min="650" max="650" width="14.6640625" bestFit="1" customWidth="1"/>
    <col min="651" max="651" width="16.5546875" bestFit="1" customWidth="1"/>
    <col min="652" max="652" width="14.6640625" bestFit="1" customWidth="1"/>
    <col min="653" max="653" width="10.6640625" bestFit="1" customWidth="1"/>
    <col min="654" max="654" width="14.6640625" bestFit="1" customWidth="1"/>
    <col min="655" max="655" width="16.5546875" bestFit="1" customWidth="1"/>
    <col min="656" max="656" width="14.6640625" bestFit="1" customWidth="1"/>
    <col min="657" max="657" width="10.6640625" bestFit="1" customWidth="1"/>
    <col min="658" max="658" width="14.6640625" bestFit="1" customWidth="1"/>
    <col min="659" max="659" width="16.5546875" bestFit="1" customWidth="1"/>
    <col min="660" max="660" width="14.6640625" bestFit="1" customWidth="1"/>
    <col min="661" max="661" width="10.6640625" bestFit="1" customWidth="1"/>
    <col min="662" max="662" width="14.6640625" bestFit="1" customWidth="1"/>
    <col min="663" max="663" width="16.5546875" bestFit="1" customWidth="1"/>
    <col min="664" max="664" width="14.6640625" bestFit="1" customWidth="1"/>
    <col min="665" max="665" width="10.6640625" bestFit="1" customWidth="1"/>
    <col min="666" max="666" width="14.6640625" bestFit="1" customWidth="1"/>
    <col min="667" max="667" width="16.5546875" bestFit="1" customWidth="1"/>
    <col min="668" max="668" width="14.6640625" bestFit="1" customWidth="1"/>
    <col min="669" max="669" width="10.6640625" bestFit="1" customWidth="1"/>
    <col min="670" max="670" width="14.6640625" bestFit="1" customWidth="1"/>
    <col min="671" max="671" width="16.5546875" bestFit="1" customWidth="1"/>
    <col min="672" max="672" width="14.6640625" bestFit="1" customWidth="1"/>
    <col min="673" max="673" width="10.6640625" bestFit="1" customWidth="1"/>
    <col min="674" max="674" width="14.6640625" bestFit="1" customWidth="1"/>
    <col min="675" max="675" width="16.5546875" bestFit="1" customWidth="1"/>
    <col min="676" max="676" width="14.6640625" bestFit="1" customWidth="1"/>
    <col min="677" max="677" width="10.6640625" bestFit="1" customWidth="1"/>
    <col min="678" max="678" width="14.6640625" bestFit="1" customWidth="1"/>
    <col min="679" max="679" width="16.5546875" bestFit="1" customWidth="1"/>
    <col min="680" max="680" width="14.6640625" bestFit="1" customWidth="1"/>
    <col min="681" max="681" width="10.6640625" bestFit="1" customWidth="1"/>
    <col min="682" max="682" width="14.6640625" bestFit="1" customWidth="1"/>
    <col min="683" max="683" width="16.5546875" bestFit="1" customWidth="1"/>
    <col min="684" max="684" width="14.6640625" bestFit="1" customWidth="1"/>
    <col min="685" max="685" width="10.6640625" bestFit="1" customWidth="1"/>
    <col min="686" max="686" width="21" bestFit="1" customWidth="1"/>
    <col min="687" max="687" width="22.88671875" bestFit="1" customWidth="1"/>
    <col min="688" max="688" width="21" bestFit="1" customWidth="1"/>
    <col min="689" max="689" width="17" bestFit="1" customWidth="1"/>
    <col min="690" max="690" width="14.6640625" bestFit="1" customWidth="1"/>
    <col min="691" max="691" width="16.5546875" bestFit="1" customWidth="1"/>
    <col min="692" max="692" width="14.6640625" bestFit="1" customWidth="1"/>
    <col min="693" max="693" width="10.6640625" bestFit="1" customWidth="1"/>
    <col min="694" max="694" width="14.6640625" bestFit="1" customWidth="1"/>
    <col min="695" max="695" width="16.5546875" bestFit="1" customWidth="1"/>
    <col min="696" max="696" width="14.6640625" bestFit="1" customWidth="1"/>
    <col min="697" max="697" width="10.6640625" bestFit="1" customWidth="1"/>
    <col min="698" max="698" width="14.6640625" bestFit="1" customWidth="1"/>
    <col min="699" max="699" width="16.5546875" bestFit="1" customWidth="1"/>
    <col min="700" max="700" width="14.6640625" bestFit="1" customWidth="1"/>
    <col min="701" max="701" width="10.6640625" bestFit="1" customWidth="1"/>
    <col min="702" max="702" width="14.6640625" bestFit="1" customWidth="1"/>
    <col min="703" max="703" width="16.5546875" bestFit="1" customWidth="1"/>
    <col min="704" max="704" width="14.6640625" bestFit="1" customWidth="1"/>
    <col min="705" max="705" width="10.6640625" bestFit="1" customWidth="1"/>
    <col min="706" max="706" width="14.6640625" bestFit="1" customWidth="1"/>
    <col min="707" max="707" width="16.5546875" bestFit="1" customWidth="1"/>
    <col min="708" max="708" width="14.6640625" bestFit="1" customWidth="1"/>
    <col min="709" max="709" width="10.6640625" bestFit="1" customWidth="1"/>
    <col min="710" max="710" width="14.6640625" bestFit="1" customWidth="1"/>
    <col min="711" max="711" width="16.5546875" bestFit="1" customWidth="1"/>
    <col min="712" max="712" width="14.6640625" bestFit="1" customWidth="1"/>
    <col min="713" max="713" width="10.6640625" bestFit="1" customWidth="1"/>
    <col min="714" max="714" width="14.6640625" bestFit="1" customWidth="1"/>
    <col min="715" max="715" width="16.5546875" bestFit="1" customWidth="1"/>
    <col min="716" max="716" width="14.6640625" bestFit="1" customWidth="1"/>
    <col min="717" max="717" width="10.6640625" bestFit="1" customWidth="1"/>
    <col min="718" max="718" width="14.6640625" bestFit="1" customWidth="1"/>
    <col min="719" max="719" width="16.5546875" bestFit="1" customWidth="1"/>
    <col min="720" max="720" width="14.6640625" bestFit="1" customWidth="1"/>
    <col min="721" max="721" width="10.6640625" bestFit="1" customWidth="1"/>
    <col min="722" max="722" width="14.6640625" bestFit="1" customWidth="1"/>
    <col min="723" max="723" width="16.5546875" bestFit="1" customWidth="1"/>
    <col min="724" max="724" width="14.6640625" bestFit="1" customWidth="1"/>
    <col min="725" max="725" width="10.6640625" bestFit="1" customWidth="1"/>
    <col min="726" max="726" width="14.6640625" bestFit="1" customWidth="1"/>
    <col min="727" max="727" width="16.5546875" bestFit="1" customWidth="1"/>
    <col min="728" max="728" width="14.6640625" bestFit="1" customWidth="1"/>
    <col min="729" max="729" width="10.6640625" bestFit="1" customWidth="1"/>
    <col min="730" max="730" width="14.6640625" bestFit="1" customWidth="1"/>
    <col min="731" max="731" width="16.5546875" bestFit="1" customWidth="1"/>
    <col min="732" max="732" width="14.6640625" bestFit="1" customWidth="1"/>
    <col min="733" max="733" width="10.6640625" bestFit="1" customWidth="1"/>
    <col min="734" max="734" width="14.6640625" bestFit="1" customWidth="1"/>
    <col min="735" max="735" width="16.5546875" bestFit="1" customWidth="1"/>
    <col min="736" max="736" width="14.6640625" bestFit="1" customWidth="1"/>
    <col min="737" max="737" width="10.6640625" bestFit="1" customWidth="1"/>
    <col min="738" max="738" width="14.6640625" bestFit="1" customWidth="1"/>
    <col min="739" max="739" width="16.5546875" bestFit="1" customWidth="1"/>
    <col min="740" max="740" width="14.6640625" bestFit="1" customWidth="1"/>
    <col min="741" max="741" width="10.6640625" bestFit="1" customWidth="1"/>
    <col min="742" max="742" width="14.6640625" bestFit="1" customWidth="1"/>
    <col min="743" max="743" width="16.5546875" bestFit="1" customWidth="1"/>
    <col min="744" max="744" width="14.6640625" bestFit="1" customWidth="1"/>
    <col min="745" max="745" width="10.6640625" bestFit="1" customWidth="1"/>
    <col min="746" max="746" width="14.6640625" bestFit="1" customWidth="1"/>
    <col min="747" max="747" width="16.5546875" bestFit="1" customWidth="1"/>
    <col min="748" max="748" width="14.6640625" bestFit="1" customWidth="1"/>
    <col min="749" max="749" width="10.6640625" bestFit="1" customWidth="1"/>
    <col min="750" max="750" width="14.6640625" bestFit="1" customWidth="1"/>
    <col min="751" max="751" width="16.5546875" bestFit="1" customWidth="1"/>
    <col min="752" max="752" width="14.6640625" bestFit="1" customWidth="1"/>
    <col min="753" max="753" width="10.6640625" bestFit="1" customWidth="1"/>
    <col min="754" max="754" width="14.6640625" bestFit="1" customWidth="1"/>
    <col min="755" max="755" width="16.5546875" bestFit="1" customWidth="1"/>
    <col min="756" max="756" width="14.6640625" bestFit="1" customWidth="1"/>
    <col min="757" max="757" width="10.6640625" bestFit="1" customWidth="1"/>
    <col min="758" max="758" width="14.6640625" bestFit="1" customWidth="1"/>
    <col min="759" max="759" width="16.5546875" bestFit="1" customWidth="1"/>
    <col min="760" max="760" width="14.6640625" bestFit="1" customWidth="1"/>
    <col min="761" max="761" width="10.6640625" bestFit="1" customWidth="1"/>
    <col min="762" max="762" width="22.88671875" bestFit="1" customWidth="1"/>
    <col min="763" max="763" width="24.6640625" bestFit="1" customWidth="1"/>
    <col min="764" max="764" width="22.88671875" bestFit="1" customWidth="1"/>
    <col min="765" max="765" width="18.77734375" bestFit="1" customWidth="1"/>
    <col min="766" max="766" width="14.6640625" bestFit="1" customWidth="1"/>
    <col min="767" max="767" width="16.5546875" bestFit="1" customWidth="1"/>
    <col min="768" max="768" width="14.6640625" bestFit="1" customWidth="1"/>
    <col min="769" max="769" width="10.6640625" bestFit="1" customWidth="1"/>
    <col min="770" max="770" width="14.6640625" bestFit="1" customWidth="1"/>
    <col min="771" max="771" width="16.5546875" bestFit="1" customWidth="1"/>
    <col min="772" max="772" width="14.6640625" bestFit="1" customWidth="1"/>
    <col min="773" max="773" width="10.6640625" bestFit="1" customWidth="1"/>
    <col min="774" max="774" width="14.6640625" bestFit="1" customWidth="1"/>
    <col min="775" max="775" width="16.5546875" bestFit="1" customWidth="1"/>
    <col min="776" max="776" width="14.6640625" bestFit="1" customWidth="1"/>
    <col min="777" max="777" width="10.6640625" bestFit="1" customWidth="1"/>
    <col min="778" max="778" width="20.44140625" bestFit="1" customWidth="1"/>
    <col min="779" max="779" width="22.33203125" bestFit="1" customWidth="1"/>
    <col min="780" max="780" width="20.44140625" bestFit="1" customWidth="1"/>
    <col min="781" max="781" width="16.44140625" bestFit="1" customWidth="1"/>
    <col min="782" max="782" width="14.6640625" bestFit="1" customWidth="1"/>
    <col min="783" max="783" width="16.5546875" bestFit="1" customWidth="1"/>
    <col min="784" max="784" width="14.6640625" bestFit="1" customWidth="1"/>
    <col min="785" max="785" width="10.6640625" bestFit="1" customWidth="1"/>
    <col min="786" max="786" width="14.6640625" bestFit="1" customWidth="1"/>
    <col min="787" max="787" width="16.5546875" bestFit="1" customWidth="1"/>
    <col min="788" max="788" width="14.6640625" bestFit="1" customWidth="1"/>
    <col min="789" max="789" width="10.6640625" bestFit="1" customWidth="1"/>
    <col min="790" max="790" width="14.6640625" bestFit="1" customWidth="1"/>
    <col min="791" max="791" width="16.5546875" bestFit="1" customWidth="1"/>
    <col min="792" max="792" width="14.6640625" bestFit="1" customWidth="1"/>
    <col min="793" max="793" width="10.6640625" bestFit="1" customWidth="1"/>
    <col min="794" max="794" width="14.6640625" bestFit="1" customWidth="1"/>
    <col min="795" max="795" width="16.5546875" bestFit="1" customWidth="1"/>
    <col min="796" max="796" width="14.6640625" bestFit="1" customWidth="1"/>
    <col min="797" max="797" width="10.6640625" bestFit="1" customWidth="1"/>
    <col min="798" max="798" width="14.6640625" bestFit="1" customWidth="1"/>
    <col min="799" max="799" width="16.5546875" bestFit="1" customWidth="1"/>
    <col min="800" max="800" width="14.6640625" bestFit="1" customWidth="1"/>
    <col min="801" max="801" width="10.6640625" bestFit="1" customWidth="1"/>
    <col min="802" max="802" width="14.6640625" bestFit="1" customWidth="1"/>
    <col min="803" max="803" width="16.5546875" bestFit="1" customWidth="1"/>
    <col min="804" max="804" width="14.6640625" bestFit="1" customWidth="1"/>
    <col min="805" max="805" width="10.6640625" bestFit="1" customWidth="1"/>
    <col min="806" max="806" width="14.6640625" bestFit="1" customWidth="1"/>
    <col min="807" max="807" width="16.5546875" bestFit="1" customWidth="1"/>
    <col min="808" max="808" width="14.6640625" bestFit="1" customWidth="1"/>
    <col min="809" max="809" width="10.6640625" bestFit="1" customWidth="1"/>
    <col min="810" max="810" width="14.6640625" bestFit="1" customWidth="1"/>
    <col min="811" max="811" width="16.5546875" bestFit="1" customWidth="1"/>
    <col min="812" max="812" width="14.6640625" bestFit="1" customWidth="1"/>
    <col min="813" max="813" width="10.6640625" bestFit="1" customWidth="1"/>
    <col min="814" max="814" width="14.6640625" bestFit="1" customWidth="1"/>
    <col min="815" max="815" width="16.5546875" bestFit="1" customWidth="1"/>
    <col min="816" max="816" width="14.6640625" bestFit="1" customWidth="1"/>
    <col min="817" max="817" width="10.6640625" bestFit="1" customWidth="1"/>
    <col min="818" max="818" width="14.6640625" bestFit="1" customWidth="1"/>
    <col min="819" max="819" width="16.5546875" bestFit="1" customWidth="1"/>
    <col min="820" max="820" width="14.6640625" bestFit="1" customWidth="1"/>
    <col min="821" max="821" width="10.6640625" bestFit="1" customWidth="1"/>
    <col min="822" max="822" width="14.6640625" bestFit="1" customWidth="1"/>
    <col min="823" max="823" width="16.5546875" bestFit="1" customWidth="1"/>
    <col min="824" max="824" width="14.6640625" bestFit="1" customWidth="1"/>
    <col min="825" max="825" width="10.6640625" bestFit="1" customWidth="1"/>
    <col min="826" max="826" width="14.6640625" bestFit="1" customWidth="1"/>
    <col min="827" max="827" width="16.5546875" bestFit="1" customWidth="1"/>
    <col min="828" max="828" width="14.6640625" bestFit="1" customWidth="1"/>
    <col min="829" max="829" width="10.6640625" bestFit="1" customWidth="1"/>
    <col min="830" max="830" width="14.6640625" bestFit="1" customWidth="1"/>
    <col min="831" max="831" width="16.5546875" bestFit="1" customWidth="1"/>
    <col min="832" max="832" width="14.6640625" bestFit="1" customWidth="1"/>
    <col min="833" max="833" width="10.6640625" bestFit="1" customWidth="1"/>
    <col min="834" max="834" width="14.6640625" bestFit="1" customWidth="1"/>
    <col min="835" max="835" width="16.5546875" bestFit="1" customWidth="1"/>
    <col min="836" max="836" width="14.6640625" bestFit="1" customWidth="1"/>
    <col min="837" max="837" width="10.6640625" bestFit="1" customWidth="1"/>
    <col min="838" max="838" width="14.6640625" bestFit="1" customWidth="1"/>
    <col min="839" max="839" width="16.5546875" bestFit="1" customWidth="1"/>
    <col min="840" max="840" width="14.6640625" bestFit="1" customWidth="1"/>
    <col min="841" max="841" width="10.6640625" bestFit="1" customWidth="1"/>
    <col min="842" max="842" width="14.6640625" bestFit="1" customWidth="1"/>
    <col min="843" max="843" width="16.5546875" bestFit="1" customWidth="1"/>
    <col min="844" max="844" width="14.6640625" bestFit="1" customWidth="1"/>
    <col min="845" max="845" width="10.6640625" bestFit="1" customWidth="1"/>
    <col min="846" max="846" width="14.6640625" bestFit="1" customWidth="1"/>
    <col min="847" max="847" width="16.5546875" bestFit="1" customWidth="1"/>
    <col min="848" max="848" width="14.6640625" bestFit="1" customWidth="1"/>
    <col min="849" max="849" width="10.6640625" bestFit="1" customWidth="1"/>
    <col min="850" max="850" width="14.6640625" bestFit="1" customWidth="1"/>
    <col min="851" max="851" width="16.5546875" bestFit="1" customWidth="1"/>
    <col min="852" max="852" width="14.6640625" bestFit="1" customWidth="1"/>
    <col min="853" max="853" width="10.6640625" bestFit="1" customWidth="1"/>
    <col min="854" max="854" width="14.6640625" bestFit="1" customWidth="1"/>
    <col min="855" max="855" width="16.5546875" bestFit="1" customWidth="1"/>
    <col min="856" max="856" width="14.6640625" bestFit="1" customWidth="1"/>
    <col min="857" max="857" width="10.6640625" bestFit="1" customWidth="1"/>
    <col min="858" max="858" width="25.77734375" bestFit="1" customWidth="1"/>
    <col min="859" max="859" width="27.6640625" bestFit="1" customWidth="1"/>
    <col min="860" max="860" width="25.77734375" bestFit="1" customWidth="1"/>
    <col min="861" max="861" width="21.77734375" bestFit="1" customWidth="1"/>
    <col min="862" max="862" width="14.6640625" bestFit="1" customWidth="1"/>
    <col min="863" max="863" width="16.5546875" bestFit="1" customWidth="1"/>
    <col min="864" max="864" width="14.6640625" bestFit="1" customWidth="1"/>
    <col min="865" max="865" width="10.6640625" bestFit="1" customWidth="1"/>
    <col min="866" max="866" width="14.6640625" bestFit="1" customWidth="1"/>
    <col min="867" max="867" width="16.5546875" bestFit="1" customWidth="1"/>
    <col min="868" max="868" width="14.6640625" bestFit="1" customWidth="1"/>
    <col min="869" max="869" width="10.6640625" bestFit="1" customWidth="1"/>
    <col min="870" max="870" width="14.6640625" bestFit="1" customWidth="1"/>
    <col min="871" max="871" width="16.5546875" bestFit="1" customWidth="1"/>
    <col min="872" max="872" width="14.6640625" bestFit="1" customWidth="1"/>
    <col min="873" max="873" width="10.6640625" bestFit="1" customWidth="1"/>
    <col min="874" max="874" width="14.6640625" bestFit="1" customWidth="1"/>
    <col min="875" max="875" width="16.5546875" bestFit="1" customWidth="1"/>
    <col min="876" max="876" width="14.6640625" bestFit="1" customWidth="1"/>
    <col min="877" max="877" width="10.6640625" bestFit="1" customWidth="1"/>
    <col min="878" max="878" width="14.6640625" bestFit="1" customWidth="1"/>
    <col min="879" max="879" width="16.5546875" bestFit="1" customWidth="1"/>
    <col min="880" max="880" width="14.6640625" bestFit="1" customWidth="1"/>
    <col min="881" max="881" width="10.6640625" bestFit="1" customWidth="1"/>
    <col min="882" max="882" width="14.6640625" bestFit="1" customWidth="1"/>
    <col min="883" max="883" width="16.5546875" bestFit="1" customWidth="1"/>
    <col min="884" max="884" width="14.6640625" bestFit="1" customWidth="1"/>
    <col min="885" max="885" width="10.6640625" bestFit="1" customWidth="1"/>
    <col min="886" max="886" width="14.6640625" bestFit="1" customWidth="1"/>
    <col min="887" max="887" width="16.5546875" bestFit="1" customWidth="1"/>
    <col min="888" max="888" width="14.6640625" bestFit="1" customWidth="1"/>
    <col min="889" max="889" width="10.6640625" bestFit="1" customWidth="1"/>
    <col min="890" max="890" width="14.6640625" bestFit="1" customWidth="1"/>
    <col min="891" max="891" width="16.5546875" bestFit="1" customWidth="1"/>
    <col min="892" max="892" width="14.6640625" bestFit="1" customWidth="1"/>
    <col min="893" max="893" width="10.6640625" bestFit="1" customWidth="1"/>
    <col min="894" max="894" width="14.6640625" bestFit="1" customWidth="1"/>
    <col min="895" max="895" width="16.5546875" bestFit="1" customWidth="1"/>
    <col min="896" max="896" width="14.6640625" bestFit="1" customWidth="1"/>
    <col min="897" max="897" width="10.6640625" bestFit="1" customWidth="1"/>
    <col min="898" max="898" width="14.6640625" bestFit="1" customWidth="1"/>
    <col min="899" max="899" width="16.5546875" bestFit="1" customWidth="1"/>
    <col min="900" max="900" width="14.6640625" bestFit="1" customWidth="1"/>
    <col min="901" max="901" width="10.6640625" bestFit="1" customWidth="1"/>
    <col min="902" max="902" width="14.6640625" bestFit="1" customWidth="1"/>
    <col min="903" max="903" width="16.5546875" bestFit="1" customWidth="1"/>
    <col min="904" max="904" width="14.6640625" bestFit="1" customWidth="1"/>
    <col min="905" max="905" width="10.6640625" bestFit="1" customWidth="1"/>
    <col min="906" max="906" width="14.6640625" bestFit="1" customWidth="1"/>
    <col min="907" max="907" width="16.5546875" bestFit="1" customWidth="1"/>
    <col min="908" max="908" width="14.6640625" bestFit="1" customWidth="1"/>
    <col min="909" max="909" width="10.6640625" bestFit="1" customWidth="1"/>
    <col min="910" max="910" width="14.6640625" bestFit="1" customWidth="1"/>
    <col min="911" max="911" width="16.5546875" bestFit="1" customWidth="1"/>
    <col min="912" max="912" width="14.6640625" bestFit="1" customWidth="1"/>
    <col min="913" max="913" width="10.6640625" bestFit="1" customWidth="1"/>
    <col min="914" max="914" width="14.6640625" bestFit="1" customWidth="1"/>
    <col min="915" max="915" width="16.5546875" bestFit="1" customWidth="1"/>
    <col min="916" max="916" width="14.6640625" bestFit="1" customWidth="1"/>
    <col min="917" max="917" width="10.6640625" bestFit="1" customWidth="1"/>
    <col min="918" max="918" width="14.6640625" bestFit="1" customWidth="1"/>
    <col min="919" max="919" width="16.5546875" bestFit="1" customWidth="1"/>
    <col min="920" max="920" width="14.6640625" bestFit="1" customWidth="1"/>
    <col min="921" max="921" width="10.6640625" bestFit="1" customWidth="1"/>
    <col min="922" max="922" width="14.6640625" bestFit="1" customWidth="1"/>
    <col min="923" max="923" width="16.5546875" bestFit="1" customWidth="1"/>
    <col min="924" max="924" width="14.6640625" bestFit="1" customWidth="1"/>
    <col min="925" max="925" width="10.6640625" bestFit="1" customWidth="1"/>
    <col min="926" max="926" width="14.6640625" bestFit="1" customWidth="1"/>
    <col min="927" max="927" width="16.5546875" bestFit="1" customWidth="1"/>
    <col min="928" max="928" width="14.6640625" bestFit="1" customWidth="1"/>
    <col min="929" max="929" width="10.6640625" bestFit="1" customWidth="1"/>
    <col min="930" max="930" width="14.6640625" bestFit="1" customWidth="1"/>
    <col min="931" max="931" width="16.5546875" bestFit="1" customWidth="1"/>
    <col min="932" max="932" width="14.6640625" bestFit="1" customWidth="1"/>
    <col min="933" max="933" width="10.6640625" bestFit="1" customWidth="1"/>
    <col min="934" max="934" width="14.6640625" bestFit="1" customWidth="1"/>
    <col min="935" max="935" width="16.5546875" bestFit="1" customWidth="1"/>
    <col min="936" max="936" width="14.6640625" bestFit="1" customWidth="1"/>
    <col min="937" max="937" width="10.6640625" bestFit="1" customWidth="1"/>
    <col min="938" max="938" width="14.6640625" bestFit="1" customWidth="1"/>
    <col min="939" max="939" width="16.5546875" bestFit="1" customWidth="1"/>
    <col min="940" max="940" width="14.6640625" bestFit="1" customWidth="1"/>
    <col min="941" max="941" width="10.6640625" bestFit="1" customWidth="1"/>
    <col min="942" max="942" width="23.33203125" bestFit="1" customWidth="1"/>
    <col min="943" max="943" width="25.109375" bestFit="1" customWidth="1"/>
    <col min="944" max="944" width="23.33203125" bestFit="1" customWidth="1"/>
    <col min="945" max="945" width="19.21875" bestFit="1" customWidth="1"/>
    <col min="946" max="946" width="14.6640625" bestFit="1" customWidth="1"/>
    <col min="947" max="947" width="16.5546875" bestFit="1" customWidth="1"/>
    <col min="948" max="948" width="14.6640625" bestFit="1" customWidth="1"/>
    <col min="949" max="949" width="10.6640625" bestFit="1" customWidth="1"/>
    <col min="950" max="950" width="14.6640625" bestFit="1" customWidth="1"/>
    <col min="951" max="951" width="16.5546875" bestFit="1" customWidth="1"/>
    <col min="952" max="952" width="14.6640625" bestFit="1" customWidth="1"/>
    <col min="953" max="953" width="10.6640625" bestFit="1" customWidth="1"/>
    <col min="954" max="954" width="14.6640625" bestFit="1" customWidth="1"/>
    <col min="955" max="955" width="16.5546875" bestFit="1" customWidth="1"/>
    <col min="956" max="956" width="14.6640625" bestFit="1" customWidth="1"/>
    <col min="957" max="957" width="10.6640625" bestFit="1" customWidth="1"/>
    <col min="958" max="958" width="14.6640625" bestFit="1" customWidth="1"/>
    <col min="959" max="959" width="16.5546875" bestFit="1" customWidth="1"/>
    <col min="960" max="960" width="14.6640625" bestFit="1" customWidth="1"/>
    <col min="961" max="961" width="10.6640625" bestFit="1" customWidth="1"/>
    <col min="962" max="962" width="14.6640625" bestFit="1" customWidth="1"/>
    <col min="963" max="963" width="16.5546875" bestFit="1" customWidth="1"/>
    <col min="964" max="964" width="14.6640625" bestFit="1" customWidth="1"/>
    <col min="965" max="965" width="10.6640625" bestFit="1" customWidth="1"/>
    <col min="966" max="966" width="26" bestFit="1" customWidth="1"/>
    <col min="967" max="967" width="27.88671875" bestFit="1" customWidth="1"/>
    <col min="968" max="968" width="26" bestFit="1" customWidth="1"/>
    <col min="969" max="969" width="22" bestFit="1" customWidth="1"/>
    <col min="970" max="970" width="19.44140625" bestFit="1" customWidth="1"/>
    <col min="971" max="971" width="21.33203125" bestFit="1" customWidth="1"/>
    <col min="972" max="972" width="19.44140625" bestFit="1" customWidth="1"/>
    <col min="973" max="973" width="15.33203125" bestFit="1" customWidth="1"/>
    <col min="974" max="974" width="14.6640625" bestFit="1" customWidth="1"/>
    <col min="975" max="975" width="16.5546875" bestFit="1" customWidth="1"/>
    <col min="976" max="976" width="14.6640625" bestFit="1" customWidth="1"/>
    <col min="977" max="977" width="10.6640625" bestFit="1" customWidth="1"/>
    <col min="978" max="978" width="14.6640625" bestFit="1" customWidth="1"/>
    <col min="979" max="979" width="16.5546875" bestFit="1" customWidth="1"/>
    <col min="980" max="980" width="14.6640625" bestFit="1" customWidth="1"/>
    <col min="981" max="981" width="10.6640625" bestFit="1" customWidth="1"/>
    <col min="982" max="982" width="20.44140625" bestFit="1" customWidth="1"/>
    <col min="983" max="983" width="22.33203125" bestFit="1" customWidth="1"/>
    <col min="984" max="984" width="20.44140625" bestFit="1" customWidth="1"/>
    <col min="985" max="985" width="16.44140625" bestFit="1" customWidth="1"/>
    <col min="986" max="986" width="14.6640625" bestFit="1" customWidth="1"/>
    <col min="987" max="987" width="16.5546875" bestFit="1" customWidth="1"/>
    <col min="988" max="988" width="14.6640625" bestFit="1" customWidth="1"/>
    <col min="989" max="989" width="10.6640625" bestFit="1" customWidth="1"/>
    <col min="990" max="990" width="14.6640625" bestFit="1" customWidth="1"/>
    <col min="991" max="991" width="16.5546875" bestFit="1" customWidth="1"/>
    <col min="992" max="992" width="14.6640625" bestFit="1" customWidth="1"/>
    <col min="993" max="993" width="10.6640625" bestFit="1" customWidth="1"/>
    <col min="994" max="994" width="14.6640625" bestFit="1" customWidth="1"/>
    <col min="995" max="995" width="16.5546875" bestFit="1" customWidth="1"/>
    <col min="996" max="996" width="14.6640625" bestFit="1" customWidth="1"/>
    <col min="997" max="997" width="10.6640625" bestFit="1" customWidth="1"/>
    <col min="998" max="998" width="14.6640625" bestFit="1" customWidth="1"/>
    <col min="999" max="999" width="16.5546875" bestFit="1" customWidth="1"/>
    <col min="1000" max="1000" width="14.6640625" bestFit="1" customWidth="1"/>
    <col min="1001" max="1001" width="10.6640625" bestFit="1" customWidth="1"/>
    <col min="1002" max="1002" width="14.6640625" bestFit="1" customWidth="1"/>
    <col min="1003" max="1003" width="16.5546875" bestFit="1" customWidth="1"/>
    <col min="1004" max="1004" width="14.6640625" bestFit="1" customWidth="1"/>
    <col min="1005" max="1005" width="10.6640625" bestFit="1" customWidth="1"/>
    <col min="1006" max="1006" width="14.6640625" bestFit="1" customWidth="1"/>
    <col min="1007" max="1007" width="16.5546875" bestFit="1" customWidth="1"/>
    <col min="1008" max="1008" width="14.6640625" bestFit="1" customWidth="1"/>
    <col min="1009" max="1009" width="10.6640625" bestFit="1" customWidth="1"/>
    <col min="1010" max="1010" width="14.6640625" bestFit="1" customWidth="1"/>
    <col min="1011" max="1011" width="16.5546875" bestFit="1" customWidth="1"/>
    <col min="1012" max="1012" width="14.6640625" bestFit="1" customWidth="1"/>
    <col min="1013" max="1013" width="10.6640625" bestFit="1" customWidth="1"/>
    <col min="1014" max="1014" width="14.6640625" bestFit="1" customWidth="1"/>
    <col min="1015" max="1015" width="16.5546875" bestFit="1" customWidth="1"/>
    <col min="1016" max="1016" width="14.6640625" bestFit="1" customWidth="1"/>
    <col min="1017" max="1017" width="10.6640625" bestFit="1" customWidth="1"/>
    <col min="1018" max="1018" width="14.6640625" bestFit="1" customWidth="1"/>
    <col min="1019" max="1019" width="16.5546875" bestFit="1" customWidth="1"/>
    <col min="1020" max="1020" width="14.6640625" bestFit="1" customWidth="1"/>
    <col min="1021" max="1021" width="10.6640625" bestFit="1" customWidth="1"/>
    <col min="1022" max="1022" width="14.6640625" bestFit="1" customWidth="1"/>
    <col min="1023" max="1023" width="16.5546875" bestFit="1" customWidth="1"/>
    <col min="1024" max="1024" width="14.6640625" bestFit="1" customWidth="1"/>
    <col min="1025" max="1025" width="10.6640625" bestFit="1" customWidth="1"/>
    <col min="1026" max="1026" width="14.6640625" bestFit="1" customWidth="1"/>
    <col min="1027" max="1027" width="16.5546875" bestFit="1" customWidth="1"/>
    <col min="1028" max="1028" width="14.6640625" bestFit="1" customWidth="1"/>
    <col min="1029" max="1029" width="10.6640625" bestFit="1" customWidth="1"/>
    <col min="1030" max="1030" width="14.6640625" bestFit="1" customWidth="1"/>
    <col min="1031" max="1031" width="16.5546875" bestFit="1" customWidth="1"/>
    <col min="1032" max="1032" width="14.6640625" bestFit="1" customWidth="1"/>
    <col min="1033" max="1033" width="10.6640625" bestFit="1" customWidth="1"/>
    <col min="1034" max="1034" width="14.6640625" bestFit="1" customWidth="1"/>
    <col min="1035" max="1035" width="16.5546875" bestFit="1" customWidth="1"/>
    <col min="1036" max="1036" width="14.6640625" bestFit="1" customWidth="1"/>
    <col min="1037" max="1037" width="10.6640625" bestFit="1" customWidth="1"/>
    <col min="1038" max="1038" width="14.6640625" bestFit="1" customWidth="1"/>
    <col min="1039" max="1039" width="16.5546875" bestFit="1" customWidth="1"/>
    <col min="1040" max="1040" width="14.6640625" bestFit="1" customWidth="1"/>
    <col min="1041" max="1041" width="10.6640625" bestFit="1" customWidth="1"/>
    <col min="1042" max="1042" width="14.6640625" bestFit="1" customWidth="1"/>
    <col min="1043" max="1043" width="16.5546875" bestFit="1" customWidth="1"/>
    <col min="1044" max="1044" width="14.6640625" bestFit="1" customWidth="1"/>
    <col min="1045" max="1045" width="10.6640625" bestFit="1" customWidth="1"/>
    <col min="1046" max="1046" width="14.6640625" bestFit="1" customWidth="1"/>
    <col min="1047" max="1047" width="16.5546875" bestFit="1" customWidth="1"/>
    <col min="1048" max="1048" width="14.6640625" bestFit="1" customWidth="1"/>
    <col min="1049" max="1049" width="10.6640625" bestFit="1" customWidth="1"/>
    <col min="1050" max="1050" width="14.6640625" bestFit="1" customWidth="1"/>
    <col min="1051" max="1051" width="16.5546875" bestFit="1" customWidth="1"/>
    <col min="1052" max="1052" width="14.6640625" bestFit="1" customWidth="1"/>
    <col min="1053" max="1053" width="10.6640625" bestFit="1" customWidth="1"/>
    <col min="1054" max="1054" width="14.6640625" bestFit="1" customWidth="1"/>
    <col min="1055" max="1055" width="16.5546875" bestFit="1" customWidth="1"/>
    <col min="1056" max="1056" width="14.6640625" bestFit="1" customWidth="1"/>
    <col min="1057" max="1057" width="10.6640625" bestFit="1" customWidth="1"/>
    <col min="1058" max="1058" width="14.6640625" bestFit="1" customWidth="1"/>
    <col min="1059" max="1059" width="16.5546875" bestFit="1" customWidth="1"/>
    <col min="1060" max="1060" width="14.6640625" bestFit="1" customWidth="1"/>
    <col min="1061" max="1061" width="10.6640625" bestFit="1" customWidth="1"/>
    <col min="1062" max="1062" width="25.77734375" bestFit="1" customWidth="1"/>
    <col min="1063" max="1063" width="27.6640625" bestFit="1" customWidth="1"/>
    <col min="1064" max="1064" width="25.77734375" bestFit="1" customWidth="1"/>
    <col min="1065" max="1065" width="21.77734375" bestFit="1" customWidth="1"/>
    <col min="1066" max="1066" width="14.6640625" bestFit="1" customWidth="1"/>
    <col min="1067" max="1067" width="16.5546875" bestFit="1" customWidth="1"/>
    <col min="1068" max="1068" width="14.6640625" bestFit="1" customWidth="1"/>
    <col min="1069" max="1069" width="10.6640625" bestFit="1" customWidth="1"/>
    <col min="1070" max="1070" width="14.6640625" bestFit="1" customWidth="1"/>
    <col min="1071" max="1071" width="16.5546875" bestFit="1" customWidth="1"/>
    <col min="1072" max="1072" width="14.6640625" bestFit="1" customWidth="1"/>
    <col min="1073" max="1073" width="10.6640625" bestFit="1" customWidth="1"/>
    <col min="1074" max="1074" width="14.6640625" bestFit="1" customWidth="1"/>
    <col min="1075" max="1075" width="16.5546875" bestFit="1" customWidth="1"/>
    <col min="1076" max="1076" width="14.6640625" bestFit="1" customWidth="1"/>
    <col min="1077" max="1077" width="10.6640625" bestFit="1" customWidth="1"/>
    <col min="1078" max="1078" width="14.6640625" bestFit="1" customWidth="1"/>
    <col min="1079" max="1079" width="16.5546875" bestFit="1" customWidth="1"/>
    <col min="1080" max="1080" width="14.6640625" bestFit="1" customWidth="1"/>
    <col min="1081" max="1081" width="10.6640625" bestFit="1" customWidth="1"/>
    <col min="1082" max="1082" width="14.6640625" bestFit="1" customWidth="1"/>
    <col min="1083" max="1083" width="16.5546875" bestFit="1" customWidth="1"/>
    <col min="1084" max="1084" width="14.6640625" bestFit="1" customWidth="1"/>
    <col min="1085" max="1085" width="10.6640625" bestFit="1" customWidth="1"/>
    <col min="1086" max="1086" width="14.6640625" bestFit="1" customWidth="1"/>
    <col min="1087" max="1087" width="16.5546875" bestFit="1" customWidth="1"/>
    <col min="1088" max="1088" width="14.6640625" bestFit="1" customWidth="1"/>
    <col min="1089" max="1089" width="10.6640625" bestFit="1" customWidth="1"/>
    <col min="1090" max="1090" width="14.6640625" bestFit="1" customWidth="1"/>
    <col min="1091" max="1091" width="16.5546875" bestFit="1" customWidth="1"/>
    <col min="1092" max="1092" width="14.6640625" bestFit="1" customWidth="1"/>
    <col min="1093" max="1093" width="10.6640625" bestFit="1" customWidth="1"/>
    <col min="1094" max="1094" width="14.6640625" bestFit="1" customWidth="1"/>
    <col min="1095" max="1095" width="16.5546875" bestFit="1" customWidth="1"/>
    <col min="1096" max="1096" width="14.6640625" bestFit="1" customWidth="1"/>
    <col min="1097" max="1097" width="10.6640625" bestFit="1" customWidth="1"/>
    <col min="1098" max="1098" width="14.6640625" bestFit="1" customWidth="1"/>
    <col min="1099" max="1099" width="16.5546875" bestFit="1" customWidth="1"/>
    <col min="1100" max="1100" width="14.6640625" bestFit="1" customWidth="1"/>
    <col min="1101" max="1101" width="10.6640625" bestFit="1" customWidth="1"/>
    <col min="1102" max="1102" width="14.6640625" bestFit="1" customWidth="1"/>
    <col min="1103" max="1103" width="16.5546875" bestFit="1" customWidth="1"/>
    <col min="1104" max="1104" width="14.6640625" bestFit="1" customWidth="1"/>
    <col min="1105" max="1105" width="10.6640625" bestFit="1" customWidth="1"/>
    <col min="1106" max="1106" width="14.6640625" bestFit="1" customWidth="1"/>
    <col min="1107" max="1107" width="16.5546875" bestFit="1" customWidth="1"/>
    <col min="1108" max="1108" width="14.6640625" bestFit="1" customWidth="1"/>
    <col min="1109" max="1109" width="10.6640625" bestFit="1" customWidth="1"/>
    <col min="1110" max="1110" width="14.6640625" bestFit="1" customWidth="1"/>
    <col min="1111" max="1111" width="16.5546875" bestFit="1" customWidth="1"/>
    <col min="1112" max="1112" width="14.6640625" bestFit="1" customWidth="1"/>
    <col min="1113" max="1113" width="10.6640625" bestFit="1" customWidth="1"/>
    <col min="1114" max="1114" width="14.6640625" bestFit="1" customWidth="1"/>
    <col min="1115" max="1115" width="16.5546875" bestFit="1" customWidth="1"/>
    <col min="1116" max="1116" width="14.6640625" bestFit="1" customWidth="1"/>
    <col min="1117" max="1117" width="10.6640625" bestFit="1" customWidth="1"/>
    <col min="1118" max="1118" width="14.6640625" bestFit="1" customWidth="1"/>
    <col min="1119" max="1119" width="16.5546875" bestFit="1" customWidth="1"/>
    <col min="1120" max="1120" width="14.6640625" bestFit="1" customWidth="1"/>
    <col min="1121" max="1121" width="10.6640625" bestFit="1" customWidth="1"/>
    <col min="1122" max="1122" width="14.6640625" bestFit="1" customWidth="1"/>
    <col min="1123" max="1123" width="16.5546875" bestFit="1" customWidth="1"/>
    <col min="1124" max="1124" width="14.6640625" bestFit="1" customWidth="1"/>
    <col min="1125" max="1125" width="10.6640625" bestFit="1" customWidth="1"/>
    <col min="1126" max="1126" width="14.6640625" bestFit="1" customWidth="1"/>
    <col min="1127" max="1127" width="16.5546875" bestFit="1" customWidth="1"/>
    <col min="1128" max="1128" width="14.6640625" bestFit="1" customWidth="1"/>
    <col min="1129" max="1129" width="10.6640625" bestFit="1" customWidth="1"/>
    <col min="1130" max="1130" width="14.6640625" bestFit="1" customWidth="1"/>
    <col min="1131" max="1131" width="16.5546875" bestFit="1" customWidth="1"/>
    <col min="1132" max="1132" width="14.6640625" bestFit="1" customWidth="1"/>
    <col min="1133" max="1133" width="10.6640625" bestFit="1" customWidth="1"/>
    <col min="1134" max="1134" width="14.6640625" bestFit="1" customWidth="1"/>
    <col min="1135" max="1135" width="16.5546875" bestFit="1" customWidth="1"/>
    <col min="1136" max="1136" width="14.6640625" bestFit="1" customWidth="1"/>
    <col min="1137" max="1137" width="10.6640625" bestFit="1" customWidth="1"/>
    <col min="1138" max="1138" width="14.6640625" bestFit="1" customWidth="1"/>
    <col min="1139" max="1139" width="16.5546875" bestFit="1" customWidth="1"/>
    <col min="1140" max="1140" width="14.6640625" bestFit="1" customWidth="1"/>
    <col min="1141" max="1141" width="10.6640625" bestFit="1" customWidth="1"/>
    <col min="1142" max="1142" width="14.6640625" bestFit="1" customWidth="1"/>
    <col min="1143" max="1143" width="16.5546875" bestFit="1" customWidth="1"/>
    <col min="1144" max="1144" width="14.6640625" bestFit="1" customWidth="1"/>
    <col min="1145" max="1145" width="10.6640625" bestFit="1" customWidth="1"/>
    <col min="1146" max="1146" width="23.33203125" bestFit="1" customWidth="1"/>
    <col min="1147" max="1147" width="25.109375" bestFit="1" customWidth="1"/>
    <col min="1148" max="1148" width="23.33203125" bestFit="1" customWidth="1"/>
    <col min="1149" max="1149" width="19.21875" bestFit="1" customWidth="1"/>
    <col min="1150" max="1150" width="14.6640625" bestFit="1" customWidth="1"/>
    <col min="1151" max="1151" width="16.5546875" bestFit="1" customWidth="1"/>
    <col min="1152" max="1152" width="14.6640625" bestFit="1" customWidth="1"/>
    <col min="1153" max="1153" width="10.6640625" bestFit="1" customWidth="1"/>
    <col min="1154" max="1154" width="14.6640625" bestFit="1" customWidth="1"/>
    <col min="1155" max="1155" width="16.5546875" bestFit="1" customWidth="1"/>
    <col min="1156" max="1156" width="14.6640625" bestFit="1" customWidth="1"/>
    <col min="1157" max="1157" width="10.6640625" bestFit="1" customWidth="1"/>
    <col min="1158" max="1158" width="14.6640625" bestFit="1" customWidth="1"/>
    <col min="1159" max="1159" width="16.5546875" bestFit="1" customWidth="1"/>
    <col min="1160" max="1160" width="14.6640625" bestFit="1" customWidth="1"/>
    <col min="1161" max="1161" width="10.6640625" bestFit="1" customWidth="1"/>
    <col min="1162" max="1162" width="14.6640625" bestFit="1" customWidth="1"/>
    <col min="1163" max="1163" width="16.5546875" bestFit="1" customWidth="1"/>
    <col min="1164" max="1164" width="14.6640625" bestFit="1" customWidth="1"/>
    <col min="1165" max="1165" width="10.6640625" bestFit="1" customWidth="1"/>
    <col min="1166" max="1166" width="14.6640625" bestFit="1" customWidth="1"/>
    <col min="1167" max="1167" width="16.5546875" bestFit="1" customWidth="1"/>
    <col min="1168" max="1168" width="14.6640625" bestFit="1" customWidth="1"/>
    <col min="1169" max="1169" width="10.6640625" bestFit="1" customWidth="1"/>
    <col min="1170" max="1170" width="26" bestFit="1" customWidth="1"/>
    <col min="1171" max="1171" width="27.88671875" bestFit="1" customWidth="1"/>
    <col min="1172" max="1172" width="26" bestFit="1" customWidth="1"/>
    <col min="1173" max="1173" width="22" bestFit="1" customWidth="1"/>
    <col min="1174" max="1174" width="19.44140625" bestFit="1" customWidth="1"/>
    <col min="1175" max="1175" width="21.33203125" bestFit="1" customWidth="1"/>
    <col min="1176" max="1176" width="19.44140625" bestFit="1" customWidth="1"/>
    <col min="1177" max="1177" width="15.33203125" bestFit="1" customWidth="1"/>
  </cols>
  <sheetData>
    <row r="7" spans="1:5" x14ac:dyDescent="0.3">
      <c r="A7" s="95" t="s">
        <v>415</v>
      </c>
      <c r="B7" t="s" vm="12">
        <v>416</v>
      </c>
    </row>
    <row r="8" spans="1:5" x14ac:dyDescent="0.3">
      <c r="A8" s="95" t="s">
        <v>417</v>
      </c>
      <c r="B8" t="s">
        <v>99</v>
      </c>
    </row>
    <row r="10" spans="1:5" x14ac:dyDescent="0.3">
      <c r="B10" s="95" t="s">
        <v>39</v>
      </c>
    </row>
    <row r="11" spans="1:5" x14ac:dyDescent="0.3">
      <c r="A11" s="95" t="s">
        <v>418</v>
      </c>
      <c r="B11" t="s">
        <v>419</v>
      </c>
      <c r="C11" t="s">
        <v>420</v>
      </c>
      <c r="D11" t="s">
        <v>421</v>
      </c>
      <c r="E11" t="s">
        <v>422</v>
      </c>
    </row>
    <row r="12" spans="1:5" x14ac:dyDescent="0.3">
      <c r="A12" t="s">
        <v>423</v>
      </c>
      <c r="B12" s="91">
        <v>32197839</v>
      </c>
      <c r="C12" s="91">
        <v>9913873</v>
      </c>
      <c r="D12" s="91">
        <v>42111712</v>
      </c>
      <c r="E12" s="94">
        <v>0.23541842706371091</v>
      </c>
    </row>
    <row r="13" spans="1:5" x14ac:dyDescent="0.3">
      <c r="A13" t="s">
        <v>424</v>
      </c>
      <c r="B13" s="91">
        <v>80108714</v>
      </c>
      <c r="C13" s="91">
        <v>317506916</v>
      </c>
      <c r="D13" s="91">
        <v>397615630</v>
      </c>
      <c r="E13" s="94">
        <v>0.79852725105398903</v>
      </c>
    </row>
    <row r="14" spans="1:5" x14ac:dyDescent="0.3">
      <c r="A14" t="s">
        <v>425</v>
      </c>
      <c r="B14" s="91">
        <v>144793004</v>
      </c>
      <c r="C14" s="91">
        <v>494461779</v>
      </c>
      <c r="D14" s="91">
        <v>607055218</v>
      </c>
      <c r="E14" s="94">
        <v>0.81452521012676637</v>
      </c>
    </row>
    <row r="15" spans="1:5" x14ac:dyDescent="0.3">
      <c r="A15" t="s">
        <v>426</v>
      </c>
      <c r="B15" s="91">
        <v>22061121</v>
      </c>
      <c r="C15" s="91">
        <v>205175507</v>
      </c>
      <c r="D15" s="91">
        <v>227236628</v>
      </c>
      <c r="E15" s="94">
        <v>0.90291564703204452</v>
      </c>
    </row>
    <row r="16" spans="1:5" x14ac:dyDescent="0.3">
      <c r="A16" t="s">
        <v>427</v>
      </c>
      <c r="B16" s="91">
        <v>140399756</v>
      </c>
      <c r="C16" s="91">
        <v>72720368</v>
      </c>
      <c r="D16" s="91">
        <v>213120124</v>
      </c>
      <c r="E16" s="94">
        <v>0.34121774441159763</v>
      </c>
    </row>
    <row r="17" spans="1:5" x14ac:dyDescent="0.3">
      <c r="A17" t="s">
        <v>428</v>
      </c>
      <c r="B17" s="91">
        <v>75638093</v>
      </c>
      <c r="C17" s="91">
        <v>223046671</v>
      </c>
      <c r="D17" s="91">
        <v>298684764</v>
      </c>
      <c r="E17" s="94">
        <v>0.74676280106473725</v>
      </c>
    </row>
    <row r="18" spans="1:5" x14ac:dyDescent="0.3">
      <c r="A18" t="s">
        <v>429</v>
      </c>
      <c r="B18" s="91">
        <v>361097657</v>
      </c>
      <c r="C18" s="91">
        <v>1646070037</v>
      </c>
      <c r="D18" s="91">
        <v>2007167694</v>
      </c>
      <c r="E18" s="94">
        <v>0.82009592019669086</v>
      </c>
    </row>
    <row r="19" spans="1:5" x14ac:dyDescent="0.3">
      <c r="A19" t="s">
        <v>430</v>
      </c>
      <c r="B19" s="91">
        <v>1072694768</v>
      </c>
      <c r="C19" s="91">
        <v>2632258778</v>
      </c>
      <c r="D19" s="91">
        <v>3704953546</v>
      </c>
      <c r="E19" s="94">
        <v>0.71047011664744908</v>
      </c>
    </row>
    <row r="20" spans="1:5" x14ac:dyDescent="0.3">
      <c r="A20" t="s">
        <v>431</v>
      </c>
      <c r="B20" s="91">
        <v>685251</v>
      </c>
      <c r="C20" s="91">
        <v>1440200300</v>
      </c>
      <c r="D20" s="91">
        <v>1440885551</v>
      </c>
      <c r="E20" s="94">
        <v>0.99952442371323358</v>
      </c>
    </row>
    <row r="21" spans="1:5" x14ac:dyDescent="0.3">
      <c r="A21" t="s">
        <v>6</v>
      </c>
      <c r="B21" s="91">
        <v>1929676203</v>
      </c>
      <c r="C21" s="91">
        <v>7041354229</v>
      </c>
      <c r="D21" s="91">
        <v>8938830867</v>
      </c>
      <c r="E21" s="94">
        <v>0.7877265308816811</v>
      </c>
    </row>
    <row r="33" spans="4:4" x14ac:dyDescent="0.3">
      <c r="D33" t="s">
        <v>432</v>
      </c>
    </row>
  </sheetData>
  <pageMargins left="0" right="0" top="0" bottom="0" header="0" footer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798A-0FF0-49A0-9D22-25452273083F}">
  <dimension ref="A1:F33"/>
  <sheetViews>
    <sheetView tabSelected="1" zoomScaleNormal="100" zoomScaleSheetLayoutView="100" workbookViewId="0">
      <selection activeCell="F2" sqref="F2:F9"/>
    </sheetView>
  </sheetViews>
  <sheetFormatPr baseColWidth="10" defaultColWidth="8.88671875" defaultRowHeight="14.4" x14ac:dyDescent="0.3"/>
  <cols>
    <col min="1" max="1" width="29.5546875" bestFit="1" customWidth="1"/>
    <col min="2" max="2" width="18.6640625" style="97" bestFit="1" customWidth="1"/>
    <col min="3" max="4" width="18" style="97" bestFit="1" customWidth="1"/>
    <col min="5" max="5" width="10.6640625" style="96" bestFit="1" customWidth="1"/>
    <col min="6" max="6" width="10.6640625" bestFit="1" customWidth="1"/>
    <col min="7" max="7" width="16.5546875" bestFit="1" customWidth="1"/>
    <col min="8" max="8" width="14.6640625" bestFit="1" customWidth="1"/>
    <col min="9" max="9" width="10.6640625" bestFit="1" customWidth="1"/>
    <col min="10" max="10" width="14.6640625" bestFit="1" customWidth="1"/>
    <col min="11" max="11" width="16.5546875" bestFit="1" customWidth="1"/>
    <col min="12" max="12" width="14.6640625" bestFit="1" customWidth="1"/>
    <col min="13" max="13" width="10.6640625" bestFit="1" customWidth="1"/>
    <col min="14" max="14" width="14.6640625" bestFit="1" customWidth="1"/>
    <col min="15" max="15" width="16.5546875" bestFit="1" customWidth="1"/>
    <col min="16" max="16" width="14.6640625" bestFit="1" customWidth="1"/>
    <col min="17" max="17" width="10.6640625" bestFit="1" customWidth="1"/>
    <col min="18" max="18" width="14.6640625" bestFit="1" customWidth="1"/>
    <col min="19" max="19" width="16.5546875" bestFit="1" customWidth="1"/>
    <col min="20" max="20" width="14.6640625" bestFit="1" customWidth="1"/>
    <col min="21" max="21" width="10.6640625" bestFit="1" customWidth="1"/>
    <col min="22" max="22" width="14.6640625" bestFit="1" customWidth="1"/>
    <col min="23" max="23" width="16.5546875" bestFit="1" customWidth="1"/>
    <col min="24" max="24" width="14.6640625" bestFit="1" customWidth="1"/>
    <col min="25" max="25" width="10.6640625" bestFit="1" customWidth="1"/>
    <col min="26" max="26" width="14.6640625" bestFit="1" customWidth="1"/>
    <col min="27" max="27" width="16.5546875" bestFit="1" customWidth="1"/>
    <col min="28" max="28" width="14.6640625" bestFit="1" customWidth="1"/>
    <col min="29" max="29" width="10.6640625" bestFit="1" customWidth="1"/>
    <col min="30" max="30" width="14.6640625" bestFit="1" customWidth="1"/>
    <col min="31" max="31" width="16.5546875" bestFit="1" customWidth="1"/>
    <col min="32" max="32" width="14.6640625" bestFit="1" customWidth="1"/>
    <col min="33" max="33" width="10.6640625" bestFit="1" customWidth="1"/>
    <col min="34" max="34" width="14.6640625" bestFit="1" customWidth="1"/>
    <col min="35" max="35" width="16.5546875" bestFit="1" customWidth="1"/>
    <col min="36" max="36" width="14.6640625" bestFit="1" customWidth="1"/>
    <col min="37" max="37" width="10.6640625" bestFit="1" customWidth="1"/>
    <col min="38" max="38" width="14.6640625" bestFit="1" customWidth="1"/>
    <col min="39" max="39" width="16.5546875" bestFit="1" customWidth="1"/>
    <col min="40" max="40" width="14.6640625" bestFit="1" customWidth="1"/>
    <col min="41" max="41" width="10.6640625" bestFit="1" customWidth="1"/>
    <col min="42" max="42" width="14.6640625" bestFit="1" customWidth="1"/>
    <col min="43" max="43" width="16.5546875" bestFit="1" customWidth="1"/>
    <col min="44" max="44" width="14.6640625" bestFit="1" customWidth="1"/>
    <col min="45" max="45" width="10.6640625" bestFit="1" customWidth="1"/>
    <col min="46" max="46" width="14.6640625" bestFit="1" customWidth="1"/>
    <col min="47" max="47" width="16.5546875" bestFit="1" customWidth="1"/>
    <col min="48" max="48" width="14.6640625" bestFit="1" customWidth="1"/>
    <col min="49" max="49" width="10.6640625" bestFit="1" customWidth="1"/>
    <col min="50" max="50" width="14.6640625" bestFit="1" customWidth="1"/>
    <col min="51" max="51" width="16.5546875" bestFit="1" customWidth="1"/>
    <col min="52" max="52" width="14.6640625" bestFit="1" customWidth="1"/>
    <col min="53" max="53" width="10.6640625" bestFit="1" customWidth="1"/>
    <col min="54" max="54" width="14.6640625" bestFit="1" customWidth="1"/>
    <col min="55" max="55" width="16.5546875" bestFit="1" customWidth="1"/>
    <col min="56" max="56" width="14.6640625" bestFit="1" customWidth="1"/>
    <col min="57" max="57" width="10.6640625" bestFit="1" customWidth="1"/>
    <col min="58" max="58" width="14.6640625" bestFit="1" customWidth="1"/>
    <col min="59" max="59" width="16.5546875" bestFit="1" customWidth="1"/>
    <col min="60" max="60" width="14.6640625" bestFit="1" customWidth="1"/>
    <col min="61" max="61" width="10.6640625" bestFit="1" customWidth="1"/>
    <col min="62" max="62" width="14.6640625" bestFit="1" customWidth="1"/>
    <col min="63" max="63" width="16.5546875" bestFit="1" customWidth="1"/>
    <col min="64" max="64" width="14.6640625" bestFit="1" customWidth="1"/>
    <col min="65" max="65" width="10.6640625" bestFit="1" customWidth="1"/>
    <col min="66" max="66" width="14.6640625" bestFit="1" customWidth="1"/>
    <col min="67" max="67" width="16.5546875" bestFit="1" customWidth="1"/>
    <col min="68" max="68" width="14.6640625" bestFit="1" customWidth="1"/>
    <col min="69" max="69" width="10.6640625" bestFit="1" customWidth="1"/>
    <col min="70" max="70" width="14.6640625" bestFit="1" customWidth="1"/>
    <col min="71" max="71" width="16.5546875" bestFit="1" customWidth="1"/>
    <col min="72" max="72" width="14.6640625" bestFit="1" customWidth="1"/>
    <col min="73" max="73" width="10.6640625" bestFit="1" customWidth="1"/>
    <col min="74" max="74" width="14.6640625" bestFit="1" customWidth="1"/>
    <col min="75" max="75" width="16.5546875" bestFit="1" customWidth="1"/>
    <col min="76" max="76" width="14.6640625" bestFit="1" customWidth="1"/>
    <col min="77" max="77" width="10.6640625" bestFit="1" customWidth="1"/>
    <col min="78" max="78" width="14.6640625" bestFit="1" customWidth="1"/>
    <col min="79" max="79" width="16.5546875" bestFit="1" customWidth="1"/>
    <col min="80" max="80" width="14.6640625" bestFit="1" customWidth="1"/>
    <col min="81" max="81" width="10.6640625" bestFit="1" customWidth="1"/>
    <col min="82" max="82" width="14.6640625" bestFit="1" customWidth="1"/>
    <col min="83" max="83" width="16.5546875" bestFit="1" customWidth="1"/>
    <col min="84" max="84" width="14.6640625" bestFit="1" customWidth="1"/>
    <col min="85" max="85" width="10.6640625" bestFit="1" customWidth="1"/>
    <col min="86" max="86" width="14.6640625" bestFit="1" customWidth="1"/>
    <col min="87" max="87" width="16.5546875" bestFit="1" customWidth="1"/>
    <col min="88" max="88" width="14.6640625" bestFit="1" customWidth="1"/>
    <col min="89" max="89" width="10.6640625" bestFit="1" customWidth="1"/>
    <col min="90" max="90" width="14.6640625" bestFit="1" customWidth="1"/>
    <col min="91" max="91" width="16.5546875" bestFit="1" customWidth="1"/>
    <col min="92" max="92" width="14.6640625" bestFit="1" customWidth="1"/>
    <col min="93" max="93" width="10.6640625" bestFit="1" customWidth="1"/>
    <col min="94" max="94" width="14.6640625" bestFit="1" customWidth="1"/>
    <col min="95" max="95" width="16.5546875" bestFit="1" customWidth="1"/>
    <col min="96" max="96" width="14.6640625" bestFit="1" customWidth="1"/>
    <col min="97" max="97" width="10.6640625" bestFit="1" customWidth="1"/>
    <col min="98" max="98" width="14.6640625" bestFit="1" customWidth="1"/>
    <col min="99" max="99" width="16.5546875" bestFit="1" customWidth="1"/>
    <col min="100" max="100" width="14.6640625" bestFit="1" customWidth="1"/>
    <col min="101" max="101" width="10.6640625" bestFit="1" customWidth="1"/>
    <col min="102" max="102" width="14.6640625" bestFit="1" customWidth="1"/>
    <col min="103" max="103" width="16.5546875" bestFit="1" customWidth="1"/>
    <col min="104" max="104" width="14.6640625" bestFit="1" customWidth="1"/>
    <col min="105" max="105" width="10.6640625" bestFit="1" customWidth="1"/>
    <col min="106" max="106" width="14.6640625" bestFit="1" customWidth="1"/>
    <col min="107" max="107" width="16.5546875" bestFit="1" customWidth="1"/>
    <col min="108" max="108" width="14.6640625" bestFit="1" customWidth="1"/>
    <col min="109" max="109" width="10.6640625" bestFit="1" customWidth="1"/>
    <col min="110" max="110" width="14.6640625" bestFit="1" customWidth="1"/>
    <col min="111" max="111" width="16.5546875" bestFit="1" customWidth="1"/>
    <col min="112" max="112" width="14.6640625" bestFit="1" customWidth="1"/>
    <col min="113" max="113" width="10.6640625" bestFit="1" customWidth="1"/>
    <col min="114" max="114" width="14.6640625" bestFit="1" customWidth="1"/>
    <col min="115" max="115" width="16.5546875" bestFit="1" customWidth="1"/>
    <col min="116" max="116" width="14.6640625" bestFit="1" customWidth="1"/>
    <col min="117" max="117" width="10.6640625" bestFit="1" customWidth="1"/>
    <col min="118" max="118" width="14.6640625" bestFit="1" customWidth="1"/>
    <col min="119" max="119" width="16.5546875" bestFit="1" customWidth="1"/>
    <col min="120" max="120" width="14.6640625" bestFit="1" customWidth="1"/>
    <col min="121" max="121" width="10.6640625" bestFit="1" customWidth="1"/>
    <col min="122" max="122" width="14.6640625" bestFit="1" customWidth="1"/>
    <col min="123" max="123" width="16.5546875" bestFit="1" customWidth="1"/>
    <col min="124" max="124" width="14.6640625" bestFit="1" customWidth="1"/>
    <col min="125" max="125" width="10.6640625" bestFit="1" customWidth="1"/>
    <col min="126" max="126" width="14.6640625" bestFit="1" customWidth="1"/>
    <col min="127" max="127" width="16.5546875" bestFit="1" customWidth="1"/>
    <col min="128" max="128" width="14.6640625" bestFit="1" customWidth="1"/>
    <col min="129" max="129" width="10.6640625" bestFit="1" customWidth="1"/>
    <col min="130" max="130" width="14.6640625" bestFit="1" customWidth="1"/>
    <col min="131" max="131" width="16.5546875" bestFit="1" customWidth="1"/>
    <col min="132" max="132" width="14.6640625" bestFit="1" customWidth="1"/>
    <col min="133" max="133" width="10.6640625" bestFit="1" customWidth="1"/>
    <col min="134" max="134" width="14.6640625" bestFit="1" customWidth="1"/>
    <col min="135" max="135" width="16.5546875" bestFit="1" customWidth="1"/>
    <col min="136" max="136" width="14.6640625" bestFit="1" customWidth="1"/>
    <col min="137" max="137" width="10.6640625" bestFit="1" customWidth="1"/>
    <col min="138" max="138" width="14.6640625" bestFit="1" customWidth="1"/>
    <col min="139" max="139" width="16.5546875" bestFit="1" customWidth="1"/>
    <col min="140" max="140" width="14.6640625" bestFit="1" customWidth="1"/>
    <col min="141" max="141" width="10.6640625" bestFit="1" customWidth="1"/>
    <col min="142" max="142" width="14.6640625" bestFit="1" customWidth="1"/>
    <col min="143" max="143" width="16.5546875" bestFit="1" customWidth="1"/>
    <col min="144" max="144" width="14.6640625" bestFit="1" customWidth="1"/>
    <col min="145" max="145" width="10.6640625" bestFit="1" customWidth="1"/>
    <col min="146" max="146" width="14.6640625" bestFit="1" customWidth="1"/>
    <col min="147" max="147" width="16.5546875" bestFit="1" customWidth="1"/>
    <col min="148" max="148" width="14.6640625" bestFit="1" customWidth="1"/>
    <col min="149" max="149" width="10.6640625" bestFit="1" customWidth="1"/>
    <col min="150" max="150" width="14.6640625" bestFit="1" customWidth="1"/>
    <col min="151" max="151" width="16.5546875" bestFit="1" customWidth="1"/>
    <col min="152" max="152" width="14.6640625" bestFit="1" customWidth="1"/>
    <col min="153" max="153" width="10.6640625" bestFit="1" customWidth="1"/>
    <col min="154" max="154" width="14.6640625" bestFit="1" customWidth="1"/>
    <col min="155" max="155" width="16.5546875" bestFit="1" customWidth="1"/>
    <col min="156" max="156" width="14.6640625" bestFit="1" customWidth="1"/>
    <col min="157" max="157" width="10.6640625" bestFit="1" customWidth="1"/>
    <col min="158" max="158" width="14.6640625" bestFit="1" customWidth="1"/>
    <col min="159" max="159" width="16.5546875" bestFit="1" customWidth="1"/>
    <col min="160" max="160" width="14.6640625" bestFit="1" customWidth="1"/>
    <col min="161" max="161" width="10.6640625" bestFit="1" customWidth="1"/>
    <col min="162" max="162" width="14.6640625" bestFit="1" customWidth="1"/>
    <col min="163" max="163" width="16.5546875" bestFit="1" customWidth="1"/>
    <col min="164" max="164" width="14.6640625" bestFit="1" customWidth="1"/>
    <col min="165" max="165" width="10.6640625" bestFit="1" customWidth="1"/>
    <col min="166" max="166" width="14.6640625" bestFit="1" customWidth="1"/>
    <col min="167" max="167" width="16.5546875" bestFit="1" customWidth="1"/>
    <col min="168" max="168" width="14.6640625" bestFit="1" customWidth="1"/>
    <col min="169" max="169" width="10.6640625" bestFit="1" customWidth="1"/>
    <col min="170" max="170" width="14.6640625" bestFit="1" customWidth="1"/>
    <col min="171" max="171" width="16.5546875" bestFit="1" customWidth="1"/>
    <col min="172" max="172" width="14.6640625" bestFit="1" customWidth="1"/>
    <col min="173" max="173" width="10.6640625" bestFit="1" customWidth="1"/>
    <col min="174" max="174" width="14.6640625" bestFit="1" customWidth="1"/>
    <col min="175" max="175" width="16.5546875" bestFit="1" customWidth="1"/>
    <col min="176" max="176" width="14.6640625" bestFit="1" customWidth="1"/>
    <col min="177" max="177" width="10.6640625" bestFit="1" customWidth="1"/>
    <col min="178" max="178" width="14.6640625" bestFit="1" customWidth="1"/>
    <col min="179" max="179" width="16.5546875" bestFit="1" customWidth="1"/>
    <col min="180" max="180" width="14.6640625" bestFit="1" customWidth="1"/>
    <col min="181" max="181" width="10.6640625" bestFit="1" customWidth="1"/>
    <col min="182" max="182" width="14.6640625" bestFit="1" customWidth="1"/>
    <col min="183" max="183" width="16.5546875" bestFit="1" customWidth="1"/>
    <col min="184" max="184" width="14.6640625" bestFit="1" customWidth="1"/>
    <col min="185" max="185" width="10.6640625" bestFit="1" customWidth="1"/>
    <col min="186" max="186" width="14.6640625" bestFit="1" customWidth="1"/>
    <col min="187" max="187" width="16.5546875" bestFit="1" customWidth="1"/>
    <col min="188" max="188" width="14.6640625" bestFit="1" customWidth="1"/>
    <col min="189" max="189" width="10.6640625" bestFit="1" customWidth="1"/>
    <col min="190" max="190" width="14.6640625" bestFit="1" customWidth="1"/>
    <col min="191" max="191" width="16.5546875" bestFit="1" customWidth="1"/>
    <col min="192" max="192" width="14.6640625" bestFit="1" customWidth="1"/>
    <col min="193" max="193" width="10.6640625" bestFit="1" customWidth="1"/>
    <col min="194" max="194" width="14.6640625" bestFit="1" customWidth="1"/>
    <col min="195" max="195" width="16.5546875" bestFit="1" customWidth="1"/>
    <col min="196" max="196" width="14.6640625" bestFit="1" customWidth="1"/>
    <col min="197" max="197" width="10.6640625" bestFit="1" customWidth="1"/>
    <col min="198" max="198" width="14.6640625" bestFit="1" customWidth="1"/>
    <col min="199" max="199" width="16.5546875" bestFit="1" customWidth="1"/>
    <col min="200" max="200" width="14.6640625" bestFit="1" customWidth="1"/>
    <col min="201" max="201" width="10.6640625" bestFit="1" customWidth="1"/>
    <col min="202" max="202" width="14.6640625" bestFit="1" customWidth="1"/>
    <col min="203" max="203" width="16.5546875" bestFit="1" customWidth="1"/>
    <col min="204" max="204" width="14.6640625" bestFit="1" customWidth="1"/>
    <col min="205" max="205" width="10.6640625" bestFit="1" customWidth="1"/>
    <col min="206" max="206" width="14.6640625" bestFit="1" customWidth="1"/>
    <col min="207" max="207" width="16.5546875" bestFit="1" customWidth="1"/>
    <col min="208" max="208" width="14.6640625" bestFit="1" customWidth="1"/>
    <col min="209" max="209" width="10.6640625" bestFit="1" customWidth="1"/>
    <col min="210" max="210" width="14.6640625" bestFit="1" customWidth="1"/>
    <col min="211" max="211" width="16.5546875" bestFit="1" customWidth="1"/>
    <col min="212" max="212" width="14.6640625" bestFit="1" customWidth="1"/>
    <col min="213" max="213" width="10.6640625" bestFit="1" customWidth="1"/>
    <col min="214" max="214" width="14.6640625" bestFit="1" customWidth="1"/>
    <col min="215" max="215" width="16.5546875" bestFit="1" customWidth="1"/>
    <col min="216" max="216" width="14.6640625" bestFit="1" customWidth="1"/>
    <col min="217" max="217" width="10.6640625" bestFit="1" customWidth="1"/>
    <col min="218" max="218" width="14.6640625" bestFit="1" customWidth="1"/>
    <col min="219" max="219" width="16.5546875" bestFit="1" customWidth="1"/>
    <col min="220" max="220" width="14.6640625" bestFit="1" customWidth="1"/>
    <col min="221" max="221" width="10.6640625" bestFit="1" customWidth="1"/>
    <col min="222" max="222" width="14.6640625" bestFit="1" customWidth="1"/>
    <col min="223" max="223" width="16.5546875" bestFit="1" customWidth="1"/>
    <col min="224" max="224" width="14.6640625" bestFit="1" customWidth="1"/>
    <col min="225" max="225" width="10.6640625" bestFit="1" customWidth="1"/>
    <col min="226" max="226" width="14.6640625" bestFit="1" customWidth="1"/>
    <col min="227" max="227" width="16.5546875" bestFit="1" customWidth="1"/>
    <col min="228" max="228" width="14.6640625" bestFit="1" customWidth="1"/>
    <col min="229" max="229" width="10.6640625" bestFit="1" customWidth="1"/>
    <col min="230" max="230" width="14.6640625" bestFit="1" customWidth="1"/>
    <col min="231" max="231" width="16.5546875" bestFit="1" customWidth="1"/>
    <col min="232" max="232" width="14.6640625" bestFit="1" customWidth="1"/>
    <col min="233" max="233" width="10.6640625" bestFit="1" customWidth="1"/>
    <col min="234" max="234" width="14.6640625" bestFit="1" customWidth="1"/>
    <col min="235" max="235" width="16.5546875" bestFit="1" customWidth="1"/>
    <col min="236" max="236" width="14.6640625" bestFit="1" customWidth="1"/>
    <col min="237" max="237" width="10.6640625" bestFit="1" customWidth="1"/>
    <col min="238" max="238" width="14.6640625" bestFit="1" customWidth="1"/>
    <col min="239" max="239" width="16.5546875" bestFit="1" customWidth="1"/>
    <col min="240" max="240" width="14.6640625" bestFit="1" customWidth="1"/>
    <col min="241" max="241" width="10.6640625" bestFit="1" customWidth="1"/>
    <col min="242" max="242" width="14.6640625" bestFit="1" customWidth="1"/>
    <col min="243" max="243" width="16.5546875" bestFit="1" customWidth="1"/>
    <col min="244" max="244" width="14.6640625" bestFit="1" customWidth="1"/>
    <col min="245" max="245" width="10.6640625" bestFit="1" customWidth="1"/>
    <col min="246" max="246" width="14.6640625" bestFit="1" customWidth="1"/>
    <col min="247" max="247" width="16.5546875" bestFit="1" customWidth="1"/>
    <col min="248" max="248" width="14.6640625" bestFit="1" customWidth="1"/>
    <col min="249" max="249" width="10.6640625" bestFit="1" customWidth="1"/>
    <col min="250" max="250" width="14.6640625" bestFit="1" customWidth="1"/>
    <col min="251" max="251" width="16.5546875" bestFit="1" customWidth="1"/>
    <col min="252" max="252" width="14.6640625" bestFit="1" customWidth="1"/>
    <col min="253" max="253" width="10.6640625" bestFit="1" customWidth="1"/>
    <col min="254" max="254" width="14.6640625" bestFit="1" customWidth="1"/>
    <col min="255" max="255" width="16.5546875" bestFit="1" customWidth="1"/>
    <col min="256" max="256" width="14.6640625" bestFit="1" customWidth="1"/>
    <col min="257" max="257" width="10.6640625" bestFit="1" customWidth="1"/>
    <col min="258" max="258" width="14.6640625" bestFit="1" customWidth="1"/>
    <col min="259" max="259" width="16.5546875" bestFit="1" customWidth="1"/>
    <col min="260" max="260" width="14.6640625" bestFit="1" customWidth="1"/>
    <col min="261" max="261" width="10.6640625" bestFit="1" customWidth="1"/>
    <col min="262" max="262" width="14.6640625" bestFit="1" customWidth="1"/>
    <col min="263" max="263" width="16.5546875" bestFit="1" customWidth="1"/>
    <col min="264" max="264" width="14.6640625" bestFit="1" customWidth="1"/>
    <col min="265" max="265" width="10.6640625" bestFit="1" customWidth="1"/>
    <col min="266" max="266" width="14.6640625" bestFit="1" customWidth="1"/>
    <col min="267" max="267" width="16.5546875" bestFit="1" customWidth="1"/>
    <col min="268" max="268" width="14.6640625" bestFit="1" customWidth="1"/>
    <col min="269" max="269" width="10.6640625" bestFit="1" customWidth="1"/>
    <col min="270" max="270" width="14.6640625" bestFit="1" customWidth="1"/>
    <col min="271" max="271" width="16.5546875" bestFit="1" customWidth="1"/>
    <col min="272" max="272" width="14.6640625" bestFit="1" customWidth="1"/>
    <col min="273" max="273" width="10.6640625" bestFit="1" customWidth="1"/>
    <col min="274" max="274" width="14.6640625" bestFit="1" customWidth="1"/>
    <col min="275" max="275" width="16.5546875" bestFit="1" customWidth="1"/>
    <col min="276" max="276" width="14.6640625" bestFit="1" customWidth="1"/>
    <col min="277" max="277" width="10.6640625" bestFit="1" customWidth="1"/>
    <col min="278" max="278" width="14.6640625" bestFit="1" customWidth="1"/>
    <col min="279" max="279" width="16.5546875" bestFit="1" customWidth="1"/>
    <col min="280" max="280" width="14.6640625" bestFit="1" customWidth="1"/>
    <col min="281" max="281" width="10.6640625" bestFit="1" customWidth="1"/>
    <col min="282" max="282" width="14.6640625" bestFit="1" customWidth="1"/>
    <col min="283" max="283" width="16.5546875" bestFit="1" customWidth="1"/>
    <col min="284" max="284" width="14.6640625" bestFit="1" customWidth="1"/>
    <col min="285" max="285" width="10.6640625" bestFit="1" customWidth="1"/>
    <col min="286" max="286" width="14.6640625" bestFit="1" customWidth="1"/>
    <col min="287" max="287" width="16.5546875" bestFit="1" customWidth="1"/>
    <col min="288" max="288" width="14.6640625" bestFit="1" customWidth="1"/>
    <col min="289" max="289" width="10.6640625" bestFit="1" customWidth="1"/>
    <col min="290" max="290" width="14.6640625" bestFit="1" customWidth="1"/>
    <col min="291" max="291" width="16.5546875" bestFit="1" customWidth="1"/>
    <col min="292" max="292" width="14.6640625" bestFit="1" customWidth="1"/>
    <col min="293" max="293" width="10.6640625" bestFit="1" customWidth="1"/>
    <col min="294" max="294" width="14.6640625" bestFit="1" customWidth="1"/>
    <col min="295" max="295" width="16.5546875" bestFit="1" customWidth="1"/>
    <col min="296" max="296" width="14.6640625" bestFit="1" customWidth="1"/>
    <col min="297" max="297" width="10.6640625" bestFit="1" customWidth="1"/>
    <col min="298" max="298" width="14.6640625" bestFit="1" customWidth="1"/>
    <col min="299" max="299" width="16.5546875" bestFit="1" customWidth="1"/>
    <col min="300" max="300" width="14.6640625" bestFit="1" customWidth="1"/>
    <col min="301" max="301" width="10.6640625" bestFit="1" customWidth="1"/>
    <col min="302" max="302" width="14.6640625" bestFit="1" customWidth="1"/>
    <col min="303" max="303" width="16.5546875" bestFit="1" customWidth="1"/>
    <col min="304" max="304" width="14.6640625" bestFit="1" customWidth="1"/>
    <col min="305" max="305" width="10.6640625" bestFit="1" customWidth="1"/>
    <col min="306" max="306" width="14.6640625" bestFit="1" customWidth="1"/>
    <col min="307" max="307" width="16.5546875" bestFit="1" customWidth="1"/>
    <col min="308" max="308" width="14.6640625" bestFit="1" customWidth="1"/>
    <col min="309" max="309" width="10.6640625" bestFit="1" customWidth="1"/>
    <col min="310" max="310" width="14.6640625" bestFit="1" customWidth="1"/>
    <col min="311" max="311" width="16.5546875" bestFit="1" customWidth="1"/>
    <col min="312" max="312" width="14.6640625" bestFit="1" customWidth="1"/>
    <col min="313" max="313" width="10.6640625" bestFit="1" customWidth="1"/>
    <col min="314" max="314" width="14.6640625" bestFit="1" customWidth="1"/>
    <col min="315" max="315" width="16.5546875" bestFit="1" customWidth="1"/>
    <col min="316" max="316" width="14.6640625" bestFit="1" customWidth="1"/>
    <col min="317" max="317" width="10.6640625" bestFit="1" customWidth="1"/>
    <col min="318" max="318" width="14.6640625" bestFit="1" customWidth="1"/>
    <col min="319" max="319" width="16.5546875" bestFit="1" customWidth="1"/>
    <col min="320" max="320" width="14.6640625" bestFit="1" customWidth="1"/>
    <col min="321" max="321" width="10.6640625" bestFit="1" customWidth="1"/>
    <col min="322" max="322" width="14.6640625" bestFit="1" customWidth="1"/>
    <col min="323" max="323" width="16.5546875" bestFit="1" customWidth="1"/>
    <col min="324" max="324" width="14.6640625" bestFit="1" customWidth="1"/>
    <col min="325" max="325" width="10.6640625" bestFit="1" customWidth="1"/>
    <col min="326" max="326" width="14.6640625" bestFit="1" customWidth="1"/>
    <col min="327" max="327" width="16.5546875" bestFit="1" customWidth="1"/>
    <col min="328" max="328" width="14.6640625" bestFit="1" customWidth="1"/>
    <col min="329" max="329" width="10.6640625" bestFit="1" customWidth="1"/>
    <col min="330" max="330" width="14.6640625" bestFit="1" customWidth="1"/>
    <col min="331" max="331" width="16.5546875" bestFit="1" customWidth="1"/>
    <col min="332" max="332" width="14.6640625" bestFit="1" customWidth="1"/>
    <col min="333" max="333" width="10.6640625" bestFit="1" customWidth="1"/>
    <col min="334" max="334" width="14.6640625" bestFit="1" customWidth="1"/>
    <col min="335" max="335" width="16.5546875" bestFit="1" customWidth="1"/>
    <col min="336" max="336" width="14.6640625" bestFit="1" customWidth="1"/>
    <col min="337" max="337" width="10.6640625" bestFit="1" customWidth="1"/>
    <col min="338" max="338" width="14.6640625" bestFit="1" customWidth="1"/>
    <col min="339" max="339" width="16.5546875" bestFit="1" customWidth="1"/>
    <col min="340" max="340" width="14.6640625" bestFit="1" customWidth="1"/>
    <col min="341" max="341" width="10.6640625" bestFit="1" customWidth="1"/>
    <col min="342" max="342" width="14.6640625" bestFit="1" customWidth="1"/>
    <col min="343" max="343" width="16.5546875" bestFit="1" customWidth="1"/>
    <col min="344" max="344" width="14.6640625" bestFit="1" customWidth="1"/>
    <col min="345" max="345" width="10.6640625" bestFit="1" customWidth="1"/>
    <col min="346" max="346" width="14.6640625" bestFit="1" customWidth="1"/>
    <col min="347" max="347" width="16.5546875" bestFit="1" customWidth="1"/>
    <col min="348" max="348" width="14.6640625" bestFit="1" customWidth="1"/>
    <col min="349" max="349" width="10.6640625" bestFit="1" customWidth="1"/>
    <col min="350" max="350" width="14.6640625" bestFit="1" customWidth="1"/>
    <col min="351" max="351" width="16.5546875" bestFit="1" customWidth="1"/>
    <col min="352" max="352" width="14.6640625" bestFit="1" customWidth="1"/>
    <col min="353" max="353" width="10.6640625" bestFit="1" customWidth="1"/>
    <col min="354" max="354" width="14.6640625" bestFit="1" customWidth="1"/>
    <col min="355" max="355" width="16.5546875" bestFit="1" customWidth="1"/>
    <col min="356" max="356" width="14.6640625" bestFit="1" customWidth="1"/>
    <col min="357" max="357" width="10.6640625" bestFit="1" customWidth="1"/>
    <col min="358" max="358" width="14.6640625" bestFit="1" customWidth="1"/>
    <col min="359" max="359" width="16.5546875" bestFit="1" customWidth="1"/>
    <col min="360" max="360" width="14.6640625" bestFit="1" customWidth="1"/>
    <col min="361" max="361" width="10.6640625" bestFit="1" customWidth="1"/>
    <col min="362" max="362" width="14.6640625" bestFit="1" customWidth="1"/>
    <col min="363" max="363" width="16.5546875" bestFit="1" customWidth="1"/>
    <col min="364" max="364" width="14.6640625" bestFit="1" customWidth="1"/>
    <col min="365" max="365" width="10.6640625" bestFit="1" customWidth="1"/>
    <col min="366" max="366" width="14.6640625" bestFit="1" customWidth="1"/>
    <col min="367" max="367" width="16.5546875" bestFit="1" customWidth="1"/>
    <col min="368" max="368" width="14.6640625" bestFit="1" customWidth="1"/>
    <col min="369" max="369" width="10.6640625" bestFit="1" customWidth="1"/>
    <col min="370" max="370" width="14.6640625" bestFit="1" customWidth="1"/>
    <col min="371" max="371" width="16.5546875" bestFit="1" customWidth="1"/>
    <col min="372" max="372" width="14.6640625" bestFit="1" customWidth="1"/>
    <col min="373" max="373" width="10.6640625" bestFit="1" customWidth="1"/>
    <col min="374" max="374" width="14.6640625" bestFit="1" customWidth="1"/>
    <col min="375" max="375" width="16.5546875" bestFit="1" customWidth="1"/>
    <col min="376" max="376" width="14.6640625" bestFit="1" customWidth="1"/>
    <col min="377" max="377" width="10.6640625" bestFit="1" customWidth="1"/>
    <col min="378" max="378" width="14.6640625" bestFit="1" customWidth="1"/>
    <col min="379" max="379" width="16.5546875" bestFit="1" customWidth="1"/>
    <col min="380" max="380" width="14.6640625" bestFit="1" customWidth="1"/>
    <col min="381" max="381" width="10.6640625" bestFit="1" customWidth="1"/>
    <col min="382" max="382" width="14.6640625" bestFit="1" customWidth="1"/>
    <col min="383" max="383" width="16.5546875" bestFit="1" customWidth="1"/>
    <col min="384" max="384" width="14.6640625" bestFit="1" customWidth="1"/>
    <col min="385" max="385" width="10.6640625" bestFit="1" customWidth="1"/>
    <col min="386" max="386" width="14.6640625" bestFit="1" customWidth="1"/>
    <col min="387" max="387" width="16.5546875" bestFit="1" customWidth="1"/>
    <col min="388" max="388" width="14.6640625" bestFit="1" customWidth="1"/>
    <col min="389" max="389" width="10.6640625" bestFit="1" customWidth="1"/>
    <col min="390" max="390" width="14.6640625" bestFit="1" customWidth="1"/>
    <col min="391" max="391" width="16.5546875" bestFit="1" customWidth="1"/>
    <col min="392" max="392" width="14.6640625" bestFit="1" customWidth="1"/>
    <col min="393" max="393" width="10.6640625" bestFit="1" customWidth="1"/>
    <col min="394" max="394" width="14.6640625" bestFit="1" customWidth="1"/>
    <col min="395" max="395" width="16.5546875" bestFit="1" customWidth="1"/>
    <col min="396" max="396" width="14.6640625" bestFit="1" customWidth="1"/>
    <col min="397" max="397" width="10.6640625" bestFit="1" customWidth="1"/>
    <col min="398" max="398" width="14.6640625" bestFit="1" customWidth="1"/>
    <col min="399" max="399" width="16.5546875" bestFit="1" customWidth="1"/>
    <col min="400" max="400" width="14.6640625" bestFit="1" customWidth="1"/>
    <col min="401" max="401" width="10.6640625" bestFit="1" customWidth="1"/>
    <col min="402" max="402" width="14.6640625" bestFit="1" customWidth="1"/>
    <col min="403" max="403" width="16.5546875" bestFit="1" customWidth="1"/>
    <col min="404" max="404" width="14.6640625" bestFit="1" customWidth="1"/>
    <col min="405" max="405" width="10.6640625" bestFit="1" customWidth="1"/>
    <col min="406" max="406" width="14.6640625" bestFit="1" customWidth="1"/>
    <col min="407" max="407" width="16.5546875" bestFit="1" customWidth="1"/>
    <col min="408" max="408" width="14.6640625" bestFit="1" customWidth="1"/>
    <col min="409" max="409" width="10.6640625" bestFit="1" customWidth="1"/>
    <col min="410" max="410" width="14.6640625" bestFit="1" customWidth="1"/>
    <col min="411" max="411" width="16.5546875" bestFit="1" customWidth="1"/>
    <col min="412" max="412" width="14.6640625" bestFit="1" customWidth="1"/>
    <col min="413" max="413" width="10.6640625" bestFit="1" customWidth="1"/>
    <col min="414" max="414" width="14.6640625" bestFit="1" customWidth="1"/>
    <col min="415" max="415" width="16.5546875" bestFit="1" customWidth="1"/>
    <col min="416" max="416" width="14.6640625" bestFit="1" customWidth="1"/>
    <col min="417" max="417" width="10.6640625" bestFit="1" customWidth="1"/>
    <col min="418" max="418" width="14.6640625" bestFit="1" customWidth="1"/>
    <col min="419" max="419" width="16.5546875" bestFit="1" customWidth="1"/>
    <col min="420" max="420" width="14.6640625" bestFit="1" customWidth="1"/>
    <col min="421" max="421" width="10.6640625" bestFit="1" customWidth="1"/>
    <col min="422" max="422" width="14.6640625" bestFit="1" customWidth="1"/>
    <col min="423" max="423" width="16.5546875" bestFit="1" customWidth="1"/>
    <col min="424" max="424" width="14.6640625" bestFit="1" customWidth="1"/>
    <col min="425" max="425" width="10.6640625" bestFit="1" customWidth="1"/>
    <col min="426" max="426" width="14.6640625" bestFit="1" customWidth="1"/>
    <col min="427" max="427" width="16.5546875" bestFit="1" customWidth="1"/>
    <col min="428" max="428" width="14.6640625" bestFit="1" customWidth="1"/>
    <col min="429" max="429" width="10.6640625" bestFit="1" customWidth="1"/>
    <col min="430" max="430" width="14.6640625" bestFit="1" customWidth="1"/>
    <col min="431" max="431" width="16.5546875" bestFit="1" customWidth="1"/>
    <col min="432" max="432" width="14.6640625" bestFit="1" customWidth="1"/>
    <col min="433" max="433" width="10.6640625" bestFit="1" customWidth="1"/>
    <col min="434" max="434" width="14.6640625" bestFit="1" customWidth="1"/>
    <col min="435" max="435" width="16.5546875" bestFit="1" customWidth="1"/>
    <col min="436" max="436" width="14.6640625" bestFit="1" customWidth="1"/>
    <col min="437" max="437" width="10.6640625" bestFit="1" customWidth="1"/>
    <col min="438" max="438" width="14.6640625" bestFit="1" customWidth="1"/>
    <col min="439" max="439" width="16.5546875" bestFit="1" customWidth="1"/>
    <col min="440" max="440" width="14.6640625" bestFit="1" customWidth="1"/>
    <col min="441" max="441" width="10.6640625" bestFit="1" customWidth="1"/>
    <col min="442" max="442" width="14.6640625" bestFit="1" customWidth="1"/>
    <col min="443" max="443" width="16.5546875" bestFit="1" customWidth="1"/>
    <col min="444" max="444" width="14.6640625" bestFit="1" customWidth="1"/>
    <col min="445" max="445" width="10.6640625" bestFit="1" customWidth="1"/>
    <col min="446" max="446" width="14.6640625" bestFit="1" customWidth="1"/>
    <col min="447" max="447" width="16.5546875" bestFit="1" customWidth="1"/>
    <col min="448" max="448" width="14.6640625" bestFit="1" customWidth="1"/>
    <col min="449" max="449" width="10.6640625" bestFit="1" customWidth="1"/>
    <col min="450" max="450" width="14.6640625" bestFit="1" customWidth="1"/>
    <col min="451" max="451" width="16.5546875" bestFit="1" customWidth="1"/>
    <col min="452" max="452" width="14.6640625" bestFit="1" customWidth="1"/>
    <col min="453" max="453" width="10.6640625" bestFit="1" customWidth="1"/>
    <col min="454" max="454" width="14.6640625" bestFit="1" customWidth="1"/>
    <col min="455" max="455" width="16.5546875" bestFit="1" customWidth="1"/>
    <col min="456" max="456" width="14.6640625" bestFit="1" customWidth="1"/>
    <col min="457" max="457" width="10.6640625" bestFit="1" customWidth="1"/>
    <col min="458" max="458" width="14.6640625" bestFit="1" customWidth="1"/>
    <col min="459" max="459" width="16.5546875" bestFit="1" customWidth="1"/>
    <col min="460" max="460" width="14.6640625" bestFit="1" customWidth="1"/>
    <col min="461" max="461" width="10.6640625" bestFit="1" customWidth="1"/>
    <col min="462" max="462" width="14.6640625" bestFit="1" customWidth="1"/>
    <col min="463" max="463" width="16.5546875" bestFit="1" customWidth="1"/>
    <col min="464" max="464" width="14.6640625" bestFit="1" customWidth="1"/>
    <col min="465" max="465" width="10.6640625" bestFit="1" customWidth="1"/>
    <col min="466" max="466" width="14.6640625" bestFit="1" customWidth="1"/>
    <col min="467" max="467" width="16.5546875" bestFit="1" customWidth="1"/>
    <col min="468" max="468" width="14.6640625" bestFit="1" customWidth="1"/>
    <col min="469" max="469" width="10.6640625" bestFit="1" customWidth="1"/>
    <col min="470" max="470" width="14.6640625" bestFit="1" customWidth="1"/>
    <col min="471" max="471" width="16.5546875" bestFit="1" customWidth="1"/>
    <col min="472" max="472" width="14.6640625" bestFit="1" customWidth="1"/>
    <col min="473" max="473" width="10.6640625" bestFit="1" customWidth="1"/>
    <col min="474" max="474" width="14.6640625" bestFit="1" customWidth="1"/>
    <col min="475" max="475" width="16.5546875" bestFit="1" customWidth="1"/>
    <col min="476" max="476" width="14.6640625" bestFit="1" customWidth="1"/>
    <col min="477" max="477" width="10.6640625" bestFit="1" customWidth="1"/>
    <col min="478" max="478" width="14.6640625" bestFit="1" customWidth="1"/>
    <col min="479" max="479" width="16.5546875" bestFit="1" customWidth="1"/>
    <col min="480" max="480" width="14.6640625" bestFit="1" customWidth="1"/>
    <col min="481" max="481" width="10.6640625" bestFit="1" customWidth="1"/>
    <col min="482" max="482" width="14.6640625" bestFit="1" customWidth="1"/>
    <col min="483" max="483" width="16.5546875" bestFit="1" customWidth="1"/>
    <col min="484" max="484" width="14.6640625" bestFit="1" customWidth="1"/>
    <col min="485" max="485" width="10.6640625" bestFit="1" customWidth="1"/>
    <col min="486" max="486" width="14.6640625" bestFit="1" customWidth="1"/>
    <col min="487" max="487" width="16.5546875" bestFit="1" customWidth="1"/>
    <col min="488" max="488" width="14.6640625" bestFit="1" customWidth="1"/>
    <col min="489" max="489" width="10.6640625" bestFit="1" customWidth="1"/>
    <col min="490" max="490" width="14.6640625" bestFit="1" customWidth="1"/>
    <col min="491" max="491" width="16.5546875" bestFit="1" customWidth="1"/>
    <col min="492" max="492" width="14.6640625" bestFit="1" customWidth="1"/>
    <col min="493" max="493" width="10.6640625" bestFit="1" customWidth="1"/>
    <col min="494" max="494" width="14.6640625" bestFit="1" customWidth="1"/>
    <col min="495" max="495" width="16.5546875" bestFit="1" customWidth="1"/>
    <col min="496" max="496" width="14.6640625" bestFit="1" customWidth="1"/>
    <col min="497" max="497" width="10.6640625" bestFit="1" customWidth="1"/>
    <col min="498" max="498" width="14.6640625" bestFit="1" customWidth="1"/>
    <col min="499" max="499" width="16.5546875" bestFit="1" customWidth="1"/>
    <col min="500" max="500" width="14.6640625" bestFit="1" customWidth="1"/>
    <col min="501" max="501" width="10.6640625" bestFit="1" customWidth="1"/>
    <col min="502" max="502" width="14.6640625" bestFit="1" customWidth="1"/>
    <col min="503" max="503" width="16.5546875" bestFit="1" customWidth="1"/>
    <col min="504" max="504" width="14.6640625" bestFit="1" customWidth="1"/>
    <col min="505" max="505" width="10.6640625" bestFit="1" customWidth="1"/>
    <col min="506" max="506" width="14.6640625" bestFit="1" customWidth="1"/>
    <col min="507" max="507" width="16.5546875" bestFit="1" customWidth="1"/>
    <col min="508" max="508" width="14.6640625" bestFit="1" customWidth="1"/>
    <col min="509" max="509" width="10.6640625" bestFit="1" customWidth="1"/>
    <col min="510" max="510" width="14.6640625" bestFit="1" customWidth="1"/>
    <col min="511" max="511" width="16.5546875" bestFit="1" customWidth="1"/>
    <col min="512" max="512" width="14.6640625" bestFit="1" customWidth="1"/>
    <col min="513" max="513" width="10.6640625" bestFit="1" customWidth="1"/>
    <col min="514" max="514" width="14.6640625" bestFit="1" customWidth="1"/>
    <col min="515" max="515" width="16.5546875" bestFit="1" customWidth="1"/>
    <col min="516" max="516" width="14.6640625" bestFit="1" customWidth="1"/>
    <col min="517" max="517" width="10.6640625" bestFit="1" customWidth="1"/>
    <col min="518" max="518" width="19.44140625" bestFit="1" customWidth="1"/>
    <col min="519" max="519" width="21.33203125" bestFit="1" customWidth="1"/>
    <col min="520" max="520" width="19.44140625" bestFit="1" customWidth="1"/>
    <col min="521" max="521" width="15.33203125" bestFit="1" customWidth="1"/>
    <col min="522" max="522" width="23.33203125" bestFit="1" customWidth="1"/>
    <col min="523" max="523" width="25.109375" bestFit="1" customWidth="1"/>
    <col min="524" max="524" width="23.33203125" bestFit="1" customWidth="1"/>
    <col min="525" max="525" width="19.21875" bestFit="1" customWidth="1"/>
    <col min="526" max="526" width="14.6640625" bestFit="1" customWidth="1"/>
    <col min="527" max="527" width="16.5546875" bestFit="1" customWidth="1"/>
    <col min="528" max="528" width="14.6640625" bestFit="1" customWidth="1"/>
    <col min="529" max="529" width="10.6640625" bestFit="1" customWidth="1"/>
    <col min="530" max="530" width="14.6640625" bestFit="1" customWidth="1"/>
    <col min="531" max="531" width="16.5546875" bestFit="1" customWidth="1"/>
    <col min="532" max="532" width="14.6640625" bestFit="1" customWidth="1"/>
    <col min="533" max="533" width="10.6640625" bestFit="1" customWidth="1"/>
    <col min="534" max="534" width="14.6640625" bestFit="1" customWidth="1"/>
    <col min="535" max="535" width="16.5546875" bestFit="1" customWidth="1"/>
    <col min="536" max="536" width="14.6640625" bestFit="1" customWidth="1"/>
    <col min="537" max="537" width="10.6640625" bestFit="1" customWidth="1"/>
    <col min="538" max="538" width="14.6640625" bestFit="1" customWidth="1"/>
    <col min="539" max="539" width="16.5546875" bestFit="1" customWidth="1"/>
    <col min="540" max="540" width="14.6640625" bestFit="1" customWidth="1"/>
    <col min="541" max="541" width="10.6640625" bestFit="1" customWidth="1"/>
    <col min="542" max="542" width="14.6640625" bestFit="1" customWidth="1"/>
    <col min="543" max="543" width="16.5546875" bestFit="1" customWidth="1"/>
    <col min="544" max="544" width="14.6640625" bestFit="1" customWidth="1"/>
    <col min="545" max="545" width="10.6640625" bestFit="1" customWidth="1"/>
    <col min="546" max="546" width="26" bestFit="1" customWidth="1"/>
    <col min="547" max="547" width="27.88671875" bestFit="1" customWidth="1"/>
    <col min="548" max="548" width="26" bestFit="1" customWidth="1"/>
    <col min="549" max="549" width="22" bestFit="1" customWidth="1"/>
    <col min="550" max="550" width="19.44140625" bestFit="1" customWidth="1"/>
    <col min="551" max="551" width="21.33203125" bestFit="1" customWidth="1"/>
    <col min="552" max="552" width="19.44140625" bestFit="1" customWidth="1"/>
    <col min="553" max="553" width="15.33203125" bestFit="1" customWidth="1"/>
    <col min="554" max="554" width="14.6640625" bestFit="1" customWidth="1"/>
    <col min="555" max="555" width="16.5546875" bestFit="1" customWidth="1"/>
    <col min="556" max="556" width="14.6640625" bestFit="1" customWidth="1"/>
    <col min="557" max="557" width="10.6640625" bestFit="1" customWidth="1"/>
    <col min="558" max="558" width="14.6640625" bestFit="1" customWidth="1"/>
    <col min="559" max="559" width="16.5546875" bestFit="1" customWidth="1"/>
    <col min="560" max="560" width="14.6640625" bestFit="1" customWidth="1"/>
    <col min="561" max="561" width="10.6640625" bestFit="1" customWidth="1"/>
    <col min="562" max="562" width="14.6640625" bestFit="1" customWidth="1"/>
    <col min="563" max="563" width="16.5546875" bestFit="1" customWidth="1"/>
    <col min="564" max="564" width="14.6640625" bestFit="1" customWidth="1"/>
    <col min="565" max="565" width="10.6640625" bestFit="1" customWidth="1"/>
    <col min="566" max="566" width="14.6640625" bestFit="1" customWidth="1"/>
    <col min="567" max="567" width="16.5546875" bestFit="1" customWidth="1"/>
    <col min="568" max="568" width="14.6640625" bestFit="1" customWidth="1"/>
    <col min="569" max="569" width="10.6640625" bestFit="1" customWidth="1"/>
    <col min="570" max="570" width="14.6640625" bestFit="1" customWidth="1"/>
    <col min="571" max="571" width="16.5546875" bestFit="1" customWidth="1"/>
    <col min="572" max="572" width="14.6640625" bestFit="1" customWidth="1"/>
    <col min="573" max="573" width="10.6640625" bestFit="1" customWidth="1"/>
    <col min="574" max="574" width="14.6640625" bestFit="1" customWidth="1"/>
    <col min="575" max="575" width="16.5546875" bestFit="1" customWidth="1"/>
    <col min="576" max="576" width="14.6640625" bestFit="1" customWidth="1"/>
    <col min="577" max="577" width="10.6640625" bestFit="1" customWidth="1"/>
    <col min="578" max="578" width="14.6640625" bestFit="1" customWidth="1"/>
    <col min="579" max="579" width="16.5546875" bestFit="1" customWidth="1"/>
    <col min="580" max="580" width="14.6640625" bestFit="1" customWidth="1"/>
    <col min="581" max="581" width="10.6640625" bestFit="1" customWidth="1"/>
    <col min="582" max="582" width="14.6640625" bestFit="1" customWidth="1"/>
    <col min="583" max="583" width="16.5546875" bestFit="1" customWidth="1"/>
    <col min="584" max="584" width="14.6640625" bestFit="1" customWidth="1"/>
    <col min="585" max="585" width="10.6640625" bestFit="1" customWidth="1"/>
    <col min="586" max="586" width="14.6640625" bestFit="1" customWidth="1"/>
    <col min="587" max="587" width="16.5546875" bestFit="1" customWidth="1"/>
    <col min="588" max="588" width="14.6640625" bestFit="1" customWidth="1"/>
    <col min="589" max="589" width="10.6640625" bestFit="1" customWidth="1"/>
    <col min="590" max="590" width="14.6640625" bestFit="1" customWidth="1"/>
    <col min="591" max="591" width="16.5546875" bestFit="1" customWidth="1"/>
    <col min="592" max="592" width="14.6640625" bestFit="1" customWidth="1"/>
    <col min="593" max="593" width="10.6640625" bestFit="1" customWidth="1"/>
    <col min="594" max="594" width="14.6640625" bestFit="1" customWidth="1"/>
    <col min="595" max="595" width="16.5546875" bestFit="1" customWidth="1"/>
    <col min="596" max="596" width="14.6640625" bestFit="1" customWidth="1"/>
    <col min="597" max="597" width="10.6640625" bestFit="1" customWidth="1"/>
    <col min="598" max="598" width="14.6640625" bestFit="1" customWidth="1"/>
    <col min="599" max="599" width="16.5546875" bestFit="1" customWidth="1"/>
    <col min="600" max="600" width="14.6640625" bestFit="1" customWidth="1"/>
    <col min="601" max="601" width="10.6640625" bestFit="1" customWidth="1"/>
    <col min="602" max="602" width="14.6640625" bestFit="1" customWidth="1"/>
    <col min="603" max="603" width="16.5546875" bestFit="1" customWidth="1"/>
    <col min="604" max="604" width="14.6640625" bestFit="1" customWidth="1"/>
    <col min="605" max="605" width="10.6640625" bestFit="1" customWidth="1"/>
    <col min="606" max="606" width="14.6640625" bestFit="1" customWidth="1"/>
    <col min="607" max="607" width="16.5546875" bestFit="1" customWidth="1"/>
    <col min="608" max="608" width="14.6640625" bestFit="1" customWidth="1"/>
    <col min="609" max="609" width="10.6640625" bestFit="1" customWidth="1"/>
    <col min="610" max="610" width="24.77734375" bestFit="1" customWidth="1"/>
    <col min="611" max="611" width="26.6640625" bestFit="1" customWidth="1"/>
    <col min="612" max="612" width="24.77734375" bestFit="1" customWidth="1"/>
    <col min="613" max="613" width="20.6640625" bestFit="1" customWidth="1"/>
    <col min="614" max="614" width="14.6640625" bestFit="1" customWidth="1"/>
    <col min="615" max="615" width="16.5546875" bestFit="1" customWidth="1"/>
    <col min="616" max="616" width="14.6640625" bestFit="1" customWidth="1"/>
    <col min="617" max="617" width="10.6640625" bestFit="1" customWidth="1"/>
    <col min="618" max="618" width="14.6640625" bestFit="1" customWidth="1"/>
    <col min="619" max="619" width="16.5546875" bestFit="1" customWidth="1"/>
    <col min="620" max="620" width="14.6640625" bestFit="1" customWidth="1"/>
    <col min="621" max="621" width="10.6640625" bestFit="1" customWidth="1"/>
    <col min="622" max="622" width="14.6640625" bestFit="1" customWidth="1"/>
    <col min="623" max="623" width="16.5546875" bestFit="1" customWidth="1"/>
    <col min="624" max="624" width="14.6640625" bestFit="1" customWidth="1"/>
    <col min="625" max="625" width="10.6640625" bestFit="1" customWidth="1"/>
    <col min="626" max="626" width="14.6640625" bestFit="1" customWidth="1"/>
    <col min="627" max="627" width="16.5546875" bestFit="1" customWidth="1"/>
    <col min="628" max="628" width="14.6640625" bestFit="1" customWidth="1"/>
    <col min="629" max="629" width="10.6640625" bestFit="1" customWidth="1"/>
    <col min="630" max="630" width="14.6640625" bestFit="1" customWidth="1"/>
    <col min="631" max="631" width="16.5546875" bestFit="1" customWidth="1"/>
    <col min="632" max="632" width="14.6640625" bestFit="1" customWidth="1"/>
    <col min="633" max="633" width="10.6640625" bestFit="1" customWidth="1"/>
    <col min="634" max="634" width="14.6640625" bestFit="1" customWidth="1"/>
    <col min="635" max="635" width="16.5546875" bestFit="1" customWidth="1"/>
    <col min="636" max="636" width="14.6640625" bestFit="1" customWidth="1"/>
    <col min="637" max="637" width="10.6640625" bestFit="1" customWidth="1"/>
    <col min="638" max="638" width="14.6640625" bestFit="1" customWidth="1"/>
    <col min="639" max="639" width="16.5546875" bestFit="1" customWidth="1"/>
    <col min="640" max="640" width="14.6640625" bestFit="1" customWidth="1"/>
    <col min="641" max="641" width="10.6640625" bestFit="1" customWidth="1"/>
    <col min="642" max="642" width="14.6640625" bestFit="1" customWidth="1"/>
    <col min="643" max="643" width="16.5546875" bestFit="1" customWidth="1"/>
    <col min="644" max="644" width="14.6640625" bestFit="1" customWidth="1"/>
    <col min="645" max="645" width="10.6640625" bestFit="1" customWidth="1"/>
    <col min="646" max="646" width="14.6640625" bestFit="1" customWidth="1"/>
    <col min="647" max="647" width="16.5546875" bestFit="1" customWidth="1"/>
    <col min="648" max="648" width="14.6640625" bestFit="1" customWidth="1"/>
    <col min="649" max="649" width="10.6640625" bestFit="1" customWidth="1"/>
    <col min="650" max="650" width="14.6640625" bestFit="1" customWidth="1"/>
    <col min="651" max="651" width="16.5546875" bestFit="1" customWidth="1"/>
    <col min="652" max="652" width="14.6640625" bestFit="1" customWidth="1"/>
    <col min="653" max="653" width="10.6640625" bestFit="1" customWidth="1"/>
    <col min="654" max="654" width="14.6640625" bestFit="1" customWidth="1"/>
    <col min="655" max="655" width="16.5546875" bestFit="1" customWidth="1"/>
    <col min="656" max="656" width="14.6640625" bestFit="1" customWidth="1"/>
    <col min="657" max="657" width="10.6640625" bestFit="1" customWidth="1"/>
    <col min="658" max="658" width="14.6640625" bestFit="1" customWidth="1"/>
    <col min="659" max="659" width="16.5546875" bestFit="1" customWidth="1"/>
    <col min="660" max="660" width="14.6640625" bestFit="1" customWidth="1"/>
    <col min="661" max="661" width="10.6640625" bestFit="1" customWidth="1"/>
    <col min="662" max="662" width="14.6640625" bestFit="1" customWidth="1"/>
    <col min="663" max="663" width="16.5546875" bestFit="1" customWidth="1"/>
    <col min="664" max="664" width="14.6640625" bestFit="1" customWidth="1"/>
    <col min="665" max="665" width="10.6640625" bestFit="1" customWidth="1"/>
    <col min="666" max="666" width="14.6640625" bestFit="1" customWidth="1"/>
    <col min="667" max="667" width="16.5546875" bestFit="1" customWidth="1"/>
    <col min="668" max="668" width="14.6640625" bestFit="1" customWidth="1"/>
    <col min="669" max="669" width="10.6640625" bestFit="1" customWidth="1"/>
    <col min="670" max="670" width="14.6640625" bestFit="1" customWidth="1"/>
    <col min="671" max="671" width="16.5546875" bestFit="1" customWidth="1"/>
    <col min="672" max="672" width="14.6640625" bestFit="1" customWidth="1"/>
    <col min="673" max="673" width="10.6640625" bestFit="1" customWidth="1"/>
    <col min="674" max="674" width="14.6640625" bestFit="1" customWidth="1"/>
    <col min="675" max="675" width="16.5546875" bestFit="1" customWidth="1"/>
    <col min="676" max="676" width="14.6640625" bestFit="1" customWidth="1"/>
    <col min="677" max="677" width="10.6640625" bestFit="1" customWidth="1"/>
    <col min="678" max="678" width="14.6640625" bestFit="1" customWidth="1"/>
    <col min="679" max="679" width="16.5546875" bestFit="1" customWidth="1"/>
    <col min="680" max="680" width="14.6640625" bestFit="1" customWidth="1"/>
    <col min="681" max="681" width="10.6640625" bestFit="1" customWidth="1"/>
    <col min="682" max="682" width="14.6640625" bestFit="1" customWidth="1"/>
    <col min="683" max="683" width="16.5546875" bestFit="1" customWidth="1"/>
    <col min="684" max="684" width="14.6640625" bestFit="1" customWidth="1"/>
    <col min="685" max="685" width="10.6640625" bestFit="1" customWidth="1"/>
    <col min="686" max="686" width="21" bestFit="1" customWidth="1"/>
    <col min="687" max="687" width="22.88671875" bestFit="1" customWidth="1"/>
    <col min="688" max="688" width="21" bestFit="1" customWidth="1"/>
    <col min="689" max="689" width="17" bestFit="1" customWidth="1"/>
    <col min="690" max="690" width="14.6640625" bestFit="1" customWidth="1"/>
    <col min="691" max="691" width="16.5546875" bestFit="1" customWidth="1"/>
    <col min="692" max="692" width="14.6640625" bestFit="1" customWidth="1"/>
    <col min="693" max="693" width="10.6640625" bestFit="1" customWidth="1"/>
    <col min="694" max="694" width="14.6640625" bestFit="1" customWidth="1"/>
    <col min="695" max="695" width="16.5546875" bestFit="1" customWidth="1"/>
    <col min="696" max="696" width="14.6640625" bestFit="1" customWidth="1"/>
    <col min="697" max="697" width="10.6640625" bestFit="1" customWidth="1"/>
    <col min="698" max="698" width="14.6640625" bestFit="1" customWidth="1"/>
    <col min="699" max="699" width="16.5546875" bestFit="1" customWidth="1"/>
    <col min="700" max="700" width="14.6640625" bestFit="1" customWidth="1"/>
    <col min="701" max="701" width="10.6640625" bestFit="1" customWidth="1"/>
    <col min="702" max="702" width="14.6640625" bestFit="1" customWidth="1"/>
    <col min="703" max="703" width="16.5546875" bestFit="1" customWidth="1"/>
    <col min="704" max="704" width="14.6640625" bestFit="1" customWidth="1"/>
    <col min="705" max="705" width="10.6640625" bestFit="1" customWidth="1"/>
    <col min="706" max="706" width="14.6640625" bestFit="1" customWidth="1"/>
    <col min="707" max="707" width="16.5546875" bestFit="1" customWidth="1"/>
    <col min="708" max="708" width="14.6640625" bestFit="1" customWidth="1"/>
    <col min="709" max="709" width="10.6640625" bestFit="1" customWidth="1"/>
    <col min="710" max="710" width="14.6640625" bestFit="1" customWidth="1"/>
    <col min="711" max="711" width="16.5546875" bestFit="1" customWidth="1"/>
    <col min="712" max="712" width="14.6640625" bestFit="1" customWidth="1"/>
    <col min="713" max="713" width="10.6640625" bestFit="1" customWidth="1"/>
    <col min="714" max="714" width="14.6640625" bestFit="1" customWidth="1"/>
    <col min="715" max="715" width="16.5546875" bestFit="1" customWidth="1"/>
    <col min="716" max="716" width="14.6640625" bestFit="1" customWidth="1"/>
    <col min="717" max="717" width="10.6640625" bestFit="1" customWidth="1"/>
    <col min="718" max="718" width="14.6640625" bestFit="1" customWidth="1"/>
    <col min="719" max="719" width="16.5546875" bestFit="1" customWidth="1"/>
    <col min="720" max="720" width="14.6640625" bestFit="1" customWidth="1"/>
    <col min="721" max="721" width="10.6640625" bestFit="1" customWidth="1"/>
    <col min="722" max="722" width="14.6640625" bestFit="1" customWidth="1"/>
    <col min="723" max="723" width="16.5546875" bestFit="1" customWidth="1"/>
    <col min="724" max="724" width="14.6640625" bestFit="1" customWidth="1"/>
    <col min="725" max="725" width="10.6640625" bestFit="1" customWidth="1"/>
    <col min="726" max="726" width="14.6640625" bestFit="1" customWidth="1"/>
    <col min="727" max="727" width="16.5546875" bestFit="1" customWidth="1"/>
    <col min="728" max="728" width="14.6640625" bestFit="1" customWidth="1"/>
    <col min="729" max="729" width="10.6640625" bestFit="1" customWidth="1"/>
    <col min="730" max="730" width="14.6640625" bestFit="1" customWidth="1"/>
    <col min="731" max="731" width="16.5546875" bestFit="1" customWidth="1"/>
    <col min="732" max="732" width="14.6640625" bestFit="1" customWidth="1"/>
    <col min="733" max="733" width="10.6640625" bestFit="1" customWidth="1"/>
    <col min="734" max="734" width="14.6640625" bestFit="1" customWidth="1"/>
    <col min="735" max="735" width="16.5546875" bestFit="1" customWidth="1"/>
    <col min="736" max="736" width="14.6640625" bestFit="1" customWidth="1"/>
    <col min="737" max="737" width="10.6640625" bestFit="1" customWidth="1"/>
    <col min="738" max="738" width="14.6640625" bestFit="1" customWidth="1"/>
    <col min="739" max="739" width="16.5546875" bestFit="1" customWidth="1"/>
    <col min="740" max="740" width="14.6640625" bestFit="1" customWidth="1"/>
    <col min="741" max="741" width="10.6640625" bestFit="1" customWidth="1"/>
    <col min="742" max="742" width="14.6640625" bestFit="1" customWidth="1"/>
    <col min="743" max="743" width="16.5546875" bestFit="1" customWidth="1"/>
    <col min="744" max="744" width="14.6640625" bestFit="1" customWidth="1"/>
    <col min="745" max="745" width="10.6640625" bestFit="1" customWidth="1"/>
    <col min="746" max="746" width="14.6640625" bestFit="1" customWidth="1"/>
    <col min="747" max="747" width="16.5546875" bestFit="1" customWidth="1"/>
    <col min="748" max="748" width="14.6640625" bestFit="1" customWidth="1"/>
    <col min="749" max="749" width="10.6640625" bestFit="1" customWidth="1"/>
    <col min="750" max="750" width="14.6640625" bestFit="1" customWidth="1"/>
    <col min="751" max="751" width="16.5546875" bestFit="1" customWidth="1"/>
    <col min="752" max="752" width="14.6640625" bestFit="1" customWidth="1"/>
    <col min="753" max="753" width="10.6640625" bestFit="1" customWidth="1"/>
    <col min="754" max="754" width="14.6640625" bestFit="1" customWidth="1"/>
    <col min="755" max="755" width="16.5546875" bestFit="1" customWidth="1"/>
    <col min="756" max="756" width="14.6640625" bestFit="1" customWidth="1"/>
    <col min="757" max="757" width="10.6640625" bestFit="1" customWidth="1"/>
    <col min="758" max="758" width="14.6640625" bestFit="1" customWidth="1"/>
    <col min="759" max="759" width="16.5546875" bestFit="1" customWidth="1"/>
    <col min="760" max="760" width="14.6640625" bestFit="1" customWidth="1"/>
    <col min="761" max="761" width="10.6640625" bestFit="1" customWidth="1"/>
    <col min="762" max="762" width="22.88671875" bestFit="1" customWidth="1"/>
    <col min="763" max="763" width="24.6640625" bestFit="1" customWidth="1"/>
    <col min="764" max="764" width="22.88671875" bestFit="1" customWidth="1"/>
    <col min="765" max="765" width="18.77734375" bestFit="1" customWidth="1"/>
    <col min="766" max="766" width="14.6640625" bestFit="1" customWidth="1"/>
    <col min="767" max="767" width="16.5546875" bestFit="1" customWidth="1"/>
    <col min="768" max="768" width="14.6640625" bestFit="1" customWidth="1"/>
    <col min="769" max="769" width="10.6640625" bestFit="1" customWidth="1"/>
    <col min="770" max="770" width="14.6640625" bestFit="1" customWidth="1"/>
    <col min="771" max="771" width="16.5546875" bestFit="1" customWidth="1"/>
    <col min="772" max="772" width="14.6640625" bestFit="1" customWidth="1"/>
    <col min="773" max="773" width="10.6640625" bestFit="1" customWidth="1"/>
    <col min="774" max="774" width="14.6640625" bestFit="1" customWidth="1"/>
    <col min="775" max="775" width="16.5546875" bestFit="1" customWidth="1"/>
    <col min="776" max="776" width="14.6640625" bestFit="1" customWidth="1"/>
    <col min="777" max="777" width="10.6640625" bestFit="1" customWidth="1"/>
    <col min="778" max="778" width="20.44140625" bestFit="1" customWidth="1"/>
    <col min="779" max="779" width="22.33203125" bestFit="1" customWidth="1"/>
    <col min="780" max="780" width="20.44140625" bestFit="1" customWidth="1"/>
    <col min="781" max="781" width="16.44140625" bestFit="1" customWidth="1"/>
    <col min="782" max="782" width="14.6640625" bestFit="1" customWidth="1"/>
    <col min="783" max="783" width="16.5546875" bestFit="1" customWidth="1"/>
    <col min="784" max="784" width="14.6640625" bestFit="1" customWidth="1"/>
    <col min="785" max="785" width="10.6640625" bestFit="1" customWidth="1"/>
    <col min="786" max="786" width="14.6640625" bestFit="1" customWidth="1"/>
    <col min="787" max="787" width="16.5546875" bestFit="1" customWidth="1"/>
    <col min="788" max="788" width="14.6640625" bestFit="1" customWidth="1"/>
    <col min="789" max="789" width="10.6640625" bestFit="1" customWidth="1"/>
    <col min="790" max="790" width="14.6640625" bestFit="1" customWidth="1"/>
    <col min="791" max="791" width="16.5546875" bestFit="1" customWidth="1"/>
    <col min="792" max="792" width="14.6640625" bestFit="1" customWidth="1"/>
    <col min="793" max="793" width="10.6640625" bestFit="1" customWidth="1"/>
    <col min="794" max="794" width="14.6640625" bestFit="1" customWidth="1"/>
    <col min="795" max="795" width="16.5546875" bestFit="1" customWidth="1"/>
    <col min="796" max="796" width="14.6640625" bestFit="1" customWidth="1"/>
    <col min="797" max="797" width="10.6640625" bestFit="1" customWidth="1"/>
    <col min="798" max="798" width="14.6640625" bestFit="1" customWidth="1"/>
    <col min="799" max="799" width="16.5546875" bestFit="1" customWidth="1"/>
    <col min="800" max="800" width="14.6640625" bestFit="1" customWidth="1"/>
    <col min="801" max="801" width="10.6640625" bestFit="1" customWidth="1"/>
    <col min="802" max="802" width="14.6640625" bestFit="1" customWidth="1"/>
    <col min="803" max="803" width="16.5546875" bestFit="1" customWidth="1"/>
    <col min="804" max="804" width="14.6640625" bestFit="1" customWidth="1"/>
    <col min="805" max="805" width="10.6640625" bestFit="1" customWidth="1"/>
    <col min="806" max="806" width="14.6640625" bestFit="1" customWidth="1"/>
    <col min="807" max="807" width="16.5546875" bestFit="1" customWidth="1"/>
    <col min="808" max="808" width="14.6640625" bestFit="1" customWidth="1"/>
    <col min="809" max="809" width="10.6640625" bestFit="1" customWidth="1"/>
    <col min="810" max="810" width="14.6640625" bestFit="1" customWidth="1"/>
    <col min="811" max="811" width="16.5546875" bestFit="1" customWidth="1"/>
    <col min="812" max="812" width="14.6640625" bestFit="1" customWidth="1"/>
    <col min="813" max="813" width="10.6640625" bestFit="1" customWidth="1"/>
    <col min="814" max="814" width="14.6640625" bestFit="1" customWidth="1"/>
    <col min="815" max="815" width="16.5546875" bestFit="1" customWidth="1"/>
    <col min="816" max="816" width="14.6640625" bestFit="1" customWidth="1"/>
    <col min="817" max="817" width="10.6640625" bestFit="1" customWidth="1"/>
    <col min="818" max="818" width="14.6640625" bestFit="1" customWidth="1"/>
    <col min="819" max="819" width="16.5546875" bestFit="1" customWidth="1"/>
    <col min="820" max="820" width="14.6640625" bestFit="1" customWidth="1"/>
    <col min="821" max="821" width="10.6640625" bestFit="1" customWidth="1"/>
    <col min="822" max="822" width="14.6640625" bestFit="1" customWidth="1"/>
    <col min="823" max="823" width="16.5546875" bestFit="1" customWidth="1"/>
    <col min="824" max="824" width="14.6640625" bestFit="1" customWidth="1"/>
    <col min="825" max="825" width="10.6640625" bestFit="1" customWidth="1"/>
    <col min="826" max="826" width="14.6640625" bestFit="1" customWidth="1"/>
    <col min="827" max="827" width="16.5546875" bestFit="1" customWidth="1"/>
    <col min="828" max="828" width="14.6640625" bestFit="1" customWidth="1"/>
    <col min="829" max="829" width="10.6640625" bestFit="1" customWidth="1"/>
    <col min="830" max="830" width="14.6640625" bestFit="1" customWidth="1"/>
    <col min="831" max="831" width="16.5546875" bestFit="1" customWidth="1"/>
    <col min="832" max="832" width="14.6640625" bestFit="1" customWidth="1"/>
    <col min="833" max="833" width="10.6640625" bestFit="1" customWidth="1"/>
    <col min="834" max="834" width="14.6640625" bestFit="1" customWidth="1"/>
    <col min="835" max="835" width="16.5546875" bestFit="1" customWidth="1"/>
    <col min="836" max="836" width="14.6640625" bestFit="1" customWidth="1"/>
    <col min="837" max="837" width="10.6640625" bestFit="1" customWidth="1"/>
    <col min="838" max="838" width="14.6640625" bestFit="1" customWidth="1"/>
    <col min="839" max="839" width="16.5546875" bestFit="1" customWidth="1"/>
    <col min="840" max="840" width="14.6640625" bestFit="1" customWidth="1"/>
    <col min="841" max="841" width="10.6640625" bestFit="1" customWidth="1"/>
    <col min="842" max="842" width="14.6640625" bestFit="1" customWidth="1"/>
    <col min="843" max="843" width="16.5546875" bestFit="1" customWidth="1"/>
    <col min="844" max="844" width="14.6640625" bestFit="1" customWidth="1"/>
    <col min="845" max="845" width="10.6640625" bestFit="1" customWidth="1"/>
    <col min="846" max="846" width="14.6640625" bestFit="1" customWidth="1"/>
    <col min="847" max="847" width="16.5546875" bestFit="1" customWidth="1"/>
    <col min="848" max="848" width="14.6640625" bestFit="1" customWidth="1"/>
    <col min="849" max="849" width="10.6640625" bestFit="1" customWidth="1"/>
    <col min="850" max="850" width="14.6640625" bestFit="1" customWidth="1"/>
    <col min="851" max="851" width="16.5546875" bestFit="1" customWidth="1"/>
    <col min="852" max="852" width="14.6640625" bestFit="1" customWidth="1"/>
    <col min="853" max="853" width="10.6640625" bestFit="1" customWidth="1"/>
    <col min="854" max="854" width="14.6640625" bestFit="1" customWidth="1"/>
    <col min="855" max="855" width="16.5546875" bestFit="1" customWidth="1"/>
    <col min="856" max="856" width="14.6640625" bestFit="1" customWidth="1"/>
    <col min="857" max="857" width="10.6640625" bestFit="1" customWidth="1"/>
    <col min="858" max="858" width="25.77734375" bestFit="1" customWidth="1"/>
    <col min="859" max="859" width="27.6640625" bestFit="1" customWidth="1"/>
    <col min="860" max="860" width="25.77734375" bestFit="1" customWidth="1"/>
    <col min="861" max="861" width="21.77734375" bestFit="1" customWidth="1"/>
    <col min="862" max="862" width="14.6640625" bestFit="1" customWidth="1"/>
    <col min="863" max="863" width="16.5546875" bestFit="1" customWidth="1"/>
    <col min="864" max="864" width="14.6640625" bestFit="1" customWidth="1"/>
    <col min="865" max="865" width="10.6640625" bestFit="1" customWidth="1"/>
    <col min="866" max="866" width="14.6640625" bestFit="1" customWidth="1"/>
    <col min="867" max="867" width="16.5546875" bestFit="1" customWidth="1"/>
    <col min="868" max="868" width="14.6640625" bestFit="1" customWidth="1"/>
    <col min="869" max="869" width="10.6640625" bestFit="1" customWidth="1"/>
    <col min="870" max="870" width="14.6640625" bestFit="1" customWidth="1"/>
    <col min="871" max="871" width="16.5546875" bestFit="1" customWidth="1"/>
    <col min="872" max="872" width="14.6640625" bestFit="1" customWidth="1"/>
    <col min="873" max="873" width="10.6640625" bestFit="1" customWidth="1"/>
    <col min="874" max="874" width="14.6640625" bestFit="1" customWidth="1"/>
    <col min="875" max="875" width="16.5546875" bestFit="1" customWidth="1"/>
    <col min="876" max="876" width="14.6640625" bestFit="1" customWidth="1"/>
    <col min="877" max="877" width="10.6640625" bestFit="1" customWidth="1"/>
    <col min="878" max="878" width="14.6640625" bestFit="1" customWidth="1"/>
    <col min="879" max="879" width="16.5546875" bestFit="1" customWidth="1"/>
    <col min="880" max="880" width="14.6640625" bestFit="1" customWidth="1"/>
    <col min="881" max="881" width="10.6640625" bestFit="1" customWidth="1"/>
    <col min="882" max="882" width="14.6640625" bestFit="1" customWidth="1"/>
    <col min="883" max="883" width="16.5546875" bestFit="1" customWidth="1"/>
    <col min="884" max="884" width="14.6640625" bestFit="1" customWidth="1"/>
    <col min="885" max="885" width="10.6640625" bestFit="1" customWidth="1"/>
    <col min="886" max="886" width="14.6640625" bestFit="1" customWidth="1"/>
    <col min="887" max="887" width="16.5546875" bestFit="1" customWidth="1"/>
    <col min="888" max="888" width="14.6640625" bestFit="1" customWidth="1"/>
    <col min="889" max="889" width="10.6640625" bestFit="1" customWidth="1"/>
    <col min="890" max="890" width="14.6640625" bestFit="1" customWidth="1"/>
    <col min="891" max="891" width="16.5546875" bestFit="1" customWidth="1"/>
    <col min="892" max="892" width="14.6640625" bestFit="1" customWidth="1"/>
    <col min="893" max="893" width="10.6640625" bestFit="1" customWidth="1"/>
    <col min="894" max="894" width="14.6640625" bestFit="1" customWidth="1"/>
    <col min="895" max="895" width="16.5546875" bestFit="1" customWidth="1"/>
    <col min="896" max="896" width="14.6640625" bestFit="1" customWidth="1"/>
    <col min="897" max="897" width="10.6640625" bestFit="1" customWidth="1"/>
    <col min="898" max="898" width="14.6640625" bestFit="1" customWidth="1"/>
    <col min="899" max="899" width="16.5546875" bestFit="1" customWidth="1"/>
    <col min="900" max="900" width="14.6640625" bestFit="1" customWidth="1"/>
    <col min="901" max="901" width="10.6640625" bestFit="1" customWidth="1"/>
    <col min="902" max="902" width="14.6640625" bestFit="1" customWidth="1"/>
    <col min="903" max="903" width="16.5546875" bestFit="1" customWidth="1"/>
    <col min="904" max="904" width="14.6640625" bestFit="1" customWidth="1"/>
    <col min="905" max="905" width="10.6640625" bestFit="1" customWidth="1"/>
    <col min="906" max="906" width="14.6640625" bestFit="1" customWidth="1"/>
    <col min="907" max="907" width="16.5546875" bestFit="1" customWidth="1"/>
    <col min="908" max="908" width="14.6640625" bestFit="1" customWidth="1"/>
    <col min="909" max="909" width="10.6640625" bestFit="1" customWidth="1"/>
    <col min="910" max="910" width="14.6640625" bestFit="1" customWidth="1"/>
    <col min="911" max="911" width="16.5546875" bestFit="1" customWidth="1"/>
    <col min="912" max="912" width="14.6640625" bestFit="1" customWidth="1"/>
    <col min="913" max="913" width="10.6640625" bestFit="1" customWidth="1"/>
    <col min="914" max="914" width="14.6640625" bestFit="1" customWidth="1"/>
    <col min="915" max="915" width="16.5546875" bestFit="1" customWidth="1"/>
    <col min="916" max="916" width="14.6640625" bestFit="1" customWidth="1"/>
    <col min="917" max="917" width="10.6640625" bestFit="1" customWidth="1"/>
    <col min="918" max="918" width="14.6640625" bestFit="1" customWidth="1"/>
    <col min="919" max="919" width="16.5546875" bestFit="1" customWidth="1"/>
    <col min="920" max="920" width="14.6640625" bestFit="1" customWidth="1"/>
    <col min="921" max="921" width="10.6640625" bestFit="1" customWidth="1"/>
    <col min="922" max="922" width="14.6640625" bestFit="1" customWidth="1"/>
    <col min="923" max="923" width="16.5546875" bestFit="1" customWidth="1"/>
    <col min="924" max="924" width="14.6640625" bestFit="1" customWidth="1"/>
    <col min="925" max="925" width="10.6640625" bestFit="1" customWidth="1"/>
    <col min="926" max="926" width="14.6640625" bestFit="1" customWidth="1"/>
    <col min="927" max="927" width="16.5546875" bestFit="1" customWidth="1"/>
    <col min="928" max="928" width="14.6640625" bestFit="1" customWidth="1"/>
    <col min="929" max="929" width="10.6640625" bestFit="1" customWidth="1"/>
    <col min="930" max="930" width="14.6640625" bestFit="1" customWidth="1"/>
    <col min="931" max="931" width="16.5546875" bestFit="1" customWidth="1"/>
    <col min="932" max="932" width="14.6640625" bestFit="1" customWidth="1"/>
    <col min="933" max="933" width="10.6640625" bestFit="1" customWidth="1"/>
    <col min="934" max="934" width="14.6640625" bestFit="1" customWidth="1"/>
    <col min="935" max="935" width="16.5546875" bestFit="1" customWidth="1"/>
    <col min="936" max="936" width="14.6640625" bestFit="1" customWidth="1"/>
    <col min="937" max="937" width="10.6640625" bestFit="1" customWidth="1"/>
    <col min="938" max="938" width="14.6640625" bestFit="1" customWidth="1"/>
    <col min="939" max="939" width="16.5546875" bestFit="1" customWidth="1"/>
    <col min="940" max="940" width="14.6640625" bestFit="1" customWidth="1"/>
    <col min="941" max="941" width="10.6640625" bestFit="1" customWidth="1"/>
    <col min="942" max="942" width="23.33203125" bestFit="1" customWidth="1"/>
    <col min="943" max="943" width="25.109375" bestFit="1" customWidth="1"/>
    <col min="944" max="944" width="23.33203125" bestFit="1" customWidth="1"/>
    <col min="945" max="945" width="19.21875" bestFit="1" customWidth="1"/>
    <col min="946" max="946" width="14.6640625" bestFit="1" customWidth="1"/>
    <col min="947" max="947" width="16.5546875" bestFit="1" customWidth="1"/>
    <col min="948" max="948" width="14.6640625" bestFit="1" customWidth="1"/>
    <col min="949" max="949" width="10.6640625" bestFit="1" customWidth="1"/>
    <col min="950" max="950" width="14.6640625" bestFit="1" customWidth="1"/>
    <col min="951" max="951" width="16.5546875" bestFit="1" customWidth="1"/>
    <col min="952" max="952" width="14.6640625" bestFit="1" customWidth="1"/>
    <col min="953" max="953" width="10.6640625" bestFit="1" customWidth="1"/>
    <col min="954" max="954" width="14.6640625" bestFit="1" customWidth="1"/>
    <col min="955" max="955" width="16.5546875" bestFit="1" customWidth="1"/>
    <col min="956" max="956" width="14.6640625" bestFit="1" customWidth="1"/>
    <col min="957" max="957" width="10.6640625" bestFit="1" customWidth="1"/>
    <col min="958" max="958" width="14.6640625" bestFit="1" customWidth="1"/>
    <col min="959" max="959" width="16.5546875" bestFit="1" customWidth="1"/>
    <col min="960" max="960" width="14.6640625" bestFit="1" customWidth="1"/>
    <col min="961" max="961" width="10.6640625" bestFit="1" customWidth="1"/>
    <col min="962" max="962" width="14.6640625" bestFit="1" customWidth="1"/>
    <col min="963" max="963" width="16.5546875" bestFit="1" customWidth="1"/>
    <col min="964" max="964" width="14.6640625" bestFit="1" customWidth="1"/>
    <col min="965" max="965" width="10.6640625" bestFit="1" customWidth="1"/>
    <col min="966" max="966" width="26" bestFit="1" customWidth="1"/>
    <col min="967" max="967" width="27.88671875" bestFit="1" customWidth="1"/>
    <col min="968" max="968" width="26" bestFit="1" customWidth="1"/>
    <col min="969" max="969" width="22" bestFit="1" customWidth="1"/>
    <col min="970" max="970" width="19.44140625" bestFit="1" customWidth="1"/>
    <col min="971" max="971" width="21.33203125" bestFit="1" customWidth="1"/>
    <col min="972" max="972" width="19.44140625" bestFit="1" customWidth="1"/>
    <col min="973" max="973" width="15.33203125" bestFit="1" customWidth="1"/>
    <col min="974" max="974" width="14.6640625" bestFit="1" customWidth="1"/>
    <col min="975" max="975" width="16.5546875" bestFit="1" customWidth="1"/>
    <col min="976" max="976" width="14.6640625" bestFit="1" customWidth="1"/>
    <col min="977" max="977" width="10.6640625" bestFit="1" customWidth="1"/>
    <col min="978" max="978" width="14.6640625" bestFit="1" customWidth="1"/>
    <col min="979" max="979" width="16.5546875" bestFit="1" customWidth="1"/>
    <col min="980" max="980" width="14.6640625" bestFit="1" customWidth="1"/>
    <col min="981" max="981" width="10.6640625" bestFit="1" customWidth="1"/>
    <col min="982" max="982" width="20.44140625" bestFit="1" customWidth="1"/>
    <col min="983" max="983" width="22.33203125" bestFit="1" customWidth="1"/>
    <col min="984" max="984" width="20.44140625" bestFit="1" customWidth="1"/>
    <col min="985" max="985" width="16.44140625" bestFit="1" customWidth="1"/>
    <col min="986" max="986" width="14.6640625" bestFit="1" customWidth="1"/>
    <col min="987" max="987" width="16.5546875" bestFit="1" customWidth="1"/>
    <col min="988" max="988" width="14.6640625" bestFit="1" customWidth="1"/>
    <col min="989" max="989" width="10.6640625" bestFit="1" customWidth="1"/>
    <col min="990" max="990" width="14.6640625" bestFit="1" customWidth="1"/>
    <col min="991" max="991" width="16.5546875" bestFit="1" customWidth="1"/>
    <col min="992" max="992" width="14.6640625" bestFit="1" customWidth="1"/>
    <col min="993" max="993" width="10.6640625" bestFit="1" customWidth="1"/>
    <col min="994" max="994" width="14.6640625" bestFit="1" customWidth="1"/>
    <col min="995" max="995" width="16.5546875" bestFit="1" customWidth="1"/>
    <col min="996" max="996" width="14.6640625" bestFit="1" customWidth="1"/>
    <col min="997" max="997" width="10.6640625" bestFit="1" customWidth="1"/>
    <col min="998" max="998" width="14.6640625" bestFit="1" customWidth="1"/>
    <col min="999" max="999" width="16.5546875" bestFit="1" customWidth="1"/>
    <col min="1000" max="1000" width="14.6640625" bestFit="1" customWidth="1"/>
    <col min="1001" max="1001" width="10.6640625" bestFit="1" customWidth="1"/>
    <col min="1002" max="1002" width="14.6640625" bestFit="1" customWidth="1"/>
    <col min="1003" max="1003" width="16.5546875" bestFit="1" customWidth="1"/>
    <col min="1004" max="1004" width="14.6640625" bestFit="1" customWidth="1"/>
    <col min="1005" max="1005" width="10.6640625" bestFit="1" customWidth="1"/>
    <col min="1006" max="1006" width="14.6640625" bestFit="1" customWidth="1"/>
    <col min="1007" max="1007" width="16.5546875" bestFit="1" customWidth="1"/>
    <col min="1008" max="1008" width="14.6640625" bestFit="1" customWidth="1"/>
    <col min="1009" max="1009" width="10.6640625" bestFit="1" customWidth="1"/>
    <col min="1010" max="1010" width="14.6640625" bestFit="1" customWidth="1"/>
    <col min="1011" max="1011" width="16.5546875" bestFit="1" customWidth="1"/>
    <col min="1012" max="1012" width="14.6640625" bestFit="1" customWidth="1"/>
    <col min="1013" max="1013" width="10.6640625" bestFit="1" customWidth="1"/>
    <col min="1014" max="1014" width="14.6640625" bestFit="1" customWidth="1"/>
    <col min="1015" max="1015" width="16.5546875" bestFit="1" customWidth="1"/>
    <col min="1016" max="1016" width="14.6640625" bestFit="1" customWidth="1"/>
    <col min="1017" max="1017" width="10.6640625" bestFit="1" customWidth="1"/>
    <col min="1018" max="1018" width="14.6640625" bestFit="1" customWidth="1"/>
    <col min="1019" max="1019" width="16.5546875" bestFit="1" customWidth="1"/>
    <col min="1020" max="1020" width="14.6640625" bestFit="1" customWidth="1"/>
    <col min="1021" max="1021" width="10.6640625" bestFit="1" customWidth="1"/>
    <col min="1022" max="1022" width="14.6640625" bestFit="1" customWidth="1"/>
    <col min="1023" max="1023" width="16.5546875" bestFit="1" customWidth="1"/>
    <col min="1024" max="1024" width="14.6640625" bestFit="1" customWidth="1"/>
    <col min="1025" max="1025" width="10.6640625" bestFit="1" customWidth="1"/>
    <col min="1026" max="1026" width="14.6640625" bestFit="1" customWidth="1"/>
    <col min="1027" max="1027" width="16.5546875" bestFit="1" customWidth="1"/>
    <col min="1028" max="1028" width="14.6640625" bestFit="1" customWidth="1"/>
    <col min="1029" max="1029" width="10.6640625" bestFit="1" customWidth="1"/>
    <col min="1030" max="1030" width="14.6640625" bestFit="1" customWidth="1"/>
    <col min="1031" max="1031" width="16.5546875" bestFit="1" customWidth="1"/>
    <col min="1032" max="1032" width="14.6640625" bestFit="1" customWidth="1"/>
    <col min="1033" max="1033" width="10.6640625" bestFit="1" customWidth="1"/>
    <col min="1034" max="1034" width="14.6640625" bestFit="1" customWidth="1"/>
    <col min="1035" max="1035" width="16.5546875" bestFit="1" customWidth="1"/>
    <col min="1036" max="1036" width="14.6640625" bestFit="1" customWidth="1"/>
    <col min="1037" max="1037" width="10.6640625" bestFit="1" customWidth="1"/>
    <col min="1038" max="1038" width="14.6640625" bestFit="1" customWidth="1"/>
    <col min="1039" max="1039" width="16.5546875" bestFit="1" customWidth="1"/>
    <col min="1040" max="1040" width="14.6640625" bestFit="1" customWidth="1"/>
    <col min="1041" max="1041" width="10.6640625" bestFit="1" customWidth="1"/>
    <col min="1042" max="1042" width="14.6640625" bestFit="1" customWidth="1"/>
    <col min="1043" max="1043" width="16.5546875" bestFit="1" customWidth="1"/>
    <col min="1044" max="1044" width="14.6640625" bestFit="1" customWidth="1"/>
    <col min="1045" max="1045" width="10.6640625" bestFit="1" customWidth="1"/>
    <col min="1046" max="1046" width="14.6640625" bestFit="1" customWidth="1"/>
    <col min="1047" max="1047" width="16.5546875" bestFit="1" customWidth="1"/>
    <col min="1048" max="1048" width="14.6640625" bestFit="1" customWidth="1"/>
    <col min="1049" max="1049" width="10.6640625" bestFit="1" customWidth="1"/>
    <col min="1050" max="1050" width="14.6640625" bestFit="1" customWidth="1"/>
    <col min="1051" max="1051" width="16.5546875" bestFit="1" customWidth="1"/>
    <col min="1052" max="1052" width="14.6640625" bestFit="1" customWidth="1"/>
    <col min="1053" max="1053" width="10.6640625" bestFit="1" customWidth="1"/>
    <col min="1054" max="1054" width="14.6640625" bestFit="1" customWidth="1"/>
    <col min="1055" max="1055" width="16.5546875" bestFit="1" customWidth="1"/>
    <col min="1056" max="1056" width="14.6640625" bestFit="1" customWidth="1"/>
    <col min="1057" max="1057" width="10.6640625" bestFit="1" customWidth="1"/>
    <col min="1058" max="1058" width="14.6640625" bestFit="1" customWidth="1"/>
    <col min="1059" max="1059" width="16.5546875" bestFit="1" customWidth="1"/>
    <col min="1060" max="1060" width="14.6640625" bestFit="1" customWidth="1"/>
    <col min="1061" max="1061" width="10.6640625" bestFit="1" customWidth="1"/>
    <col min="1062" max="1062" width="25.77734375" bestFit="1" customWidth="1"/>
    <col min="1063" max="1063" width="27.6640625" bestFit="1" customWidth="1"/>
    <col min="1064" max="1064" width="25.77734375" bestFit="1" customWidth="1"/>
    <col min="1065" max="1065" width="21.77734375" bestFit="1" customWidth="1"/>
    <col min="1066" max="1066" width="14.6640625" bestFit="1" customWidth="1"/>
    <col min="1067" max="1067" width="16.5546875" bestFit="1" customWidth="1"/>
    <col min="1068" max="1068" width="14.6640625" bestFit="1" customWidth="1"/>
    <col min="1069" max="1069" width="10.6640625" bestFit="1" customWidth="1"/>
    <col min="1070" max="1070" width="14.6640625" bestFit="1" customWidth="1"/>
    <col min="1071" max="1071" width="16.5546875" bestFit="1" customWidth="1"/>
    <col min="1072" max="1072" width="14.6640625" bestFit="1" customWidth="1"/>
    <col min="1073" max="1073" width="10.6640625" bestFit="1" customWidth="1"/>
    <col min="1074" max="1074" width="14.6640625" bestFit="1" customWidth="1"/>
    <col min="1075" max="1075" width="16.5546875" bestFit="1" customWidth="1"/>
    <col min="1076" max="1076" width="14.6640625" bestFit="1" customWidth="1"/>
    <col min="1077" max="1077" width="10.6640625" bestFit="1" customWidth="1"/>
    <col min="1078" max="1078" width="14.6640625" bestFit="1" customWidth="1"/>
    <col min="1079" max="1079" width="16.5546875" bestFit="1" customWidth="1"/>
    <col min="1080" max="1080" width="14.6640625" bestFit="1" customWidth="1"/>
    <col min="1081" max="1081" width="10.6640625" bestFit="1" customWidth="1"/>
    <col min="1082" max="1082" width="14.6640625" bestFit="1" customWidth="1"/>
    <col min="1083" max="1083" width="16.5546875" bestFit="1" customWidth="1"/>
    <col min="1084" max="1084" width="14.6640625" bestFit="1" customWidth="1"/>
    <col min="1085" max="1085" width="10.6640625" bestFit="1" customWidth="1"/>
    <col min="1086" max="1086" width="14.6640625" bestFit="1" customWidth="1"/>
    <col min="1087" max="1087" width="16.5546875" bestFit="1" customWidth="1"/>
    <col min="1088" max="1088" width="14.6640625" bestFit="1" customWidth="1"/>
    <col min="1089" max="1089" width="10.6640625" bestFit="1" customWidth="1"/>
    <col min="1090" max="1090" width="14.6640625" bestFit="1" customWidth="1"/>
    <col min="1091" max="1091" width="16.5546875" bestFit="1" customWidth="1"/>
    <col min="1092" max="1092" width="14.6640625" bestFit="1" customWidth="1"/>
    <col min="1093" max="1093" width="10.6640625" bestFit="1" customWidth="1"/>
    <col min="1094" max="1094" width="14.6640625" bestFit="1" customWidth="1"/>
    <col min="1095" max="1095" width="16.5546875" bestFit="1" customWidth="1"/>
    <col min="1096" max="1096" width="14.6640625" bestFit="1" customWidth="1"/>
    <col min="1097" max="1097" width="10.6640625" bestFit="1" customWidth="1"/>
    <col min="1098" max="1098" width="14.6640625" bestFit="1" customWidth="1"/>
    <col min="1099" max="1099" width="16.5546875" bestFit="1" customWidth="1"/>
    <col min="1100" max="1100" width="14.6640625" bestFit="1" customWidth="1"/>
    <col min="1101" max="1101" width="10.6640625" bestFit="1" customWidth="1"/>
    <col min="1102" max="1102" width="14.6640625" bestFit="1" customWidth="1"/>
    <col min="1103" max="1103" width="16.5546875" bestFit="1" customWidth="1"/>
    <col min="1104" max="1104" width="14.6640625" bestFit="1" customWidth="1"/>
    <col min="1105" max="1105" width="10.6640625" bestFit="1" customWidth="1"/>
    <col min="1106" max="1106" width="14.6640625" bestFit="1" customWidth="1"/>
    <col min="1107" max="1107" width="16.5546875" bestFit="1" customWidth="1"/>
    <col min="1108" max="1108" width="14.6640625" bestFit="1" customWidth="1"/>
    <col min="1109" max="1109" width="10.6640625" bestFit="1" customWidth="1"/>
    <col min="1110" max="1110" width="14.6640625" bestFit="1" customWidth="1"/>
    <col min="1111" max="1111" width="16.5546875" bestFit="1" customWidth="1"/>
    <col min="1112" max="1112" width="14.6640625" bestFit="1" customWidth="1"/>
    <col min="1113" max="1113" width="10.6640625" bestFit="1" customWidth="1"/>
    <col min="1114" max="1114" width="14.6640625" bestFit="1" customWidth="1"/>
    <col min="1115" max="1115" width="16.5546875" bestFit="1" customWidth="1"/>
    <col min="1116" max="1116" width="14.6640625" bestFit="1" customWidth="1"/>
    <col min="1117" max="1117" width="10.6640625" bestFit="1" customWidth="1"/>
    <col min="1118" max="1118" width="14.6640625" bestFit="1" customWidth="1"/>
    <col min="1119" max="1119" width="16.5546875" bestFit="1" customWidth="1"/>
    <col min="1120" max="1120" width="14.6640625" bestFit="1" customWidth="1"/>
    <col min="1121" max="1121" width="10.6640625" bestFit="1" customWidth="1"/>
    <col min="1122" max="1122" width="14.6640625" bestFit="1" customWidth="1"/>
    <col min="1123" max="1123" width="16.5546875" bestFit="1" customWidth="1"/>
    <col min="1124" max="1124" width="14.6640625" bestFit="1" customWidth="1"/>
    <col min="1125" max="1125" width="10.6640625" bestFit="1" customWidth="1"/>
    <col min="1126" max="1126" width="14.6640625" bestFit="1" customWidth="1"/>
    <col min="1127" max="1127" width="16.5546875" bestFit="1" customWidth="1"/>
    <col min="1128" max="1128" width="14.6640625" bestFit="1" customWidth="1"/>
    <col min="1129" max="1129" width="10.6640625" bestFit="1" customWidth="1"/>
    <col min="1130" max="1130" width="14.6640625" bestFit="1" customWidth="1"/>
    <col min="1131" max="1131" width="16.5546875" bestFit="1" customWidth="1"/>
    <col min="1132" max="1132" width="14.6640625" bestFit="1" customWidth="1"/>
    <col min="1133" max="1133" width="10.6640625" bestFit="1" customWidth="1"/>
    <col min="1134" max="1134" width="14.6640625" bestFit="1" customWidth="1"/>
    <col min="1135" max="1135" width="16.5546875" bestFit="1" customWidth="1"/>
    <col min="1136" max="1136" width="14.6640625" bestFit="1" customWidth="1"/>
    <col min="1137" max="1137" width="10.6640625" bestFit="1" customWidth="1"/>
    <col min="1138" max="1138" width="14.6640625" bestFit="1" customWidth="1"/>
    <col min="1139" max="1139" width="16.5546875" bestFit="1" customWidth="1"/>
    <col min="1140" max="1140" width="14.6640625" bestFit="1" customWidth="1"/>
    <col min="1141" max="1141" width="10.6640625" bestFit="1" customWidth="1"/>
    <col min="1142" max="1142" width="14.6640625" bestFit="1" customWidth="1"/>
    <col min="1143" max="1143" width="16.5546875" bestFit="1" customWidth="1"/>
    <col min="1144" max="1144" width="14.6640625" bestFit="1" customWidth="1"/>
    <col min="1145" max="1145" width="10.6640625" bestFit="1" customWidth="1"/>
    <col min="1146" max="1146" width="23.33203125" bestFit="1" customWidth="1"/>
    <col min="1147" max="1147" width="25.109375" bestFit="1" customWidth="1"/>
    <col min="1148" max="1148" width="23.33203125" bestFit="1" customWidth="1"/>
    <col min="1149" max="1149" width="19.21875" bestFit="1" customWidth="1"/>
    <col min="1150" max="1150" width="14.6640625" bestFit="1" customWidth="1"/>
    <col min="1151" max="1151" width="16.5546875" bestFit="1" customWidth="1"/>
    <col min="1152" max="1152" width="14.6640625" bestFit="1" customWidth="1"/>
    <col min="1153" max="1153" width="10.6640625" bestFit="1" customWidth="1"/>
    <col min="1154" max="1154" width="14.6640625" bestFit="1" customWidth="1"/>
    <col min="1155" max="1155" width="16.5546875" bestFit="1" customWidth="1"/>
    <col min="1156" max="1156" width="14.6640625" bestFit="1" customWidth="1"/>
    <col min="1157" max="1157" width="10.6640625" bestFit="1" customWidth="1"/>
    <col min="1158" max="1158" width="14.6640625" bestFit="1" customWidth="1"/>
    <col min="1159" max="1159" width="16.5546875" bestFit="1" customWidth="1"/>
    <col min="1160" max="1160" width="14.6640625" bestFit="1" customWidth="1"/>
    <col min="1161" max="1161" width="10.6640625" bestFit="1" customWidth="1"/>
    <col min="1162" max="1162" width="14.6640625" bestFit="1" customWidth="1"/>
    <col min="1163" max="1163" width="16.5546875" bestFit="1" customWidth="1"/>
    <col min="1164" max="1164" width="14.6640625" bestFit="1" customWidth="1"/>
    <col min="1165" max="1165" width="10.6640625" bestFit="1" customWidth="1"/>
    <col min="1166" max="1166" width="14.6640625" bestFit="1" customWidth="1"/>
    <col min="1167" max="1167" width="16.5546875" bestFit="1" customWidth="1"/>
    <col min="1168" max="1168" width="14.6640625" bestFit="1" customWidth="1"/>
    <col min="1169" max="1169" width="10.6640625" bestFit="1" customWidth="1"/>
    <col min="1170" max="1170" width="26" bestFit="1" customWidth="1"/>
    <col min="1171" max="1171" width="27.88671875" bestFit="1" customWidth="1"/>
    <col min="1172" max="1172" width="26" bestFit="1" customWidth="1"/>
    <col min="1173" max="1173" width="22" bestFit="1" customWidth="1"/>
    <col min="1174" max="1174" width="19.44140625" bestFit="1" customWidth="1"/>
    <col min="1175" max="1175" width="21.33203125" bestFit="1" customWidth="1"/>
    <col min="1176" max="1176" width="19.44140625" bestFit="1" customWidth="1"/>
    <col min="1177" max="1177" width="15.33203125" bestFit="1" customWidth="1"/>
  </cols>
  <sheetData>
    <row r="1" spans="1:6" x14ac:dyDescent="0.3">
      <c r="A1" s="100" t="str">
        <f>+CARTERA!A11</f>
        <v>Supervisor</v>
      </c>
      <c r="B1" s="105" t="str">
        <f>+CARTERA!B11</f>
        <v>TOTAL VENCIDO</v>
      </c>
      <c r="C1" s="105" t="str">
        <f>+CARTERA!C11</f>
        <v>TOTAL CORRIENTE</v>
      </c>
      <c r="D1" s="105" t="str">
        <f>+CARTERA!D11</f>
        <v>TOTAL CARTERA</v>
      </c>
      <c r="E1" s="101" t="str">
        <f>+CARTERA!E11</f>
        <v>INDICADOR</v>
      </c>
      <c r="F1" s="100" t="s">
        <v>434</v>
      </c>
    </row>
    <row r="2" spans="1:6" x14ac:dyDescent="0.3">
      <c r="A2" s="79" t="str">
        <f>+CARTERA!A12</f>
        <v>CLIENTES NACIONALES</v>
      </c>
      <c r="B2" s="99">
        <f>+CARTERA!B12</f>
        <v>32197839</v>
      </c>
      <c r="C2" s="99">
        <f>+CARTERA!C12</f>
        <v>9913873</v>
      </c>
      <c r="D2" s="99">
        <f>+CARTERA!D12</f>
        <v>42111712</v>
      </c>
      <c r="E2" s="98">
        <f>+CARTERA!E12</f>
        <v>0.23541842706371091</v>
      </c>
      <c r="F2" s="79" t="str">
        <f>IF(A2="DIRECTOR VENTAS BOGOTA","BOGOTÁ",IF(A2="EJECUTIVO REGIONAL ANTIOQUIA","ANTIOQUIA",IF(A2="EJECUTIVO REGIONAL COSTA","COSTA",IF(A2="EJECUTIVO REGIONAL PACIFICO","PACÍFICO",IF(A2="KAM","BOGOTÁ","ARMENIA")))))</f>
        <v>ARMENIA</v>
      </c>
    </row>
    <row r="3" spans="1:6" x14ac:dyDescent="0.3">
      <c r="A3" s="79" t="str">
        <f>+CARTERA!A13</f>
        <v>DIRECTOR VENTAS BOGOTA</v>
      </c>
      <c r="B3" s="99">
        <f>+CARTERA!B13</f>
        <v>80108714</v>
      </c>
      <c r="C3" s="99">
        <f>+CARTERA!C13</f>
        <v>317506916</v>
      </c>
      <c r="D3" s="99">
        <f>+CARTERA!D13</f>
        <v>397615630</v>
      </c>
      <c r="E3" s="98">
        <f>+CARTERA!E13</f>
        <v>0.79852725105398903</v>
      </c>
      <c r="F3" s="79" t="str">
        <f t="shared" ref="F3:F9" si="0">IF(A3="DIRECTOR VENTAS BOGOTA","BOGOTÁ",IF(A3="EJECUTIVO REGIONAL ANTIOQUIA","ANTIOQUIA",IF(A3="EJECUTIVO REGIONAL COSTA","COSTA",IF(A3="EJECUTIVO REGIONAL PACIFICO","PACÍFICO",IF(A3="KAM","BOGOTÁ","ARMENIA")))))</f>
        <v>BOGOTÁ</v>
      </c>
    </row>
    <row r="4" spans="1:6" x14ac:dyDescent="0.3">
      <c r="A4" s="79" t="str">
        <f>+CARTERA!A14</f>
        <v>DIRECTOR VENTAS EJE CAFETERO</v>
      </c>
      <c r="B4" s="99">
        <f>+CARTERA!B14</f>
        <v>144793004</v>
      </c>
      <c r="C4" s="99">
        <f>+CARTERA!C14</f>
        <v>494461779</v>
      </c>
      <c r="D4" s="99">
        <f>+CARTERA!D14</f>
        <v>607055218</v>
      </c>
      <c r="E4" s="98">
        <f>+CARTERA!E14</f>
        <v>0.81452521012676637</v>
      </c>
      <c r="F4" s="79" t="str">
        <f t="shared" si="0"/>
        <v>ARMENIA</v>
      </c>
    </row>
    <row r="5" spans="1:6" x14ac:dyDescent="0.3">
      <c r="A5" s="79" t="str">
        <f>+CARTERA!A15</f>
        <v>EJECUTIVO REGIONAL ANTIOQUIA</v>
      </c>
      <c r="B5" s="99">
        <f>+CARTERA!B15</f>
        <v>22061121</v>
      </c>
      <c r="C5" s="99">
        <f>+CARTERA!C15</f>
        <v>205175507</v>
      </c>
      <c r="D5" s="99">
        <f>+CARTERA!D15</f>
        <v>227236628</v>
      </c>
      <c r="E5" s="98">
        <f>+CARTERA!E15</f>
        <v>0.90291564703204452</v>
      </c>
      <c r="F5" s="79" t="str">
        <f t="shared" si="0"/>
        <v>ANTIOQUIA</v>
      </c>
    </row>
    <row r="6" spans="1:6" x14ac:dyDescent="0.3">
      <c r="A6" s="79" t="str">
        <f>+CARTERA!A16</f>
        <v>EJECUTIVO REGIONAL COSTA</v>
      </c>
      <c r="B6" s="99">
        <f>+CARTERA!B16</f>
        <v>140399756</v>
      </c>
      <c r="C6" s="99">
        <f>+CARTERA!C16</f>
        <v>72720368</v>
      </c>
      <c r="D6" s="99">
        <f>+CARTERA!D16</f>
        <v>213120124</v>
      </c>
      <c r="E6" s="98">
        <f>+CARTERA!E16</f>
        <v>0.34121774441159763</v>
      </c>
      <c r="F6" s="79" t="str">
        <f t="shared" si="0"/>
        <v>COSTA</v>
      </c>
    </row>
    <row r="7" spans="1:6" x14ac:dyDescent="0.3">
      <c r="A7" s="79" t="str">
        <f>+CARTERA!A17</f>
        <v>EJECUTIVO REGIONAL PACIFICO</v>
      </c>
      <c r="B7" s="99">
        <f>+CARTERA!B17</f>
        <v>75638093</v>
      </c>
      <c r="C7" s="99">
        <f>+CARTERA!C17</f>
        <v>223046671</v>
      </c>
      <c r="D7" s="99">
        <f>+CARTERA!D17</f>
        <v>298684764</v>
      </c>
      <c r="E7" s="98">
        <f>+CARTERA!E17</f>
        <v>0.74676280106473725</v>
      </c>
      <c r="F7" s="79" t="str">
        <f t="shared" si="0"/>
        <v>PACÍFICO</v>
      </c>
    </row>
    <row r="8" spans="1:6" x14ac:dyDescent="0.3">
      <c r="A8" s="79" t="str">
        <f>+CARTERA!A18</f>
        <v>GERENCIA  COMERCIAL</v>
      </c>
      <c r="B8" s="99">
        <f>+CARTERA!B18</f>
        <v>361097657</v>
      </c>
      <c r="C8" s="99">
        <f>+CARTERA!C18</f>
        <v>1646070037</v>
      </c>
      <c r="D8" s="99">
        <f>+CARTERA!D18</f>
        <v>2007167694</v>
      </c>
      <c r="E8" s="98">
        <f>+CARTERA!E18</f>
        <v>0.82009592019669086</v>
      </c>
      <c r="F8" s="79" t="str">
        <f t="shared" si="0"/>
        <v>ARMENIA</v>
      </c>
    </row>
    <row r="9" spans="1:6" x14ac:dyDescent="0.3">
      <c r="A9" s="79" t="str">
        <f>+CARTERA!A19</f>
        <v>KAM</v>
      </c>
      <c r="B9" s="99">
        <f>+CARTERA!B19</f>
        <v>1072694768</v>
      </c>
      <c r="C9" s="99">
        <f>+CARTERA!C19</f>
        <v>2632258778</v>
      </c>
      <c r="D9" s="99">
        <f>+CARTERA!D19</f>
        <v>3704953546</v>
      </c>
      <c r="E9" s="98">
        <f>+CARTERA!E19</f>
        <v>0.71047011664744908</v>
      </c>
      <c r="F9" s="79" t="str">
        <f t="shared" si="0"/>
        <v>BOGOTÁ</v>
      </c>
    </row>
    <row r="10" spans="1:6" x14ac:dyDescent="0.3">
      <c r="A10" s="79" t="str">
        <f>+CARTERA!A20</f>
        <v>MORENO MOTTA JAIME ANDRES</v>
      </c>
      <c r="B10" s="99">
        <f>+CARTERA!B20</f>
        <v>685251</v>
      </c>
      <c r="C10" s="99">
        <f>+CARTERA!C20</f>
        <v>1440200300</v>
      </c>
      <c r="D10" s="99">
        <f>+CARTERA!D20</f>
        <v>1440885551</v>
      </c>
      <c r="E10" s="98">
        <f>+CARTERA!E20</f>
        <v>0.99952442371323358</v>
      </c>
      <c r="F10" s="79"/>
    </row>
    <row r="11" spans="1:6" x14ac:dyDescent="0.3">
      <c r="A11" s="79" t="str">
        <f>+CARTERA!A21</f>
        <v>Total general</v>
      </c>
      <c r="B11" s="99">
        <f>+CARTERA!B21</f>
        <v>1929676203</v>
      </c>
      <c r="C11" s="99">
        <f>+CARTERA!C21</f>
        <v>7041354229</v>
      </c>
      <c r="D11" s="99">
        <f>+CARTERA!D21</f>
        <v>8938830867</v>
      </c>
      <c r="E11" s="98">
        <f>+CARTERA!E21</f>
        <v>0.7877265308816811</v>
      </c>
      <c r="F11" s="79"/>
    </row>
    <row r="33" spans="4:4" x14ac:dyDescent="0.3">
      <c r="D33" s="97" t="s">
        <v>432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G e m i n i   x m l n s = " h t t p : / / g e m i n i / p i v o t c u s t o m i z a t i o n / T a b l e X M L _ R a n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 D e s c r i p c i � n < / s t r i n g > < / k e y > < v a l u e > < i n t > 1 5 5 < / i n t > < / v a l u e > < / i t e m > < i t e m > < k e y > < s t r i n g > D e s c .   C . O . < / s t r i n g > < / k e y > < v a l u e > < i n t > 1 4 2 < / i n t > < / v a l u e > < / i t e m > < i t e m > < k e y > < s t r i n g > v e n t a s   2 0 2 3 < / s t r i n g > < / k e y > < v a l u e > < i n t > 1 5 8 < / i n t > < / v a l u e > < / i t e m > < i t e m > < k e y > < s t r i n g > v e n t a s   2 0 2 4 < / s t r i n g > < / k e y > < v a l u e > < i n t > 1 5 8 < / i n t > < / v a l u e > < / i t e m > < i t e m > < k e y > < s t r i n g > v a r i a c   $ < / s t r i n g > < / k e y > < v a l u e > < i n t > 1 1 9 < / i n t > < / v a l u e > < / i t e m > < i t e m > < k e y > < s t r i n g > V a r i a c % < / s t r i n g > < / k e y > < v a l u e > < i n t > 1 2 0 < / i n t > < / v a l u e > < / i t e m > < i t e m > < k e y > < s t r i n g > # T i c k e t   2 0 2 3 < / s t r i n g > < / k e y > < v a l u e > < i n t > 1 6 1 < / i n t > < / v a l u e > < / i t e m > < i t e m > < k e y > < s t r i n g > $ T i c k e t   2 0 2 3 < / s t r i n g > < / k e y > < v a l u e > < i n t > 1 6 1 < / i n t > < / v a l u e > < / i t e m > < i t e m > < k e y > < s t r i n g > $ T i c k e t   2 0 2 4 < / s t r i n g > < / k e y > < v a l u e > < i n t > 1 6 1 < / i n t > < / v a l u e > < / i t e m > < i t e m > < k e y > < s t r i n g > v a r i a c   #   t i c k e t < / s t r i n g > < / k e y > < v a l u e > < i n t > 1 7 2 < / i n t > < / v a l u e > < / i t e m > < i t e m > < k e y > < s t r i n g > V a r i a c   T i c k e t   % # < / s t r i n g > < / k e y > < v a l u e > < i n t > 1 9 3 < / i n t > < / v a l u e > < / i t e m > < i t e m > < k e y > < s t r i n g > V a r i a c < / s t r i n g > < / k e y > < v a l u e > < i n t > 1 0 4 < / i n t > < / v a l u e > < / i t e m > < i t e m > < k e y > < s t r i n g > V a r i a c   % < / s t r i n g > < / k e y > < v a l u e > < i n t > 1 2 5 < / i n t > < / v a l u e > < / i t e m > < i t e m > < k e y > < s t r i n g > T . P . V . < / s t r i n g > < / k e y > < v a l u e > < i n t > 9 2 < / i n t > < / v a l u e > < / i t e m > < / C o l u m n W i d t h s > < C o l u m n D i s p l a y I n d e x > < i t e m > < k e y > < s t r i n g > D e s c r i p c i � n < / s t r i n g > < / k e y > < v a l u e > < i n t > 0 < / i n t > < / v a l u e > < / i t e m > < i t e m > < k e y > < s t r i n g > D e s c .   C . O . < / s t r i n g > < / k e y > < v a l u e > < i n t > 1 < / i n t > < / v a l u e > < / i t e m > < i t e m > < k e y > < s t r i n g > v e n t a s   2 0 2 3 < / s t r i n g > < / k e y > < v a l u e > < i n t > 2 < / i n t > < / v a l u e > < / i t e m > < i t e m > < k e y > < s t r i n g > v e n t a s   2 0 2 4 < / s t r i n g > < / k e y > < v a l u e > < i n t > 3 < / i n t > < / v a l u e > < / i t e m > < i t e m > < k e y > < s t r i n g > v a r i a c   $ < / s t r i n g > < / k e y > < v a l u e > < i n t > 4 < / i n t > < / v a l u e > < / i t e m > < i t e m > < k e y > < s t r i n g > V a r i a c % < / s t r i n g > < / k e y > < v a l u e > < i n t > 5 < / i n t > < / v a l u e > < / i t e m > < i t e m > < k e y > < s t r i n g > # T i c k e t   2 0 2 3 < / s t r i n g > < / k e y > < v a l u e > < i n t > 6 < / i n t > < / v a l u e > < / i t e m > < i t e m > < k e y > < s t r i n g > $ T i c k e t   2 0 2 3 < / s t r i n g > < / k e y > < v a l u e > < i n t > 7 < / i n t > < / v a l u e > < / i t e m > < i t e m > < k e y > < s t r i n g > $ T i c k e t   2 0 2 4 < / s t r i n g > < / k e y > < v a l u e > < i n t > 8 < / i n t > < / v a l u e > < / i t e m > < i t e m > < k e y > < s t r i n g > v a r i a c   #   t i c k e t < / s t r i n g > < / k e y > < v a l u e > < i n t > 9 < / i n t > < / v a l u e > < / i t e m > < i t e m > < k e y > < s t r i n g > V a r i a c   T i c k e t   % # < / s t r i n g > < / k e y > < v a l u e > < i n t > 1 0 < / i n t > < / v a l u e > < / i t e m > < i t e m > < k e y > < s t r i n g > V a r i a c < / s t r i n g > < / k e y > < v a l u e > < i n t > 1 1 < / i n t > < / v a l u e > < / i t e m > < i t e m > < k e y > < s t r i n g > V a r i a c   % < / s t r i n g > < / k e y > < v a l u e > < i n t > 1 2 < / i n t > < / v a l u e > < / i t e m > < i t e m > < k e y > < s t r i n g > T . P . V . 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32EFF1C-71F6-4658-BEE2-55D432D95F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ventas ticket promedio</vt:lpstr>
      <vt:lpstr>METODOS USAQUEN</vt:lpstr>
      <vt:lpstr>mercadeo2</vt:lpstr>
      <vt:lpstr>mercadeo</vt:lpstr>
      <vt:lpstr>COMERCIAL</vt:lpstr>
      <vt:lpstr>Comercial1</vt:lpstr>
      <vt:lpstr>Comercial1 (2)</vt:lpstr>
      <vt:lpstr>CARTERA</vt:lpstr>
      <vt:lpstr>Cartera1</vt:lpstr>
      <vt:lpstr>PRESUPUESTO</vt:lpstr>
      <vt:lpstr>ventas ticket promedio (2)</vt:lpstr>
      <vt:lpstr>Hoja3</vt:lpstr>
      <vt:lpstr>Hoja2</vt:lpstr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ANALISTA_INFO</dc:creator>
  <cp:keywords/>
  <dc:description/>
  <cp:lastModifiedBy>ANALISTA INFORMACION CAFE QUINDIO SAS</cp:lastModifiedBy>
  <cp:revision/>
  <dcterms:created xsi:type="dcterms:W3CDTF">2024-03-05T15:09:54Z</dcterms:created>
  <dcterms:modified xsi:type="dcterms:W3CDTF">2025-05-21T15:28:27Z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42c83efd-8e4b-4a71-aa43-3a64f0db6c92</vt:lpwstr>
  </property>
</Properties>
</file>