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C5D2B0B5-A6C2-4DA4-B000-B6B7605A9422}" xr6:coauthVersionLast="47" xr6:coauthVersionMax="47" xr10:uidLastSave="{00000000-0000-0000-0000-000000000000}"/>
  <bookViews>
    <workbookView xWindow="-108" yWindow="-108" windowWidth="23256" windowHeight="12456" firstSheet="4" activeTab="8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" sheetId="20" r:id="rId20"/>
    <sheet name="Comercial2" sheetId="21" r:id="rId21"/>
    <sheet name="CARTERA" sheetId="19" r:id="rId22"/>
    <sheet name="Cartera1" sheetId="22" r:id="rId23"/>
    <sheet name="RENTABILIDAD TIENDAS" sheetId="37" r:id="rId24"/>
    <sheet name="PRESUPUESTO" sheetId="10" state="hidden" r:id="rId25"/>
    <sheet name="ventas ticket promedio (2)" sheetId="11" state="hidden" r:id="rId26"/>
    <sheet name="Hoja3" sheetId="12" state="hidden" r:id="rId27"/>
    <sheet name="Hoja2" sheetId="9" state="hidden" r:id="rId28"/>
    <sheet name="Hoja5" sheetId="6" state="hidden" r:id="rId29"/>
  </sheets>
  <externalReferences>
    <externalReference r:id="rId30"/>
  </externalReferences>
  <definedNames>
    <definedName name="_xlnm._FilterDatabase" localSheetId="26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/>
  <pivotCaches>
    <pivotCache cacheId="544" r:id="rId31"/>
    <pivotCache cacheId="565" r:id="rId32"/>
    <pivotCache cacheId="568" r:id="rId33"/>
    <pivotCache cacheId="571" r:id="rId34"/>
    <pivotCache cacheId="574" r:id="rId35"/>
    <pivotCache cacheId="577" r:id="rId36"/>
    <pivotCache cacheId="580" r:id="rId37"/>
    <pivotCache cacheId="583" r:id="rId38"/>
    <pivotCache cacheId="586" r:id="rId39"/>
    <pivotCache cacheId="589" r:id="rId40"/>
    <pivotCache cacheId="592" r:id="rId41"/>
    <pivotCache cacheId="595" r:id="rId42"/>
    <pivotCache cacheId="598" r:id="rId43"/>
    <pivotCache cacheId="601" r:id="rId44"/>
    <pivotCache cacheId="604" r:id="rId45"/>
    <pivotCache cacheId="607" r:id="rId46"/>
    <pivotCache cacheId="610" r:id="rId47"/>
    <pivotCache cacheId="613" r:id="rId48"/>
    <pivotCache cacheId="616" r:id="rId49"/>
    <pivotCache cacheId="621" r:id="rId50"/>
    <pivotCache cacheId="624" r:id="rId51"/>
    <pivotCache cacheId="627" r:id="rId52"/>
    <pivotCache cacheId="630" r:id="rId53"/>
    <pivotCache cacheId="633" r:id="rId54"/>
    <pivotCache cacheId="636" r:id="rId55"/>
    <pivotCache cacheId="639" r:id="rId56"/>
    <pivotCache cacheId="642" r:id="rId57"/>
    <pivotCache cacheId="645" r:id="rId58"/>
    <pivotCache cacheId="648" r:id="rId5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5" l="1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 s="1"/>
  <c r="B2" i="22"/>
  <c r="C2" i="22"/>
  <c r="D2" i="22"/>
  <c r="E2" i="22"/>
  <c r="A3" i="22"/>
  <c r="F3" i="22" s="1"/>
  <c r="B3" i="22"/>
  <c r="C3" i="22"/>
  <c r="D3" i="22"/>
  <c r="E3" i="22"/>
  <c r="A4" i="22"/>
  <c r="F4" i="22" s="1"/>
  <c r="B4" i="22"/>
  <c r="C4" i="22"/>
  <c r="D4" i="22"/>
  <c r="E4" i="22"/>
  <c r="A5" i="22"/>
  <c r="F5" i="22" s="1"/>
  <c r="B5" i="22"/>
  <c r="C5" i="22"/>
  <c r="D5" i="22"/>
  <c r="E5" i="22"/>
  <c r="A6" i="22"/>
  <c r="F6" i="22" s="1"/>
  <c r="B6" i="22"/>
  <c r="C6" i="22"/>
  <c r="D6" i="22"/>
  <c r="E6" i="22"/>
  <c r="A7" i="22"/>
  <c r="F7" i="22" s="1"/>
  <c r="B7" i="22"/>
  <c r="C7" i="22"/>
  <c r="D7" i="22"/>
  <c r="E7" i="22"/>
  <c r="A8" i="22"/>
  <c r="F8" i="22" s="1"/>
  <c r="B8" i="22"/>
  <c r="C8" i="22"/>
  <c r="D8" i="22"/>
  <c r="E8" i="22"/>
  <c r="A9" i="22"/>
  <c r="F9" i="22" s="1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 s="1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<sst xmlns="http://schemas.openxmlformats.org/spreadsheetml/2006/main" count="9361" uniqueCount="747">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</sst>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rgb="FFC00000"/>
      <name val="Calibri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0" fillId="0" borderId="0" applyNumberFormat="0" applyFill="0" applyBorder="0" applyAlignment="0" applyProtection="0"/>
    <xf numFmtId="0" fontId="11" fillId="0" borderId="1" applyNumberFormat="0" applyFill="0" applyAlignment="0" applyProtection="0"/>
    <xf numFmtId="0" fontId="12" fillId="0" borderId="2" applyNumberFormat="0" applyFill="0" applyAlignment="0" applyProtection="0"/>
    <xf numFmtId="0" fontId="13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4" fillId="2" borderId="0" applyNumberFormat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4" applyNumberFormat="0" applyAlignment="0" applyProtection="0"/>
    <xf numFmtId="0" fontId="18" fillId="6" borderId="5" applyNumberFormat="0" applyAlignment="0" applyProtection="0"/>
    <xf numFmtId="0" fontId="19" fillId="6" borderId="4" applyNumberFormat="0" applyAlignment="0" applyProtection="0"/>
    <xf numFmtId="0" fontId="20" fillId="0" borderId="6" applyNumberFormat="0" applyFill="0" applyAlignment="0" applyProtection="0"/>
    <xf numFmtId="0" fontId="21" fillId="7" borderId="7" applyNumberFormat="0" applyAlignment="0" applyProtection="0"/>
    <xf numFmtId="0" fontId="22" fillId="0" borderId="0" applyNumberFormat="0" applyFill="0" applyBorder="0" applyAlignment="0" applyProtection="0"/>
    <xf numFmtId="0" fontId="9" fillId="8" borderId="8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25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25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25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25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25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8" fillId="0" borderId="0"/>
    <xf numFmtId="9" fontId="29" fillId="0" borderId="0" applyFont="0" applyFill="0" applyBorder="0" applyAlignment="0" applyProtection="0"/>
    <xf numFmtId="44" fontId="29" fillId="0" borderId="0" applyFont="0" applyFill="0" applyBorder="0" applyAlignment="0" applyProtection="0"/>
    <xf numFmtId="0" fontId="6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73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1" fillId="33" borderId="10" xfId="0" applyFont="1" applyFill="1" applyBorder="1"/>
    <xf numFmtId="10" fontId="0" fillId="0" borderId="0" xfId="0" applyNumberFormat="1"/>
    <xf numFmtId="0" fontId="8" fillId="0" borderId="0" xfId="0" applyFont="1"/>
    <xf numFmtId="0" fontId="21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6" fillId="0" borderId="0" xfId="0" applyFont="1"/>
    <xf numFmtId="0" fontId="27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1" fillId="33" borderId="11" xfId="0" applyFont="1" applyFill="1" applyBorder="1"/>
    <xf numFmtId="164" fontId="21" fillId="33" borderId="10" xfId="0" applyNumberFormat="1" applyFont="1" applyFill="1" applyBorder="1"/>
    <xf numFmtId="165" fontId="21" fillId="33" borderId="17" xfId="0" applyNumberFormat="1" applyFont="1" applyFill="1" applyBorder="1"/>
    <xf numFmtId="9" fontId="21" fillId="33" borderId="13" xfId="0" applyNumberFormat="1" applyFont="1" applyFill="1" applyBorder="1"/>
    <xf numFmtId="0" fontId="28" fillId="0" borderId="14" xfId="0" applyFont="1" applyBorder="1"/>
    <xf numFmtId="0" fontId="28" fillId="0" borderId="15" xfId="0" applyFont="1" applyBorder="1"/>
    <xf numFmtId="164" fontId="28" fillId="0" borderId="14" xfId="0" applyNumberFormat="1" applyFont="1" applyBorder="1"/>
    <xf numFmtId="165" fontId="28" fillId="0" borderId="18" xfId="0" applyNumberFormat="1" applyFont="1" applyBorder="1"/>
    <xf numFmtId="9" fontId="28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4" fillId="34" borderId="10" xfId="0" applyFont="1" applyFill="1" applyBorder="1"/>
    <xf numFmtId="0" fontId="24" fillId="34" borderId="11" xfId="0" applyFont="1" applyFill="1" applyBorder="1"/>
    <xf numFmtId="165" fontId="24" fillId="34" borderId="10" xfId="0" applyNumberFormat="1" applyFont="1" applyFill="1" applyBorder="1"/>
    <xf numFmtId="3" fontId="24" fillId="34" borderId="17" xfId="0" applyNumberFormat="1" applyFont="1" applyFill="1" applyBorder="1"/>
    <xf numFmtId="3" fontId="24" fillId="34" borderId="24" xfId="0" applyNumberFormat="1" applyFont="1" applyFill="1" applyBorder="1"/>
    <xf numFmtId="164" fontId="24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7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7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6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5" fillId="0" borderId="0" xfId="45" applyFont="1"/>
    <xf numFmtId="10" fontId="0" fillId="0" borderId="0" xfId="43" applyNumberFormat="1" applyFont="1"/>
    <xf numFmtId="44" fontId="6" fillId="0" borderId="0" xfId="44" applyFont="1"/>
    <xf numFmtId="9" fontId="6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0" fillId="0" borderId="27" xfId="44" applyFont="1" applyBorder="1"/>
    <xf numFmtId="0" fontId="32" fillId="0" borderId="0" xfId="46" applyFont="1"/>
    <xf numFmtId="169" fontId="32" fillId="0" borderId="0" xfId="47" applyNumberFormat="1" applyFont="1"/>
    <xf numFmtId="0" fontId="32" fillId="0" borderId="0" xfId="46" applyFont="1" applyAlignment="1">
      <alignment horizontal="center"/>
    </xf>
    <xf numFmtId="169" fontId="32" fillId="0" borderId="0" xfId="47" applyNumberFormat="1" applyFont="1" applyFill="1"/>
    <xf numFmtId="169" fontId="32" fillId="0" borderId="0" xfId="46" applyNumberFormat="1" applyFont="1"/>
    <xf numFmtId="169" fontId="33" fillId="0" borderId="0" xfId="46" applyNumberFormat="1" applyFont="1"/>
    <xf numFmtId="0" fontId="4" fillId="0" borderId="0" xfId="46"/>
    <xf numFmtId="0" fontId="34" fillId="37" borderId="0" xfId="46" applyFont="1" applyFill="1" applyAlignment="1">
      <alignment horizontal="center"/>
    </xf>
    <xf numFmtId="0" fontId="34" fillId="37" borderId="0" xfId="47" applyNumberFormat="1" applyFont="1" applyFill="1" applyAlignment="1">
      <alignment horizontal="centerContinuous" vertical="center"/>
    </xf>
    <xf numFmtId="43" fontId="34" fillId="37" borderId="0" xfId="47" applyFont="1" applyFill="1" applyAlignment="1">
      <alignment horizontal="center" vertical="center"/>
    </xf>
    <xf numFmtId="0" fontId="35" fillId="0" borderId="0" xfId="46" applyFont="1" applyAlignment="1">
      <alignment horizontal="center"/>
    </xf>
    <xf numFmtId="169" fontId="32" fillId="0" borderId="0" xfId="46" applyNumberFormat="1" applyFont="1" applyAlignment="1">
      <alignment horizontal="center"/>
    </xf>
    <xf numFmtId="0" fontId="34" fillId="37" borderId="28" xfId="46" applyFont="1" applyFill="1" applyBorder="1" applyAlignment="1">
      <alignment horizontal="center"/>
    </xf>
    <xf numFmtId="0" fontId="34" fillId="38" borderId="28" xfId="46" applyFont="1" applyFill="1" applyBorder="1" applyAlignment="1">
      <alignment horizontal="center"/>
    </xf>
    <xf numFmtId="0" fontId="32" fillId="0" borderId="0" xfId="46" applyFont="1" applyAlignment="1">
      <alignment horizontal="right"/>
    </xf>
    <xf numFmtId="0" fontId="32" fillId="39" borderId="0" xfId="46" applyFont="1" applyFill="1" applyAlignment="1">
      <alignment horizontal="center"/>
    </xf>
    <xf numFmtId="9" fontId="32" fillId="0" borderId="0" xfId="48" applyFont="1" applyAlignment="1">
      <alignment horizontal="center"/>
    </xf>
    <xf numFmtId="0" fontId="32" fillId="40" borderId="0" xfId="46" applyFont="1" applyFill="1"/>
    <xf numFmtId="0" fontId="32" fillId="0" borderId="0" xfId="46" applyFont="1" applyAlignment="1">
      <alignment horizontal="left"/>
    </xf>
    <xf numFmtId="166" fontId="32" fillId="0" borderId="0" xfId="48" applyNumberFormat="1" applyFont="1"/>
    <xf numFmtId="9" fontId="32" fillId="0" borderId="0" xfId="48" applyFont="1"/>
    <xf numFmtId="166" fontId="32" fillId="0" borderId="0" xfId="46" applyNumberFormat="1" applyFont="1"/>
    <xf numFmtId="9" fontId="32" fillId="0" borderId="0" xfId="46" applyNumberFormat="1" applyFont="1"/>
    <xf numFmtId="169" fontId="32" fillId="0" borderId="0" xfId="47" applyNumberFormat="1" applyFont="1" applyBorder="1" applyAlignment="1">
      <alignment horizontal="right"/>
    </xf>
    <xf numFmtId="169" fontId="36" fillId="0" borderId="0" xfId="47" applyNumberFormat="1" applyFont="1" applyBorder="1" applyAlignment="1">
      <alignment horizontal="right"/>
    </xf>
    <xf numFmtId="166" fontId="36" fillId="0" borderId="0" xfId="48" applyNumberFormat="1" applyFont="1" applyBorder="1" applyAlignment="1">
      <alignment horizontal="right"/>
    </xf>
    <xf numFmtId="0" fontId="32" fillId="40" borderId="0" xfId="46" applyFont="1" applyFill="1" applyAlignment="1">
      <alignment horizontal="center"/>
    </xf>
    <xf numFmtId="0" fontId="37" fillId="39" borderId="0" xfId="46" applyFont="1" applyFill="1"/>
    <xf numFmtId="10" fontId="32" fillId="0" borderId="0" xfId="48" applyNumberFormat="1" applyFont="1" applyBorder="1" applyAlignment="1">
      <alignment horizontal="right"/>
    </xf>
    <xf numFmtId="166" fontId="32" fillId="0" borderId="0" xfId="48" applyNumberFormat="1" applyFont="1" applyBorder="1" applyAlignment="1">
      <alignment horizontal="right"/>
    </xf>
    <xf numFmtId="169" fontId="32" fillId="0" borderId="0" xfId="47" applyNumberFormat="1" applyFont="1" applyBorder="1"/>
    <xf numFmtId="166" fontId="35" fillId="0" borderId="0" xfId="48" applyNumberFormat="1" applyFont="1" applyFill="1"/>
    <xf numFmtId="166" fontId="32" fillId="0" borderId="0" xfId="48" applyNumberFormat="1" applyFont="1" applyBorder="1"/>
    <xf numFmtId="0" fontId="32" fillId="0" borderId="29" xfId="46" applyFont="1" applyBorder="1"/>
    <xf numFmtId="9" fontId="32" fillId="0" borderId="30" xfId="46" applyNumberFormat="1" applyFont="1" applyBorder="1" applyAlignment="1">
      <alignment horizontal="center"/>
    </xf>
    <xf numFmtId="169" fontId="32" fillId="0" borderId="30" xfId="47" applyNumberFormat="1" applyFont="1" applyBorder="1" applyAlignment="1">
      <alignment horizontal="right"/>
    </xf>
    <xf numFmtId="169" fontId="32" fillId="0" borderId="30" xfId="47" applyNumberFormat="1" applyFont="1" applyBorder="1" applyAlignment="1">
      <alignment horizontal="center"/>
    </xf>
    <xf numFmtId="169" fontId="32" fillId="0" borderId="30" xfId="47" applyNumberFormat="1" applyFont="1" applyFill="1" applyBorder="1" applyAlignment="1">
      <alignment horizontal="center" wrapText="1"/>
    </xf>
    <xf numFmtId="169" fontId="32" fillId="0" borderId="31" xfId="47" applyNumberFormat="1" applyFont="1" applyFill="1" applyBorder="1" applyAlignment="1">
      <alignment horizontal="center" wrapText="1"/>
    </xf>
    <xf numFmtId="9" fontId="32" fillId="0" borderId="0" xfId="46" applyNumberFormat="1" applyFont="1" applyAlignment="1">
      <alignment horizontal="center"/>
    </xf>
    <xf numFmtId="0" fontId="32" fillId="0" borderId="32" xfId="46" applyFont="1" applyBorder="1"/>
    <xf numFmtId="9" fontId="32" fillId="0" borderId="33" xfId="46" applyNumberFormat="1" applyFont="1" applyBorder="1" applyAlignment="1">
      <alignment horizontal="center"/>
    </xf>
    <xf numFmtId="169" fontId="32" fillId="0" borderId="33" xfId="47" applyNumberFormat="1" applyFont="1" applyBorder="1" applyAlignment="1">
      <alignment horizontal="right"/>
    </xf>
    <xf numFmtId="169" fontId="32" fillId="0" borderId="33" xfId="47" applyNumberFormat="1" applyFont="1" applyFill="1" applyBorder="1" applyAlignment="1">
      <alignment horizontal="right" wrapText="1"/>
    </xf>
    <xf numFmtId="169" fontId="32" fillId="0" borderId="33" xfId="47" applyNumberFormat="1" applyFont="1" applyFill="1" applyBorder="1" applyAlignment="1">
      <alignment horizontal="center" wrapText="1"/>
    </xf>
    <xf numFmtId="169" fontId="32" fillId="0" borderId="34" xfId="47" applyNumberFormat="1" applyFont="1" applyFill="1" applyBorder="1" applyAlignment="1">
      <alignment horizontal="center" wrapText="1"/>
    </xf>
    <xf numFmtId="0" fontId="32" fillId="0" borderId="33" xfId="46" applyFont="1" applyBorder="1" applyAlignment="1">
      <alignment horizontal="center"/>
    </xf>
    <xf numFmtId="169" fontId="32" fillId="0" borderId="33" xfId="47" applyNumberFormat="1" applyFont="1" applyFill="1" applyBorder="1" applyAlignment="1">
      <alignment horizontal="right"/>
    </xf>
    <xf numFmtId="169" fontId="38" fillId="0" borderId="33" xfId="47" applyNumberFormat="1" applyFont="1" applyBorder="1" applyAlignment="1">
      <alignment horizontal="center"/>
    </xf>
    <xf numFmtId="169" fontId="38" fillId="0" borderId="33" xfId="47" applyNumberFormat="1" applyFont="1" applyBorder="1" applyAlignment="1">
      <alignment horizontal="right"/>
    </xf>
    <xf numFmtId="0" fontId="32" fillId="0" borderId="35" xfId="46" applyFont="1" applyBorder="1"/>
    <xf numFmtId="9" fontId="32" fillId="0" borderId="36" xfId="46" applyNumberFormat="1" applyFont="1" applyBorder="1" applyAlignment="1">
      <alignment horizontal="center"/>
    </xf>
    <xf numFmtId="169" fontId="32" fillId="0" borderId="36" xfId="47" applyNumberFormat="1" applyFont="1" applyBorder="1" applyAlignment="1">
      <alignment horizontal="right"/>
    </xf>
    <xf numFmtId="169" fontId="38" fillId="0" borderId="36" xfId="47" applyNumberFormat="1" applyFont="1" applyBorder="1" applyAlignment="1">
      <alignment horizontal="right"/>
    </xf>
    <xf numFmtId="169" fontId="38" fillId="0" borderId="36" xfId="47" applyNumberFormat="1" applyFont="1" applyBorder="1" applyAlignment="1">
      <alignment horizontal="center"/>
    </xf>
    <xf numFmtId="169" fontId="32" fillId="0" borderId="36" xfId="47" applyNumberFormat="1" applyFont="1" applyFill="1" applyBorder="1" applyAlignment="1">
      <alignment horizontal="center" wrapText="1"/>
    </xf>
    <xf numFmtId="169" fontId="32" fillId="0" borderId="37" xfId="47" applyNumberFormat="1" applyFont="1" applyFill="1" applyBorder="1" applyAlignment="1">
      <alignment horizontal="center" wrapText="1"/>
    </xf>
    <xf numFmtId="169" fontId="39" fillId="0" borderId="0" xfId="46" applyNumberFormat="1" applyFont="1"/>
    <xf numFmtId="0" fontId="40" fillId="0" borderId="38" xfId="46" applyFont="1" applyBorder="1"/>
    <xf numFmtId="0" fontId="40" fillId="0" borderId="38" xfId="46" applyFont="1" applyBorder="1" applyAlignment="1">
      <alignment horizontal="center"/>
    </xf>
    <xf numFmtId="169" fontId="40" fillId="0" borderId="38" xfId="47" applyNumberFormat="1" applyFont="1" applyBorder="1" applyAlignment="1">
      <alignment horizontal="right"/>
    </xf>
    <xf numFmtId="169" fontId="40" fillId="0" borderId="38" xfId="47" applyNumberFormat="1" applyFont="1" applyFill="1" applyBorder="1" applyAlignment="1">
      <alignment horizontal="right"/>
    </xf>
    <xf numFmtId="169" fontId="40" fillId="0" borderId="0" xfId="47" applyNumberFormat="1" applyFont="1" applyBorder="1" applyAlignment="1">
      <alignment horizontal="right"/>
    </xf>
    <xf numFmtId="9" fontId="40" fillId="0" borderId="0" xfId="48" applyFont="1" applyBorder="1" applyAlignment="1">
      <alignment horizontal="center"/>
    </xf>
    <xf numFmtId="0" fontId="39" fillId="0" borderId="0" xfId="46" applyFont="1"/>
    <xf numFmtId="43" fontId="32" fillId="0" borderId="0" xfId="47" applyFont="1" applyBorder="1" applyAlignment="1">
      <alignment horizontal="right"/>
    </xf>
    <xf numFmtId="9" fontId="32" fillId="0" borderId="0" xfId="48" applyFont="1" applyBorder="1" applyAlignment="1">
      <alignment horizontal="right"/>
    </xf>
    <xf numFmtId="10" fontId="32" fillId="0" borderId="0" xfId="48" applyNumberFormat="1" applyFont="1" applyBorder="1"/>
    <xf numFmtId="10" fontId="32" fillId="0" borderId="0" xfId="46" applyNumberFormat="1" applyFont="1" applyAlignment="1">
      <alignment horizontal="center"/>
    </xf>
    <xf numFmtId="0" fontId="37" fillId="0" borderId="0" xfId="46" applyFont="1" applyAlignment="1">
      <alignment horizontal="center"/>
    </xf>
    <xf numFmtId="170" fontId="32" fillId="0" borderId="0" xfId="46" applyNumberFormat="1" applyFont="1"/>
    <xf numFmtId="166" fontId="32" fillId="0" borderId="0" xfId="48" applyNumberFormat="1" applyFont="1" applyFill="1" applyBorder="1"/>
    <xf numFmtId="166" fontId="36" fillId="0" borderId="0" xfId="46" applyNumberFormat="1" applyFont="1" applyAlignment="1">
      <alignment horizontal="center"/>
    </xf>
    <xf numFmtId="171" fontId="32" fillId="0" borderId="0" xfId="47" applyNumberFormat="1" applyFont="1" applyFill="1" applyBorder="1"/>
    <xf numFmtId="169" fontId="32" fillId="0" borderId="0" xfId="47" applyNumberFormat="1" applyFont="1" applyFill="1" applyBorder="1"/>
    <xf numFmtId="166" fontId="37" fillId="39" borderId="0" xfId="46" applyNumberFormat="1" applyFont="1" applyFill="1" applyAlignment="1">
      <alignment horizontal="center"/>
    </xf>
    <xf numFmtId="171" fontId="37" fillId="39" borderId="0" xfId="47" applyNumberFormat="1" applyFont="1" applyFill="1" applyBorder="1"/>
    <xf numFmtId="169" fontId="37" fillId="39" borderId="0" xfId="47" applyNumberFormat="1" applyFont="1" applyFill="1" applyBorder="1"/>
    <xf numFmtId="9" fontId="32" fillId="0" borderId="0" xfId="48" applyFont="1" applyBorder="1"/>
    <xf numFmtId="169" fontId="32" fillId="0" borderId="0" xfId="47" applyNumberFormat="1" applyFont="1" applyBorder="1" applyAlignment="1">
      <alignment horizontal="center"/>
    </xf>
    <xf numFmtId="0" fontId="37" fillId="0" borderId="0" xfId="46" applyFont="1"/>
    <xf numFmtId="169" fontId="37" fillId="0" borderId="0" xfId="47" applyNumberFormat="1" applyFont="1" applyBorder="1"/>
    <xf numFmtId="169" fontId="37" fillId="0" borderId="0" xfId="46" applyNumberFormat="1" applyFont="1"/>
    <xf numFmtId="166" fontId="32" fillId="0" borderId="0" xfId="48" applyNumberFormat="1" applyFont="1" applyAlignment="1">
      <alignment horizontal="center"/>
    </xf>
    <xf numFmtId="0" fontId="32" fillId="0" borderId="38" xfId="46" applyFont="1" applyBorder="1"/>
    <xf numFmtId="166" fontId="36" fillId="0" borderId="38" xfId="46" applyNumberFormat="1" applyFont="1" applyBorder="1" applyAlignment="1">
      <alignment horizontal="center"/>
    </xf>
    <xf numFmtId="0" fontId="32" fillId="0" borderId="39" xfId="46" applyFont="1" applyBorder="1"/>
    <xf numFmtId="0" fontId="36" fillId="0" borderId="39" xfId="47" applyNumberFormat="1" applyFont="1" applyBorder="1" applyAlignment="1">
      <alignment horizontal="center"/>
    </xf>
    <xf numFmtId="169" fontId="36" fillId="0" borderId="0" xfId="47" applyNumberFormat="1" applyFont="1" applyBorder="1"/>
    <xf numFmtId="0" fontId="32" fillId="0" borderId="39" xfId="46" applyFont="1" applyBorder="1" applyAlignment="1">
      <alignment horizontal="center"/>
    </xf>
    <xf numFmtId="43" fontId="32" fillId="0" borderId="39" xfId="47" applyFont="1" applyBorder="1"/>
    <xf numFmtId="169" fontId="32" fillId="0" borderId="39" xfId="47" applyNumberFormat="1" applyFont="1" applyBorder="1"/>
    <xf numFmtId="43" fontId="32" fillId="0" borderId="0" xfId="46" applyNumberFormat="1" applyFont="1"/>
    <xf numFmtId="172" fontId="32" fillId="0" borderId="0" xfId="48" applyNumberFormat="1" applyFont="1"/>
    <xf numFmtId="0" fontId="34" fillId="39" borderId="0" xfId="46" applyFont="1" applyFill="1" applyAlignment="1">
      <alignment horizontal="center" vertical="center"/>
    </xf>
    <xf numFmtId="0" fontId="34" fillId="39" borderId="0" xfId="46" applyFont="1" applyFill="1" applyAlignment="1">
      <alignment horizontal="right" vertical="center"/>
    </xf>
    <xf numFmtId="0" fontId="32" fillId="39" borderId="0" xfId="46" applyFont="1" applyFill="1" applyAlignment="1">
      <alignment horizontal="right"/>
    </xf>
    <xf numFmtId="0" fontId="37" fillId="0" borderId="38" xfId="46" applyFont="1" applyBorder="1" applyAlignment="1">
      <alignment horizontal="left"/>
    </xf>
    <xf numFmtId="0" fontId="37" fillId="0" borderId="38" xfId="46" applyFont="1" applyBorder="1" applyAlignment="1">
      <alignment horizontal="center"/>
    </xf>
    <xf numFmtId="169" fontId="37" fillId="0" borderId="38" xfId="47" applyNumberFormat="1" applyFont="1" applyBorder="1"/>
    <xf numFmtId="169" fontId="37" fillId="0" borderId="0" xfId="47" applyNumberFormat="1" applyFont="1" applyFill="1" applyBorder="1"/>
    <xf numFmtId="166" fontId="32" fillId="0" borderId="0" xfId="48" applyNumberFormat="1" applyFont="1" applyBorder="1" applyAlignment="1">
      <alignment horizontal="center"/>
    </xf>
    <xf numFmtId="43" fontId="32" fillId="0" borderId="0" xfId="47" applyFont="1" applyBorder="1"/>
    <xf numFmtId="0" fontId="37" fillId="0" borderId="40" xfId="46" applyFont="1" applyBorder="1"/>
    <xf numFmtId="0" fontId="37" fillId="0" borderId="41" xfId="46" applyFont="1" applyBorder="1" applyAlignment="1">
      <alignment horizontal="center"/>
    </xf>
    <xf numFmtId="169" fontId="32" fillId="0" borderId="41" xfId="47" applyNumberFormat="1" applyFont="1" applyBorder="1" applyAlignment="1">
      <alignment horizontal="right"/>
    </xf>
    <xf numFmtId="169" fontId="32" fillId="0" borderId="42" xfId="47" applyNumberFormat="1" applyFont="1" applyBorder="1" applyAlignment="1">
      <alignment horizontal="right"/>
    </xf>
    <xf numFmtId="169" fontId="37" fillId="0" borderId="0" xfId="47" applyNumberFormat="1" applyFont="1" applyFill="1" applyBorder="1" applyAlignment="1">
      <alignment horizontal="right"/>
    </xf>
    <xf numFmtId="0" fontId="32" fillId="0" borderId="43" xfId="46" applyFont="1" applyBorder="1"/>
    <xf numFmtId="9" fontId="32" fillId="0" borderId="44" xfId="48" applyFont="1" applyBorder="1" applyAlignment="1">
      <alignment horizontal="center"/>
    </xf>
    <xf numFmtId="169" fontId="32" fillId="0" borderId="44" xfId="47" applyNumberFormat="1" applyFont="1" applyBorder="1" applyAlignment="1">
      <alignment horizontal="right"/>
    </xf>
    <xf numFmtId="169" fontId="32" fillId="0" borderId="45" xfId="47" applyNumberFormat="1" applyFont="1" applyBorder="1" applyAlignment="1">
      <alignment horizontal="right"/>
    </xf>
    <xf numFmtId="0" fontId="32" fillId="0" borderId="43" xfId="46" applyFont="1" applyBorder="1" applyAlignment="1">
      <alignment horizontal="left"/>
    </xf>
    <xf numFmtId="166" fontId="32" fillId="0" borderId="44" xfId="48" applyNumberFormat="1" applyFont="1" applyBorder="1" applyAlignment="1">
      <alignment horizontal="center"/>
    </xf>
    <xf numFmtId="0" fontId="32" fillId="40" borderId="43" xfId="46" applyFont="1" applyFill="1" applyBorder="1" applyAlignment="1">
      <alignment horizontal="left"/>
    </xf>
    <xf numFmtId="0" fontId="37" fillId="0" borderId="43" xfId="46" applyFont="1" applyBorder="1"/>
    <xf numFmtId="0" fontId="37" fillId="0" borderId="44" xfId="46" applyFont="1" applyBorder="1" applyAlignment="1">
      <alignment horizontal="center"/>
    </xf>
    <xf numFmtId="171" fontId="32" fillId="0" borderId="0" xfId="46" applyNumberFormat="1" applyFont="1"/>
    <xf numFmtId="172" fontId="39" fillId="0" borderId="0" xfId="48" applyNumberFormat="1" applyFont="1"/>
    <xf numFmtId="0" fontId="40" fillId="41" borderId="43" xfId="46" applyFont="1" applyFill="1" applyBorder="1"/>
    <xf numFmtId="0" fontId="40" fillId="41" borderId="44" xfId="46" applyFont="1" applyFill="1" applyBorder="1" applyAlignment="1">
      <alignment horizontal="center"/>
    </xf>
    <xf numFmtId="9" fontId="32" fillId="41" borderId="44" xfId="48" applyFont="1" applyFill="1" applyBorder="1" applyAlignment="1">
      <alignment horizontal="right"/>
    </xf>
    <xf numFmtId="9" fontId="32" fillId="41" borderId="45" xfId="48" applyFont="1" applyFill="1" applyBorder="1" applyAlignment="1">
      <alignment horizontal="right"/>
    </xf>
    <xf numFmtId="171" fontId="39" fillId="0" borderId="0" xfId="46" applyNumberFormat="1" applyFont="1"/>
    <xf numFmtId="9" fontId="39" fillId="0" borderId="0" xfId="46" applyNumberFormat="1" applyFont="1"/>
    <xf numFmtId="9" fontId="37" fillId="0" borderId="44" xfId="48" applyFont="1" applyBorder="1" applyAlignment="1">
      <alignment horizontal="center"/>
    </xf>
    <xf numFmtId="0" fontId="32" fillId="38" borderId="43" xfId="46" applyFont="1" applyFill="1" applyBorder="1" applyAlignment="1">
      <alignment horizontal="left"/>
    </xf>
    <xf numFmtId="43" fontId="32" fillId="0" borderId="0" xfId="47" applyFont="1"/>
    <xf numFmtId="8" fontId="41" fillId="0" borderId="0" xfId="46" applyNumberFormat="1" applyFont="1"/>
    <xf numFmtId="173" fontId="32" fillId="0" borderId="44" xfId="48" applyNumberFormat="1" applyFont="1" applyBorder="1" applyAlignment="1">
      <alignment horizontal="center"/>
    </xf>
    <xf numFmtId="166" fontId="32" fillId="41" borderId="44" xfId="48" applyNumberFormat="1" applyFont="1" applyFill="1" applyBorder="1" applyAlignment="1">
      <alignment horizontal="right"/>
    </xf>
    <xf numFmtId="166" fontId="32" fillId="41" borderId="45" xfId="48" applyNumberFormat="1" applyFont="1" applyFill="1" applyBorder="1" applyAlignment="1">
      <alignment horizontal="right"/>
    </xf>
    <xf numFmtId="0" fontId="32" fillId="0" borderId="44" xfId="46" applyFont="1" applyBorder="1" applyAlignment="1">
      <alignment horizontal="center"/>
    </xf>
    <xf numFmtId="10" fontId="32" fillId="0" borderId="0" xfId="48" applyNumberFormat="1" applyFont="1"/>
    <xf numFmtId="0" fontId="32" fillId="0" borderId="43" xfId="46" applyFont="1" applyBorder="1" applyAlignment="1">
      <alignment vertical="center"/>
    </xf>
    <xf numFmtId="9" fontId="32" fillId="0" borderId="44" xfId="46" applyNumberFormat="1" applyFont="1" applyBorder="1" applyAlignment="1">
      <alignment horizontal="center"/>
    </xf>
    <xf numFmtId="0" fontId="37" fillId="39" borderId="43" xfId="46" applyFont="1" applyFill="1" applyBorder="1"/>
    <xf numFmtId="0" fontId="37" fillId="39" borderId="44" xfId="46" applyFont="1" applyFill="1" applyBorder="1" applyAlignment="1">
      <alignment horizontal="center"/>
    </xf>
    <xf numFmtId="169" fontId="32" fillId="39" borderId="44" xfId="47" applyNumberFormat="1" applyFont="1" applyFill="1" applyBorder="1" applyAlignment="1">
      <alignment horizontal="right"/>
    </xf>
    <xf numFmtId="169" fontId="32" fillId="39" borderId="45" xfId="47" applyNumberFormat="1" applyFont="1" applyFill="1" applyBorder="1" applyAlignment="1">
      <alignment horizontal="right"/>
    </xf>
    <xf numFmtId="0" fontId="40" fillId="41" borderId="46" xfId="46" applyFont="1" applyFill="1" applyBorder="1"/>
    <xf numFmtId="0" fontId="40" fillId="41" borderId="47" xfId="46" applyFont="1" applyFill="1" applyBorder="1" applyAlignment="1">
      <alignment horizontal="center"/>
    </xf>
    <xf numFmtId="166" fontId="32" fillId="41" borderId="47" xfId="48" applyNumberFormat="1" applyFont="1" applyFill="1" applyBorder="1" applyAlignment="1">
      <alignment horizontal="right"/>
    </xf>
    <xf numFmtId="166" fontId="32" fillId="41" borderId="48" xfId="48" applyNumberFormat="1" applyFont="1" applyFill="1" applyBorder="1" applyAlignment="1">
      <alignment horizontal="right"/>
    </xf>
    <xf numFmtId="166" fontId="37" fillId="0" borderId="0" xfId="48" applyNumberFormat="1" applyFont="1" applyFill="1"/>
    <xf numFmtId="9" fontId="37" fillId="0" borderId="0" xfId="48" applyFont="1" applyFill="1"/>
    <xf numFmtId="0" fontId="37" fillId="43" borderId="0" xfId="46" applyFont="1" applyFill="1" applyAlignment="1">
      <alignment horizontal="center"/>
    </xf>
    <xf numFmtId="169" fontId="37" fillId="43" borderId="0" xfId="47" applyNumberFormat="1" applyFont="1" applyFill="1"/>
    <xf numFmtId="169" fontId="37" fillId="43" borderId="0" xfId="46" applyNumberFormat="1" applyFont="1" applyFill="1"/>
    <xf numFmtId="9" fontId="32" fillId="0" borderId="0" xfId="48" applyFont="1" applyAlignment="1"/>
    <xf numFmtId="0" fontId="32" fillId="44" borderId="0" xfId="46" applyFont="1" applyFill="1" applyAlignment="1">
      <alignment vertical="center" wrapText="1"/>
    </xf>
    <xf numFmtId="169" fontId="36" fillId="44" borderId="0" xfId="46" applyNumberFormat="1" applyFont="1" applyFill="1" applyAlignment="1">
      <alignment vertical="center"/>
    </xf>
    <xf numFmtId="0" fontId="34" fillId="37" borderId="49" xfId="46" applyFont="1" applyFill="1" applyBorder="1" applyAlignment="1">
      <alignment horizontal="center"/>
    </xf>
    <xf numFmtId="0" fontId="34" fillId="37" borderId="50" xfId="46" applyFont="1" applyFill="1" applyBorder="1" applyAlignment="1">
      <alignment horizontal="center"/>
    </xf>
    <xf numFmtId="0" fontId="34" fillId="37" borderId="51" xfId="46" applyFont="1" applyFill="1" applyBorder="1" applyAlignment="1">
      <alignment horizontal="center"/>
    </xf>
    <xf numFmtId="0" fontId="37" fillId="0" borderId="52" xfId="46" applyFont="1" applyBorder="1" applyAlignment="1">
      <alignment horizontal="left"/>
    </xf>
    <xf numFmtId="169" fontId="37" fillId="0" borderId="33" xfId="47" applyNumberFormat="1" applyFont="1" applyFill="1" applyBorder="1"/>
    <xf numFmtId="169" fontId="37" fillId="0" borderId="33" xfId="47" applyNumberFormat="1" applyFont="1" applyBorder="1"/>
    <xf numFmtId="169" fontId="37" fillId="0" borderId="53" xfId="47" applyNumberFormat="1" applyFont="1" applyBorder="1"/>
    <xf numFmtId="0" fontId="32" fillId="0" borderId="52" xfId="46" applyFont="1" applyBorder="1"/>
    <xf numFmtId="169" fontId="32" fillId="0" borderId="33" xfId="47" applyNumberFormat="1" applyFont="1" applyBorder="1"/>
    <xf numFmtId="169" fontId="32" fillId="0" borderId="33" xfId="46" applyNumberFormat="1" applyFont="1" applyBorder="1"/>
    <xf numFmtId="169" fontId="32" fillId="0" borderId="53" xfId="46" applyNumberFormat="1" applyFont="1" applyBorder="1"/>
    <xf numFmtId="169" fontId="32" fillId="0" borderId="33" xfId="46" applyNumberFormat="1" applyFont="1" applyBorder="1" applyAlignment="1">
      <alignment horizontal="center"/>
    </xf>
    <xf numFmtId="9" fontId="32" fillId="0" borderId="33" xfId="48" applyFont="1" applyFill="1" applyBorder="1" applyAlignment="1">
      <alignment horizontal="left"/>
    </xf>
    <xf numFmtId="169" fontId="32" fillId="0" borderId="33" xfId="47" applyNumberFormat="1" applyFont="1" applyFill="1" applyBorder="1"/>
    <xf numFmtId="43" fontId="32" fillId="0" borderId="0" xfId="47" applyFont="1" applyFill="1"/>
    <xf numFmtId="1" fontId="32" fillId="0" borderId="33" xfId="47" applyNumberFormat="1" applyFont="1" applyFill="1" applyBorder="1" applyAlignment="1">
      <alignment horizontal="center"/>
    </xf>
    <xf numFmtId="1" fontId="32" fillId="0" borderId="33" xfId="47" applyNumberFormat="1" applyFont="1" applyBorder="1" applyAlignment="1">
      <alignment horizontal="center"/>
    </xf>
    <xf numFmtId="9" fontId="32" fillId="0" borderId="33" xfId="48" applyFont="1" applyBorder="1" applyAlignment="1">
      <alignment horizontal="left"/>
    </xf>
    <xf numFmtId="0" fontId="37" fillId="0" borderId="52" xfId="46" applyFont="1" applyBorder="1"/>
    <xf numFmtId="0" fontId="37" fillId="0" borderId="33" xfId="46" applyFont="1" applyBorder="1" applyAlignment="1">
      <alignment horizontal="center"/>
    </xf>
    <xf numFmtId="169" fontId="37" fillId="0" borderId="33" xfId="46" applyNumberFormat="1" applyFont="1" applyBorder="1"/>
    <xf numFmtId="169" fontId="37" fillId="0" borderId="53" xfId="46" applyNumberFormat="1" applyFont="1" applyBorder="1"/>
    <xf numFmtId="169" fontId="32" fillId="0" borderId="53" xfId="47" applyNumberFormat="1" applyFont="1" applyBorder="1"/>
    <xf numFmtId="0" fontId="37" fillId="0" borderId="54" xfId="46" applyFont="1" applyBorder="1"/>
    <xf numFmtId="0" fontId="37" fillId="0" borderId="55" xfId="46" applyFont="1" applyBorder="1" applyAlignment="1">
      <alignment horizontal="center"/>
    </xf>
    <xf numFmtId="169" fontId="37" fillId="0" borderId="55" xfId="46" applyNumberFormat="1" applyFont="1" applyBorder="1"/>
    <xf numFmtId="169" fontId="37" fillId="0" borderId="56" xfId="46" applyNumberFormat="1" applyFont="1" applyBorder="1"/>
    <xf numFmtId="0" fontId="32" fillId="39" borderId="57" xfId="46" applyFont="1" applyFill="1" applyBorder="1"/>
    <xf numFmtId="0" fontId="32" fillId="39" borderId="58" xfId="46" applyFont="1" applyFill="1" applyBorder="1" applyAlignment="1">
      <alignment horizontal="center"/>
    </xf>
    <xf numFmtId="170" fontId="32" fillId="39" borderId="58" xfId="47" applyNumberFormat="1" applyFont="1" applyFill="1" applyBorder="1"/>
    <xf numFmtId="43" fontId="32" fillId="39" borderId="58" xfId="47" applyFont="1" applyFill="1" applyBorder="1"/>
    <xf numFmtId="174" fontId="32" fillId="39" borderId="58" xfId="47" applyNumberFormat="1" applyFont="1" applyFill="1" applyBorder="1"/>
    <xf numFmtId="169" fontId="32" fillId="39" borderId="58" xfId="47" applyNumberFormat="1" applyFont="1" applyFill="1" applyBorder="1"/>
    <xf numFmtId="175" fontId="32" fillId="39" borderId="58" xfId="47" applyNumberFormat="1" applyFont="1" applyFill="1" applyBorder="1"/>
    <xf numFmtId="175" fontId="32" fillId="39" borderId="59" xfId="47" applyNumberFormat="1" applyFont="1" applyFill="1" applyBorder="1"/>
    <xf numFmtId="175" fontId="32" fillId="0" borderId="0" xfId="46" applyNumberFormat="1" applyFont="1"/>
    <xf numFmtId="169" fontId="33" fillId="0" borderId="40" xfId="46" applyNumberFormat="1" applyFont="1" applyBorder="1"/>
    <xf numFmtId="0" fontId="32" fillId="0" borderId="41" xfId="46" applyFont="1" applyBorder="1" applyAlignment="1">
      <alignment horizontal="center"/>
    </xf>
    <xf numFmtId="0" fontId="34" fillId="37" borderId="41" xfId="46" applyFont="1" applyFill="1" applyBorder="1" applyAlignment="1">
      <alignment horizontal="center" vertical="center"/>
    </xf>
    <xf numFmtId="0" fontId="34" fillId="37" borderId="42" xfId="46" applyFont="1" applyFill="1" applyBorder="1" applyAlignment="1">
      <alignment horizontal="center" vertical="center"/>
    </xf>
    <xf numFmtId="169" fontId="37" fillId="0" borderId="44" xfId="46" applyNumberFormat="1" applyFont="1" applyBorder="1"/>
    <xf numFmtId="169" fontId="37" fillId="0" borderId="45" xfId="46" applyNumberFormat="1" applyFont="1" applyBorder="1"/>
    <xf numFmtId="169" fontId="32" fillId="0" borderId="44" xfId="46" applyNumberFormat="1" applyFont="1" applyBorder="1"/>
    <xf numFmtId="169" fontId="32" fillId="0" borderId="45" xfId="46" applyNumberFormat="1" applyFont="1" applyBorder="1"/>
    <xf numFmtId="0" fontId="32" fillId="0" borderId="44" xfId="46" applyFont="1" applyBorder="1"/>
    <xf numFmtId="169" fontId="32" fillId="0" borderId="44" xfId="47" applyNumberFormat="1" applyFont="1" applyBorder="1"/>
    <xf numFmtId="169" fontId="32" fillId="0" borderId="45" xfId="47" applyNumberFormat="1" applyFont="1" applyBorder="1"/>
    <xf numFmtId="171" fontId="32" fillId="0" borderId="44" xfId="47" applyNumberFormat="1" applyFont="1" applyBorder="1"/>
    <xf numFmtId="171" fontId="32" fillId="0" borderId="45" xfId="47" applyNumberFormat="1" applyFont="1" applyBorder="1"/>
    <xf numFmtId="43" fontId="32" fillId="0" borderId="44" xfId="47" applyFont="1" applyBorder="1"/>
    <xf numFmtId="43" fontId="32" fillId="0" borderId="45" xfId="47" applyFont="1" applyBorder="1"/>
    <xf numFmtId="0" fontId="37" fillId="0" borderId="44" xfId="46" applyFont="1" applyBorder="1"/>
    <xf numFmtId="0" fontId="37" fillId="45" borderId="46" xfId="46" applyFont="1" applyFill="1" applyBorder="1"/>
    <xf numFmtId="0" fontId="37" fillId="45" borderId="47" xfId="46" applyFont="1" applyFill="1" applyBorder="1" applyAlignment="1">
      <alignment horizontal="center"/>
    </xf>
    <xf numFmtId="169" fontId="37" fillId="45" borderId="47" xfId="46" applyNumberFormat="1" applyFont="1" applyFill="1" applyBorder="1"/>
    <xf numFmtId="169" fontId="37" fillId="45" borderId="48" xfId="46" applyNumberFormat="1" applyFont="1" applyFill="1" applyBorder="1"/>
    <xf numFmtId="0" fontId="32" fillId="0" borderId="40" xfId="46" applyFont="1" applyBorder="1"/>
    <xf numFmtId="0" fontId="32" fillId="0" borderId="41" xfId="46" applyFont="1" applyBorder="1"/>
    <xf numFmtId="9" fontId="32" fillId="0" borderId="41" xfId="48" applyFont="1" applyBorder="1"/>
    <xf numFmtId="169" fontId="32" fillId="0" borderId="41" xfId="47" applyNumberFormat="1" applyFont="1" applyBorder="1"/>
    <xf numFmtId="169" fontId="32" fillId="0" borderId="42" xfId="47" applyNumberFormat="1" applyFont="1" applyBorder="1"/>
    <xf numFmtId="9" fontId="32" fillId="0" borderId="44" xfId="48" applyFont="1" applyBorder="1"/>
    <xf numFmtId="9" fontId="32" fillId="0" borderId="44" xfId="48" applyFont="1" applyFill="1" applyBorder="1"/>
    <xf numFmtId="169" fontId="32" fillId="0" borderId="44" xfId="47" applyNumberFormat="1" applyFont="1" applyFill="1" applyBorder="1"/>
    <xf numFmtId="169" fontId="32" fillId="0" borderId="44" xfId="47" applyNumberFormat="1" applyFont="1" applyFill="1" applyBorder="1" applyAlignment="1">
      <alignment horizontal="center"/>
    </xf>
    <xf numFmtId="169" fontId="32" fillId="0" borderId="45" xfId="47" applyNumberFormat="1" applyFont="1" applyFill="1" applyBorder="1" applyAlignment="1">
      <alignment horizontal="center"/>
    </xf>
    <xf numFmtId="0" fontId="32" fillId="38" borderId="46" xfId="46" applyFont="1" applyFill="1" applyBorder="1"/>
    <xf numFmtId="0" fontId="32" fillId="38" borderId="47" xfId="46" applyFont="1" applyFill="1" applyBorder="1"/>
    <xf numFmtId="9" fontId="32" fillId="38" borderId="47" xfId="48" applyFont="1" applyFill="1" applyBorder="1"/>
    <xf numFmtId="169" fontId="32" fillId="38" borderId="47" xfId="47" applyNumberFormat="1" applyFont="1" applyFill="1" applyBorder="1"/>
    <xf numFmtId="169" fontId="32" fillId="38" borderId="48" xfId="47" applyNumberFormat="1" applyFont="1" applyFill="1" applyBorder="1"/>
    <xf numFmtId="9" fontId="32" fillId="0" borderId="0" xfId="48" applyFont="1" applyFill="1" applyBorder="1"/>
    <xf numFmtId="10" fontId="32" fillId="0" borderId="0" xfId="48" applyNumberFormat="1" applyFont="1" applyFill="1"/>
    <xf numFmtId="43" fontId="32" fillId="0" borderId="0" xfId="47" applyFont="1" applyFill="1" applyBorder="1"/>
    <xf numFmtId="169" fontId="32" fillId="0" borderId="0" xfId="47" applyNumberFormat="1" applyFont="1" applyFill="1" applyBorder="1" applyAlignment="1">
      <alignment horizontal="right"/>
    </xf>
    <xf numFmtId="9" fontId="32" fillId="0" borderId="0" xfId="48" applyFont="1" applyFill="1" applyBorder="1" applyAlignment="1">
      <alignment horizontal="right"/>
    </xf>
    <xf numFmtId="9" fontId="32" fillId="0" borderId="0" xfId="48" applyFont="1" applyAlignment="1">
      <alignment horizontal="right"/>
    </xf>
    <xf numFmtId="169" fontId="32" fillId="0" borderId="0" xfId="47" applyNumberFormat="1" applyFont="1" applyFill="1" applyBorder="1" applyAlignment="1">
      <alignment horizontal="center"/>
    </xf>
    <xf numFmtId="169" fontId="37" fillId="0" borderId="0" xfId="47" applyNumberFormat="1" applyFont="1" applyFill="1" applyBorder="1" applyAlignment="1">
      <alignment horizontal="center"/>
    </xf>
    <xf numFmtId="176" fontId="32" fillId="0" borderId="0" xfId="46" applyNumberFormat="1" applyFont="1"/>
    <xf numFmtId="9" fontId="32" fillId="0" borderId="0" xfId="48" applyFont="1" applyFill="1" applyBorder="1" applyAlignment="1"/>
    <xf numFmtId="166" fontId="32" fillId="0" borderId="0" xfId="48" applyNumberFormat="1" applyFont="1" applyFill="1" applyBorder="1" applyAlignment="1"/>
    <xf numFmtId="1" fontId="32" fillId="0" borderId="0" xfId="47" applyNumberFormat="1" applyFont="1" applyFill="1" applyBorder="1" applyAlignment="1">
      <alignment horizontal="right"/>
    </xf>
    <xf numFmtId="9" fontId="32" fillId="0" borderId="0" xfId="48" applyNumberFormat="1" applyFont="1"/>
    <xf numFmtId="9" fontId="32" fillId="0" borderId="0" xfId="47" applyNumberFormat="1" applyFont="1"/>
    <xf numFmtId="9" fontId="37" fillId="42" borderId="0" xfId="48" applyNumberFormat="1" applyFont="1" applyFill="1"/>
    <xf numFmtId="0" fontId="31" fillId="0" borderId="0" xfId="0" applyFont="1"/>
    <xf numFmtId="44" fontId="31" fillId="0" borderId="0" xfId="44" applyFont="1"/>
    <xf numFmtId="9" fontId="31" fillId="0" borderId="0" xfId="43" applyFont="1"/>
    <xf numFmtId="177" fontId="39" fillId="0" borderId="0" xfId="43" applyNumberFormat="1" applyFont="1"/>
    <xf numFmtId="0" fontId="3" fillId="0" borderId="0" xfId="0" applyFont="1"/>
    <xf numFmtId="0" fontId="2" fillId="0" borderId="0" xfId="0" applyFont="1"/>
    <xf numFmtId="0" fontId="45" fillId="33" borderId="17" xfId="0" applyFont="1" applyFill="1" applyBorder="1"/>
    <xf numFmtId="0" fontId="46" fillId="33" borderId="17" xfId="0" applyFont="1" applyFill="1" applyBorder="1"/>
    <xf numFmtId="0" fontId="45" fillId="33" borderId="10" xfId="0" applyFont="1" applyFill="1" applyBorder="1"/>
    <xf numFmtId="0" fontId="46" fillId="33" borderId="10" xfId="0" applyFont="1" applyFill="1" applyBorder="1"/>
    <xf numFmtId="0" fontId="46" fillId="33" borderId="11" xfId="0" applyFont="1" applyFill="1" applyBorder="1"/>
    <xf numFmtId="164" fontId="46" fillId="33" borderId="10" xfId="0" applyNumberFormat="1" applyFont="1" applyFill="1" applyBorder="1"/>
    <xf numFmtId="165" fontId="46" fillId="33" borderId="17" xfId="0" applyNumberFormat="1" applyFont="1" applyFill="1" applyBorder="1"/>
    <xf numFmtId="9" fontId="46" fillId="33" borderId="13" xfId="0" applyNumberFormat="1" applyFont="1" applyFill="1" applyBorder="1"/>
    <xf numFmtId="0" fontId="45" fillId="33" borderId="13" xfId="0" applyFont="1" applyFill="1" applyBorder="1"/>
    <xf numFmtId="3" fontId="47" fillId="0" borderId="0" xfId="0" applyNumberFormat="1" applyFont="1"/>
    <xf numFmtId="167" fontId="47" fillId="0" borderId="0" xfId="0" applyNumberFormat="1" applyFont="1"/>
    <xf numFmtId="0" fontId="47" fillId="0" borderId="0" xfId="0" applyFont="1" applyAlignment="1">
      <alignment horizontal="left"/>
    </xf>
    <xf numFmtId="0" fontId="0" fillId="46" borderId="0" xfId="0" applyFill="1" applyAlignment="1">
      <alignment horizontal="left"/>
    </xf>
    <xf numFmtId="0" fontId="1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0" fontId="32" fillId="40" borderId="0" xfId="46" applyFont="1" applyFill="1" applyAlignment="1">
      <alignment horizontal="center"/>
    </xf>
    <xf numFmtId="0" fontId="32" fillId="0" borderId="0" xfId="46" applyFont="1" applyAlignment="1">
      <alignment horizontal="center" vertical="center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6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4.xml"/><Relationship Id="rId42" Type="http://schemas.openxmlformats.org/officeDocument/2006/relationships/pivotCacheDefinition" Target="pivotCache/pivotCacheDefinition12.xml"/><Relationship Id="rId47" Type="http://schemas.openxmlformats.org/officeDocument/2006/relationships/pivotCacheDefinition" Target="pivotCache/pivotCacheDefinition17.xml"/><Relationship Id="rId50" Type="http://schemas.openxmlformats.org/officeDocument/2006/relationships/pivotCacheDefinition" Target="pivotCache/pivotCacheDefinition20.xml"/><Relationship Id="rId55" Type="http://schemas.openxmlformats.org/officeDocument/2006/relationships/pivotCacheDefinition" Target="pivotCache/pivotCacheDefinition2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pivotCacheDefinition" Target="pivotCache/pivotCacheDefinition7.xml"/><Relationship Id="rId40" Type="http://schemas.openxmlformats.org/officeDocument/2006/relationships/pivotCacheDefinition" Target="pivotCache/pivotCacheDefinition10.xml"/><Relationship Id="rId45" Type="http://schemas.openxmlformats.org/officeDocument/2006/relationships/pivotCacheDefinition" Target="pivotCache/pivotCacheDefinition15.xml"/><Relationship Id="rId53" Type="http://schemas.openxmlformats.org/officeDocument/2006/relationships/pivotCacheDefinition" Target="pivotCache/pivotCacheDefinition23.xml"/><Relationship Id="rId58" Type="http://schemas.openxmlformats.org/officeDocument/2006/relationships/pivotCacheDefinition" Target="pivotCache/pivotCacheDefinition28.xml"/><Relationship Id="rId6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onnections" Target="connection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pivotCacheDefinition" Target="pivotCache/pivotCacheDefinition5.xml"/><Relationship Id="rId43" Type="http://schemas.openxmlformats.org/officeDocument/2006/relationships/pivotCacheDefinition" Target="pivotCache/pivotCacheDefinition13.xml"/><Relationship Id="rId48" Type="http://schemas.openxmlformats.org/officeDocument/2006/relationships/pivotCacheDefinition" Target="pivotCache/pivotCacheDefinition18.xml"/><Relationship Id="rId56" Type="http://schemas.openxmlformats.org/officeDocument/2006/relationships/pivotCacheDefinition" Target="pivotCache/pivotCacheDefinition26.xml"/><Relationship Id="rId64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3.xml"/><Relationship Id="rId38" Type="http://schemas.openxmlformats.org/officeDocument/2006/relationships/pivotCacheDefinition" Target="pivotCache/pivotCacheDefinition8.xml"/><Relationship Id="rId46" Type="http://schemas.openxmlformats.org/officeDocument/2006/relationships/pivotCacheDefinition" Target="pivotCache/pivotCacheDefinition16.xml"/><Relationship Id="rId59" Type="http://schemas.openxmlformats.org/officeDocument/2006/relationships/pivotCacheDefinition" Target="pivotCache/pivotCacheDefinition29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1.xml"/><Relationship Id="rId54" Type="http://schemas.openxmlformats.org/officeDocument/2006/relationships/pivotCacheDefinition" Target="pivotCache/pivotCacheDefinition2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6.xml"/><Relationship Id="rId49" Type="http://schemas.openxmlformats.org/officeDocument/2006/relationships/pivotCacheDefinition" Target="pivotCache/pivotCacheDefinition19.xml"/><Relationship Id="rId57" Type="http://schemas.openxmlformats.org/officeDocument/2006/relationships/pivotCacheDefinition" Target="pivotCache/pivotCacheDefinition27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.xml"/><Relationship Id="rId44" Type="http://schemas.openxmlformats.org/officeDocument/2006/relationships/pivotCacheDefinition" Target="pivotCache/pivotCacheDefinition14.xml"/><Relationship Id="rId52" Type="http://schemas.openxmlformats.org/officeDocument/2006/relationships/pivotCacheDefinition" Target="pivotCache/pivotCacheDefinition22.xml"/><Relationship Id="rId60" Type="http://schemas.openxmlformats.org/officeDocument/2006/relationships/theme" Target="theme/theme1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262359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76299421293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254502315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2650925928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2718865742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2793518515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2865046294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2936805557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005092594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074305556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211342593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342592596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476967593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548958333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678587966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804629627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399259259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136574071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285300924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353009261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575925925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650694444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722569445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792361115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864583332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493449074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5012268515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5078240743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5162268515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DELL" refreshedDate="45817.585246064817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8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561">
      <pivotArea outline="0" collapsedLevelsAreSubtotals="1" fieldPosition="0"/>
    </format>
    <format dxfId="560">
      <pivotArea outline="0" fieldPosition="0">
        <references count="1">
          <reference field="4294967294" count="1" selected="0">
            <x v="1"/>
          </reference>
        </references>
      </pivotArea>
    </format>
    <format dxfId="559">
      <pivotArea field="7" type="button" dataOnly="0" labelOnly="1" outline="0" axis="axisRow" fieldPosition="0"/>
    </format>
    <format dxfId="558">
      <pivotArea field="1" type="button" dataOnly="0" labelOnly="1" outline="0" axis="axisRow" fieldPosition="1"/>
    </format>
    <format dxfId="557">
      <pivotArea field="2" type="button" dataOnly="0" labelOnly="1" outline="0" axis="axisRow" fieldPosition="2"/>
    </format>
    <format dxfId="556">
      <pivotArea field="3" type="button" dataOnly="0" labelOnly="1" outline="0" axis="axisRow" fieldPosition="3"/>
    </format>
    <format dxfId="55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4">
      <pivotArea field="7" type="button" dataOnly="0" labelOnly="1" outline="0" axis="axisRow" fieldPosition="0"/>
    </format>
    <format dxfId="553">
      <pivotArea field="1" type="button" dataOnly="0" labelOnly="1" outline="0" axis="axisRow" fieldPosition="1"/>
    </format>
    <format dxfId="552">
      <pivotArea field="2" type="button" dataOnly="0" labelOnly="1" outline="0" axis="axisRow" fieldPosition="2"/>
    </format>
    <format dxfId="551">
      <pivotArea field="3" type="button" dataOnly="0" labelOnly="1" outline="0" axis="axisRow" fieldPosition="3"/>
    </format>
    <format dxfId="5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49">
      <pivotArea field="7" type="button" dataOnly="0" labelOnly="1" outline="0" axis="axisRow" fieldPosition="0"/>
    </format>
    <format dxfId="548">
      <pivotArea field="1" type="button" dataOnly="0" labelOnly="1" outline="0" axis="axisRow" fieldPosition="1"/>
    </format>
    <format dxfId="547">
      <pivotArea field="2" type="button" dataOnly="0" labelOnly="1" outline="0" axis="axisRow" fieldPosition="2"/>
    </format>
    <format dxfId="546">
      <pivotArea field="3" type="button" dataOnly="0" labelOnly="1" outline="0" axis="axisRow" fieldPosition="3"/>
    </format>
    <format dxfId="5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44">
      <pivotArea field="7" type="button" dataOnly="0" labelOnly="1" outline="0" axis="axisRow" fieldPosition="0"/>
    </format>
    <format dxfId="543">
      <pivotArea field="1" type="button" dataOnly="0" labelOnly="1" outline="0" axis="axisRow" fieldPosition="1"/>
    </format>
    <format dxfId="542">
      <pivotArea field="2" type="button" dataOnly="0" labelOnly="1" outline="0" axis="axisRow" fieldPosition="2"/>
    </format>
    <format dxfId="541">
      <pivotArea field="3" type="button" dataOnly="0" labelOnly="1" outline="0" axis="axisRow" fieldPosition="3"/>
    </format>
    <format dxfId="54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9">
      <pivotArea field="7" type="button" dataOnly="0" labelOnly="1" outline="0" axis="axisRow" fieldPosition="0"/>
    </format>
    <format dxfId="538">
      <pivotArea field="1" type="button" dataOnly="0" labelOnly="1" outline="0" axis="axisRow" fieldPosition="1"/>
    </format>
    <format dxfId="537">
      <pivotArea field="2" type="button" dataOnly="0" labelOnly="1" outline="0" axis="axisRow" fieldPosition="2"/>
    </format>
    <format dxfId="536">
      <pivotArea field="3" type="button" dataOnly="0" labelOnly="1" outline="0" axis="axisRow" fieldPosition="3"/>
    </format>
    <format dxfId="53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4">
      <pivotArea field="7" type="button" dataOnly="0" labelOnly="1" outline="0" axis="axisRow" fieldPosition="0"/>
    </format>
    <format dxfId="533">
      <pivotArea field="1" type="button" dataOnly="0" labelOnly="1" outline="0" axis="axisRow" fieldPosition="1"/>
    </format>
    <format dxfId="532">
      <pivotArea field="2" type="button" dataOnly="0" labelOnly="1" outline="0" axis="axisRow" fieldPosition="2"/>
    </format>
    <format dxfId="531">
      <pivotArea field="3" type="button" dataOnly="0" labelOnly="1" outline="0" axis="axisRow" fieldPosition="3"/>
    </format>
    <format dxfId="53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29">
      <pivotArea outline="0" fieldPosition="0">
        <references count="1">
          <reference field="4294967294" count="1" selected="0">
            <x v="3"/>
          </reference>
        </references>
      </pivotArea>
    </format>
    <format dxfId="528">
      <pivotArea outline="0" fieldPosition="0">
        <references count="1">
          <reference field="4294967294" count="1" selected="0">
            <x v="2"/>
          </reference>
        </references>
      </pivotArea>
    </format>
    <format dxfId="527">
      <pivotArea field="7" type="button" dataOnly="0" labelOnly="1" outline="0" axis="axisRow" fieldPosition="0"/>
    </format>
    <format dxfId="526">
      <pivotArea field="1" type="button" dataOnly="0" labelOnly="1" outline="0" axis="axisRow" fieldPosition="1"/>
    </format>
    <format dxfId="525">
      <pivotArea field="2" type="button" dataOnly="0" labelOnly="1" outline="0" axis="axisRow" fieldPosition="2"/>
    </format>
    <format dxfId="524">
      <pivotArea field="3" type="button" dataOnly="0" labelOnly="1" outline="0" axis="axisRow" fieldPosition="3"/>
    </format>
    <format dxfId="52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22">
      <pivotArea field="7" type="button" dataOnly="0" labelOnly="1" outline="0" axis="axisRow" fieldPosition="0"/>
    </format>
    <format dxfId="521">
      <pivotArea field="1" type="button" dataOnly="0" labelOnly="1" outline="0" axis="axisRow" fieldPosition="1"/>
    </format>
    <format dxfId="520">
      <pivotArea field="2" type="button" dataOnly="0" labelOnly="1" outline="0" axis="axisRow" fieldPosition="2"/>
    </format>
    <format dxfId="519">
      <pivotArea field="3" type="button" dataOnly="0" labelOnly="1" outline="0" axis="axisRow" fieldPosition="3"/>
    </format>
    <format dxfId="5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5">
      <pivotArea outline="0" fieldPosition="0">
        <references count="1">
          <reference field="4294967294" count="1">
            <x v="4"/>
          </reference>
        </references>
      </pivotArea>
    </format>
    <format dxfId="51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51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51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51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51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58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509">
      <pivotArea outline="0" collapsedLevelsAreSubtotals="1" fieldPosition="0"/>
    </format>
    <format dxfId="508">
      <pivotArea outline="0" fieldPosition="0">
        <references count="1">
          <reference field="4294967294" count="1" selected="0">
            <x v="1"/>
          </reference>
        </references>
      </pivotArea>
    </format>
    <format dxfId="507">
      <pivotArea field="7" type="button" dataOnly="0" labelOnly="1" outline="0" axis="axisRow" fieldPosition="0"/>
    </format>
    <format dxfId="506">
      <pivotArea field="1" type="button" dataOnly="0" labelOnly="1" outline="0" axis="axisRow" fieldPosition="1"/>
    </format>
    <format dxfId="505">
      <pivotArea field="2" type="button" dataOnly="0" labelOnly="1" outline="0" axis="axisRow" fieldPosition="2"/>
    </format>
    <format dxfId="504">
      <pivotArea field="3" type="button" dataOnly="0" labelOnly="1" outline="0" axis="axisRow" fieldPosition="3"/>
    </format>
    <format dxfId="50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2">
      <pivotArea field="7" type="button" dataOnly="0" labelOnly="1" outline="0" axis="axisRow" fieldPosition="0"/>
    </format>
    <format dxfId="501">
      <pivotArea field="1" type="button" dataOnly="0" labelOnly="1" outline="0" axis="axisRow" fieldPosition="1"/>
    </format>
    <format dxfId="500">
      <pivotArea field="2" type="button" dataOnly="0" labelOnly="1" outline="0" axis="axisRow" fieldPosition="2"/>
    </format>
    <format dxfId="499">
      <pivotArea field="3" type="button" dataOnly="0" labelOnly="1" outline="0" axis="axisRow" fieldPosition="3"/>
    </format>
    <format dxfId="49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7">
      <pivotArea field="7" type="button" dataOnly="0" labelOnly="1" outline="0" axis="axisRow" fieldPosition="0"/>
    </format>
    <format dxfId="496">
      <pivotArea field="1" type="button" dataOnly="0" labelOnly="1" outline="0" axis="axisRow" fieldPosition="1"/>
    </format>
    <format dxfId="495">
      <pivotArea field="2" type="button" dataOnly="0" labelOnly="1" outline="0" axis="axisRow" fieldPosition="2"/>
    </format>
    <format dxfId="494">
      <pivotArea field="3" type="button" dataOnly="0" labelOnly="1" outline="0" axis="axisRow" fieldPosition="3"/>
    </format>
    <format dxfId="49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2">
      <pivotArea field="7" type="button" dataOnly="0" labelOnly="1" outline="0" axis="axisRow" fieldPosition="0"/>
    </format>
    <format dxfId="491">
      <pivotArea field="1" type="button" dataOnly="0" labelOnly="1" outline="0" axis="axisRow" fieldPosition="1"/>
    </format>
    <format dxfId="490">
      <pivotArea field="2" type="button" dataOnly="0" labelOnly="1" outline="0" axis="axisRow" fieldPosition="2"/>
    </format>
    <format dxfId="489">
      <pivotArea field="3" type="button" dataOnly="0" labelOnly="1" outline="0" axis="axisRow" fieldPosition="3"/>
    </format>
    <format dxfId="48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7">
      <pivotArea field="7" type="button" dataOnly="0" labelOnly="1" outline="0" axis="axisRow" fieldPosition="0"/>
    </format>
    <format dxfId="486">
      <pivotArea field="1" type="button" dataOnly="0" labelOnly="1" outline="0" axis="axisRow" fieldPosition="1"/>
    </format>
    <format dxfId="485">
      <pivotArea field="2" type="button" dataOnly="0" labelOnly="1" outline="0" axis="axisRow" fieldPosition="2"/>
    </format>
    <format dxfId="484">
      <pivotArea field="3" type="button" dataOnly="0" labelOnly="1" outline="0" axis="axisRow" fieldPosition="3"/>
    </format>
    <format dxfId="48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2">
      <pivotArea field="7" type="button" dataOnly="0" labelOnly="1" outline="0" axis="axisRow" fieldPosition="0"/>
    </format>
    <format dxfId="481">
      <pivotArea field="1" type="button" dataOnly="0" labelOnly="1" outline="0" axis="axisRow" fieldPosition="1"/>
    </format>
    <format dxfId="480">
      <pivotArea field="2" type="button" dataOnly="0" labelOnly="1" outline="0" axis="axisRow" fieldPosition="2"/>
    </format>
    <format dxfId="479">
      <pivotArea field="3" type="button" dataOnly="0" labelOnly="1" outline="0" axis="axisRow" fieldPosition="3"/>
    </format>
    <format dxfId="47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77">
      <pivotArea outline="0" fieldPosition="0">
        <references count="1">
          <reference field="4294967294" count="1" selected="0">
            <x v="3"/>
          </reference>
        </references>
      </pivotArea>
    </format>
    <format dxfId="476">
      <pivotArea outline="0" fieldPosition="0">
        <references count="1">
          <reference field="4294967294" count="1" selected="0">
            <x v="2"/>
          </reference>
        </references>
      </pivotArea>
    </format>
    <format dxfId="475">
      <pivotArea field="7" type="button" dataOnly="0" labelOnly="1" outline="0" axis="axisRow" fieldPosition="0"/>
    </format>
    <format dxfId="474">
      <pivotArea field="1" type="button" dataOnly="0" labelOnly="1" outline="0" axis="axisRow" fieldPosition="1"/>
    </format>
    <format dxfId="473">
      <pivotArea field="2" type="button" dataOnly="0" labelOnly="1" outline="0" axis="axisRow" fieldPosition="2"/>
    </format>
    <format dxfId="472">
      <pivotArea field="3" type="button" dataOnly="0" labelOnly="1" outline="0" axis="axisRow" fieldPosition="3"/>
    </format>
    <format dxfId="47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70">
      <pivotArea field="7" type="button" dataOnly="0" labelOnly="1" outline="0" axis="axisRow" fieldPosition="0"/>
    </format>
    <format dxfId="469">
      <pivotArea field="1" type="button" dataOnly="0" labelOnly="1" outline="0" axis="axisRow" fieldPosition="1"/>
    </format>
    <format dxfId="468">
      <pivotArea field="2" type="button" dataOnly="0" labelOnly="1" outline="0" axis="axisRow" fieldPosition="2"/>
    </format>
    <format dxfId="467">
      <pivotArea field="3" type="button" dataOnly="0" labelOnly="1" outline="0" axis="axisRow" fieldPosition="3"/>
    </format>
    <format dxfId="46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3">
      <pivotArea outline="0" fieldPosition="0">
        <references count="1">
          <reference field="4294967294" count="1">
            <x v="4"/>
          </reference>
        </references>
      </pivotArea>
    </format>
    <format dxfId="46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46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46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45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45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61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61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61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59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57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54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43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4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">
      <pivotArea dataOnly="0" labelOnly="1" fieldPosition="0">
        <references count="1">
          <reference field="5" count="1">
            <x v="6"/>
          </reference>
        </references>
      </pivotArea>
    </format>
    <format dxfId="46">
      <pivotArea dataOnly="0" labelOnly="1" fieldPosition="0">
        <references count="1">
          <reference field="5" count="1">
            <x v="10"/>
          </reference>
        </references>
      </pivotArea>
    </format>
    <format dxfId="47">
      <pivotArea dataOnly="0" labelOnly="1" fieldPosition="0">
        <references count="1">
          <reference field="5" count="1">
            <x v="1"/>
          </reference>
        </references>
      </pivotArea>
    </format>
    <format dxfId="48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57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455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454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56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56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453">
      <pivotArea field="3" type="button" dataOnly="0" labelOnly="1" outline="0"/>
    </format>
    <format dxfId="452">
      <pivotArea field="3" type="button" dataOnly="0" labelOnly="1" outline="0"/>
    </format>
    <format dxfId="451">
      <pivotArea field="3" type="button" dataOnly="0" labelOnly="1" outline="0"/>
    </format>
    <format dxfId="450">
      <pivotArea field="3" type="button" dataOnly="0" labelOnly="1" outline="0"/>
    </format>
    <format dxfId="449">
      <pivotArea field="3" type="button" dataOnly="0" labelOnly="1" outline="0"/>
    </format>
    <format dxfId="448">
      <pivotArea field="3" type="button" dataOnly="0" labelOnly="1" outline="0"/>
    </format>
    <format dxfId="447">
      <pivotArea field="3" type="button" dataOnly="0" labelOnly="1" outline="0"/>
    </format>
    <format dxfId="446">
      <pivotArea field="3" type="button" dataOnly="0" labelOnly="1" outline="0"/>
    </format>
    <format dxfId="445">
      <pivotArea outline="0" collapsedLevelsAreSubtotals="1" fieldPosition="0"/>
    </format>
    <format dxfId="444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58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443">
      <pivotArea field="3" type="button" dataOnly="0" labelOnly="1" outline="0"/>
    </format>
    <format dxfId="442">
      <pivotArea field="3" type="button" dataOnly="0" labelOnly="1" outline="0"/>
    </format>
    <format dxfId="441">
      <pivotArea field="3" type="button" dataOnly="0" labelOnly="1" outline="0"/>
    </format>
    <format dxfId="440">
      <pivotArea field="3" type="button" dataOnly="0" labelOnly="1" outline="0"/>
    </format>
    <format dxfId="439">
      <pivotArea field="3" type="button" dataOnly="0" labelOnly="1" outline="0"/>
    </format>
    <format dxfId="438">
      <pivotArea field="3" type="button" dataOnly="0" labelOnly="1" outline="0"/>
    </format>
    <format dxfId="437">
      <pivotArea field="3" type="button" dataOnly="0" labelOnly="1" outline="0"/>
    </format>
    <format dxfId="436">
      <pivotArea field="3" type="button" dataOnly="0" labelOnly="1" outline="0"/>
    </format>
    <format dxfId="435">
      <pivotArea outline="0" collapsedLevelsAreSubtotals="1" fieldPosition="0"/>
    </format>
    <format dxfId="434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59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396">
      <pivotArea field="3" type="button" dataOnly="0" labelOnly="1" outline="0"/>
    </format>
    <format dxfId="395">
      <pivotArea field="3" type="button" dataOnly="0" labelOnly="1" outline="0"/>
    </format>
    <format dxfId="394">
      <pivotArea field="3" type="button" dataOnly="0" labelOnly="1" outline="0"/>
    </format>
    <format dxfId="393">
      <pivotArea field="3" type="button" dataOnly="0" labelOnly="1" outline="0"/>
    </format>
    <format dxfId="392">
      <pivotArea field="3" type="button" dataOnly="0" labelOnly="1" outline="0"/>
    </format>
    <format dxfId="391">
      <pivotArea field="3" type="button" dataOnly="0" labelOnly="1" outline="0"/>
    </format>
    <format dxfId="390">
      <pivotArea field="3" type="button" dataOnly="0" labelOnly="1" outline="0"/>
    </format>
    <format dxfId="389">
      <pivotArea field="3" type="button" dataOnly="0" labelOnly="1" outline="0"/>
    </format>
    <format dxfId="388">
      <pivotArea outline="0" collapsedLevelsAreSubtotals="1" fieldPosition="0"/>
    </format>
    <format dxfId="387">
      <pivotArea outline="0" fieldPosition="0">
        <references count="1">
          <reference field="4294967294" count="1" selected="0">
            <x v="2"/>
          </reference>
        </references>
      </pivotArea>
    </format>
    <format dxfId="386">
      <pivotArea outline="0" fieldPosition="0">
        <references count="1">
          <reference field="4294967294" count="1" selected="0">
            <x v="4"/>
          </reference>
        </references>
      </pivotArea>
    </format>
    <format dxfId="385">
      <pivotArea outline="0" fieldPosition="0">
        <references count="1">
          <reference field="4294967294" count="1" selected="0">
            <x v="6"/>
          </reference>
        </references>
      </pivotArea>
    </format>
    <format dxfId="384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60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79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408">
      <pivotArea field="3" type="button" dataOnly="0" labelOnly="1" outline="0"/>
    </format>
    <format dxfId="407">
      <pivotArea field="3" type="button" dataOnly="0" labelOnly="1" outline="0"/>
    </format>
    <format dxfId="406">
      <pivotArea field="3" type="button" dataOnly="0" labelOnly="1" outline="0"/>
    </format>
    <format dxfId="405">
      <pivotArea field="3" type="button" dataOnly="0" labelOnly="1" outline="0"/>
    </format>
    <format dxfId="404">
      <pivotArea field="3" type="button" dataOnly="0" labelOnly="1" outline="0"/>
    </format>
    <format dxfId="403">
      <pivotArea field="3" type="button" dataOnly="0" labelOnly="1" outline="0"/>
    </format>
    <format dxfId="402">
      <pivotArea field="3" type="button" dataOnly="0" labelOnly="1" outline="0"/>
    </format>
    <format dxfId="401">
      <pivotArea field="3" type="button" dataOnly="0" labelOnly="1" outline="0"/>
    </format>
    <format dxfId="400">
      <pivotArea outline="0" collapsedLevelsAreSubtotals="1" fieldPosition="0"/>
    </format>
    <format dxfId="399">
      <pivotArea outline="0" fieldPosition="0">
        <references count="1">
          <reference field="4294967294" count="1" selected="0">
            <x v="2"/>
          </reference>
        </references>
      </pivotArea>
    </format>
    <format dxfId="398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397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60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420">
      <pivotArea field="3" type="button" dataOnly="0" labelOnly="1" outline="0"/>
    </format>
    <format dxfId="419">
      <pivotArea field="3" type="button" dataOnly="0" labelOnly="1" outline="0"/>
    </format>
    <format dxfId="418">
      <pivotArea field="3" type="button" dataOnly="0" labelOnly="1" outline="0"/>
    </format>
    <format dxfId="417">
      <pivotArea field="3" type="button" dataOnly="0" labelOnly="1" outline="0"/>
    </format>
    <format dxfId="416">
      <pivotArea field="3" type="button" dataOnly="0" labelOnly="1" outline="0"/>
    </format>
    <format dxfId="415">
      <pivotArea field="3" type="button" dataOnly="0" labelOnly="1" outline="0"/>
    </format>
    <format dxfId="414">
      <pivotArea field="3" type="button" dataOnly="0" labelOnly="1" outline="0"/>
    </format>
    <format dxfId="413">
      <pivotArea field="3" type="button" dataOnly="0" labelOnly="1" outline="0"/>
    </format>
    <format dxfId="412">
      <pivotArea outline="0" collapsedLevelsAreSubtotals="1" fieldPosition="0"/>
    </format>
    <format dxfId="411">
      <pivotArea outline="0" fieldPosition="0">
        <references count="1">
          <reference field="4294967294" count="1" selected="0">
            <x v="2"/>
          </reference>
        </references>
      </pivotArea>
    </format>
    <format dxfId="410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409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59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8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433">
      <pivotArea field="3" type="button" dataOnly="0" labelOnly="1" outline="0"/>
    </format>
    <format dxfId="432">
      <pivotArea field="3" type="button" dataOnly="0" labelOnly="1" outline="0"/>
    </format>
    <format dxfId="431">
      <pivotArea field="3" type="button" dataOnly="0" labelOnly="1" outline="0"/>
    </format>
    <format dxfId="430">
      <pivotArea field="3" type="button" dataOnly="0" labelOnly="1" outline="0"/>
    </format>
    <format dxfId="429">
      <pivotArea field="3" type="button" dataOnly="0" labelOnly="1" outline="0"/>
    </format>
    <format dxfId="428">
      <pivotArea field="3" type="button" dataOnly="0" labelOnly="1" outline="0"/>
    </format>
    <format dxfId="427">
      <pivotArea field="3" type="button" dataOnly="0" labelOnly="1" outline="0"/>
    </format>
    <format dxfId="426">
      <pivotArea field="3" type="button" dataOnly="0" labelOnly="1" outline="0"/>
    </format>
    <format dxfId="425">
      <pivotArea outline="0" collapsedLevelsAreSubtotals="1" fieldPosition="0"/>
    </format>
    <format dxfId="424">
      <pivotArea outline="0" fieldPosition="0">
        <references count="1">
          <reference field="4294967294" count="1" selected="0">
            <x v="2"/>
          </reference>
        </references>
      </pivotArea>
    </format>
    <format dxfId="423">
      <pivotArea outline="0" fieldPosition="0">
        <references count="1">
          <reference field="4294967294" count="1" selected="0">
            <x v="4"/>
          </reference>
        </references>
      </pivotArea>
    </format>
    <format dxfId="422">
      <pivotArea outline="0" fieldPosition="0">
        <references count="1">
          <reference field="4294967294" count="1" selected="0">
            <x v="6"/>
          </reference>
        </references>
      </pivotArea>
    </format>
    <format dxfId="421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60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62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63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7">
    <format dxfId="347">
      <pivotArea dataOnly="0" labelOnly="1" fieldPosition="0">
        <references count="1">
          <reference field="4" count="1">
            <x v="46"/>
          </reference>
        </references>
      </pivotArea>
    </format>
    <format dxfId="346">
      <pivotArea dataOnly="0" labelOnly="1" fieldPosition="0">
        <references count="1">
          <reference field="4" count="1">
            <x v="1"/>
          </reference>
        </references>
      </pivotArea>
    </format>
    <format dxfId="345">
      <pivotArea dataOnly="0" labelOnly="1" fieldPosition="0">
        <references count="1">
          <reference field="4" count="1">
            <x v="38"/>
          </reference>
        </references>
      </pivotArea>
    </format>
    <format dxfId="344">
      <pivotArea dataOnly="0" labelOnly="1" fieldPosition="0">
        <references count="1">
          <reference field="4" count="1">
            <x v="30"/>
          </reference>
        </references>
      </pivotArea>
    </format>
    <format dxfId="343">
      <pivotArea dataOnly="0" labelOnly="1" fieldPosition="0">
        <references count="1">
          <reference field="4" count="1">
            <x v="47"/>
          </reference>
        </references>
      </pivotArea>
    </format>
    <format dxfId="342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41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62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63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52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351">
      <pivotArea dataOnly="0" labelOnly="1" fieldPosition="0">
        <references count="1">
          <reference field="4" count="1">
            <x v="30"/>
          </reference>
        </references>
      </pivotArea>
    </format>
    <format dxfId="350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49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48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63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57">
      <pivotArea dataOnly="0" labelOnly="1" fieldPosition="0">
        <references count="1">
          <reference field="4" count="1">
            <x v="3"/>
          </reference>
        </references>
      </pivotArea>
    </format>
    <format dxfId="356">
      <pivotArea dataOnly="0" labelOnly="1" fieldPosition="0">
        <references count="1">
          <reference field="4" count="1">
            <x v="0"/>
          </reference>
        </references>
      </pivotArea>
    </format>
    <format dxfId="355">
      <pivotArea dataOnly="0" labelOnly="1" fieldPosition="0">
        <references count="1">
          <reference field="4" count="1">
            <x v="2"/>
          </reference>
        </references>
      </pivotArea>
    </format>
    <format dxfId="354">
      <pivotArea dataOnly="0" labelOnly="1" fieldPosition="0">
        <references count="1">
          <reference field="4" count="1">
            <x v="1"/>
          </reference>
        </references>
      </pivotArea>
    </format>
    <format dxfId="353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64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62">
      <pivotArea dataOnly="0" labelOnly="1" fieldPosition="0">
        <references count="1">
          <reference field="4" count="1">
            <x v="3"/>
          </reference>
        </references>
      </pivotArea>
    </format>
    <format dxfId="361">
      <pivotArea dataOnly="0" labelOnly="1" fieldPosition="0">
        <references count="1">
          <reference field="4" count="1">
            <x v="1"/>
          </reference>
        </references>
      </pivotArea>
    </format>
    <format dxfId="360">
      <pivotArea dataOnly="0" labelOnly="1" fieldPosition="0">
        <references count="1">
          <reference field="4" count="1">
            <x v="0"/>
          </reference>
        </references>
      </pivotArea>
    </format>
    <format dxfId="359">
      <pivotArea dataOnly="0" labelOnly="1" fieldPosition="0">
        <references count="1">
          <reference field="4" count="1">
            <x v="2"/>
          </reference>
        </references>
      </pivotArea>
    </format>
    <format dxfId="358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64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371">
      <pivotArea dataOnly="0" labelOnly="1" fieldPosition="0">
        <references count="1">
          <reference field="4" count="1">
            <x v="45"/>
          </reference>
        </references>
      </pivotArea>
    </format>
    <format dxfId="370">
      <pivotArea dataOnly="0" labelOnly="1" fieldPosition="0">
        <references count="1">
          <reference field="4" count="1">
            <x v="1"/>
          </reference>
        </references>
      </pivotArea>
    </format>
    <format dxfId="369">
      <pivotArea dataOnly="0" labelOnly="1" fieldPosition="0">
        <references count="1">
          <reference field="4" count="1">
            <x v="37"/>
          </reference>
        </references>
      </pivotArea>
    </format>
    <format dxfId="368">
      <pivotArea dataOnly="0" labelOnly="1" fieldPosition="0">
        <references count="1">
          <reference field="4" count="1">
            <x v="29"/>
          </reference>
        </references>
      </pivotArea>
    </format>
    <format dxfId="367">
      <pivotArea dataOnly="0" labelOnly="1" fieldPosition="0">
        <references count="1">
          <reference field="4" count="1">
            <x v="46"/>
          </reference>
        </references>
      </pivotArea>
    </format>
    <format dxfId="366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5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4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363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63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76">
      <pivotArea dataOnly="0" labelOnly="1" fieldPosition="0">
        <references count="1">
          <reference field="4" count="1">
            <x v="7"/>
          </reference>
        </references>
      </pivotArea>
    </format>
    <format dxfId="375">
      <pivotArea dataOnly="0" labelOnly="1" fieldPosition="0">
        <references count="1">
          <reference field="4" count="1">
            <x v="5"/>
          </reference>
        </references>
      </pivotArea>
    </format>
    <format dxfId="374">
      <pivotArea dataOnly="0" labelOnly="1" fieldPosition="0">
        <references count="1">
          <reference field="4" count="1">
            <x v="2"/>
          </reference>
        </references>
      </pivotArea>
    </format>
    <format dxfId="373">
      <pivotArea dataOnly="0" labelOnly="1" fieldPosition="0">
        <references count="1">
          <reference field="4" count="1">
            <x v="6"/>
          </reference>
        </references>
      </pivotArea>
    </format>
    <format dxfId="372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64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81">
      <pivotArea dataOnly="0" labelOnly="1" fieldPosition="0">
        <references count="1">
          <reference field="4" count="1">
            <x v="3"/>
          </reference>
        </references>
      </pivotArea>
    </format>
    <format dxfId="380">
      <pivotArea dataOnly="0" labelOnly="1" fieldPosition="0">
        <references count="1">
          <reference field="4" count="1">
            <x v="1"/>
          </reference>
        </references>
      </pivotArea>
    </format>
    <format dxfId="379">
      <pivotArea dataOnly="0" labelOnly="1" fieldPosition="0">
        <references count="1">
          <reference field="4" count="1">
            <x v="0"/>
          </reference>
        </references>
      </pivotArea>
    </format>
    <format dxfId="378">
      <pivotArea dataOnly="0" labelOnly="1" fieldPosition="0">
        <references count="1">
          <reference field="4" count="1">
            <x v="2"/>
          </reference>
        </references>
      </pivotArea>
    </format>
    <format dxfId="377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62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383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382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58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340">
      <pivotArea outline="0" collapsedLevelsAreSubtotals="1" fieldPosition="0"/>
    </format>
    <format dxfId="339">
      <pivotArea outline="0" fieldPosition="0">
        <references count="1">
          <reference field="4294967294" count="1" selected="0">
            <x v="0"/>
          </reference>
        </references>
      </pivotArea>
    </format>
    <format dxfId="338">
      <pivotArea outline="0" fieldPosition="0">
        <references count="1">
          <reference field="4294967294" count="1" selected="0">
            <x v="2"/>
          </reference>
        </references>
      </pivotArea>
    </format>
    <format dxfId="337">
      <pivotArea dataOnly="0" outline="0" fieldPosition="0">
        <references count="1">
          <reference field="6" count="0" defaultSubtotal="1"/>
        </references>
      </pivotArea>
    </format>
    <format dxfId="336">
      <pivotArea dataOnly="0" outline="0" fieldPosition="0">
        <references count="1">
          <reference field="6" count="0" defaultSubtotal="1"/>
        </references>
      </pivotArea>
    </format>
    <format dxfId="335">
      <pivotArea dataOnly="0" outline="0" fieldPosition="0">
        <references count="1">
          <reference field="6" count="0" defaultSubtotal="1"/>
        </references>
      </pivotArea>
    </format>
    <format dxfId="334">
      <pivotArea field="6" type="button" dataOnly="0" labelOnly="1" outline="0" axis="axisRow" fieldPosition="0"/>
    </format>
    <format dxfId="333">
      <pivotArea field="7" type="button" dataOnly="0" labelOnly="1" outline="0" axis="axisRow" fieldPosition="1"/>
    </format>
    <format dxfId="3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1">
      <pivotArea field="6" type="button" dataOnly="0" labelOnly="1" outline="0" axis="axisRow" fieldPosition="0"/>
    </format>
    <format dxfId="330">
      <pivotArea field="7" type="button" dataOnly="0" labelOnly="1" outline="0" axis="axisRow" fieldPosition="1"/>
    </format>
    <format dxfId="3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8">
      <pivotArea outline="0" fieldPosition="0">
        <references count="1">
          <reference field="6" count="1" selected="0" defaultSubtotal="1">
            <x v="6"/>
          </reference>
        </references>
      </pivotArea>
    </format>
    <format dxfId="327">
      <pivotArea grandRow="1" outline="0" collapsedLevelsAreSubtotals="1" fieldPosition="0"/>
    </format>
    <format dxfId="326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325">
      <pivotArea dataOnly="0" labelOnly="1" grandRow="1" outline="0" fieldPosition="0"/>
    </format>
    <format dxfId="324">
      <pivotArea grandRow="1" outline="0" collapsedLevelsAreSubtotals="1" fieldPosition="0"/>
    </format>
    <format dxfId="323">
      <pivotArea dataOnly="0" labelOnly="1" grandRow="1" outline="0" fieldPosition="0"/>
    </format>
    <format dxfId="322">
      <pivotArea outline="0" fieldPosition="0">
        <references count="1">
          <reference field="6" count="1" selected="0" defaultSubtotal="1">
            <x v="6"/>
          </reference>
        </references>
      </pivotArea>
    </format>
    <format dxfId="321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57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20">
      <pivotArea outline="0" collapsedLevelsAreSubtotals="1" fieldPosition="0"/>
    </format>
    <format dxfId="319">
      <pivotArea outline="0" fieldPosition="0">
        <references count="1">
          <reference field="4294967294" count="1" selected="0">
            <x v="1"/>
          </reference>
        </references>
      </pivotArea>
    </format>
    <format dxfId="318">
      <pivotArea field="6" type="button" dataOnly="0" labelOnly="1" outline="0" axis="axisRow" fieldPosition="1"/>
    </format>
    <format dxfId="317">
      <pivotArea field="1" type="button" dataOnly="0" labelOnly="1" outline="0" axis="axisRow" fieldPosition="0"/>
    </format>
    <format dxfId="316">
      <pivotArea field="2" type="button" dataOnly="0" labelOnly="1" outline="0" axis="axisRow" fieldPosition="2"/>
    </format>
    <format dxfId="3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4">
      <pivotArea field="6" type="button" dataOnly="0" labelOnly="1" outline="0" axis="axisRow" fieldPosition="1"/>
    </format>
    <format dxfId="313">
      <pivotArea field="1" type="button" dataOnly="0" labelOnly="1" outline="0" axis="axisRow" fieldPosition="0"/>
    </format>
    <format dxfId="312">
      <pivotArea field="2" type="button" dataOnly="0" labelOnly="1" outline="0" axis="axisRow" fieldPosition="2"/>
    </format>
    <format dxfId="3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0">
      <pivotArea field="6" type="button" dataOnly="0" labelOnly="1" outline="0" axis="axisRow" fieldPosition="1"/>
    </format>
    <format dxfId="309">
      <pivotArea field="1" type="button" dataOnly="0" labelOnly="1" outline="0" axis="axisRow" fieldPosition="0"/>
    </format>
    <format dxfId="308">
      <pivotArea field="2" type="button" dataOnly="0" labelOnly="1" outline="0" axis="axisRow" fieldPosition="2"/>
    </format>
    <format dxfId="30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6">
      <pivotArea field="6" type="button" dataOnly="0" labelOnly="1" outline="0" axis="axisRow" fieldPosition="1"/>
    </format>
    <format dxfId="305">
      <pivotArea field="1" type="button" dataOnly="0" labelOnly="1" outline="0" axis="axisRow" fieldPosition="0"/>
    </format>
    <format dxfId="304">
      <pivotArea field="2" type="button" dataOnly="0" labelOnly="1" outline="0" axis="axisRow" fieldPosition="2"/>
    </format>
    <format dxfId="30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2">
      <pivotArea field="6" type="button" dataOnly="0" labelOnly="1" outline="0" axis="axisRow" fieldPosition="1"/>
    </format>
    <format dxfId="301">
      <pivotArea field="1" type="button" dataOnly="0" labelOnly="1" outline="0" axis="axisRow" fieldPosition="0"/>
    </format>
    <format dxfId="300">
      <pivotArea field="2" type="button" dataOnly="0" labelOnly="1" outline="0" axis="axisRow" fieldPosition="2"/>
    </format>
    <format dxfId="2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8">
      <pivotArea field="6" type="button" dataOnly="0" labelOnly="1" outline="0" axis="axisRow" fieldPosition="1"/>
    </format>
    <format dxfId="297">
      <pivotArea field="1" type="button" dataOnly="0" labelOnly="1" outline="0" axis="axisRow" fieldPosition="0"/>
    </format>
    <format dxfId="296">
      <pivotArea field="2" type="button" dataOnly="0" labelOnly="1" outline="0" axis="axisRow" fieldPosition="2"/>
    </format>
    <format dxfId="2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4">
      <pivotArea field="6" type="button" dataOnly="0" labelOnly="1" outline="0" axis="axisRow" fieldPosition="1"/>
    </format>
    <format dxfId="293">
      <pivotArea field="1" type="button" dataOnly="0" labelOnly="1" outline="0" axis="axisRow" fieldPosition="0"/>
    </format>
    <format dxfId="292">
      <pivotArea field="2" type="button" dataOnly="0" labelOnly="1" outline="0" axis="axisRow" fieldPosition="2"/>
    </format>
    <format dxfId="2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0">
      <pivotArea field="6" type="button" dataOnly="0" labelOnly="1" outline="0" axis="axisRow" fieldPosition="1"/>
    </format>
    <format dxfId="289">
      <pivotArea field="1" type="button" dataOnly="0" labelOnly="1" outline="0" axis="axisRow" fieldPosition="0"/>
    </format>
    <format dxfId="288">
      <pivotArea field="2" type="button" dataOnly="0" labelOnly="1" outline="0" axis="axisRow" fieldPosition="2"/>
    </format>
    <format dxfId="2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4">
      <pivotArea dataOnly="0" outline="0" fieldPosition="0">
        <references count="1">
          <reference field="6" count="0" defaultSubtotal="1"/>
        </references>
      </pivotArea>
    </format>
    <format dxfId="283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28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55" t="s">
        <v>105</v>
      </c>
      <c r="F13" s="17" t="s">
        <v>40</v>
      </c>
      <c r="G13" s="353" t="s">
        <v>102</v>
      </c>
      <c r="H13" s="353" t="s">
        <v>103</v>
      </c>
      <c r="I13" s="68" t="s">
        <v>342</v>
      </c>
      <c r="J13" s="355" t="s">
        <v>105</v>
      </c>
      <c r="K13" s="17" t="s">
        <v>40</v>
      </c>
      <c r="L13" s="353" t="s">
        <v>102</v>
      </c>
      <c r="M13" s="353" t="s">
        <v>103</v>
      </c>
      <c r="N13" s="68" t="s">
        <v>342</v>
      </c>
      <c r="O13" s="355" t="s">
        <v>105</v>
      </c>
      <c r="P13" s="17" t="s">
        <v>40</v>
      </c>
      <c r="Q13" s="353" t="s">
        <v>102</v>
      </c>
      <c r="R13" s="353" t="s">
        <v>103</v>
      </c>
      <c r="S13" s="68" t="s">
        <v>342</v>
      </c>
      <c r="T13" s="355" t="s">
        <v>105</v>
      </c>
      <c r="U13" s="17" t="s">
        <v>40</v>
      </c>
      <c r="V13" s="353" t="s">
        <v>102</v>
      </c>
      <c r="W13" s="353" t="s">
        <v>103</v>
      </c>
      <c r="X13" s="68" t="s">
        <v>342</v>
      </c>
      <c r="Y13" s="355" t="s">
        <v>105</v>
      </c>
      <c r="Z13" s="17" t="s">
        <v>40</v>
      </c>
      <c r="AA13" s="353" t="s">
        <v>102</v>
      </c>
      <c r="AB13" s="353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55" t="s">
        <v>105</v>
      </c>
      <c r="F13" s="17" t="s">
        <v>40</v>
      </c>
      <c r="G13" s="353" t="s">
        <v>102</v>
      </c>
      <c r="H13" s="353" t="s">
        <v>103</v>
      </c>
      <c r="I13" s="68" t="s">
        <v>342</v>
      </c>
      <c r="J13" s="355" t="s">
        <v>105</v>
      </c>
      <c r="K13" s="17" t="s">
        <v>40</v>
      </c>
      <c r="L13" s="353" t="s">
        <v>102</v>
      </c>
      <c r="M13" s="353" t="s">
        <v>103</v>
      </c>
      <c r="N13" s="68" t="s">
        <v>342</v>
      </c>
      <c r="O13" s="355" t="s">
        <v>105</v>
      </c>
      <c r="P13" s="17" t="s">
        <v>40</v>
      </c>
      <c r="Q13" s="353" t="s">
        <v>102</v>
      </c>
      <c r="R13" s="353" t="s">
        <v>103</v>
      </c>
      <c r="S13" s="68" t="s">
        <v>342</v>
      </c>
      <c r="T13" s="355" t="s">
        <v>105</v>
      </c>
      <c r="U13" s="17" t="s">
        <v>40</v>
      </c>
      <c r="V13" s="353" t="s">
        <v>102</v>
      </c>
      <c r="W13" s="353" t="s">
        <v>103</v>
      </c>
      <c r="X13" s="68" t="s">
        <v>342</v>
      </c>
      <c r="Y13" s="355" t="s">
        <v>105</v>
      </c>
      <c r="Z13" s="17" t="s">
        <v>40</v>
      </c>
      <c r="AA13" s="353" t="s">
        <v>102</v>
      </c>
      <c r="AB13" s="353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71" t="s">
        <v>472</v>
      </c>
      <c r="P10" s="371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72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72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72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72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72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72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72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72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72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457" priority="2" operator="lessThan">
      <formula>0</formula>
    </cfRule>
  </conditionalFormatting>
  <conditionalFormatting sqref="C249">
    <cfRule type="cellIs" dxfId="456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4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tabSelected="1" zoomScaleNormal="100" zoomScaleSheetLayoutView="100" workbookViewId="0">
      <selection activeCell="G17" sqref="G17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4424394517.4075785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63" t="s">
        <v>391</v>
      </c>
      <c r="B20" s="361">
        <v>92427548.198594168</v>
      </c>
      <c r="C20" s="362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63" t="s">
        <v>30</v>
      </c>
      <c r="B25" s="361">
        <v>539289.60948128207</v>
      </c>
      <c r="C25" s="362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63" t="s">
        <v>441</v>
      </c>
      <c r="B26" s="361">
        <v>0</v>
      </c>
      <c r="C26" s="362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63" t="s">
        <v>443</v>
      </c>
      <c r="B27" s="361">
        <v>-503157.71251130989</v>
      </c>
      <c r="C27" s="362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875906863.97144794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4424394517.4075785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875906863.97144794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4424394517.4075785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26041059502</v>
      </c>
      <c r="D13" s="8">
        <v>5637231279</v>
      </c>
      <c r="E13" s="74">
        <v>0.27628301990140702</v>
      </c>
    </row>
    <row r="14" spans="1:8" x14ac:dyDescent="0.3">
      <c r="A14" s="28" t="s">
        <v>374</v>
      </c>
      <c r="B14" s="69">
        <v>14747434560</v>
      </c>
      <c r="C14" s="4">
        <v>21954673211</v>
      </c>
      <c r="D14" s="4">
        <v>7207238651</v>
      </c>
      <c r="E14" s="75">
        <v>0.4887113498742659</v>
      </c>
    </row>
    <row r="15" spans="1:8" x14ac:dyDescent="0.3">
      <c r="A15" s="28" t="s">
        <v>373</v>
      </c>
      <c r="B15" s="69">
        <v>4192905308</v>
      </c>
      <c r="C15" s="4">
        <v>5172689959</v>
      </c>
      <c r="D15" s="4">
        <v>979784651</v>
      </c>
      <c r="E15" s="75">
        <v>0.23367678948784887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142526358</v>
      </c>
      <c r="D17" s="4">
        <v>26375775</v>
      </c>
      <c r="E17" s="75">
        <v>0.22708258812613957</v>
      </c>
    </row>
    <row r="18" spans="1:7" x14ac:dyDescent="0.3">
      <c r="A18" s="6" t="s">
        <v>6</v>
      </c>
      <c r="B18" s="62">
        <v>40041353991</v>
      </c>
      <c r="C18" s="9">
        <v>54183260426</v>
      </c>
      <c r="D18" s="9">
        <v>14141906435</v>
      </c>
      <c r="E18" s="76">
        <v>0.35318252320285271</v>
      </c>
      <c r="F18" s="77">
        <v>0.36499999999999999</v>
      </c>
      <c r="G18" s="78">
        <f>E18-F18</f>
        <v>-1.1817476797147286E-2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26041059502</v>
      </c>
      <c r="D2" s="79">
        <f>+mercadeo!D13</f>
        <v>5637231279</v>
      </c>
      <c r="E2" s="80">
        <f>+mercadeo!E13</f>
        <v>0.27628301990140702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21954673211</v>
      </c>
      <c r="D3" s="79">
        <f>+mercadeo!D14</f>
        <v>7207238651</v>
      </c>
      <c r="E3" s="80">
        <f>+mercadeo!E14</f>
        <v>0.4887113498742659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5172689959</v>
      </c>
      <c r="D4" s="79">
        <f>+mercadeo!D15</f>
        <v>979784651</v>
      </c>
      <c r="E4" s="80">
        <f>+mercadeo!E15</f>
        <v>0.23367678948784887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142526358</v>
      </c>
      <c r="D6" s="79">
        <f>+mercadeo!D17</f>
        <v>26375775</v>
      </c>
      <c r="E6" s="80">
        <f>+mercadeo!E17</f>
        <v>0.22708258812613957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54183260426</v>
      </c>
      <c r="D7" s="79">
        <f>+mercadeo!D18</f>
        <v>14141906435</v>
      </c>
      <c r="E7" s="80">
        <f>+mercadeo!E18</f>
        <v>0.35318252320285271</v>
      </c>
      <c r="F7" s="80">
        <f>+mercadeo!F18</f>
        <v>0.36499999999999999</v>
      </c>
      <c r="G7" s="80">
        <f>+mercadeo!G18</f>
        <v>-1.1817476797147286E-2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79"/>
  <sheetViews>
    <sheetView showGridLines="0" topLeftCell="A46" zoomScale="73" zoomScaleNormal="73" zoomScaleSheetLayoutView="100" workbookViewId="0">
      <selection activeCell="G63" sqref="G63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8.6640625" bestFit="1" customWidth="1"/>
    <col min="5" max="5" width="14.5546875" bestFit="1" customWidth="1"/>
    <col min="6" max="6" width="22.6640625" bestFit="1" customWidth="1"/>
    <col min="7" max="7" width="13.77734375" bestFit="1" customWidth="1"/>
    <col min="8" max="8" width="13.6640625" bestFit="1" customWidth="1"/>
    <col min="9" max="9" width="11.332031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63835317</v>
      </c>
      <c r="D13" s="8">
        <v>297359313.49525458</v>
      </c>
      <c r="E13" s="83">
        <v>0.21467401255961913</v>
      </c>
      <c r="F13" s="8">
        <v>66079847.443389907</v>
      </c>
      <c r="G13" s="83">
        <v>0.22222222222222224</v>
      </c>
      <c r="H13" s="8">
        <v>-2244530.4433899075</v>
      </c>
      <c r="I13" s="25">
        <v>-7.5482096626031114E-3</v>
      </c>
    </row>
    <row r="14" spans="1:9" x14ac:dyDescent="0.3">
      <c r="A14" s="1" t="s">
        <v>387</v>
      </c>
      <c r="B14" s="2"/>
      <c r="C14" s="61">
        <v>229213137</v>
      </c>
      <c r="D14" s="8">
        <v>2590850984.8429842</v>
      </c>
      <c r="E14" s="83">
        <v>8.8470212428636147E-2</v>
      </c>
      <c r="F14" s="8">
        <v>575744663.29844093</v>
      </c>
      <c r="G14" s="83">
        <v>0.22222222222222221</v>
      </c>
      <c r="H14" s="8">
        <v>-346531526.29844093</v>
      </c>
      <c r="I14" s="25">
        <v>-0.13375200979358606</v>
      </c>
    </row>
    <row r="15" spans="1:9" x14ac:dyDescent="0.3">
      <c r="A15" s="1" t="s">
        <v>388</v>
      </c>
      <c r="B15" s="2"/>
      <c r="C15" s="61">
        <v>106428393</v>
      </c>
      <c r="D15" s="8">
        <v>394091826.29373264</v>
      </c>
      <c r="E15" s="83">
        <v>0.27005988426838012</v>
      </c>
      <c r="F15" s="8">
        <v>87575961.398607254</v>
      </c>
      <c r="G15" s="83">
        <v>0.22222222222222221</v>
      </c>
      <c r="H15" s="8">
        <v>18852431.601392746</v>
      </c>
      <c r="I15" s="25">
        <v>4.7837662046157914E-2</v>
      </c>
    </row>
    <row r="16" spans="1:9" ht="13.2" customHeight="1" x14ac:dyDescent="0.3">
      <c r="A16" s="1" t="s">
        <v>389</v>
      </c>
      <c r="B16" s="2"/>
      <c r="C16" s="61">
        <v>314186756</v>
      </c>
      <c r="D16" s="8">
        <v>737795074.58915448</v>
      </c>
      <c r="E16" s="83">
        <v>0.42584555904626598</v>
      </c>
      <c r="F16" s="8">
        <v>163954461.01981211</v>
      </c>
      <c r="G16" s="83">
        <v>0.22222222222222221</v>
      </c>
      <c r="H16" s="8">
        <v>150232294.98018789</v>
      </c>
      <c r="I16" s="25">
        <v>0.20362333682404377</v>
      </c>
    </row>
    <row r="17" spans="1:11" x14ac:dyDescent="0.3">
      <c r="A17" s="1" t="s">
        <v>390</v>
      </c>
      <c r="B17" s="2"/>
      <c r="C17" s="61">
        <v>1013258656</v>
      </c>
      <c r="D17" s="8">
        <v>2580710863.5442953</v>
      </c>
      <c r="E17" s="83">
        <v>0.39262773304577459</v>
      </c>
      <c r="F17" s="8">
        <v>573491303.00984335</v>
      </c>
      <c r="G17" s="83">
        <v>0.22222222222222221</v>
      </c>
      <c r="H17" s="8">
        <v>439767352.99015665</v>
      </c>
      <c r="I17" s="25">
        <v>0.17040551082355238</v>
      </c>
    </row>
    <row r="18" spans="1:11" x14ac:dyDescent="0.3">
      <c r="A18" s="1" t="s">
        <v>391</v>
      </c>
      <c r="B18" s="2"/>
      <c r="C18" s="61">
        <v>70037070</v>
      </c>
      <c r="D18" s="8">
        <v>263886618.42874223</v>
      </c>
      <c r="E18" s="83">
        <v>0.26540591719663964</v>
      </c>
      <c r="F18" s="8">
        <v>58641470.761942714</v>
      </c>
      <c r="G18" s="83">
        <v>0.22222222222222221</v>
      </c>
      <c r="H18" s="8">
        <v>11395599.238057286</v>
      </c>
      <c r="I18" s="25">
        <v>4.318369497441743E-2</v>
      </c>
    </row>
    <row r="19" spans="1:11" x14ac:dyDescent="0.3">
      <c r="A19" s="6" t="s">
        <v>6</v>
      </c>
      <c r="B19" s="7"/>
      <c r="C19" s="62">
        <v>1796959329</v>
      </c>
      <c r="D19" s="9">
        <v>6864694681.1941633</v>
      </c>
      <c r="E19" s="84">
        <v>0.26176828139535058</v>
      </c>
      <c r="F19" s="9">
        <v>1525487706.9320364</v>
      </c>
      <c r="G19" s="84">
        <v>0.22222222222222224</v>
      </c>
      <c r="H19" s="9">
        <v>271471622.0679636</v>
      </c>
      <c r="I19" s="81">
        <v>3.954605917312834E-2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10771862</v>
      </c>
      <c r="F32" s="8">
        <v>74966476.203024149</v>
      </c>
      <c r="G32" s="83">
        <v>0.1436890533687038</v>
      </c>
      <c r="H32" s="8">
        <v>16659216.934005367</v>
      </c>
      <c r="I32" s="83">
        <v>0.22222222222222224</v>
      </c>
      <c r="J32" s="8">
        <v>-5887354.9340053666</v>
      </c>
      <c r="K32" s="25">
        <v>-7.8533168853518437E-2</v>
      </c>
    </row>
    <row r="33" spans="1:11" x14ac:dyDescent="0.3">
      <c r="A33" s="1" t="s">
        <v>399</v>
      </c>
      <c r="B33" s="2"/>
      <c r="C33" s="2"/>
      <c r="D33" s="2"/>
      <c r="E33" s="61">
        <v>78530643</v>
      </c>
      <c r="F33" s="8">
        <v>636700732.00580192</v>
      </c>
      <c r="G33" s="83">
        <v>0.1233399602865297</v>
      </c>
      <c r="H33" s="8">
        <v>141489051.55684486</v>
      </c>
      <c r="I33" s="83">
        <v>0.22222222222222221</v>
      </c>
      <c r="J33" s="8">
        <v>-62958408.55684486</v>
      </c>
      <c r="K33" s="25">
        <v>-9.8882261935692509E-2</v>
      </c>
    </row>
    <row r="34" spans="1:11" x14ac:dyDescent="0.3">
      <c r="A34" s="1" t="s">
        <v>400</v>
      </c>
      <c r="B34" s="2"/>
      <c r="C34" s="2"/>
      <c r="D34" s="2"/>
      <c r="E34" s="61">
        <v>2733732</v>
      </c>
      <c r="F34" s="8">
        <v>16012899.628335994</v>
      </c>
      <c r="G34" s="83">
        <v>0.17072061047347489</v>
      </c>
      <c r="H34" s="8">
        <v>3558422.1396302208</v>
      </c>
      <c r="I34" s="83">
        <v>0.22222222222222221</v>
      </c>
      <c r="J34" s="8">
        <v>-824690.13963022083</v>
      </c>
      <c r="K34" s="25">
        <v>-5.1501611748747317E-2</v>
      </c>
    </row>
    <row r="35" spans="1:11" x14ac:dyDescent="0.3">
      <c r="A35" s="1" t="s">
        <v>401</v>
      </c>
      <c r="B35" s="2"/>
      <c r="C35" s="2"/>
      <c r="D35" s="2"/>
      <c r="E35" s="61">
        <v>139002722</v>
      </c>
      <c r="F35" s="8">
        <v>522794330.5847621</v>
      </c>
      <c r="G35" s="83">
        <v>0.26588414194262788</v>
      </c>
      <c r="H35" s="8">
        <v>116176517.90772492</v>
      </c>
      <c r="I35" s="83">
        <v>0.22222222222222224</v>
      </c>
      <c r="J35" s="8">
        <v>22826204.092275083</v>
      </c>
      <c r="K35" s="25">
        <v>4.3661919720405645E-2</v>
      </c>
    </row>
    <row r="36" spans="1:11" x14ac:dyDescent="0.3">
      <c r="A36" s="1" t="s">
        <v>431</v>
      </c>
      <c r="B36" s="2"/>
      <c r="C36" s="2"/>
      <c r="D36" s="2"/>
      <c r="E36" s="61">
        <v>1336346809</v>
      </c>
      <c r="F36" s="8">
        <v>4655053299.6378603</v>
      </c>
      <c r="G36" s="83">
        <v>0.28707443781663272</v>
      </c>
      <c r="H36" s="8">
        <v>1034456288.8084134</v>
      </c>
      <c r="I36" s="83">
        <v>0.22222222222222221</v>
      </c>
      <c r="J36" s="8">
        <v>301890520.19158661</v>
      </c>
      <c r="K36" s="25">
        <v>6.4852215594410512E-2</v>
      </c>
    </row>
    <row r="37" spans="1:11" x14ac:dyDescent="0.3">
      <c r="A37" s="1" t="s">
        <v>402</v>
      </c>
      <c r="B37" s="2"/>
      <c r="C37" s="2"/>
      <c r="D37" s="2"/>
      <c r="E37" s="61">
        <v>229573561</v>
      </c>
      <c r="F37" s="8">
        <v>809527484.671381</v>
      </c>
      <c r="G37" s="83">
        <v>0.28358958200559792</v>
      </c>
      <c r="H37" s="8">
        <v>179894996.59364021</v>
      </c>
      <c r="I37" s="83">
        <v>0.22222222222222221</v>
      </c>
      <c r="J37" s="8">
        <v>49678564.406359792</v>
      </c>
      <c r="K37" s="25">
        <v>6.1367359783375708E-2</v>
      </c>
    </row>
    <row r="38" spans="1:11" x14ac:dyDescent="0.3">
      <c r="A38" s="6" t="s">
        <v>6</v>
      </c>
      <c r="B38" s="7"/>
      <c r="C38" s="7"/>
      <c r="D38" s="7"/>
      <c r="E38" s="62">
        <v>1796959329</v>
      </c>
      <c r="F38" s="9">
        <v>6864694681.1941633</v>
      </c>
      <c r="G38" s="84">
        <v>0.26176828139535058</v>
      </c>
      <c r="H38" s="9">
        <v>1525487706.9320364</v>
      </c>
      <c r="I38" s="84">
        <v>0.22222222222222224</v>
      </c>
      <c r="J38" s="9">
        <v>271471622.0679636</v>
      </c>
      <c r="K38" s="81">
        <v>3.954605917312834E-2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0">
        <v>452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63835317</v>
      </c>
      <c r="D52" s="8">
        <v>297359313.49525458</v>
      </c>
      <c r="E52" s="83">
        <v>0.21467401255961913</v>
      </c>
      <c r="F52" s="8">
        <v>-233523996.49525458</v>
      </c>
      <c r="G52" s="25">
        <v>-0.78532598744038085</v>
      </c>
    </row>
    <row r="53" spans="1:8" x14ac:dyDescent="0.3">
      <c r="A53" s="1" t="s">
        <v>387</v>
      </c>
      <c r="B53" s="2"/>
      <c r="C53" s="61">
        <v>229213137</v>
      </c>
      <c r="D53" s="8">
        <v>2590850984.8429842</v>
      </c>
      <c r="E53" s="83">
        <v>8.8470212428636147E-2</v>
      </c>
      <c r="F53" s="8">
        <v>-2361637847.8429842</v>
      </c>
      <c r="G53" s="25">
        <v>-0.91152978757136383</v>
      </c>
    </row>
    <row r="54" spans="1:8" x14ac:dyDescent="0.3">
      <c r="A54" s="1" t="s">
        <v>388</v>
      </c>
      <c r="B54" s="2"/>
      <c r="C54" s="61">
        <v>106428393</v>
      </c>
      <c r="D54" s="8">
        <v>394091826.29373264</v>
      </c>
      <c r="E54" s="83">
        <v>0.27005988426838012</v>
      </c>
      <c r="F54" s="8">
        <v>-287663433.29373264</v>
      </c>
      <c r="G54" s="25">
        <v>-0.72994011573161988</v>
      </c>
    </row>
    <row r="55" spans="1:8" x14ac:dyDescent="0.3">
      <c r="A55" s="1" t="s">
        <v>389</v>
      </c>
      <c r="B55" s="2"/>
      <c r="C55" s="61">
        <v>314186756</v>
      </c>
      <c r="D55" s="8">
        <v>737795074.58915448</v>
      </c>
      <c r="E55" s="83">
        <v>0.42584555904626598</v>
      </c>
      <c r="F55" s="8">
        <v>-423608318.58915448</v>
      </c>
      <c r="G55" s="25">
        <v>-0.57415444095373402</v>
      </c>
    </row>
    <row r="56" spans="1:8" x14ac:dyDescent="0.3">
      <c r="A56" s="1" t="s">
        <v>390</v>
      </c>
      <c r="B56" s="2"/>
      <c r="C56" s="61">
        <v>1013258656</v>
      </c>
      <c r="D56" s="8">
        <v>2580710863.5442953</v>
      </c>
      <c r="E56" s="83">
        <v>0.39262773304577459</v>
      </c>
      <c r="F56" s="8">
        <v>-1567452207.5442953</v>
      </c>
      <c r="G56" s="25">
        <v>-0.60737226695422541</v>
      </c>
    </row>
    <row r="57" spans="1:8" x14ac:dyDescent="0.3">
      <c r="A57" s="1" t="s">
        <v>391</v>
      </c>
      <c r="B57" s="2"/>
      <c r="C57" s="61">
        <v>70037070</v>
      </c>
      <c r="D57" s="8">
        <v>263886618.42874223</v>
      </c>
      <c r="E57" s="83">
        <v>0.26540591719663964</v>
      </c>
      <c r="F57" s="8">
        <v>-193849548.42874223</v>
      </c>
      <c r="G57" s="25">
        <v>-0.73459408280336036</v>
      </c>
    </row>
    <row r="58" spans="1:8" x14ac:dyDescent="0.3">
      <c r="A58" s="6" t="s">
        <v>6</v>
      </c>
      <c r="B58" s="7"/>
      <c r="C58" s="62">
        <v>1796959329</v>
      </c>
      <c r="D58" s="9">
        <v>6864694681.1941633</v>
      </c>
      <c r="E58" s="84">
        <v>0.26176828139535058</v>
      </c>
      <c r="F58" s="9">
        <v>-5067735352.1941633</v>
      </c>
      <c r="G58" s="81">
        <v>-0.73823171860464942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0">
        <v>452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10771862</v>
      </c>
      <c r="F73" s="8">
        <v>74966476.203024149</v>
      </c>
      <c r="G73" s="83">
        <v>0.1436890533687038</v>
      </c>
      <c r="H73" s="8">
        <v>-64194614.203024149</v>
      </c>
      <c r="I73" s="25">
        <v>-0.85631094663129625</v>
      </c>
    </row>
    <row r="74" spans="1:9" x14ac:dyDescent="0.3">
      <c r="A74" s="1" t="s">
        <v>399</v>
      </c>
      <c r="B74" s="2"/>
      <c r="C74" s="2"/>
      <c r="D74" s="2"/>
      <c r="E74" s="61">
        <v>78530643</v>
      </c>
      <c r="F74" s="8">
        <v>636700732.00580192</v>
      </c>
      <c r="G74" s="83">
        <v>0.1233399602865297</v>
      </c>
      <c r="H74" s="8">
        <v>-558170089.00580192</v>
      </c>
      <c r="I74" s="25">
        <v>-0.87666003971347028</v>
      </c>
    </row>
    <row r="75" spans="1:9" x14ac:dyDescent="0.3">
      <c r="A75" s="1" t="s">
        <v>400</v>
      </c>
      <c r="B75" s="2"/>
      <c r="C75" s="2"/>
      <c r="D75" s="2"/>
      <c r="E75" s="61">
        <v>2733732</v>
      </c>
      <c r="F75" s="8">
        <v>16012899.628335994</v>
      </c>
      <c r="G75" s="83">
        <v>0.17072061047347489</v>
      </c>
      <c r="H75" s="8">
        <v>-13279167.628335994</v>
      </c>
      <c r="I75" s="25">
        <v>-0.82927938952652513</v>
      </c>
    </row>
    <row r="76" spans="1:9" x14ac:dyDescent="0.3">
      <c r="A76" s="1" t="s">
        <v>401</v>
      </c>
      <c r="B76" s="2"/>
      <c r="C76" s="2"/>
      <c r="D76" s="2"/>
      <c r="E76" s="61">
        <v>139002722</v>
      </c>
      <c r="F76" s="8">
        <v>522794330.5847621</v>
      </c>
      <c r="G76" s="83">
        <v>0.26588414194262788</v>
      </c>
      <c r="H76" s="8">
        <v>-383791608.5847621</v>
      </c>
      <c r="I76" s="25">
        <v>-0.73411585805737212</v>
      </c>
    </row>
    <row r="77" spans="1:9" x14ac:dyDescent="0.3">
      <c r="A77" s="1" t="s">
        <v>431</v>
      </c>
      <c r="B77" s="2"/>
      <c r="C77" s="2"/>
      <c r="D77" s="2"/>
      <c r="E77" s="61">
        <v>1336346809</v>
      </c>
      <c r="F77" s="8">
        <v>4655053299.6378603</v>
      </c>
      <c r="G77" s="83">
        <v>0.28707443781663272</v>
      </c>
      <c r="H77" s="8">
        <v>-3318706490.6378603</v>
      </c>
      <c r="I77" s="25">
        <v>-0.71292556218336722</v>
      </c>
    </row>
    <row r="78" spans="1:9" x14ac:dyDescent="0.3">
      <c r="A78" s="1" t="s">
        <v>402</v>
      </c>
      <c r="B78" s="2"/>
      <c r="C78" s="2"/>
      <c r="D78" s="2"/>
      <c r="E78" s="61">
        <v>229573561</v>
      </c>
      <c r="F78" s="8">
        <v>809527484.671381</v>
      </c>
      <c r="G78" s="83">
        <v>0.28358958200559792</v>
      </c>
      <c r="H78" s="8">
        <v>-579953923.671381</v>
      </c>
      <c r="I78" s="25">
        <v>-0.71641041799440208</v>
      </c>
    </row>
    <row r="79" spans="1:9" x14ac:dyDescent="0.3">
      <c r="A79" s="6" t="s">
        <v>6</v>
      </c>
      <c r="B79" s="7"/>
      <c r="C79" s="7"/>
      <c r="D79" s="7"/>
      <c r="E79" s="62">
        <v>1796959329</v>
      </c>
      <c r="F79" s="9">
        <v>6864694681.1941633</v>
      </c>
      <c r="G79" s="84">
        <v>0.26176828139535058</v>
      </c>
      <c r="H79" s="9">
        <v>-5067735352.1941633</v>
      </c>
      <c r="I79" s="81">
        <v>-0.73823171860464942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B2" sqref="B2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63835317</v>
      </c>
      <c r="C2" s="90">
        <f>+COMERCIAL!D13</f>
        <v>297359313.49525458</v>
      </c>
      <c r="D2" s="89">
        <f>+COMERCIAL!E13</f>
        <v>0.21467401255961913</v>
      </c>
      <c r="E2" s="90">
        <f>+COMERCIAL!F13</f>
        <v>66079847.443389907</v>
      </c>
      <c r="F2" s="89">
        <f>+COMERCIAL!G13</f>
        <v>0.22222222222222224</v>
      </c>
      <c r="G2" s="90">
        <f>+COMERCIAL!H13</f>
        <v>-2244530.4433899075</v>
      </c>
      <c r="H2" s="89">
        <f>+COMERCIAL!I13</f>
        <v>-7.5482096626031114E-3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229213137</v>
      </c>
      <c r="C3" s="90">
        <f>+COMERCIAL!D14</f>
        <v>2590850984.8429842</v>
      </c>
      <c r="D3" s="89">
        <f>+COMERCIAL!E14</f>
        <v>8.8470212428636147E-2</v>
      </c>
      <c r="E3" s="90">
        <f>+COMERCIAL!F14</f>
        <v>575744663.29844093</v>
      </c>
      <c r="F3" s="89">
        <f>+COMERCIAL!G14</f>
        <v>0.22222222222222221</v>
      </c>
      <c r="G3" s="90">
        <f>+COMERCIAL!H14</f>
        <v>-346531526.29844093</v>
      </c>
      <c r="H3" s="89">
        <f>+COMERCIAL!I14</f>
        <v>-0.13375200979358606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106428393</v>
      </c>
      <c r="C4" s="90">
        <f>+COMERCIAL!D15</f>
        <v>394091826.29373264</v>
      </c>
      <c r="D4" s="89">
        <f>+COMERCIAL!E15</f>
        <v>0.27005988426838012</v>
      </c>
      <c r="E4" s="90">
        <f>+COMERCIAL!F15</f>
        <v>87575961.398607254</v>
      </c>
      <c r="F4" s="89">
        <f>+COMERCIAL!G15</f>
        <v>0.22222222222222221</v>
      </c>
      <c r="G4" s="90">
        <f>+COMERCIAL!H15</f>
        <v>18852431.601392746</v>
      </c>
      <c r="H4" s="89">
        <f>+COMERCIAL!I15</f>
        <v>4.7837662046157914E-2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314186756</v>
      </c>
      <c r="C5" s="90">
        <f>+COMERCIAL!D16</f>
        <v>737795074.58915448</v>
      </c>
      <c r="D5" s="89">
        <f>+COMERCIAL!E16</f>
        <v>0.42584555904626598</v>
      </c>
      <c r="E5" s="90">
        <f>+COMERCIAL!F16</f>
        <v>163954461.01981211</v>
      </c>
      <c r="F5" s="89">
        <f>+COMERCIAL!G16</f>
        <v>0.22222222222222221</v>
      </c>
      <c r="G5" s="90">
        <f>+COMERCIAL!H16</f>
        <v>150232294.98018789</v>
      </c>
      <c r="H5" s="89">
        <f>+COMERCIAL!I16</f>
        <v>0.20362333682404377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1013258656</v>
      </c>
      <c r="C6" s="90">
        <f>+COMERCIAL!D17</f>
        <v>2580710863.5442953</v>
      </c>
      <c r="D6" s="89">
        <f>+COMERCIAL!E17</f>
        <v>0.39262773304577459</v>
      </c>
      <c r="E6" s="90">
        <f>+COMERCIAL!F17</f>
        <v>573491303.00984335</v>
      </c>
      <c r="F6" s="89">
        <f>+COMERCIAL!G17</f>
        <v>0.22222222222222221</v>
      </c>
      <c r="G6" s="90">
        <f>+COMERCIAL!H17</f>
        <v>439767352.99015665</v>
      </c>
      <c r="H6" s="89">
        <f>+COMERCIAL!I17</f>
        <v>0.17040551082355238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70037070</v>
      </c>
      <c r="C7" s="90">
        <f>+COMERCIAL!D18</f>
        <v>263886618.42874223</v>
      </c>
      <c r="D7" s="89">
        <f>+COMERCIAL!E18</f>
        <v>0.26540591719663964</v>
      </c>
      <c r="E7" s="90">
        <f>+COMERCIAL!F18</f>
        <v>58641470.761942714</v>
      </c>
      <c r="F7" s="89">
        <f>+COMERCIAL!G18</f>
        <v>0.22222222222222221</v>
      </c>
      <c r="G7" s="90">
        <f>+COMERCIAL!H18</f>
        <v>11395599.238057286</v>
      </c>
      <c r="H7" s="89">
        <f>+COMERCIAL!I18</f>
        <v>4.318369497441743E-2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1796959329</v>
      </c>
      <c r="C8" s="90">
        <f>+COMERCIAL!D19</f>
        <v>6864694681.1941633</v>
      </c>
      <c r="D8" s="89">
        <f>+COMERCIAL!E19</f>
        <v>0.26176828139535058</v>
      </c>
      <c r="E8" s="90">
        <f>+COMERCIAL!F19</f>
        <v>1525487706.9320364</v>
      </c>
      <c r="F8" s="89">
        <f>+COMERCIAL!G19</f>
        <v>0.22222222222222224</v>
      </c>
      <c r="G8" s="90">
        <f>+COMERCIAL!H19</f>
        <v>271471622.0679636</v>
      </c>
      <c r="H8" s="89">
        <f>+COMERCIAL!I19</f>
        <v>3.954605917312834E-2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>
      <selection activeCell="D2" sqref="D2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10771862</v>
      </c>
      <c r="C2" s="95">
        <f>+COMERCIAL!F32</f>
        <v>74966476.203024149</v>
      </c>
      <c r="D2" s="94">
        <f>+COMERCIAL!G32</f>
        <v>0.1436890533687038</v>
      </c>
      <c r="E2" s="95">
        <f>+COMERCIAL!H32</f>
        <v>16659216.934005367</v>
      </c>
      <c r="F2" s="94">
        <f>+COMERCIAL!I32</f>
        <v>0.22222222222222224</v>
      </c>
      <c r="G2" s="95">
        <f>+COMERCIAL!J32</f>
        <v>-5887354.9340053666</v>
      </c>
      <c r="H2" s="94">
        <f>+COMERCIAL!K32</f>
        <v>-7.8533168853518437E-2</v>
      </c>
    </row>
    <row r="3" spans="1:8" x14ac:dyDescent="0.3">
      <c r="A3" s="93" t="str">
        <f>+COMERCIAL!A33</f>
        <v>CADENAS REGIONALES</v>
      </c>
      <c r="B3" s="95">
        <f>+COMERCIAL!E33</f>
        <v>78530643</v>
      </c>
      <c r="C3" s="95">
        <f>+COMERCIAL!F33</f>
        <v>636700732.00580192</v>
      </c>
      <c r="D3" s="94">
        <f>+COMERCIAL!G33</f>
        <v>0.1233399602865297</v>
      </c>
      <c r="E3" s="95">
        <f>+COMERCIAL!H33</f>
        <v>141489051.55684486</v>
      </c>
      <c r="F3" s="94">
        <f>+COMERCIAL!I33</f>
        <v>0.22222222222222221</v>
      </c>
      <c r="G3" s="95">
        <f>+COMERCIAL!J33</f>
        <v>-62958408.55684486</v>
      </c>
      <c r="H3" s="94">
        <f>+COMERCIAL!K33</f>
        <v>-9.8882261935692509E-2</v>
      </c>
    </row>
    <row r="4" spans="1:8" x14ac:dyDescent="0.3">
      <c r="A4" s="93" t="str">
        <f>+COMERCIAL!A34</f>
        <v>DISTRIBUIDOR</v>
      </c>
      <c r="B4" s="95">
        <f>+COMERCIAL!E34</f>
        <v>2733732</v>
      </c>
      <c r="C4" s="95">
        <f>+COMERCIAL!F34</f>
        <v>16012899.628335994</v>
      </c>
      <c r="D4" s="94">
        <f>+COMERCIAL!G34</f>
        <v>0.17072061047347489</v>
      </c>
      <c r="E4" s="95">
        <f>+COMERCIAL!H34</f>
        <v>3558422.1396302208</v>
      </c>
      <c r="F4" s="94">
        <f>+COMERCIAL!I34</f>
        <v>0.22222222222222221</v>
      </c>
      <c r="G4" s="95">
        <f>+COMERCIAL!J34</f>
        <v>-824690.13963022083</v>
      </c>
      <c r="H4" s="94">
        <f>+COMERCIAL!K34</f>
        <v>-5.1501611748747317E-2</v>
      </c>
    </row>
    <row r="5" spans="1:8" x14ac:dyDescent="0.3">
      <c r="A5" s="93" t="str">
        <f>+COMERCIAL!A35</f>
        <v>FOOD SERVICE PREMIUM</v>
      </c>
      <c r="B5" s="95">
        <f>+COMERCIAL!E35</f>
        <v>139002722</v>
      </c>
      <c r="C5" s="95">
        <f>+COMERCIAL!F35</f>
        <v>522794330.5847621</v>
      </c>
      <c r="D5" s="94">
        <f>+COMERCIAL!G35</f>
        <v>0.26588414194262788</v>
      </c>
      <c r="E5" s="95">
        <f>+COMERCIAL!H35</f>
        <v>116176517.90772492</v>
      </c>
      <c r="F5" s="94">
        <f>+COMERCIAL!I35</f>
        <v>0.22222222222222224</v>
      </c>
      <c r="G5" s="95">
        <f>+COMERCIAL!J35</f>
        <v>22826204.092275083</v>
      </c>
      <c r="H5" s="94">
        <f>+COMERCIAL!K35</f>
        <v>4.3661919720405645E-2</v>
      </c>
    </row>
    <row r="6" spans="1:8" x14ac:dyDescent="0.3">
      <c r="A6" s="93" t="str">
        <f>+COMERCIAL!A36</f>
        <v>GRANDES SUPERFICIES</v>
      </c>
      <c r="B6" s="95">
        <f>+COMERCIAL!E36</f>
        <v>1336346809</v>
      </c>
      <c r="C6" s="95">
        <f>+COMERCIAL!F36</f>
        <v>4655053299.6378603</v>
      </c>
      <c r="D6" s="94">
        <f>+COMERCIAL!G36</f>
        <v>0.28707443781663272</v>
      </c>
      <c r="E6" s="95">
        <f>+COMERCIAL!H36</f>
        <v>1034456288.8084134</v>
      </c>
      <c r="F6" s="94">
        <f>+COMERCIAL!I36</f>
        <v>0.22222222222222221</v>
      </c>
      <c r="G6" s="95">
        <f>+COMERCIAL!J36</f>
        <v>301890520.19158661</v>
      </c>
      <c r="H6" s="94">
        <f>+COMERCIAL!K36</f>
        <v>6.4852215594410512E-2</v>
      </c>
    </row>
    <row r="7" spans="1:8" x14ac:dyDescent="0.3">
      <c r="A7" s="93" t="str">
        <f>+COMERCIAL!A37</f>
        <v>TIENDA ESPECIALIZADA</v>
      </c>
      <c r="B7" s="95">
        <f>+COMERCIAL!E37</f>
        <v>229573561</v>
      </c>
      <c r="C7" s="95">
        <f>+COMERCIAL!F37</f>
        <v>809527484.671381</v>
      </c>
      <c r="D7" s="94">
        <f>+COMERCIAL!G37</f>
        <v>0.28358958200559792</v>
      </c>
      <c r="E7" s="95">
        <f>+COMERCIAL!H37</f>
        <v>179894996.59364021</v>
      </c>
      <c r="F7" s="94">
        <f>+COMERCIAL!I37</f>
        <v>0.22222222222222221</v>
      </c>
      <c r="G7" s="95">
        <f>+COMERCIAL!J37</f>
        <v>49678564.406359792</v>
      </c>
      <c r="H7" s="94">
        <f>+COMERCIAL!K37</f>
        <v>6.1367359783375708E-2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B1" zoomScaleNormal="100" zoomScaleSheetLayoutView="100" workbookViewId="0">
      <selection activeCell="H16" sqref="H16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40.77734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65" t="s">
        <v>741</v>
      </c>
    </row>
    <row r="2" spans="1:7" x14ac:dyDescent="0.3">
      <c r="A2" s="365" t="s">
        <v>739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65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676813349.77515006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65" t="s">
        <v>746</v>
      </c>
    </row>
    <row r="17" spans="1:9" x14ac:dyDescent="0.3">
      <c r="A17" s="365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65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1385770826.2694874</v>
      </c>
      <c r="C29"/>
      <c r="D29"/>
      <c r="E29" s="85"/>
      <c r="F29" s="99" t="s">
        <v>6</v>
      </c>
      <c r="G29" s="4">
        <v>284563494.93426192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65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65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66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66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66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66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66">
        <v>-3679681.6479596337</v>
      </c>
      <c r="C57"/>
      <c r="D57"/>
      <c r="E57" s="85"/>
      <c r="F57" s="99" t="s">
        <v>736</v>
      </c>
      <c r="G57" s="85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68" t="s">
        <v>727</v>
      </c>
      <c r="G69" s="369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68" t="s">
        <v>729</v>
      </c>
      <c r="G70" s="369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68" t="s">
        <v>724</v>
      </c>
      <c r="G71" s="369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68" t="s">
        <v>723</v>
      </c>
      <c r="G72" s="369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68" t="s">
        <v>55</v>
      </c>
      <c r="G73" s="369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68" t="s">
        <v>104</v>
      </c>
      <c r="G74" s="369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68" t="s">
        <v>60</v>
      </c>
      <c r="G75" s="369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64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64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64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64" t="s">
        <v>72</v>
      </c>
      <c r="B101" s="4">
        <v>243252841.93913671</v>
      </c>
      <c r="E101" s="85"/>
      <c r="F101" s="364" t="s">
        <v>78</v>
      </c>
      <c r="G101" s="370">
        <v>19087514.906028256</v>
      </c>
    </row>
    <row r="102" spans="1:7" x14ac:dyDescent="0.3">
      <c r="A102" s="364" t="s">
        <v>73</v>
      </c>
      <c r="B102" s="4">
        <v>322723607.26607931</v>
      </c>
      <c r="E102" s="4"/>
      <c r="F102" s="364" t="s">
        <v>56</v>
      </c>
      <c r="G102" s="370">
        <v>21201580.485122465</v>
      </c>
    </row>
    <row r="103" spans="1:7" x14ac:dyDescent="0.3">
      <c r="A103" s="364" t="s">
        <v>79</v>
      </c>
      <c r="B103" s="4">
        <v>359272342.02354884</v>
      </c>
      <c r="E103" s="85"/>
      <c r="F103" s="364" t="s">
        <v>53</v>
      </c>
      <c r="G103" s="370">
        <v>21655924.351804465</v>
      </c>
    </row>
    <row r="104" spans="1:7" x14ac:dyDescent="0.3">
      <c r="A104" s="99" t="s">
        <v>6</v>
      </c>
      <c r="B104" s="4">
        <v>4401930759.5004683</v>
      </c>
      <c r="E104" s="10"/>
      <c r="F104" s="364" t="s">
        <v>54</v>
      </c>
      <c r="G104" s="370">
        <v>21884883.368005507</v>
      </c>
    </row>
    <row r="105" spans="1:7" x14ac:dyDescent="0.3">
      <c r="A105"/>
      <c r="B105"/>
      <c r="E105" s="85"/>
      <c r="F105" s="364" t="s">
        <v>64</v>
      </c>
      <c r="G105" s="370">
        <v>21933547.996909343</v>
      </c>
    </row>
    <row r="106" spans="1:7" x14ac:dyDescent="0.3">
      <c r="E106" s="4"/>
      <c r="F106" s="364" t="s">
        <v>77</v>
      </c>
      <c r="G106" s="370">
        <v>22236858.96383141</v>
      </c>
    </row>
    <row r="107" spans="1:7" x14ac:dyDescent="0.3">
      <c r="A107" s="365" t="s">
        <v>744</v>
      </c>
      <c r="E107" s="85"/>
      <c r="F107" s="364" t="s">
        <v>731</v>
      </c>
      <c r="G107" s="370">
        <v>22660311.490475543</v>
      </c>
    </row>
    <row r="108" spans="1:7" x14ac:dyDescent="0.3">
      <c r="E108" s="10"/>
      <c r="F108" s="364" t="s">
        <v>65</v>
      </c>
      <c r="G108" s="370">
        <v>23628776.126723357</v>
      </c>
    </row>
    <row r="109" spans="1:7" x14ac:dyDescent="0.3">
      <c r="E109" s="85"/>
      <c r="F109" s="364" t="s">
        <v>338</v>
      </c>
      <c r="G109" s="370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64" t="s">
        <v>47</v>
      </c>
      <c r="G110" s="370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64" t="s">
        <v>70</v>
      </c>
      <c r="G111" s="370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64" t="s">
        <v>50</v>
      </c>
      <c r="G112" s="370">
        <v>31226421.287860315</v>
      </c>
    </row>
    <row r="113" spans="1:7" x14ac:dyDescent="0.3">
      <c r="B113" s="365" t="s">
        <v>436</v>
      </c>
      <c r="E113" s="85"/>
      <c r="F113" s="364" t="s">
        <v>48</v>
      </c>
      <c r="G113" s="370">
        <v>32826557.607130643</v>
      </c>
    </row>
    <row r="114" spans="1:7" x14ac:dyDescent="0.3">
      <c r="A114" s="86" t="s">
        <v>439</v>
      </c>
      <c r="B114" t="s">
        <v>438</v>
      </c>
      <c r="E114" s="4"/>
      <c r="F114" s="364" t="s">
        <v>74</v>
      </c>
      <c r="G114" s="370">
        <v>35235596.435806461</v>
      </c>
    </row>
    <row r="115" spans="1:7" x14ac:dyDescent="0.3">
      <c r="A115" s="100" t="s">
        <v>724</v>
      </c>
      <c r="B115" s="367">
        <v>-9.9668380386121029</v>
      </c>
      <c r="E115" s="85"/>
      <c r="F115" s="364" t="s">
        <v>735</v>
      </c>
      <c r="G115" s="370">
        <v>35810601.186181366</v>
      </c>
    </row>
    <row r="116" spans="1:7" x14ac:dyDescent="0.3">
      <c r="A116" s="100" t="s">
        <v>727</v>
      </c>
      <c r="B116" s="367">
        <v>-1.6068860097800863</v>
      </c>
      <c r="E116" s="10"/>
      <c r="F116" s="364" t="s">
        <v>51</v>
      </c>
      <c r="G116" s="370">
        <v>51384754.378443792</v>
      </c>
    </row>
    <row r="117" spans="1:7" x14ac:dyDescent="0.3">
      <c r="A117" s="100" t="s">
        <v>730</v>
      </c>
      <c r="B117" s="367">
        <v>-0.17992765673937294</v>
      </c>
      <c r="E117" s="85"/>
      <c r="F117" s="364" t="s">
        <v>72</v>
      </c>
      <c r="G117" s="370">
        <v>58786311.042926021</v>
      </c>
    </row>
    <row r="118" spans="1:7" x14ac:dyDescent="0.3">
      <c r="A118" s="100" t="s">
        <v>59</v>
      </c>
      <c r="B118" s="367">
        <v>-9.0301537716930391E-2</v>
      </c>
      <c r="E118" s="4"/>
      <c r="F118" s="364" t="s">
        <v>73</v>
      </c>
      <c r="G118" s="370">
        <v>62972010.98376593</v>
      </c>
    </row>
    <row r="119" spans="1:7" x14ac:dyDescent="0.3">
      <c r="A119" s="100" t="s">
        <v>723</v>
      </c>
      <c r="B119" s="367">
        <v>-4.5029209597039647E-2</v>
      </c>
      <c r="E119" s="85"/>
      <c r="F119" s="364" t="s">
        <v>79</v>
      </c>
      <c r="G119" s="370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676813349.77515006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99" t="s">
        <v>74</v>
      </c>
      <c r="B161" s="85">
        <v>0.30782539812616405</v>
      </c>
      <c r="C161" s="85"/>
      <c r="D161" s="85"/>
      <c r="E161" s="85"/>
      <c r="F161" s="85"/>
      <c r="G161" s="85"/>
    </row>
    <row r="162" spans="1:7" x14ac:dyDescent="0.3">
      <c r="A162" s="100" t="s">
        <v>78</v>
      </c>
      <c r="B162" s="85">
        <v>0.30975418211858963</v>
      </c>
      <c r="C162" s="4"/>
      <c r="D162" s="4"/>
      <c r="E162" s="4"/>
      <c r="F162" s="4"/>
      <c r="G162" s="4"/>
    </row>
    <row r="163" spans="1:7" x14ac:dyDescent="0.3">
      <c r="A163" s="100" t="s">
        <v>65</v>
      </c>
      <c r="B163" s="85">
        <v>0.31471587832962966</v>
      </c>
      <c r="C163" s="85"/>
      <c r="D163" s="85"/>
      <c r="E163" s="85"/>
      <c r="F163" s="85"/>
      <c r="G163" s="85"/>
    </row>
    <row r="164" spans="1:7" x14ac:dyDescent="0.3">
      <c r="A164" s="100" t="s">
        <v>73</v>
      </c>
      <c r="B164" s="85">
        <v>0.31839151060483684</v>
      </c>
      <c r="C164" s="10"/>
      <c r="D164" s="10"/>
      <c r="E164" s="10"/>
      <c r="F164" s="10"/>
      <c r="G164" s="10"/>
    </row>
    <row r="165" spans="1:7" x14ac:dyDescent="0.3">
      <c r="A165" s="100" t="s">
        <v>48</v>
      </c>
      <c r="B165" s="85">
        <v>0.34342785979422896</v>
      </c>
      <c r="C165" s="85"/>
      <c r="D165" s="85"/>
      <c r="E165" s="85"/>
      <c r="F165" s="85"/>
      <c r="G165" s="85"/>
    </row>
    <row r="166" spans="1:7" x14ac:dyDescent="0.3">
      <c r="A166" s="100" t="s">
        <v>77</v>
      </c>
      <c r="B166" s="85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54" t="s">
        <v>41</v>
      </c>
      <c r="B12" s="354" t="s">
        <v>42</v>
      </c>
      <c r="C12" s="354" t="s">
        <v>120</v>
      </c>
      <c r="D12" s="352" t="s">
        <v>123</v>
      </c>
      <c r="E12" s="360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355" t="s">
        <v>107</v>
      </c>
      <c r="B25" s="356"/>
      <c r="C25" s="357">
        <v>1058073504</v>
      </c>
      <c r="D25" s="358">
        <v>897280820</v>
      </c>
      <c r="E25" s="359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355" t="s">
        <v>108</v>
      </c>
      <c r="B30" s="356"/>
      <c r="C30" s="357">
        <v>450004381</v>
      </c>
      <c r="D30" s="358">
        <v>413827054</v>
      </c>
      <c r="E30" s="359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355" t="s">
        <v>109</v>
      </c>
      <c r="B42" s="356"/>
      <c r="C42" s="357">
        <v>455712235</v>
      </c>
      <c r="D42" s="358">
        <v>469613836</v>
      </c>
      <c r="E42" s="359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355" t="s">
        <v>110</v>
      </c>
      <c r="B58" s="356"/>
      <c r="C58" s="357">
        <v>886617286</v>
      </c>
      <c r="D58" s="358">
        <v>986201688</v>
      </c>
      <c r="E58" s="359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355" t="s">
        <v>111</v>
      </c>
      <c r="B61" s="356"/>
      <c r="C61" s="357">
        <v>136064536</v>
      </c>
      <c r="D61" s="358">
        <v>129324839</v>
      </c>
      <c r="E61" s="359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355" t="s">
        <v>112</v>
      </c>
      <c r="B64" s="356"/>
      <c r="C64" s="357">
        <v>129523465</v>
      </c>
      <c r="D64" s="358">
        <v>119391377</v>
      </c>
      <c r="E64" s="359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355" t="s">
        <v>105</v>
      </c>
      <c r="E13" s="17" t="s">
        <v>40</v>
      </c>
      <c r="F13" s="355" t="s">
        <v>105</v>
      </c>
      <c r="G13" s="17" t="s">
        <v>40</v>
      </c>
      <c r="H13" s="355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</vt:lpstr>
      <vt:lpstr>Comercial2</vt:lpstr>
      <vt:lpstr>CARTERA</vt:lpstr>
      <vt:lpstr>Cartera1</vt:lpstr>
      <vt:lpstr>RENTABILIDAD TIENDAS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2025-06-09T19:05:20Z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