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10" documentId="8_{C5D2B0B5-A6C2-4DA4-B000-B6B7605A9422}" xr6:coauthVersionLast="47" xr6:coauthVersionMax="47" xr10:uidLastSave="{3368BA53-69D5-4F74-8324-19C6C7B5C6C9}"/>
  <bookViews>
    <workbookView xWindow="-108" yWindow="-108" windowWidth="23256" windowHeight="13896" firstSheet="17" activeTab="22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_mes" sheetId="20" r:id="rId20"/>
    <sheet name="Comercial2_mes" sheetId="21" r:id="rId21"/>
    <sheet name="Comercial1_acum" sheetId="38" r:id="rId22"/>
    <sheet name="Comercial2_acum" sheetId="39" r:id="rId23"/>
    <sheet name="CARTERA" sheetId="19" r:id="rId24"/>
    <sheet name="Cartera1" sheetId="22" r:id="rId25"/>
    <sheet name="RENTABILIDAD TIENDAS" sheetId="37" r:id="rId26"/>
    <sheet name="PRESUPUESTO" sheetId="10" state="hidden" r:id="rId27"/>
    <sheet name="ventas ticket promedio (2)" sheetId="11" state="hidden" r:id="rId28"/>
    <sheet name="Hoja3" sheetId="12" state="hidden" r:id="rId29"/>
    <sheet name="Hoja2" sheetId="9" state="hidden" r:id="rId30"/>
    <sheet name="Hoja5" sheetId="6" state="hidden" r:id="rId31"/>
  </sheets>
  <externalReferences>
    <externalReference r:id="rId32"/>
  </externalReferences>
  <definedNames>
    <definedName name="_xlnm._FilterDatabase" localSheetId="28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380" r:id="rId33"/>
    <pivotCache cacheId="383" r:id="rId34"/>
    <pivotCache cacheId="386" r:id="rId35"/>
    <pivotCache cacheId="389" r:id="rId36"/>
    <pivotCache cacheId="392" r:id="rId37"/>
    <pivotCache cacheId="395" r:id="rId38"/>
    <pivotCache cacheId="398" r:id="rId39"/>
    <pivotCache cacheId="401" r:id="rId40"/>
    <pivotCache cacheId="404" r:id="rId41"/>
    <pivotCache cacheId="407" r:id="rId42"/>
    <pivotCache cacheId="410" r:id="rId43"/>
    <pivotCache cacheId="413" r:id="rId44"/>
    <pivotCache cacheId="416" r:id="rId45"/>
    <pivotCache cacheId="419" r:id="rId46"/>
    <pivotCache cacheId="428" r:id="rId47"/>
    <pivotCache cacheId="431" r:id="rId48"/>
    <pivotCache cacheId="434" r:id="rId49"/>
    <pivotCache cacheId="437" r:id="rId50"/>
    <pivotCache cacheId="440" r:id="rId51"/>
    <pivotCache cacheId="443" r:id="rId52"/>
    <pivotCache cacheId="446" r:id="rId53"/>
    <pivotCache cacheId="449" r:id="rId54"/>
    <pivotCache cacheId="452" r:id="rId55"/>
    <pivotCache cacheId="455" r:id="rId56"/>
    <pivotCache cacheId="458" r:id="rId57"/>
    <pivotCache cacheId="461" r:id="rId58"/>
    <pivotCache cacheId="464" r:id="rId59"/>
    <pivotCache cacheId="473" r:id="rId60"/>
    <pivotCache cacheId="476" r:id="rId6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9" l="1"/>
  <c r="C1" i="39"/>
  <c r="D1" i="39"/>
  <c r="F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8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<sst xmlns="http://schemas.openxmlformats.org/spreadsheetml/2006/main" count="9371" uniqueCount="747">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</sst>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4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rgb="FFC00000"/>
      <name val="Calibri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1" fillId="0" borderId="0" applyNumberFormat="0" applyFill="0" applyBorder="0" applyAlignment="0" applyProtection="0"/>
    <xf numFmtId="0" fontId="12" fillId="0" borderId="1" applyNumberFormat="0" applyFill="0" applyAlignment="0" applyProtection="0"/>
    <xf numFmtId="0" fontId="13" fillId="0" borderId="2" applyNumberFormat="0" applyFill="0" applyAlignment="0" applyProtection="0"/>
    <xf numFmtId="0" fontId="14" fillId="0" borderId="3" applyNumberFormat="0" applyFill="0" applyAlignment="0" applyProtection="0"/>
    <xf numFmtId="0" fontId="14" fillId="0" borderId="0" applyNumberFormat="0" applyFill="0" applyBorder="0" applyAlignment="0" applyProtection="0"/>
    <xf numFmtId="0" fontId="15" fillId="2" borderId="0" applyNumberFormat="0" applyBorder="0" applyAlignment="0" applyProtection="0"/>
    <xf numFmtId="0" fontId="16" fillId="3" borderId="0" applyNumberFormat="0" applyBorder="0" applyAlignment="0" applyProtection="0"/>
    <xf numFmtId="0" fontId="17" fillId="4" borderId="0" applyNumberFormat="0" applyBorder="0" applyAlignment="0" applyProtection="0"/>
    <xf numFmtId="0" fontId="18" fillId="5" borderId="4" applyNumberFormat="0" applyAlignment="0" applyProtection="0"/>
    <xf numFmtId="0" fontId="19" fillId="6" borderId="5" applyNumberFormat="0" applyAlignment="0" applyProtection="0"/>
    <xf numFmtId="0" fontId="20" fillId="6" borderId="4" applyNumberFormat="0" applyAlignment="0" applyProtection="0"/>
    <xf numFmtId="0" fontId="21" fillId="0" borderId="6" applyNumberFormat="0" applyFill="0" applyAlignment="0" applyProtection="0"/>
    <xf numFmtId="0" fontId="22" fillId="7" borderId="7" applyNumberFormat="0" applyAlignment="0" applyProtection="0"/>
    <xf numFmtId="0" fontId="23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24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26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26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26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26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26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9" fillId="0" borderId="0"/>
    <xf numFmtId="9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7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76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2" fillId="33" borderId="10" xfId="0" applyFont="1" applyFill="1" applyBorder="1"/>
    <xf numFmtId="10" fontId="0" fillId="0" borderId="0" xfId="0" applyNumberFormat="1"/>
    <xf numFmtId="0" fontId="9" fillId="0" borderId="0" xfId="0" applyFont="1"/>
    <xf numFmtId="0" fontId="22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7" fillId="0" borderId="0" xfId="0" applyFont="1"/>
    <xf numFmtId="0" fontId="28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2" fillId="33" borderId="11" xfId="0" applyFont="1" applyFill="1" applyBorder="1"/>
    <xf numFmtId="164" fontId="22" fillId="33" borderId="10" xfId="0" applyNumberFormat="1" applyFont="1" applyFill="1" applyBorder="1"/>
    <xf numFmtId="165" fontId="22" fillId="33" borderId="17" xfId="0" applyNumberFormat="1" applyFont="1" applyFill="1" applyBorder="1"/>
    <xf numFmtId="9" fontId="22" fillId="33" borderId="13" xfId="0" applyNumberFormat="1" applyFont="1" applyFill="1" applyBorder="1"/>
    <xf numFmtId="0" fontId="29" fillId="0" borderId="14" xfId="0" applyFont="1" applyBorder="1"/>
    <xf numFmtId="0" fontId="29" fillId="0" borderId="15" xfId="0" applyFont="1" applyBorder="1"/>
    <xf numFmtId="164" fontId="29" fillId="0" borderId="14" xfId="0" applyNumberFormat="1" applyFont="1" applyBorder="1"/>
    <xf numFmtId="165" fontId="29" fillId="0" borderId="18" xfId="0" applyNumberFormat="1" applyFont="1" applyBorder="1"/>
    <xf numFmtId="9" fontId="29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5" fillId="34" borderId="10" xfId="0" applyFont="1" applyFill="1" applyBorder="1"/>
    <xf numFmtId="0" fontId="25" fillId="34" borderId="11" xfId="0" applyFont="1" applyFill="1" applyBorder="1"/>
    <xf numFmtId="165" fontId="25" fillId="34" borderId="10" xfId="0" applyNumberFormat="1" applyFont="1" applyFill="1" applyBorder="1"/>
    <xf numFmtId="3" fontId="25" fillId="34" borderId="17" xfId="0" applyNumberFormat="1" applyFont="1" applyFill="1" applyBorder="1"/>
    <xf numFmtId="3" fontId="25" fillId="34" borderId="24" xfId="0" applyNumberFormat="1" applyFont="1" applyFill="1" applyBorder="1"/>
    <xf numFmtId="164" fontId="25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8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8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7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6" fillId="0" borderId="0" xfId="45" applyFont="1"/>
    <xf numFmtId="10" fontId="0" fillId="0" borderId="0" xfId="43" applyNumberFormat="1" applyFont="1"/>
    <xf numFmtId="44" fontId="7" fillId="0" borderId="0" xfId="44" applyFont="1"/>
    <xf numFmtId="9" fontId="7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1" fillId="0" borderId="27" xfId="44" applyFont="1" applyBorder="1"/>
    <xf numFmtId="0" fontId="33" fillId="0" borderId="0" xfId="46" applyFont="1"/>
    <xf numFmtId="169" fontId="33" fillId="0" borderId="0" xfId="47" applyNumberFormat="1" applyFont="1"/>
    <xf numFmtId="0" fontId="33" fillId="0" borderId="0" xfId="46" applyFont="1" applyAlignment="1">
      <alignment horizontal="center"/>
    </xf>
    <xf numFmtId="169" fontId="33" fillId="0" borderId="0" xfId="47" applyNumberFormat="1" applyFont="1" applyFill="1"/>
    <xf numFmtId="169" fontId="33" fillId="0" borderId="0" xfId="46" applyNumberFormat="1" applyFont="1"/>
    <xf numFmtId="169" fontId="34" fillId="0" borderId="0" xfId="46" applyNumberFormat="1" applyFont="1"/>
    <xf numFmtId="0" fontId="5" fillId="0" borderId="0" xfId="46"/>
    <xf numFmtId="0" fontId="35" fillId="37" borderId="0" xfId="46" applyFont="1" applyFill="1" applyAlignment="1">
      <alignment horizontal="center"/>
    </xf>
    <xf numFmtId="0" fontId="35" fillId="37" borderId="0" xfId="47" applyNumberFormat="1" applyFont="1" applyFill="1" applyAlignment="1">
      <alignment horizontal="centerContinuous" vertical="center"/>
    </xf>
    <xf numFmtId="43" fontId="35" fillId="37" borderId="0" xfId="47" applyFont="1" applyFill="1" applyAlignment="1">
      <alignment horizontal="center" vertical="center"/>
    </xf>
    <xf numFmtId="0" fontId="36" fillId="0" borderId="0" xfId="46" applyFont="1" applyAlignment="1">
      <alignment horizontal="center"/>
    </xf>
    <xf numFmtId="169" fontId="33" fillId="0" borderId="0" xfId="46" applyNumberFormat="1" applyFont="1" applyAlignment="1">
      <alignment horizontal="center"/>
    </xf>
    <xf numFmtId="0" fontId="35" fillId="37" borderId="28" xfId="46" applyFont="1" applyFill="1" applyBorder="1" applyAlignment="1">
      <alignment horizontal="center"/>
    </xf>
    <xf numFmtId="0" fontId="35" fillId="38" borderId="28" xfId="46" applyFont="1" applyFill="1" applyBorder="1" applyAlignment="1">
      <alignment horizontal="center"/>
    </xf>
    <xf numFmtId="0" fontId="33" fillId="0" borderId="0" xfId="46" applyFont="1" applyAlignment="1">
      <alignment horizontal="right"/>
    </xf>
    <xf numFmtId="0" fontId="33" fillId="39" borderId="0" xfId="46" applyFont="1" applyFill="1" applyAlignment="1">
      <alignment horizontal="center"/>
    </xf>
    <xf numFmtId="9" fontId="33" fillId="0" borderId="0" xfId="48" applyFont="1" applyAlignment="1">
      <alignment horizontal="center"/>
    </xf>
    <xf numFmtId="0" fontId="33" fillId="40" borderId="0" xfId="46" applyFont="1" applyFill="1"/>
    <xf numFmtId="0" fontId="33" fillId="0" borderId="0" xfId="46" applyFont="1" applyAlignment="1">
      <alignment horizontal="left"/>
    </xf>
    <xf numFmtId="166" fontId="33" fillId="0" borderId="0" xfId="48" applyNumberFormat="1" applyFont="1"/>
    <xf numFmtId="9" fontId="33" fillId="0" borderId="0" xfId="48" applyFont="1"/>
    <xf numFmtId="166" fontId="33" fillId="0" borderId="0" xfId="46" applyNumberFormat="1" applyFont="1"/>
    <xf numFmtId="9" fontId="33" fillId="0" borderId="0" xfId="46" applyNumberFormat="1" applyFont="1"/>
    <xf numFmtId="169" fontId="33" fillId="0" borderId="0" xfId="47" applyNumberFormat="1" applyFont="1" applyBorder="1" applyAlignment="1">
      <alignment horizontal="right"/>
    </xf>
    <xf numFmtId="169" fontId="37" fillId="0" borderId="0" xfId="47" applyNumberFormat="1" applyFont="1" applyBorder="1" applyAlignment="1">
      <alignment horizontal="right"/>
    </xf>
    <xf numFmtId="166" fontId="37" fillId="0" borderId="0" xfId="48" applyNumberFormat="1" applyFont="1" applyBorder="1" applyAlignment="1">
      <alignment horizontal="right"/>
    </xf>
    <xf numFmtId="0" fontId="33" fillId="40" borderId="0" xfId="46" applyFont="1" applyFill="1" applyAlignment="1">
      <alignment horizontal="center"/>
    </xf>
    <xf numFmtId="0" fontId="38" fillId="39" borderId="0" xfId="46" applyFont="1" applyFill="1"/>
    <xf numFmtId="10" fontId="33" fillId="0" borderId="0" xfId="48" applyNumberFormat="1" applyFont="1" applyBorder="1" applyAlignment="1">
      <alignment horizontal="right"/>
    </xf>
    <xf numFmtId="166" fontId="33" fillId="0" borderId="0" xfId="48" applyNumberFormat="1" applyFont="1" applyBorder="1" applyAlignment="1">
      <alignment horizontal="right"/>
    </xf>
    <xf numFmtId="169" fontId="33" fillId="0" borderId="0" xfId="47" applyNumberFormat="1" applyFont="1" applyBorder="1"/>
    <xf numFmtId="166" fontId="36" fillId="0" borderId="0" xfId="48" applyNumberFormat="1" applyFont="1" applyFill="1"/>
    <xf numFmtId="166" fontId="33" fillId="0" borderId="0" xfId="48" applyNumberFormat="1" applyFont="1" applyBorder="1"/>
    <xf numFmtId="0" fontId="33" fillId="0" borderId="29" xfId="46" applyFont="1" applyBorder="1"/>
    <xf numFmtId="9" fontId="33" fillId="0" borderId="30" xfId="46" applyNumberFormat="1" applyFont="1" applyBorder="1" applyAlignment="1">
      <alignment horizontal="center"/>
    </xf>
    <xf numFmtId="169" fontId="33" fillId="0" borderId="30" xfId="47" applyNumberFormat="1" applyFont="1" applyBorder="1" applyAlignment="1">
      <alignment horizontal="right"/>
    </xf>
    <xf numFmtId="169" fontId="33" fillId="0" borderId="30" xfId="47" applyNumberFormat="1" applyFont="1" applyBorder="1" applyAlignment="1">
      <alignment horizontal="center"/>
    </xf>
    <xf numFmtId="169" fontId="33" fillId="0" borderId="30" xfId="47" applyNumberFormat="1" applyFont="1" applyFill="1" applyBorder="1" applyAlignment="1">
      <alignment horizontal="center" wrapText="1"/>
    </xf>
    <xf numFmtId="169" fontId="33" fillId="0" borderId="31" xfId="47" applyNumberFormat="1" applyFont="1" applyFill="1" applyBorder="1" applyAlignment="1">
      <alignment horizontal="center" wrapText="1"/>
    </xf>
    <xf numFmtId="9" fontId="33" fillId="0" borderId="0" xfId="46" applyNumberFormat="1" applyFont="1" applyAlignment="1">
      <alignment horizontal="center"/>
    </xf>
    <xf numFmtId="0" fontId="33" fillId="0" borderId="32" xfId="46" applyFont="1" applyBorder="1"/>
    <xf numFmtId="9" fontId="33" fillId="0" borderId="33" xfId="46" applyNumberFormat="1" applyFont="1" applyBorder="1" applyAlignment="1">
      <alignment horizontal="center"/>
    </xf>
    <xf numFmtId="169" fontId="33" fillId="0" borderId="33" xfId="47" applyNumberFormat="1" applyFont="1" applyBorder="1" applyAlignment="1">
      <alignment horizontal="right"/>
    </xf>
    <xf numFmtId="169" fontId="33" fillId="0" borderId="33" xfId="47" applyNumberFormat="1" applyFont="1" applyFill="1" applyBorder="1" applyAlignment="1">
      <alignment horizontal="right" wrapText="1"/>
    </xf>
    <xf numFmtId="169" fontId="33" fillId="0" borderId="33" xfId="47" applyNumberFormat="1" applyFont="1" applyFill="1" applyBorder="1" applyAlignment="1">
      <alignment horizontal="center" wrapText="1"/>
    </xf>
    <xf numFmtId="169" fontId="33" fillId="0" borderId="34" xfId="47" applyNumberFormat="1" applyFont="1" applyFill="1" applyBorder="1" applyAlignment="1">
      <alignment horizontal="center" wrapText="1"/>
    </xf>
    <xf numFmtId="0" fontId="33" fillId="0" borderId="33" xfId="46" applyFont="1" applyBorder="1" applyAlignment="1">
      <alignment horizontal="center"/>
    </xf>
    <xf numFmtId="169" fontId="33" fillId="0" borderId="33" xfId="47" applyNumberFormat="1" applyFont="1" applyFill="1" applyBorder="1" applyAlignment="1">
      <alignment horizontal="right"/>
    </xf>
    <xf numFmtId="169" fontId="39" fillId="0" borderId="33" xfId="47" applyNumberFormat="1" applyFont="1" applyBorder="1" applyAlignment="1">
      <alignment horizontal="center"/>
    </xf>
    <xf numFmtId="169" fontId="39" fillId="0" borderId="33" xfId="47" applyNumberFormat="1" applyFont="1" applyBorder="1" applyAlignment="1">
      <alignment horizontal="right"/>
    </xf>
    <xf numFmtId="0" fontId="33" fillId="0" borderId="35" xfId="46" applyFont="1" applyBorder="1"/>
    <xf numFmtId="9" fontId="33" fillId="0" borderId="36" xfId="46" applyNumberFormat="1" applyFont="1" applyBorder="1" applyAlignment="1">
      <alignment horizontal="center"/>
    </xf>
    <xf numFmtId="169" fontId="33" fillId="0" borderId="36" xfId="47" applyNumberFormat="1" applyFont="1" applyBorder="1" applyAlignment="1">
      <alignment horizontal="right"/>
    </xf>
    <xf numFmtId="169" fontId="39" fillId="0" borderId="36" xfId="47" applyNumberFormat="1" applyFont="1" applyBorder="1" applyAlignment="1">
      <alignment horizontal="right"/>
    </xf>
    <xf numFmtId="169" fontId="39" fillId="0" borderId="36" xfId="47" applyNumberFormat="1" applyFont="1" applyBorder="1" applyAlignment="1">
      <alignment horizontal="center"/>
    </xf>
    <xf numFmtId="169" fontId="33" fillId="0" borderId="36" xfId="47" applyNumberFormat="1" applyFont="1" applyFill="1" applyBorder="1" applyAlignment="1">
      <alignment horizontal="center" wrapText="1"/>
    </xf>
    <xf numFmtId="169" fontId="33" fillId="0" borderId="37" xfId="47" applyNumberFormat="1" applyFont="1" applyFill="1" applyBorder="1" applyAlignment="1">
      <alignment horizontal="center" wrapText="1"/>
    </xf>
    <xf numFmtId="169" fontId="40" fillId="0" borderId="0" xfId="46" applyNumberFormat="1" applyFont="1"/>
    <xf numFmtId="0" fontId="41" fillId="0" borderId="38" xfId="46" applyFont="1" applyBorder="1"/>
    <xf numFmtId="0" fontId="41" fillId="0" borderId="38" xfId="46" applyFont="1" applyBorder="1" applyAlignment="1">
      <alignment horizontal="center"/>
    </xf>
    <xf numFmtId="169" fontId="41" fillId="0" borderId="38" xfId="47" applyNumberFormat="1" applyFont="1" applyBorder="1" applyAlignment="1">
      <alignment horizontal="right"/>
    </xf>
    <xf numFmtId="169" fontId="41" fillId="0" borderId="38" xfId="47" applyNumberFormat="1" applyFont="1" applyFill="1" applyBorder="1" applyAlignment="1">
      <alignment horizontal="right"/>
    </xf>
    <xf numFmtId="169" fontId="41" fillId="0" borderId="0" xfId="47" applyNumberFormat="1" applyFont="1" applyBorder="1" applyAlignment="1">
      <alignment horizontal="right"/>
    </xf>
    <xf numFmtId="9" fontId="41" fillId="0" borderId="0" xfId="48" applyFont="1" applyBorder="1" applyAlignment="1">
      <alignment horizontal="center"/>
    </xf>
    <xf numFmtId="0" fontId="40" fillId="0" borderId="0" xfId="46" applyFont="1"/>
    <xf numFmtId="43" fontId="33" fillId="0" borderId="0" xfId="47" applyFont="1" applyBorder="1" applyAlignment="1">
      <alignment horizontal="right"/>
    </xf>
    <xf numFmtId="9" fontId="33" fillId="0" borderId="0" xfId="48" applyFont="1" applyBorder="1" applyAlignment="1">
      <alignment horizontal="right"/>
    </xf>
    <xf numFmtId="10" fontId="33" fillId="0" borderId="0" xfId="48" applyNumberFormat="1" applyFont="1" applyBorder="1"/>
    <xf numFmtId="10" fontId="33" fillId="0" borderId="0" xfId="46" applyNumberFormat="1" applyFont="1" applyAlignment="1">
      <alignment horizontal="center"/>
    </xf>
    <xf numFmtId="0" fontId="38" fillId="0" borderId="0" xfId="46" applyFont="1" applyAlignment="1">
      <alignment horizontal="center"/>
    </xf>
    <xf numFmtId="170" fontId="33" fillId="0" borderId="0" xfId="46" applyNumberFormat="1" applyFont="1"/>
    <xf numFmtId="166" fontId="33" fillId="0" borderId="0" xfId="48" applyNumberFormat="1" applyFont="1" applyFill="1" applyBorder="1"/>
    <xf numFmtId="166" fontId="37" fillId="0" borderId="0" xfId="46" applyNumberFormat="1" applyFont="1" applyAlignment="1">
      <alignment horizontal="center"/>
    </xf>
    <xf numFmtId="171" fontId="33" fillId="0" borderId="0" xfId="47" applyNumberFormat="1" applyFont="1" applyFill="1" applyBorder="1"/>
    <xf numFmtId="169" fontId="33" fillId="0" borderId="0" xfId="47" applyNumberFormat="1" applyFont="1" applyFill="1" applyBorder="1"/>
    <xf numFmtId="166" fontId="38" fillId="39" borderId="0" xfId="46" applyNumberFormat="1" applyFont="1" applyFill="1" applyAlignment="1">
      <alignment horizontal="center"/>
    </xf>
    <xf numFmtId="171" fontId="38" fillId="39" borderId="0" xfId="47" applyNumberFormat="1" applyFont="1" applyFill="1" applyBorder="1"/>
    <xf numFmtId="169" fontId="38" fillId="39" borderId="0" xfId="47" applyNumberFormat="1" applyFont="1" applyFill="1" applyBorder="1"/>
    <xf numFmtId="9" fontId="33" fillId="0" borderId="0" xfId="48" applyFont="1" applyBorder="1"/>
    <xf numFmtId="169" fontId="33" fillId="0" borderId="0" xfId="47" applyNumberFormat="1" applyFont="1" applyBorder="1" applyAlignment="1">
      <alignment horizontal="center"/>
    </xf>
    <xf numFmtId="0" fontId="38" fillId="0" borderId="0" xfId="46" applyFont="1"/>
    <xf numFmtId="169" fontId="38" fillId="0" borderId="0" xfId="47" applyNumberFormat="1" applyFont="1" applyBorder="1"/>
    <xf numFmtId="169" fontId="38" fillId="0" borderId="0" xfId="46" applyNumberFormat="1" applyFont="1"/>
    <xf numFmtId="166" fontId="33" fillId="0" borderId="0" xfId="48" applyNumberFormat="1" applyFont="1" applyAlignment="1">
      <alignment horizontal="center"/>
    </xf>
    <xf numFmtId="0" fontId="33" fillId="0" borderId="38" xfId="46" applyFont="1" applyBorder="1"/>
    <xf numFmtId="166" fontId="37" fillId="0" borderId="38" xfId="46" applyNumberFormat="1" applyFont="1" applyBorder="1" applyAlignment="1">
      <alignment horizontal="center"/>
    </xf>
    <xf numFmtId="0" fontId="33" fillId="0" borderId="39" xfId="46" applyFont="1" applyBorder="1"/>
    <xf numFmtId="0" fontId="37" fillId="0" borderId="39" xfId="47" applyNumberFormat="1" applyFont="1" applyBorder="1" applyAlignment="1">
      <alignment horizontal="center"/>
    </xf>
    <xf numFmtId="169" fontId="37" fillId="0" borderId="0" xfId="47" applyNumberFormat="1" applyFont="1" applyBorder="1"/>
    <xf numFmtId="0" fontId="33" fillId="0" borderId="39" xfId="46" applyFont="1" applyBorder="1" applyAlignment="1">
      <alignment horizontal="center"/>
    </xf>
    <xf numFmtId="43" fontId="33" fillId="0" borderId="39" xfId="47" applyFont="1" applyBorder="1"/>
    <xf numFmtId="169" fontId="33" fillId="0" borderId="39" xfId="47" applyNumberFormat="1" applyFont="1" applyBorder="1"/>
    <xf numFmtId="43" fontId="33" fillId="0" borderId="0" xfId="46" applyNumberFormat="1" applyFont="1"/>
    <xf numFmtId="172" fontId="33" fillId="0" borderId="0" xfId="48" applyNumberFormat="1" applyFont="1"/>
    <xf numFmtId="0" fontId="35" fillId="39" borderId="0" xfId="46" applyFont="1" applyFill="1" applyAlignment="1">
      <alignment horizontal="center" vertical="center"/>
    </xf>
    <xf numFmtId="0" fontId="35" fillId="39" borderId="0" xfId="46" applyFont="1" applyFill="1" applyAlignment="1">
      <alignment horizontal="right" vertical="center"/>
    </xf>
    <xf numFmtId="0" fontId="33" fillId="39" borderId="0" xfId="46" applyFont="1" applyFill="1" applyAlignment="1">
      <alignment horizontal="right"/>
    </xf>
    <xf numFmtId="0" fontId="38" fillId="0" borderId="38" xfId="46" applyFont="1" applyBorder="1" applyAlignment="1">
      <alignment horizontal="left"/>
    </xf>
    <xf numFmtId="0" fontId="38" fillId="0" borderId="38" xfId="46" applyFont="1" applyBorder="1" applyAlignment="1">
      <alignment horizontal="center"/>
    </xf>
    <xf numFmtId="169" fontId="38" fillId="0" borderId="38" xfId="47" applyNumberFormat="1" applyFont="1" applyBorder="1"/>
    <xf numFmtId="169" fontId="38" fillId="0" borderId="0" xfId="47" applyNumberFormat="1" applyFont="1" applyFill="1" applyBorder="1"/>
    <xf numFmtId="166" fontId="33" fillId="0" borderId="0" xfId="48" applyNumberFormat="1" applyFont="1" applyBorder="1" applyAlignment="1">
      <alignment horizontal="center"/>
    </xf>
    <xf numFmtId="43" fontId="33" fillId="0" borderId="0" xfId="47" applyFont="1" applyBorder="1"/>
    <xf numFmtId="0" fontId="38" fillId="0" borderId="40" xfId="46" applyFont="1" applyBorder="1"/>
    <xf numFmtId="0" fontId="38" fillId="0" borderId="41" xfId="46" applyFont="1" applyBorder="1" applyAlignment="1">
      <alignment horizontal="center"/>
    </xf>
    <xf numFmtId="169" fontId="33" fillId="0" borderId="41" xfId="47" applyNumberFormat="1" applyFont="1" applyBorder="1" applyAlignment="1">
      <alignment horizontal="right"/>
    </xf>
    <xf numFmtId="169" fontId="33" fillId="0" borderId="42" xfId="47" applyNumberFormat="1" applyFont="1" applyBorder="1" applyAlignment="1">
      <alignment horizontal="right"/>
    </xf>
    <xf numFmtId="169" fontId="38" fillId="0" borderId="0" xfId="47" applyNumberFormat="1" applyFont="1" applyFill="1" applyBorder="1" applyAlignment="1">
      <alignment horizontal="right"/>
    </xf>
    <xf numFmtId="0" fontId="33" fillId="0" borderId="43" xfId="46" applyFont="1" applyBorder="1"/>
    <xf numFmtId="9" fontId="33" fillId="0" borderId="44" xfId="48" applyFont="1" applyBorder="1" applyAlignment="1">
      <alignment horizontal="center"/>
    </xf>
    <xf numFmtId="169" fontId="33" fillId="0" borderId="44" xfId="47" applyNumberFormat="1" applyFont="1" applyBorder="1" applyAlignment="1">
      <alignment horizontal="right"/>
    </xf>
    <xf numFmtId="169" fontId="33" fillId="0" borderId="45" xfId="47" applyNumberFormat="1" applyFont="1" applyBorder="1" applyAlignment="1">
      <alignment horizontal="right"/>
    </xf>
    <xf numFmtId="0" fontId="33" fillId="0" borderId="43" xfId="46" applyFont="1" applyBorder="1" applyAlignment="1">
      <alignment horizontal="left"/>
    </xf>
    <xf numFmtId="166" fontId="33" fillId="0" borderId="44" xfId="48" applyNumberFormat="1" applyFont="1" applyBorder="1" applyAlignment="1">
      <alignment horizontal="center"/>
    </xf>
    <xf numFmtId="0" fontId="33" fillId="40" borderId="43" xfId="46" applyFont="1" applyFill="1" applyBorder="1" applyAlignment="1">
      <alignment horizontal="left"/>
    </xf>
    <xf numFmtId="0" fontId="38" fillId="0" borderId="43" xfId="46" applyFont="1" applyBorder="1"/>
    <xf numFmtId="0" fontId="38" fillId="0" borderId="44" xfId="46" applyFont="1" applyBorder="1" applyAlignment="1">
      <alignment horizontal="center"/>
    </xf>
    <xf numFmtId="171" fontId="33" fillId="0" borderId="0" xfId="46" applyNumberFormat="1" applyFont="1"/>
    <xf numFmtId="172" fontId="40" fillId="0" borderId="0" xfId="48" applyNumberFormat="1" applyFont="1"/>
    <xf numFmtId="0" fontId="41" fillId="41" borderId="43" xfId="46" applyFont="1" applyFill="1" applyBorder="1"/>
    <xf numFmtId="0" fontId="41" fillId="41" borderId="44" xfId="46" applyFont="1" applyFill="1" applyBorder="1" applyAlignment="1">
      <alignment horizontal="center"/>
    </xf>
    <xf numFmtId="9" fontId="33" fillId="41" borderId="44" xfId="48" applyFont="1" applyFill="1" applyBorder="1" applyAlignment="1">
      <alignment horizontal="right"/>
    </xf>
    <xf numFmtId="9" fontId="33" fillId="41" borderId="45" xfId="48" applyFont="1" applyFill="1" applyBorder="1" applyAlignment="1">
      <alignment horizontal="right"/>
    </xf>
    <xf numFmtId="171" fontId="40" fillId="0" borderId="0" xfId="46" applyNumberFormat="1" applyFont="1"/>
    <xf numFmtId="9" fontId="40" fillId="0" borderId="0" xfId="46" applyNumberFormat="1" applyFont="1"/>
    <xf numFmtId="9" fontId="38" fillId="0" borderId="44" xfId="48" applyFont="1" applyBorder="1" applyAlignment="1">
      <alignment horizontal="center"/>
    </xf>
    <xf numFmtId="0" fontId="33" fillId="38" borderId="43" xfId="46" applyFont="1" applyFill="1" applyBorder="1" applyAlignment="1">
      <alignment horizontal="left"/>
    </xf>
    <xf numFmtId="43" fontId="33" fillId="0" borderId="0" xfId="47" applyFont="1"/>
    <xf numFmtId="8" fontId="42" fillId="0" borderId="0" xfId="46" applyNumberFormat="1" applyFont="1"/>
    <xf numFmtId="173" fontId="33" fillId="0" borderId="44" xfId="48" applyNumberFormat="1" applyFont="1" applyBorder="1" applyAlignment="1">
      <alignment horizontal="center"/>
    </xf>
    <xf numFmtId="166" fontId="33" fillId="41" borderId="44" xfId="48" applyNumberFormat="1" applyFont="1" applyFill="1" applyBorder="1" applyAlignment="1">
      <alignment horizontal="right"/>
    </xf>
    <xf numFmtId="166" fontId="33" fillId="41" borderId="45" xfId="48" applyNumberFormat="1" applyFont="1" applyFill="1" applyBorder="1" applyAlignment="1">
      <alignment horizontal="right"/>
    </xf>
    <xf numFmtId="0" fontId="33" fillId="0" borderId="44" xfId="46" applyFont="1" applyBorder="1" applyAlignment="1">
      <alignment horizontal="center"/>
    </xf>
    <xf numFmtId="10" fontId="33" fillId="0" borderId="0" xfId="48" applyNumberFormat="1" applyFont="1"/>
    <xf numFmtId="0" fontId="33" fillId="0" borderId="43" xfId="46" applyFont="1" applyBorder="1" applyAlignment="1">
      <alignment vertical="center"/>
    </xf>
    <xf numFmtId="9" fontId="33" fillId="0" borderId="44" xfId="46" applyNumberFormat="1" applyFont="1" applyBorder="1" applyAlignment="1">
      <alignment horizontal="center"/>
    </xf>
    <xf numFmtId="0" fontId="38" fillId="39" borderId="43" xfId="46" applyFont="1" applyFill="1" applyBorder="1"/>
    <xf numFmtId="0" fontId="38" fillId="39" borderId="44" xfId="46" applyFont="1" applyFill="1" applyBorder="1" applyAlignment="1">
      <alignment horizontal="center"/>
    </xf>
    <xf numFmtId="169" fontId="33" fillId="39" borderId="44" xfId="47" applyNumberFormat="1" applyFont="1" applyFill="1" applyBorder="1" applyAlignment="1">
      <alignment horizontal="right"/>
    </xf>
    <xf numFmtId="169" fontId="33" fillId="39" borderId="45" xfId="47" applyNumberFormat="1" applyFont="1" applyFill="1" applyBorder="1" applyAlignment="1">
      <alignment horizontal="right"/>
    </xf>
    <xf numFmtId="0" fontId="41" fillId="41" borderId="46" xfId="46" applyFont="1" applyFill="1" applyBorder="1"/>
    <xf numFmtId="0" fontId="41" fillId="41" borderId="47" xfId="46" applyFont="1" applyFill="1" applyBorder="1" applyAlignment="1">
      <alignment horizontal="center"/>
    </xf>
    <xf numFmtId="166" fontId="33" fillId="41" borderId="47" xfId="48" applyNumberFormat="1" applyFont="1" applyFill="1" applyBorder="1" applyAlignment="1">
      <alignment horizontal="right"/>
    </xf>
    <xf numFmtId="166" fontId="33" fillId="41" borderId="48" xfId="48" applyNumberFormat="1" applyFont="1" applyFill="1" applyBorder="1" applyAlignment="1">
      <alignment horizontal="right"/>
    </xf>
    <xf numFmtId="166" fontId="38" fillId="0" borderId="0" xfId="48" applyNumberFormat="1" applyFont="1" applyFill="1"/>
    <xf numFmtId="9" fontId="38" fillId="0" borderId="0" xfId="48" applyFont="1" applyFill="1"/>
    <xf numFmtId="0" fontId="38" fillId="43" borderId="0" xfId="46" applyFont="1" applyFill="1" applyAlignment="1">
      <alignment horizontal="center"/>
    </xf>
    <xf numFmtId="169" fontId="38" fillId="43" borderId="0" xfId="47" applyNumberFormat="1" applyFont="1" applyFill="1"/>
    <xf numFmtId="169" fontId="38" fillId="43" borderId="0" xfId="46" applyNumberFormat="1" applyFont="1" applyFill="1"/>
    <xf numFmtId="9" fontId="33" fillId="0" borderId="0" xfId="48" applyFont="1" applyAlignment="1"/>
    <xf numFmtId="0" fontId="33" fillId="44" borderId="0" xfId="46" applyFont="1" applyFill="1" applyAlignment="1">
      <alignment vertical="center" wrapText="1"/>
    </xf>
    <xf numFmtId="169" fontId="37" fillId="44" borderId="0" xfId="46" applyNumberFormat="1" applyFont="1" applyFill="1" applyAlignment="1">
      <alignment vertical="center"/>
    </xf>
    <xf numFmtId="0" fontId="35" fillId="37" borderId="49" xfId="46" applyFont="1" applyFill="1" applyBorder="1" applyAlignment="1">
      <alignment horizontal="center"/>
    </xf>
    <xf numFmtId="0" fontId="35" fillId="37" borderId="50" xfId="46" applyFont="1" applyFill="1" applyBorder="1" applyAlignment="1">
      <alignment horizontal="center"/>
    </xf>
    <xf numFmtId="0" fontId="35" fillId="37" borderId="51" xfId="46" applyFont="1" applyFill="1" applyBorder="1" applyAlignment="1">
      <alignment horizontal="center"/>
    </xf>
    <xf numFmtId="0" fontId="38" fillId="0" borderId="52" xfId="46" applyFont="1" applyBorder="1" applyAlignment="1">
      <alignment horizontal="left"/>
    </xf>
    <xf numFmtId="169" fontId="38" fillId="0" borderId="33" xfId="47" applyNumberFormat="1" applyFont="1" applyFill="1" applyBorder="1"/>
    <xf numFmtId="169" fontId="38" fillId="0" borderId="33" xfId="47" applyNumberFormat="1" applyFont="1" applyBorder="1"/>
    <xf numFmtId="169" fontId="38" fillId="0" borderId="53" xfId="47" applyNumberFormat="1" applyFont="1" applyBorder="1"/>
    <xf numFmtId="0" fontId="33" fillId="0" borderId="52" xfId="46" applyFont="1" applyBorder="1"/>
    <xf numFmtId="169" fontId="33" fillId="0" borderId="33" xfId="47" applyNumberFormat="1" applyFont="1" applyBorder="1"/>
    <xf numFmtId="169" fontId="33" fillId="0" borderId="33" xfId="46" applyNumberFormat="1" applyFont="1" applyBorder="1"/>
    <xf numFmtId="169" fontId="33" fillId="0" borderId="53" xfId="46" applyNumberFormat="1" applyFont="1" applyBorder="1"/>
    <xf numFmtId="169" fontId="33" fillId="0" borderId="33" xfId="46" applyNumberFormat="1" applyFont="1" applyBorder="1" applyAlignment="1">
      <alignment horizontal="center"/>
    </xf>
    <xf numFmtId="9" fontId="33" fillId="0" borderId="33" xfId="48" applyFont="1" applyFill="1" applyBorder="1" applyAlignment="1">
      <alignment horizontal="left"/>
    </xf>
    <xf numFmtId="169" fontId="33" fillId="0" borderId="33" xfId="47" applyNumberFormat="1" applyFont="1" applyFill="1" applyBorder="1"/>
    <xf numFmtId="43" fontId="33" fillId="0" borderId="0" xfId="47" applyFont="1" applyFill="1"/>
    <xf numFmtId="1" fontId="33" fillId="0" borderId="33" xfId="47" applyNumberFormat="1" applyFont="1" applyFill="1" applyBorder="1" applyAlignment="1">
      <alignment horizontal="center"/>
    </xf>
    <xf numFmtId="1" fontId="33" fillId="0" borderId="33" xfId="47" applyNumberFormat="1" applyFont="1" applyBorder="1" applyAlignment="1">
      <alignment horizontal="center"/>
    </xf>
    <xf numFmtId="9" fontId="33" fillId="0" borderId="33" xfId="48" applyFont="1" applyBorder="1" applyAlignment="1">
      <alignment horizontal="left"/>
    </xf>
    <xf numFmtId="0" fontId="38" fillId="0" borderId="52" xfId="46" applyFont="1" applyBorder="1"/>
    <xf numFmtId="0" fontId="38" fillId="0" borderId="33" xfId="46" applyFont="1" applyBorder="1" applyAlignment="1">
      <alignment horizontal="center"/>
    </xf>
    <xf numFmtId="169" fontId="38" fillId="0" borderId="33" xfId="46" applyNumberFormat="1" applyFont="1" applyBorder="1"/>
    <xf numFmtId="169" fontId="38" fillId="0" borderId="53" xfId="46" applyNumberFormat="1" applyFont="1" applyBorder="1"/>
    <xf numFmtId="169" fontId="33" fillId="0" borderId="53" xfId="47" applyNumberFormat="1" applyFont="1" applyBorder="1"/>
    <xf numFmtId="0" fontId="38" fillId="0" borderId="54" xfId="46" applyFont="1" applyBorder="1"/>
    <xf numFmtId="0" fontId="38" fillId="0" borderId="55" xfId="46" applyFont="1" applyBorder="1" applyAlignment="1">
      <alignment horizontal="center"/>
    </xf>
    <xf numFmtId="169" fontId="38" fillId="0" borderId="55" xfId="46" applyNumberFormat="1" applyFont="1" applyBorder="1"/>
    <xf numFmtId="169" fontId="38" fillId="0" borderId="56" xfId="46" applyNumberFormat="1" applyFont="1" applyBorder="1"/>
    <xf numFmtId="0" fontId="33" fillId="39" borderId="57" xfId="46" applyFont="1" applyFill="1" applyBorder="1"/>
    <xf numFmtId="0" fontId="33" fillId="39" borderId="58" xfId="46" applyFont="1" applyFill="1" applyBorder="1" applyAlignment="1">
      <alignment horizontal="center"/>
    </xf>
    <xf numFmtId="170" fontId="33" fillId="39" borderId="58" xfId="47" applyNumberFormat="1" applyFont="1" applyFill="1" applyBorder="1"/>
    <xf numFmtId="43" fontId="33" fillId="39" borderId="58" xfId="47" applyFont="1" applyFill="1" applyBorder="1"/>
    <xf numFmtId="174" fontId="33" fillId="39" borderId="58" xfId="47" applyNumberFormat="1" applyFont="1" applyFill="1" applyBorder="1"/>
    <xf numFmtId="169" fontId="33" fillId="39" borderId="58" xfId="47" applyNumberFormat="1" applyFont="1" applyFill="1" applyBorder="1"/>
    <xf numFmtId="175" fontId="33" fillId="39" borderId="58" xfId="47" applyNumberFormat="1" applyFont="1" applyFill="1" applyBorder="1"/>
    <xf numFmtId="175" fontId="33" fillId="39" borderId="59" xfId="47" applyNumberFormat="1" applyFont="1" applyFill="1" applyBorder="1"/>
    <xf numFmtId="175" fontId="33" fillId="0" borderId="0" xfId="46" applyNumberFormat="1" applyFont="1"/>
    <xf numFmtId="169" fontId="34" fillId="0" borderId="40" xfId="46" applyNumberFormat="1" applyFont="1" applyBorder="1"/>
    <xf numFmtId="0" fontId="33" fillId="0" borderId="41" xfId="46" applyFont="1" applyBorder="1" applyAlignment="1">
      <alignment horizontal="center"/>
    </xf>
    <xf numFmtId="0" fontId="35" fillId="37" borderId="41" xfId="46" applyFont="1" applyFill="1" applyBorder="1" applyAlignment="1">
      <alignment horizontal="center" vertical="center"/>
    </xf>
    <xf numFmtId="0" fontId="35" fillId="37" borderId="42" xfId="46" applyFont="1" applyFill="1" applyBorder="1" applyAlignment="1">
      <alignment horizontal="center" vertical="center"/>
    </xf>
    <xf numFmtId="169" fontId="38" fillId="0" borderId="44" xfId="46" applyNumberFormat="1" applyFont="1" applyBorder="1"/>
    <xf numFmtId="169" fontId="38" fillId="0" borderId="45" xfId="46" applyNumberFormat="1" applyFont="1" applyBorder="1"/>
    <xf numFmtId="169" fontId="33" fillId="0" borderId="44" xfId="46" applyNumberFormat="1" applyFont="1" applyBorder="1"/>
    <xf numFmtId="169" fontId="33" fillId="0" borderId="45" xfId="46" applyNumberFormat="1" applyFont="1" applyBorder="1"/>
    <xf numFmtId="0" fontId="33" fillId="0" borderId="44" xfId="46" applyFont="1" applyBorder="1"/>
    <xf numFmtId="169" fontId="33" fillId="0" borderId="44" xfId="47" applyNumberFormat="1" applyFont="1" applyBorder="1"/>
    <xf numFmtId="169" fontId="33" fillId="0" borderId="45" xfId="47" applyNumberFormat="1" applyFont="1" applyBorder="1"/>
    <xf numFmtId="171" fontId="33" fillId="0" borderId="44" xfId="47" applyNumberFormat="1" applyFont="1" applyBorder="1"/>
    <xf numFmtId="171" fontId="33" fillId="0" borderId="45" xfId="47" applyNumberFormat="1" applyFont="1" applyBorder="1"/>
    <xf numFmtId="43" fontId="33" fillId="0" borderId="44" xfId="47" applyFont="1" applyBorder="1"/>
    <xf numFmtId="43" fontId="33" fillId="0" borderId="45" xfId="47" applyFont="1" applyBorder="1"/>
    <xf numFmtId="0" fontId="38" fillId="0" borderId="44" xfId="46" applyFont="1" applyBorder="1"/>
    <xf numFmtId="0" fontId="38" fillId="45" borderId="46" xfId="46" applyFont="1" applyFill="1" applyBorder="1"/>
    <xf numFmtId="0" fontId="38" fillId="45" borderId="47" xfId="46" applyFont="1" applyFill="1" applyBorder="1" applyAlignment="1">
      <alignment horizontal="center"/>
    </xf>
    <xf numFmtId="169" fontId="38" fillId="45" borderId="47" xfId="46" applyNumberFormat="1" applyFont="1" applyFill="1" applyBorder="1"/>
    <xf numFmtId="169" fontId="38" fillId="45" borderId="48" xfId="46" applyNumberFormat="1" applyFont="1" applyFill="1" applyBorder="1"/>
    <xf numFmtId="0" fontId="33" fillId="0" borderId="40" xfId="46" applyFont="1" applyBorder="1"/>
    <xf numFmtId="0" fontId="33" fillId="0" borderId="41" xfId="46" applyFont="1" applyBorder="1"/>
    <xf numFmtId="9" fontId="33" fillId="0" borderId="41" xfId="48" applyFont="1" applyBorder="1"/>
    <xf numFmtId="169" fontId="33" fillId="0" borderId="41" xfId="47" applyNumberFormat="1" applyFont="1" applyBorder="1"/>
    <xf numFmtId="169" fontId="33" fillId="0" borderId="42" xfId="47" applyNumberFormat="1" applyFont="1" applyBorder="1"/>
    <xf numFmtId="9" fontId="33" fillId="0" borderId="44" xfId="48" applyFont="1" applyBorder="1"/>
    <xf numFmtId="9" fontId="33" fillId="0" borderId="44" xfId="48" applyFont="1" applyFill="1" applyBorder="1"/>
    <xf numFmtId="169" fontId="33" fillId="0" borderId="44" xfId="47" applyNumberFormat="1" applyFont="1" applyFill="1" applyBorder="1"/>
    <xf numFmtId="169" fontId="33" fillId="0" borderId="44" xfId="47" applyNumberFormat="1" applyFont="1" applyFill="1" applyBorder="1" applyAlignment="1">
      <alignment horizontal="center"/>
    </xf>
    <xf numFmtId="169" fontId="33" fillId="0" borderId="45" xfId="47" applyNumberFormat="1" applyFont="1" applyFill="1" applyBorder="1" applyAlignment="1">
      <alignment horizontal="center"/>
    </xf>
    <xf numFmtId="0" fontId="33" fillId="38" borderId="46" xfId="46" applyFont="1" applyFill="1" applyBorder="1"/>
    <xf numFmtId="0" fontId="33" fillId="38" borderId="47" xfId="46" applyFont="1" applyFill="1" applyBorder="1"/>
    <xf numFmtId="9" fontId="33" fillId="38" borderId="47" xfId="48" applyFont="1" applyFill="1" applyBorder="1"/>
    <xf numFmtId="169" fontId="33" fillId="38" borderId="47" xfId="47" applyNumberFormat="1" applyFont="1" applyFill="1" applyBorder="1"/>
    <xf numFmtId="169" fontId="33" fillId="38" borderId="48" xfId="47" applyNumberFormat="1" applyFont="1" applyFill="1" applyBorder="1"/>
    <xf numFmtId="9" fontId="33" fillId="0" borderId="0" xfId="48" applyFont="1" applyFill="1" applyBorder="1"/>
    <xf numFmtId="10" fontId="33" fillId="0" borderId="0" xfId="48" applyNumberFormat="1" applyFont="1" applyFill="1"/>
    <xf numFmtId="43" fontId="33" fillId="0" borderId="0" xfId="47" applyFont="1" applyFill="1" applyBorder="1"/>
    <xf numFmtId="169" fontId="33" fillId="0" borderId="0" xfId="47" applyNumberFormat="1" applyFont="1" applyFill="1" applyBorder="1" applyAlignment="1">
      <alignment horizontal="right"/>
    </xf>
    <xf numFmtId="9" fontId="33" fillId="0" borderId="0" xfId="48" applyFont="1" applyFill="1" applyBorder="1" applyAlignment="1">
      <alignment horizontal="right"/>
    </xf>
    <xf numFmtId="9" fontId="33" fillId="0" borderId="0" xfId="48" applyFont="1" applyAlignment="1">
      <alignment horizontal="right"/>
    </xf>
    <xf numFmtId="169" fontId="33" fillId="0" borderId="0" xfId="47" applyNumberFormat="1" applyFont="1" applyFill="1" applyBorder="1" applyAlignment="1">
      <alignment horizontal="center"/>
    </xf>
    <xf numFmtId="169" fontId="38" fillId="0" borderId="0" xfId="47" applyNumberFormat="1" applyFont="1" applyFill="1" applyBorder="1" applyAlignment="1">
      <alignment horizontal="center"/>
    </xf>
    <xf numFmtId="176" fontId="33" fillId="0" borderId="0" xfId="46" applyNumberFormat="1" applyFont="1"/>
    <xf numFmtId="9" fontId="33" fillId="0" borderId="0" xfId="48" applyFont="1" applyFill="1" applyBorder="1" applyAlignment="1"/>
    <xf numFmtId="166" fontId="33" fillId="0" borderId="0" xfId="48" applyNumberFormat="1" applyFont="1" applyFill="1" applyBorder="1" applyAlignment="1"/>
    <xf numFmtId="1" fontId="33" fillId="0" borderId="0" xfId="47" applyNumberFormat="1" applyFont="1" applyFill="1" applyBorder="1" applyAlignment="1">
      <alignment horizontal="right"/>
    </xf>
    <xf numFmtId="9" fontId="33" fillId="0" borderId="0" xfId="48" applyNumberFormat="1" applyFont="1"/>
    <xf numFmtId="9" fontId="33" fillId="0" borderId="0" xfId="47" applyNumberFormat="1" applyFont="1"/>
    <xf numFmtId="9" fontId="38" fillId="42" borderId="0" xfId="48" applyNumberFormat="1" applyFont="1" applyFill="1"/>
    <xf numFmtId="0" fontId="32" fillId="0" borderId="0" xfId="0" applyFont="1"/>
    <xf numFmtId="44" fontId="32" fillId="0" borderId="0" xfId="44" applyFont="1"/>
    <xf numFmtId="9" fontId="32" fillId="0" borderId="0" xfId="43" applyFont="1"/>
    <xf numFmtId="177" fontId="40" fillId="0" borderId="0" xfId="43" applyNumberFormat="1" applyFont="1"/>
    <xf numFmtId="0" fontId="4" fillId="0" borderId="0" xfId="0" applyFont="1"/>
    <xf numFmtId="0" fontId="3" fillId="0" borderId="0" xfId="0" applyFont="1"/>
    <xf numFmtId="0" fontId="46" fillId="33" borderId="17" xfId="0" applyFont="1" applyFill="1" applyBorder="1"/>
    <xf numFmtId="0" fontId="47" fillId="33" borderId="17" xfId="0" applyFont="1" applyFill="1" applyBorder="1"/>
    <xf numFmtId="0" fontId="46" fillId="33" borderId="10" xfId="0" applyFont="1" applyFill="1" applyBorder="1"/>
    <xf numFmtId="0" fontId="47" fillId="33" borderId="10" xfId="0" applyFont="1" applyFill="1" applyBorder="1"/>
    <xf numFmtId="0" fontId="47" fillId="33" borderId="11" xfId="0" applyFont="1" applyFill="1" applyBorder="1"/>
    <xf numFmtId="164" fontId="47" fillId="33" borderId="10" xfId="0" applyNumberFormat="1" applyFont="1" applyFill="1" applyBorder="1"/>
    <xf numFmtId="165" fontId="47" fillId="33" borderId="17" xfId="0" applyNumberFormat="1" applyFont="1" applyFill="1" applyBorder="1"/>
    <xf numFmtId="9" fontId="47" fillId="33" borderId="13" xfId="0" applyNumberFormat="1" applyFont="1" applyFill="1" applyBorder="1"/>
    <xf numFmtId="0" fontId="46" fillId="33" borderId="13" xfId="0" applyFont="1" applyFill="1" applyBorder="1"/>
    <xf numFmtId="3" fontId="48" fillId="0" borderId="0" xfId="0" applyNumberFormat="1" applyFont="1"/>
    <xf numFmtId="167" fontId="48" fillId="0" borderId="0" xfId="0" applyNumberFormat="1" applyFont="1"/>
    <xf numFmtId="0" fontId="48" fillId="0" borderId="0" xfId="0" applyFont="1" applyAlignment="1">
      <alignment horizontal="left"/>
    </xf>
    <xf numFmtId="0" fontId="0" fillId="46" borderId="0" xfId="0" applyFill="1" applyAlignment="1">
      <alignment horizontal="left"/>
    </xf>
    <xf numFmtId="0" fontId="2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0" fontId="33" fillId="40" borderId="0" xfId="46" applyFont="1" applyFill="1" applyAlignment="1">
      <alignment horizontal="center"/>
    </xf>
    <xf numFmtId="0" fontId="33" fillId="0" borderId="0" xfId="46" applyFont="1" applyAlignment="1">
      <alignment horizontal="center" vertical="center"/>
    </xf>
    <xf numFmtId="9" fontId="32" fillId="35" borderId="27" xfId="43" applyFont="1" applyFill="1" applyBorder="1"/>
    <xf numFmtId="44" fontId="1" fillId="35" borderId="27" xfId="44" applyFont="1" applyFill="1" applyBorder="1"/>
    <xf numFmtId="44" fontId="1" fillId="0" borderId="27" xfId="44" applyFont="1" applyBorder="1"/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16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pivotCacheDefinition" Target="pivotCache/pivotCacheDefinition10.xml"/><Relationship Id="rId47" Type="http://schemas.openxmlformats.org/officeDocument/2006/relationships/pivotCacheDefinition" Target="pivotCache/pivotCacheDefinition15.xml"/><Relationship Id="rId50" Type="http://schemas.openxmlformats.org/officeDocument/2006/relationships/pivotCacheDefinition" Target="pivotCache/pivotCacheDefinition18.xml"/><Relationship Id="rId55" Type="http://schemas.openxmlformats.org/officeDocument/2006/relationships/pivotCacheDefinition" Target="pivotCache/pivotCacheDefinition23.xml"/><Relationship Id="rId63" Type="http://schemas.openxmlformats.org/officeDocument/2006/relationships/connections" Target="connections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pivotCacheDefinition" Target="pivotCache/pivotCacheDefinition5.xml"/><Relationship Id="rId40" Type="http://schemas.openxmlformats.org/officeDocument/2006/relationships/pivotCacheDefinition" Target="pivotCache/pivotCacheDefinition8.xml"/><Relationship Id="rId45" Type="http://schemas.openxmlformats.org/officeDocument/2006/relationships/pivotCacheDefinition" Target="pivotCache/pivotCacheDefinition13.xml"/><Relationship Id="rId53" Type="http://schemas.openxmlformats.org/officeDocument/2006/relationships/pivotCacheDefinition" Target="pivotCache/pivotCacheDefinition21.xml"/><Relationship Id="rId58" Type="http://schemas.openxmlformats.org/officeDocument/2006/relationships/pivotCacheDefinition" Target="pivotCache/pivotCacheDefinition26.xml"/><Relationship Id="rId66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Relationship Id="rId43" Type="http://schemas.openxmlformats.org/officeDocument/2006/relationships/pivotCacheDefinition" Target="pivotCache/pivotCacheDefinition11.xml"/><Relationship Id="rId48" Type="http://schemas.openxmlformats.org/officeDocument/2006/relationships/pivotCacheDefinition" Target="pivotCache/pivotCacheDefinition16.xml"/><Relationship Id="rId56" Type="http://schemas.openxmlformats.org/officeDocument/2006/relationships/pivotCacheDefinition" Target="pivotCache/pivotCacheDefinition24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ivotCacheDefinition" Target="pivotCache/pivotCacheDefinition6.xml"/><Relationship Id="rId46" Type="http://schemas.openxmlformats.org/officeDocument/2006/relationships/pivotCacheDefinition" Target="pivotCache/pivotCacheDefinition14.xml"/><Relationship Id="rId59" Type="http://schemas.openxmlformats.org/officeDocument/2006/relationships/pivotCacheDefinition" Target="pivotCache/pivotCacheDefinition27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9.xml"/><Relationship Id="rId54" Type="http://schemas.openxmlformats.org/officeDocument/2006/relationships/pivotCacheDefinition" Target="pivotCache/pivotCacheDefinition22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4.xml"/><Relationship Id="rId49" Type="http://schemas.openxmlformats.org/officeDocument/2006/relationships/pivotCacheDefinition" Target="pivotCache/pivotCacheDefinition17.xml"/><Relationship Id="rId57" Type="http://schemas.openxmlformats.org/officeDocument/2006/relationships/pivotCacheDefinition" Target="pivotCache/pivotCacheDefinition2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2.xml"/><Relationship Id="rId52" Type="http://schemas.openxmlformats.org/officeDocument/2006/relationships/pivotCacheDefinition" Target="pivotCache/pivotCacheDefinition20.xml"/><Relationship Id="rId60" Type="http://schemas.openxmlformats.org/officeDocument/2006/relationships/pivotCacheDefinition" Target="pivotCache/pivotCacheDefinition28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304112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8874074075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8955555553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032175927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116203706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198263891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26377315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356944443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467013886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564583335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639236108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707291668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771412034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29857407407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011087963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0520370371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0691435185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0847337966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6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028009263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103472221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181134257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255555553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336574076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403356482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474074075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563541666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767708332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31851620373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49701388892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349879513888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44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615">
      <pivotArea outline="0" collapsedLevelsAreSubtotals="1" fieldPosition="0"/>
    </format>
    <format dxfId="614">
      <pivotArea outline="0" fieldPosition="0">
        <references count="1">
          <reference field="4294967294" count="1" selected="0">
            <x v="1"/>
          </reference>
        </references>
      </pivotArea>
    </format>
    <format dxfId="613">
      <pivotArea field="7" type="button" dataOnly="0" labelOnly="1" outline="0" axis="axisRow" fieldPosition="0"/>
    </format>
    <format dxfId="612">
      <pivotArea field="1" type="button" dataOnly="0" labelOnly="1" outline="0" axis="axisRow" fieldPosition="1"/>
    </format>
    <format dxfId="611">
      <pivotArea field="2" type="button" dataOnly="0" labelOnly="1" outline="0" axis="axisRow" fieldPosition="2"/>
    </format>
    <format dxfId="610">
      <pivotArea field="3" type="button" dataOnly="0" labelOnly="1" outline="0" axis="axisRow" fieldPosition="3"/>
    </format>
    <format dxfId="60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08">
      <pivotArea field="7" type="button" dataOnly="0" labelOnly="1" outline="0" axis="axisRow" fieldPosition="0"/>
    </format>
    <format dxfId="607">
      <pivotArea field="1" type="button" dataOnly="0" labelOnly="1" outline="0" axis="axisRow" fieldPosition="1"/>
    </format>
    <format dxfId="606">
      <pivotArea field="2" type="button" dataOnly="0" labelOnly="1" outline="0" axis="axisRow" fieldPosition="2"/>
    </format>
    <format dxfId="605">
      <pivotArea field="3" type="button" dataOnly="0" labelOnly="1" outline="0" axis="axisRow" fieldPosition="3"/>
    </format>
    <format dxfId="60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03">
      <pivotArea field="7" type="button" dataOnly="0" labelOnly="1" outline="0" axis="axisRow" fieldPosition="0"/>
    </format>
    <format dxfId="602">
      <pivotArea field="1" type="button" dataOnly="0" labelOnly="1" outline="0" axis="axisRow" fieldPosition="1"/>
    </format>
    <format dxfId="601">
      <pivotArea field="2" type="button" dataOnly="0" labelOnly="1" outline="0" axis="axisRow" fieldPosition="2"/>
    </format>
    <format dxfId="600">
      <pivotArea field="3" type="button" dataOnly="0" labelOnly="1" outline="0" axis="axisRow" fieldPosition="3"/>
    </format>
    <format dxfId="5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98">
      <pivotArea field="7" type="button" dataOnly="0" labelOnly="1" outline="0" axis="axisRow" fieldPosition="0"/>
    </format>
    <format dxfId="597">
      <pivotArea field="1" type="button" dataOnly="0" labelOnly="1" outline="0" axis="axisRow" fieldPosition="1"/>
    </format>
    <format dxfId="596">
      <pivotArea field="2" type="button" dataOnly="0" labelOnly="1" outline="0" axis="axisRow" fieldPosition="2"/>
    </format>
    <format dxfId="595">
      <pivotArea field="3" type="button" dataOnly="0" labelOnly="1" outline="0" axis="axisRow" fieldPosition="3"/>
    </format>
    <format dxfId="59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93">
      <pivotArea field="7" type="button" dataOnly="0" labelOnly="1" outline="0" axis="axisRow" fieldPosition="0"/>
    </format>
    <format dxfId="592">
      <pivotArea field="1" type="button" dataOnly="0" labelOnly="1" outline="0" axis="axisRow" fieldPosition="1"/>
    </format>
    <format dxfId="591">
      <pivotArea field="2" type="button" dataOnly="0" labelOnly="1" outline="0" axis="axisRow" fieldPosition="2"/>
    </format>
    <format dxfId="590">
      <pivotArea field="3" type="button" dataOnly="0" labelOnly="1" outline="0" axis="axisRow" fieldPosition="3"/>
    </format>
    <format dxfId="58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88">
      <pivotArea field="7" type="button" dataOnly="0" labelOnly="1" outline="0" axis="axisRow" fieldPosition="0"/>
    </format>
    <format dxfId="587">
      <pivotArea field="1" type="button" dataOnly="0" labelOnly="1" outline="0" axis="axisRow" fieldPosition="1"/>
    </format>
    <format dxfId="586">
      <pivotArea field="2" type="button" dataOnly="0" labelOnly="1" outline="0" axis="axisRow" fieldPosition="2"/>
    </format>
    <format dxfId="585">
      <pivotArea field="3" type="button" dataOnly="0" labelOnly="1" outline="0" axis="axisRow" fieldPosition="3"/>
    </format>
    <format dxfId="58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83">
      <pivotArea outline="0" fieldPosition="0">
        <references count="1">
          <reference field="4294967294" count="1" selected="0">
            <x v="3"/>
          </reference>
        </references>
      </pivotArea>
    </format>
    <format dxfId="582">
      <pivotArea outline="0" fieldPosition="0">
        <references count="1">
          <reference field="4294967294" count="1" selected="0">
            <x v="2"/>
          </reference>
        </references>
      </pivotArea>
    </format>
    <format dxfId="581">
      <pivotArea field="7" type="button" dataOnly="0" labelOnly="1" outline="0" axis="axisRow" fieldPosition="0"/>
    </format>
    <format dxfId="580">
      <pivotArea field="1" type="button" dataOnly="0" labelOnly="1" outline="0" axis="axisRow" fieldPosition="1"/>
    </format>
    <format dxfId="579">
      <pivotArea field="2" type="button" dataOnly="0" labelOnly="1" outline="0" axis="axisRow" fieldPosition="2"/>
    </format>
    <format dxfId="578">
      <pivotArea field="3" type="button" dataOnly="0" labelOnly="1" outline="0" axis="axisRow" fieldPosition="3"/>
    </format>
    <format dxfId="57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76">
      <pivotArea field="7" type="button" dataOnly="0" labelOnly="1" outline="0" axis="axisRow" fieldPosition="0"/>
    </format>
    <format dxfId="575">
      <pivotArea field="1" type="button" dataOnly="0" labelOnly="1" outline="0" axis="axisRow" fieldPosition="1"/>
    </format>
    <format dxfId="574">
      <pivotArea field="2" type="button" dataOnly="0" labelOnly="1" outline="0" axis="axisRow" fieldPosition="2"/>
    </format>
    <format dxfId="573">
      <pivotArea field="3" type="button" dataOnly="0" labelOnly="1" outline="0" axis="axisRow" fieldPosition="3"/>
    </format>
    <format dxfId="5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7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7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69">
      <pivotArea outline="0" fieldPosition="0">
        <references count="1">
          <reference field="4294967294" count="1">
            <x v="4"/>
          </reference>
        </references>
      </pivotArea>
    </format>
    <format dxfId="56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56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56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56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56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44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563">
      <pivotArea outline="0" collapsedLevelsAreSubtotals="1" fieldPosition="0"/>
    </format>
    <format dxfId="562">
      <pivotArea outline="0" fieldPosition="0">
        <references count="1">
          <reference field="4294967294" count="1" selected="0">
            <x v="1"/>
          </reference>
        </references>
      </pivotArea>
    </format>
    <format dxfId="561">
      <pivotArea field="7" type="button" dataOnly="0" labelOnly="1" outline="0" axis="axisRow" fieldPosition="0"/>
    </format>
    <format dxfId="560">
      <pivotArea field="1" type="button" dataOnly="0" labelOnly="1" outline="0" axis="axisRow" fieldPosition="1"/>
    </format>
    <format dxfId="559">
      <pivotArea field="2" type="button" dataOnly="0" labelOnly="1" outline="0" axis="axisRow" fieldPosition="2"/>
    </format>
    <format dxfId="558">
      <pivotArea field="3" type="button" dataOnly="0" labelOnly="1" outline="0" axis="axisRow" fieldPosition="3"/>
    </format>
    <format dxfId="55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6">
      <pivotArea field="7" type="button" dataOnly="0" labelOnly="1" outline="0" axis="axisRow" fieldPosition="0"/>
    </format>
    <format dxfId="555">
      <pivotArea field="1" type="button" dataOnly="0" labelOnly="1" outline="0" axis="axisRow" fieldPosition="1"/>
    </format>
    <format dxfId="554">
      <pivotArea field="2" type="button" dataOnly="0" labelOnly="1" outline="0" axis="axisRow" fieldPosition="2"/>
    </format>
    <format dxfId="553">
      <pivotArea field="3" type="button" dataOnly="0" labelOnly="1" outline="0" axis="axisRow" fieldPosition="3"/>
    </format>
    <format dxfId="55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51">
      <pivotArea field="7" type="button" dataOnly="0" labelOnly="1" outline="0" axis="axisRow" fieldPosition="0"/>
    </format>
    <format dxfId="550">
      <pivotArea field="1" type="button" dataOnly="0" labelOnly="1" outline="0" axis="axisRow" fieldPosition="1"/>
    </format>
    <format dxfId="549">
      <pivotArea field="2" type="button" dataOnly="0" labelOnly="1" outline="0" axis="axisRow" fieldPosition="2"/>
    </format>
    <format dxfId="548">
      <pivotArea field="3" type="button" dataOnly="0" labelOnly="1" outline="0" axis="axisRow" fieldPosition="3"/>
    </format>
    <format dxfId="54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46">
      <pivotArea field="7" type="button" dataOnly="0" labelOnly="1" outline="0" axis="axisRow" fieldPosition="0"/>
    </format>
    <format dxfId="545">
      <pivotArea field="1" type="button" dataOnly="0" labelOnly="1" outline="0" axis="axisRow" fieldPosition="1"/>
    </format>
    <format dxfId="544">
      <pivotArea field="2" type="button" dataOnly="0" labelOnly="1" outline="0" axis="axisRow" fieldPosition="2"/>
    </format>
    <format dxfId="543">
      <pivotArea field="3" type="button" dataOnly="0" labelOnly="1" outline="0" axis="axisRow" fieldPosition="3"/>
    </format>
    <format dxfId="54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1">
      <pivotArea field="7" type="button" dataOnly="0" labelOnly="1" outline="0" axis="axisRow" fieldPosition="0"/>
    </format>
    <format dxfId="540">
      <pivotArea field="1" type="button" dataOnly="0" labelOnly="1" outline="0" axis="axisRow" fieldPosition="1"/>
    </format>
    <format dxfId="539">
      <pivotArea field="2" type="button" dataOnly="0" labelOnly="1" outline="0" axis="axisRow" fieldPosition="2"/>
    </format>
    <format dxfId="538">
      <pivotArea field="3" type="button" dataOnly="0" labelOnly="1" outline="0" axis="axisRow" fieldPosition="3"/>
    </format>
    <format dxfId="53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6">
      <pivotArea field="7" type="button" dataOnly="0" labelOnly="1" outline="0" axis="axisRow" fieldPosition="0"/>
    </format>
    <format dxfId="535">
      <pivotArea field="1" type="button" dataOnly="0" labelOnly="1" outline="0" axis="axisRow" fieldPosition="1"/>
    </format>
    <format dxfId="534">
      <pivotArea field="2" type="button" dataOnly="0" labelOnly="1" outline="0" axis="axisRow" fieldPosition="2"/>
    </format>
    <format dxfId="533">
      <pivotArea field="3" type="button" dataOnly="0" labelOnly="1" outline="0" axis="axisRow" fieldPosition="3"/>
    </format>
    <format dxfId="53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31">
      <pivotArea outline="0" fieldPosition="0">
        <references count="1">
          <reference field="4294967294" count="1" selected="0">
            <x v="3"/>
          </reference>
        </references>
      </pivotArea>
    </format>
    <format dxfId="530">
      <pivotArea outline="0" fieldPosition="0">
        <references count="1">
          <reference field="4294967294" count="1" selected="0">
            <x v="2"/>
          </reference>
        </references>
      </pivotArea>
    </format>
    <format dxfId="529">
      <pivotArea field="7" type="button" dataOnly="0" labelOnly="1" outline="0" axis="axisRow" fieldPosition="0"/>
    </format>
    <format dxfId="528">
      <pivotArea field="1" type="button" dataOnly="0" labelOnly="1" outline="0" axis="axisRow" fieldPosition="1"/>
    </format>
    <format dxfId="527">
      <pivotArea field="2" type="button" dataOnly="0" labelOnly="1" outline="0" axis="axisRow" fieldPosition="2"/>
    </format>
    <format dxfId="526">
      <pivotArea field="3" type="button" dataOnly="0" labelOnly="1" outline="0" axis="axisRow" fieldPosition="3"/>
    </format>
    <format dxfId="52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24">
      <pivotArea field="7" type="button" dataOnly="0" labelOnly="1" outline="0" axis="axisRow" fieldPosition="0"/>
    </format>
    <format dxfId="523">
      <pivotArea field="1" type="button" dataOnly="0" labelOnly="1" outline="0" axis="axisRow" fieldPosition="1"/>
    </format>
    <format dxfId="522">
      <pivotArea field="2" type="button" dataOnly="0" labelOnly="1" outline="0" axis="axisRow" fieldPosition="2"/>
    </format>
    <format dxfId="521">
      <pivotArea field="3" type="button" dataOnly="0" labelOnly="1" outline="0" axis="axisRow" fieldPosition="3"/>
    </format>
    <format dxfId="5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7">
      <pivotArea outline="0" fieldPosition="0">
        <references count="1">
          <reference field="4294967294" count="1">
            <x v="4"/>
          </reference>
        </references>
      </pivotArea>
    </format>
    <format dxfId="51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51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51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51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51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41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41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41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42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46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509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508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507">
      <pivotArea dataOnly="0" labelOnly="1" fieldPosition="0">
        <references count="1">
          <reference field="5" count="1">
            <x v="6"/>
          </reference>
        </references>
      </pivotArea>
    </format>
    <format dxfId="506">
      <pivotArea dataOnly="0" labelOnly="1" fieldPosition="0">
        <references count="1">
          <reference field="5" count="1">
            <x v="10"/>
          </reference>
        </references>
      </pivotArea>
    </format>
    <format dxfId="505">
      <pivotArea dataOnly="0" labelOnly="1" fieldPosition="0">
        <references count="1">
          <reference field="5" count="1">
            <x v="1"/>
          </reference>
        </references>
      </pivotArea>
    </format>
    <format dxfId="504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45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511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510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45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45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46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503">
      <pivotArea field="3" type="button" dataOnly="0" labelOnly="1" outline="0"/>
    </format>
    <format dxfId="502">
      <pivotArea field="3" type="button" dataOnly="0" labelOnly="1" outline="0"/>
    </format>
    <format dxfId="501">
      <pivotArea field="3" type="button" dataOnly="0" labelOnly="1" outline="0"/>
    </format>
    <format dxfId="500">
      <pivotArea field="3" type="button" dataOnly="0" labelOnly="1" outline="0"/>
    </format>
    <format dxfId="499">
      <pivotArea field="3" type="button" dataOnly="0" labelOnly="1" outline="0"/>
    </format>
    <format dxfId="498">
      <pivotArea field="3" type="button" dataOnly="0" labelOnly="1" outline="0"/>
    </format>
    <format dxfId="497">
      <pivotArea field="3" type="button" dataOnly="0" labelOnly="1" outline="0"/>
    </format>
    <format dxfId="496">
      <pivotArea field="3" type="button" dataOnly="0" labelOnly="1" outline="0"/>
    </format>
    <format dxfId="495">
      <pivotArea outline="0" collapsedLevelsAreSubtotals="1" fieldPosition="0"/>
    </format>
    <format dxfId="494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43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493">
      <pivotArea field="3" type="button" dataOnly="0" labelOnly="1" outline="0"/>
    </format>
    <format dxfId="492">
      <pivotArea field="3" type="button" dataOnly="0" labelOnly="1" outline="0"/>
    </format>
    <format dxfId="491">
      <pivotArea field="3" type="button" dataOnly="0" labelOnly="1" outline="0"/>
    </format>
    <format dxfId="490">
      <pivotArea field="3" type="button" dataOnly="0" labelOnly="1" outline="0"/>
    </format>
    <format dxfId="489">
      <pivotArea field="3" type="button" dataOnly="0" labelOnly="1" outline="0"/>
    </format>
    <format dxfId="488">
      <pivotArea field="3" type="button" dataOnly="0" labelOnly="1" outline="0"/>
    </format>
    <format dxfId="487">
      <pivotArea field="3" type="button" dataOnly="0" labelOnly="1" outline="0"/>
    </format>
    <format dxfId="486">
      <pivotArea field="3" type="button" dataOnly="0" labelOnly="1" outline="0"/>
    </format>
    <format dxfId="485">
      <pivotArea outline="0" collapsedLevelsAreSubtotals="1" fieldPosition="0"/>
    </format>
    <format dxfId="484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43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8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446">
      <pivotArea field="3" type="button" dataOnly="0" labelOnly="1" outline="0"/>
    </format>
    <format dxfId="445">
      <pivotArea field="3" type="button" dataOnly="0" labelOnly="1" outline="0"/>
    </format>
    <format dxfId="444">
      <pivotArea field="3" type="button" dataOnly="0" labelOnly="1" outline="0"/>
    </format>
    <format dxfId="443">
      <pivotArea field="3" type="button" dataOnly="0" labelOnly="1" outline="0"/>
    </format>
    <format dxfId="442">
      <pivotArea field="3" type="button" dataOnly="0" labelOnly="1" outline="0"/>
    </format>
    <format dxfId="441">
      <pivotArea field="3" type="button" dataOnly="0" labelOnly="1" outline="0"/>
    </format>
    <format dxfId="440">
      <pivotArea field="3" type="button" dataOnly="0" labelOnly="1" outline="0"/>
    </format>
    <format dxfId="439">
      <pivotArea field="3" type="button" dataOnly="0" labelOnly="1" outline="0"/>
    </format>
    <format dxfId="438">
      <pivotArea outline="0" collapsedLevelsAreSubtotals="1" fieldPosition="0"/>
    </format>
    <format dxfId="437">
      <pivotArea outline="0" fieldPosition="0">
        <references count="1">
          <reference field="4294967294" count="1" selected="0">
            <x v="2"/>
          </reference>
        </references>
      </pivotArea>
    </format>
    <format dxfId="436">
      <pivotArea outline="0" fieldPosition="0">
        <references count="1">
          <reference field="4294967294" count="1" selected="0">
            <x v="4"/>
          </reference>
        </references>
      </pivotArea>
    </format>
    <format dxfId="435">
      <pivotArea outline="0" fieldPosition="0">
        <references count="1">
          <reference field="4294967294" count="1" selected="0">
            <x v="6"/>
          </reference>
        </references>
      </pivotArea>
    </format>
    <format dxfId="43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43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459">
      <pivotArea field="3" type="button" dataOnly="0" labelOnly="1" outline="0"/>
    </format>
    <format dxfId="458">
      <pivotArea field="3" type="button" dataOnly="0" labelOnly="1" outline="0"/>
    </format>
    <format dxfId="457">
      <pivotArea field="3" type="button" dataOnly="0" labelOnly="1" outline="0"/>
    </format>
    <format dxfId="456">
      <pivotArea field="3" type="button" dataOnly="0" labelOnly="1" outline="0"/>
    </format>
    <format dxfId="455">
      <pivotArea field="3" type="button" dataOnly="0" labelOnly="1" outline="0"/>
    </format>
    <format dxfId="454">
      <pivotArea field="3" type="button" dataOnly="0" labelOnly="1" outline="0"/>
    </format>
    <format dxfId="453">
      <pivotArea field="3" type="button" dataOnly="0" labelOnly="1" outline="0"/>
    </format>
    <format dxfId="452">
      <pivotArea field="3" type="button" dataOnly="0" labelOnly="1" outline="0"/>
    </format>
    <format dxfId="451">
      <pivotArea outline="0" collapsedLevelsAreSubtotals="1" fieldPosition="0"/>
    </format>
    <format dxfId="450">
      <pivotArea outline="0" fieldPosition="0">
        <references count="1">
          <reference field="4294967294" count="1" selected="0">
            <x v="2"/>
          </reference>
        </references>
      </pivotArea>
    </format>
    <format dxfId="449">
      <pivotArea outline="0" fieldPosition="0">
        <references count="1">
          <reference field="4294967294" count="1" selected="0">
            <x v="4"/>
          </reference>
        </references>
      </pivotArea>
    </format>
    <format dxfId="448">
      <pivotArea outline="0" fieldPosition="0">
        <references count="1">
          <reference field="4294967294" count="1" selected="0">
            <x v="6"/>
          </reference>
        </references>
      </pivotArea>
    </format>
    <format dxfId="447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47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471">
      <pivotArea field="3" type="button" dataOnly="0" labelOnly="1" outline="0"/>
    </format>
    <format dxfId="470">
      <pivotArea field="3" type="button" dataOnly="0" labelOnly="1" outline="0"/>
    </format>
    <format dxfId="469">
      <pivotArea field="3" type="button" dataOnly="0" labelOnly="1" outline="0"/>
    </format>
    <format dxfId="468">
      <pivotArea field="3" type="button" dataOnly="0" labelOnly="1" outline="0"/>
    </format>
    <format dxfId="467">
      <pivotArea field="3" type="button" dataOnly="0" labelOnly="1" outline="0"/>
    </format>
    <format dxfId="466">
      <pivotArea field="3" type="button" dataOnly="0" labelOnly="1" outline="0"/>
    </format>
    <format dxfId="465">
      <pivotArea field="3" type="button" dataOnly="0" labelOnly="1" outline="0"/>
    </format>
    <format dxfId="464">
      <pivotArea field="3" type="button" dataOnly="0" labelOnly="1" outline="0"/>
    </format>
    <format dxfId="463">
      <pivotArea outline="0" collapsedLevelsAreSubtotals="1" fieldPosition="0"/>
    </format>
    <format dxfId="462">
      <pivotArea outline="0" fieldPosition="0">
        <references count="1">
          <reference field="4294967294" count="1" selected="0">
            <x v="2"/>
          </reference>
        </references>
      </pivotArea>
    </format>
    <format dxfId="461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460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47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483">
      <pivotArea field="3" type="button" dataOnly="0" labelOnly="1" outline="0"/>
    </format>
    <format dxfId="482">
      <pivotArea field="3" type="button" dataOnly="0" labelOnly="1" outline="0"/>
    </format>
    <format dxfId="481">
      <pivotArea field="3" type="button" dataOnly="0" labelOnly="1" outline="0"/>
    </format>
    <format dxfId="480">
      <pivotArea field="3" type="button" dataOnly="0" labelOnly="1" outline="0"/>
    </format>
    <format dxfId="479">
      <pivotArea field="3" type="button" dataOnly="0" labelOnly="1" outline="0"/>
    </format>
    <format dxfId="478">
      <pivotArea field="3" type="button" dataOnly="0" labelOnly="1" outline="0"/>
    </format>
    <format dxfId="477">
      <pivotArea field="3" type="button" dataOnly="0" labelOnly="1" outline="0"/>
    </format>
    <format dxfId="476">
      <pivotArea field="3" type="button" dataOnly="0" labelOnly="1" outline="0"/>
    </format>
    <format dxfId="475">
      <pivotArea outline="0" collapsedLevelsAreSubtotals="1" fieldPosition="0"/>
    </format>
    <format dxfId="474">
      <pivotArea outline="0" fieldPosition="0">
        <references count="1">
          <reference field="4294967294" count="1" selected="0">
            <x v="2"/>
          </reference>
        </references>
      </pivotArea>
    </format>
    <format dxfId="47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472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41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40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38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395">
      <pivotArea dataOnly="0" labelOnly="1" fieldPosition="0">
        <references count="1">
          <reference field="4" count="1">
            <x v="7"/>
          </reference>
        </references>
      </pivotArea>
    </format>
    <format dxfId="394">
      <pivotArea dataOnly="0" labelOnly="1" fieldPosition="0">
        <references count="1">
          <reference field="4" count="1">
            <x v="5"/>
          </reference>
        </references>
      </pivotArea>
    </format>
    <format dxfId="393">
      <pivotArea dataOnly="0" labelOnly="1" fieldPosition="0">
        <references count="1">
          <reference field="4" count="1">
            <x v="2"/>
          </reference>
        </references>
      </pivotArea>
    </format>
    <format dxfId="392">
      <pivotArea dataOnly="0" labelOnly="1" fieldPosition="0">
        <references count="1">
          <reference field="4" count="1">
            <x v="6"/>
          </reference>
        </references>
      </pivotArea>
    </format>
    <format dxfId="391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38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400">
      <pivotArea dataOnly="0" labelOnly="1" fieldPosition="0">
        <references count="1">
          <reference field="4" count="1">
            <x v="3"/>
          </reference>
        </references>
      </pivotArea>
    </format>
    <format dxfId="399">
      <pivotArea dataOnly="0" labelOnly="1" fieldPosition="0">
        <references count="1">
          <reference field="4" count="1">
            <x v="1"/>
          </reference>
        </references>
      </pivotArea>
    </format>
    <format dxfId="398">
      <pivotArea dataOnly="0" labelOnly="1" fieldPosition="0">
        <references count="1">
          <reference field="4" count="1">
            <x v="0"/>
          </reference>
        </references>
      </pivotArea>
    </format>
    <format dxfId="397">
      <pivotArea dataOnly="0" labelOnly="1" fieldPosition="0">
        <references count="1">
          <reference field="4" count="1">
            <x v="2"/>
          </reference>
        </references>
      </pivotArea>
    </format>
    <format dxfId="396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39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405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404">
      <pivotArea dataOnly="0" labelOnly="1" fieldPosition="0">
        <references count="1">
          <reference field="4" count="1">
            <x v="30"/>
          </reference>
        </references>
      </pivotArea>
    </format>
    <format dxfId="403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402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401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40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407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406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39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412">
      <pivotArea dataOnly="0" labelOnly="1" fieldPosition="0">
        <references count="1">
          <reference field="4" count="1">
            <x v="3"/>
          </reference>
        </references>
      </pivotArea>
    </format>
    <format dxfId="411">
      <pivotArea dataOnly="0" labelOnly="1" fieldPosition="0">
        <references count="1">
          <reference field="4" count="1">
            <x v="0"/>
          </reference>
        </references>
      </pivotArea>
    </format>
    <format dxfId="410">
      <pivotArea dataOnly="0" labelOnly="1" fieldPosition="0">
        <references count="1">
          <reference field="4" count="1">
            <x v="2"/>
          </reference>
        </references>
      </pivotArea>
    </format>
    <format dxfId="409">
      <pivotArea dataOnly="0" labelOnly="1" fieldPosition="0">
        <references count="1">
          <reference field="4" count="1">
            <x v="1"/>
          </reference>
        </references>
      </pivotArea>
    </format>
    <format dxfId="408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38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417">
      <pivotArea dataOnly="0" labelOnly="1" fieldPosition="0">
        <references count="1">
          <reference field="4" count="1">
            <x v="3"/>
          </reference>
        </references>
      </pivotArea>
    </format>
    <format dxfId="416">
      <pivotArea dataOnly="0" labelOnly="1" fieldPosition="0">
        <references count="1">
          <reference field="4" count="1">
            <x v="1"/>
          </reference>
        </references>
      </pivotArea>
    </format>
    <format dxfId="415">
      <pivotArea dataOnly="0" labelOnly="1" fieldPosition="0">
        <references count="1">
          <reference field="4" count="1">
            <x v="0"/>
          </reference>
        </references>
      </pivotArea>
    </format>
    <format dxfId="414">
      <pivotArea dataOnly="0" labelOnly="1" fieldPosition="0">
        <references count="1">
          <reference field="4" count="1">
            <x v="2"/>
          </reference>
        </references>
      </pivotArea>
    </format>
    <format dxfId="413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40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39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7">
    <format dxfId="424">
      <pivotArea dataOnly="0" labelOnly="1" fieldPosition="0">
        <references count="1">
          <reference field="4" count="1">
            <x v="46"/>
          </reference>
        </references>
      </pivotArea>
    </format>
    <format dxfId="423">
      <pivotArea dataOnly="0" labelOnly="1" fieldPosition="0">
        <references count="1">
          <reference field="4" count="1">
            <x v="1"/>
          </reference>
        </references>
      </pivotArea>
    </format>
    <format dxfId="422">
      <pivotArea dataOnly="0" labelOnly="1" fieldPosition="0">
        <references count="1">
          <reference field="4" count="1">
            <x v="38"/>
          </reference>
        </references>
      </pivotArea>
    </format>
    <format dxfId="421">
      <pivotArea dataOnly="0" labelOnly="1" fieldPosition="0">
        <references count="1">
          <reference field="4" count="1">
            <x v="30"/>
          </reference>
        </references>
      </pivotArea>
    </format>
    <format dxfId="420">
      <pivotArea dataOnly="0" labelOnly="1" fieldPosition="0">
        <references count="1">
          <reference field="4" count="1">
            <x v="47"/>
          </reference>
        </references>
      </pivotArea>
    </format>
    <format dxfId="419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418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38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433">
      <pivotArea dataOnly="0" labelOnly="1" fieldPosition="0">
        <references count="1">
          <reference field="4" count="1">
            <x v="45"/>
          </reference>
        </references>
      </pivotArea>
    </format>
    <format dxfId="432">
      <pivotArea dataOnly="0" labelOnly="1" fieldPosition="0">
        <references count="1">
          <reference field="4" count="1">
            <x v="1"/>
          </reference>
        </references>
      </pivotArea>
    </format>
    <format dxfId="431">
      <pivotArea dataOnly="0" labelOnly="1" fieldPosition="0">
        <references count="1">
          <reference field="4" count="1">
            <x v="37"/>
          </reference>
        </references>
      </pivotArea>
    </format>
    <format dxfId="430">
      <pivotArea dataOnly="0" labelOnly="1" fieldPosition="0">
        <references count="1">
          <reference field="4" count="1">
            <x v="29"/>
          </reference>
        </references>
      </pivotArea>
    </format>
    <format dxfId="429">
      <pivotArea dataOnly="0" labelOnly="1" fieldPosition="0">
        <references count="1">
          <reference field="4" count="1">
            <x v="46"/>
          </reference>
        </references>
      </pivotArea>
    </format>
    <format dxfId="428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427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426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425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44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390">
      <pivotArea outline="0" collapsedLevelsAreSubtotals="1" fieldPosition="0"/>
    </format>
    <format dxfId="389">
      <pivotArea outline="0" fieldPosition="0">
        <references count="1">
          <reference field="4294967294" count="1" selected="0">
            <x v="0"/>
          </reference>
        </references>
      </pivotArea>
    </format>
    <format dxfId="388">
      <pivotArea outline="0" fieldPosition="0">
        <references count="1">
          <reference field="4294967294" count="1" selected="0">
            <x v="2"/>
          </reference>
        </references>
      </pivotArea>
    </format>
    <format dxfId="387">
      <pivotArea dataOnly="0" outline="0" fieldPosition="0">
        <references count="1">
          <reference field="6" count="0" defaultSubtotal="1"/>
        </references>
      </pivotArea>
    </format>
    <format dxfId="386">
      <pivotArea dataOnly="0" outline="0" fieldPosition="0">
        <references count="1">
          <reference field="6" count="0" defaultSubtotal="1"/>
        </references>
      </pivotArea>
    </format>
    <format dxfId="385">
      <pivotArea dataOnly="0" outline="0" fieldPosition="0">
        <references count="1">
          <reference field="6" count="0" defaultSubtotal="1"/>
        </references>
      </pivotArea>
    </format>
    <format dxfId="384">
      <pivotArea field="6" type="button" dataOnly="0" labelOnly="1" outline="0" axis="axisRow" fieldPosition="0"/>
    </format>
    <format dxfId="383">
      <pivotArea field="7" type="button" dataOnly="0" labelOnly="1" outline="0" axis="axisRow" fieldPosition="1"/>
    </format>
    <format dxfId="3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1">
      <pivotArea field="6" type="button" dataOnly="0" labelOnly="1" outline="0" axis="axisRow" fieldPosition="0"/>
    </format>
    <format dxfId="380">
      <pivotArea field="7" type="button" dataOnly="0" labelOnly="1" outline="0" axis="axisRow" fieldPosition="1"/>
    </format>
    <format dxfId="37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78">
      <pivotArea outline="0" fieldPosition="0">
        <references count="1">
          <reference field="6" count="1" selected="0" defaultSubtotal="1">
            <x v="6"/>
          </reference>
        </references>
      </pivotArea>
    </format>
    <format dxfId="377">
      <pivotArea grandRow="1" outline="0" collapsedLevelsAreSubtotals="1" fieldPosition="0"/>
    </format>
    <format dxfId="376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375">
      <pivotArea dataOnly="0" labelOnly="1" grandRow="1" outline="0" fieldPosition="0"/>
    </format>
    <format dxfId="374">
      <pivotArea grandRow="1" outline="0" collapsedLevelsAreSubtotals="1" fieldPosition="0"/>
    </format>
    <format dxfId="373">
      <pivotArea dataOnly="0" labelOnly="1" grandRow="1" outline="0" fieldPosition="0"/>
    </format>
    <format dxfId="372">
      <pivotArea outline="0" fieldPosition="0">
        <references count="1">
          <reference field="6" count="1" selected="0" defaultSubtotal="1">
            <x v="6"/>
          </reference>
        </references>
      </pivotArea>
    </format>
    <format dxfId="371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44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70">
      <pivotArea outline="0" collapsedLevelsAreSubtotals="1" fieldPosition="0"/>
    </format>
    <format dxfId="369">
      <pivotArea outline="0" fieldPosition="0">
        <references count="1">
          <reference field="4294967294" count="1" selected="0">
            <x v="1"/>
          </reference>
        </references>
      </pivotArea>
    </format>
    <format dxfId="368">
      <pivotArea field="6" type="button" dataOnly="0" labelOnly="1" outline="0" axis="axisRow" fieldPosition="1"/>
    </format>
    <format dxfId="367">
      <pivotArea field="1" type="button" dataOnly="0" labelOnly="1" outline="0" axis="axisRow" fieldPosition="0"/>
    </format>
    <format dxfId="366">
      <pivotArea field="2" type="button" dataOnly="0" labelOnly="1" outline="0" axis="axisRow" fieldPosition="2"/>
    </format>
    <format dxfId="36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4">
      <pivotArea field="6" type="button" dataOnly="0" labelOnly="1" outline="0" axis="axisRow" fieldPosition="1"/>
    </format>
    <format dxfId="363">
      <pivotArea field="1" type="button" dataOnly="0" labelOnly="1" outline="0" axis="axisRow" fieldPosition="0"/>
    </format>
    <format dxfId="362">
      <pivotArea field="2" type="button" dataOnly="0" labelOnly="1" outline="0" axis="axisRow" fieldPosition="2"/>
    </format>
    <format dxfId="36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0">
      <pivotArea field="6" type="button" dataOnly="0" labelOnly="1" outline="0" axis="axisRow" fieldPosition="1"/>
    </format>
    <format dxfId="359">
      <pivotArea field="1" type="button" dataOnly="0" labelOnly="1" outline="0" axis="axisRow" fieldPosition="0"/>
    </format>
    <format dxfId="358">
      <pivotArea field="2" type="button" dataOnly="0" labelOnly="1" outline="0" axis="axisRow" fieldPosition="2"/>
    </format>
    <format dxfId="35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6">
      <pivotArea field="6" type="button" dataOnly="0" labelOnly="1" outline="0" axis="axisRow" fieldPosition="1"/>
    </format>
    <format dxfId="355">
      <pivotArea field="1" type="button" dataOnly="0" labelOnly="1" outline="0" axis="axisRow" fieldPosition="0"/>
    </format>
    <format dxfId="354">
      <pivotArea field="2" type="button" dataOnly="0" labelOnly="1" outline="0" axis="axisRow" fieldPosition="2"/>
    </format>
    <format dxfId="3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2">
      <pivotArea field="6" type="button" dataOnly="0" labelOnly="1" outline="0" axis="axisRow" fieldPosition="1"/>
    </format>
    <format dxfId="351">
      <pivotArea field="1" type="button" dataOnly="0" labelOnly="1" outline="0" axis="axisRow" fieldPosition="0"/>
    </format>
    <format dxfId="350">
      <pivotArea field="2" type="button" dataOnly="0" labelOnly="1" outline="0" axis="axisRow" fieldPosition="2"/>
    </format>
    <format dxfId="3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8">
      <pivotArea field="6" type="button" dataOnly="0" labelOnly="1" outline="0" axis="axisRow" fieldPosition="1"/>
    </format>
    <format dxfId="347">
      <pivotArea field="1" type="button" dataOnly="0" labelOnly="1" outline="0" axis="axisRow" fieldPosition="0"/>
    </format>
    <format dxfId="346">
      <pivotArea field="2" type="button" dataOnly="0" labelOnly="1" outline="0" axis="axisRow" fieldPosition="2"/>
    </format>
    <format dxfId="3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4">
      <pivotArea field="6" type="button" dataOnly="0" labelOnly="1" outline="0" axis="axisRow" fieldPosition="1"/>
    </format>
    <format dxfId="343">
      <pivotArea field="1" type="button" dataOnly="0" labelOnly="1" outline="0" axis="axisRow" fieldPosition="0"/>
    </format>
    <format dxfId="342">
      <pivotArea field="2" type="button" dataOnly="0" labelOnly="1" outline="0" axis="axisRow" fieldPosition="2"/>
    </format>
    <format dxfId="34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0">
      <pivotArea field="6" type="button" dataOnly="0" labelOnly="1" outline="0" axis="axisRow" fieldPosition="1"/>
    </format>
    <format dxfId="339">
      <pivotArea field="1" type="button" dataOnly="0" labelOnly="1" outline="0" axis="axisRow" fieldPosition="0"/>
    </format>
    <format dxfId="338">
      <pivotArea field="2" type="button" dataOnly="0" labelOnly="1" outline="0" axis="axisRow" fieldPosition="2"/>
    </format>
    <format dxfId="3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34">
      <pivotArea dataOnly="0" outline="0" fieldPosition="0">
        <references count="1">
          <reference field="6" count="0" defaultSubtotal="1"/>
        </references>
      </pivotArea>
    </format>
    <format dxfId="333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55" t="s">
        <v>105</v>
      </c>
      <c r="F13" s="17" t="s">
        <v>40</v>
      </c>
      <c r="G13" s="353" t="s">
        <v>102</v>
      </c>
      <c r="H13" s="353" t="s">
        <v>103</v>
      </c>
      <c r="I13" s="68" t="s">
        <v>342</v>
      </c>
      <c r="J13" s="355" t="s">
        <v>105</v>
      </c>
      <c r="K13" s="17" t="s">
        <v>40</v>
      </c>
      <c r="L13" s="353" t="s">
        <v>102</v>
      </c>
      <c r="M13" s="353" t="s">
        <v>103</v>
      </c>
      <c r="N13" s="68" t="s">
        <v>342</v>
      </c>
      <c r="O13" s="355" t="s">
        <v>105</v>
      </c>
      <c r="P13" s="17" t="s">
        <v>40</v>
      </c>
      <c r="Q13" s="353" t="s">
        <v>102</v>
      </c>
      <c r="R13" s="353" t="s">
        <v>103</v>
      </c>
      <c r="S13" s="68" t="s">
        <v>342</v>
      </c>
      <c r="T13" s="355" t="s">
        <v>105</v>
      </c>
      <c r="U13" s="17" t="s">
        <v>40</v>
      </c>
      <c r="V13" s="353" t="s">
        <v>102</v>
      </c>
      <c r="W13" s="353" t="s">
        <v>103</v>
      </c>
      <c r="X13" s="68" t="s">
        <v>342</v>
      </c>
      <c r="Y13" s="355" t="s">
        <v>105</v>
      </c>
      <c r="Z13" s="17" t="s">
        <v>40</v>
      </c>
      <c r="AA13" s="353" t="s">
        <v>102</v>
      </c>
      <c r="AB13" s="353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55" t="s">
        <v>105</v>
      </c>
      <c r="F13" s="17" t="s">
        <v>40</v>
      </c>
      <c r="G13" s="353" t="s">
        <v>102</v>
      </c>
      <c r="H13" s="353" t="s">
        <v>103</v>
      </c>
      <c r="I13" s="68" t="s">
        <v>342</v>
      </c>
      <c r="J13" s="355" t="s">
        <v>105</v>
      </c>
      <c r="K13" s="17" t="s">
        <v>40</v>
      </c>
      <c r="L13" s="353" t="s">
        <v>102</v>
      </c>
      <c r="M13" s="353" t="s">
        <v>103</v>
      </c>
      <c r="N13" s="68" t="s">
        <v>342</v>
      </c>
      <c r="O13" s="355" t="s">
        <v>105</v>
      </c>
      <c r="P13" s="17" t="s">
        <v>40</v>
      </c>
      <c r="Q13" s="353" t="s">
        <v>102</v>
      </c>
      <c r="R13" s="353" t="s">
        <v>103</v>
      </c>
      <c r="S13" s="68" t="s">
        <v>342</v>
      </c>
      <c r="T13" s="355" t="s">
        <v>105</v>
      </c>
      <c r="U13" s="17" t="s">
        <v>40</v>
      </c>
      <c r="V13" s="353" t="s">
        <v>102</v>
      </c>
      <c r="W13" s="353" t="s">
        <v>103</v>
      </c>
      <c r="X13" s="68" t="s">
        <v>342</v>
      </c>
      <c r="Y13" s="355" t="s">
        <v>105</v>
      </c>
      <c r="Z13" s="17" t="s">
        <v>40</v>
      </c>
      <c r="AA13" s="353" t="s">
        <v>102</v>
      </c>
      <c r="AB13" s="353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71" t="s">
        <v>472</v>
      </c>
      <c r="P10" s="371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72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72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72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72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72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72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72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72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72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49" priority="2" operator="lessThan">
      <formula>0</formula>
    </cfRule>
  </conditionalFormatting>
  <conditionalFormatting sqref="C249">
    <cfRule type="cellIs" dxfId="48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5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4424394517.4075718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63" t="s">
        <v>391</v>
      </c>
      <c r="B20" s="361">
        <v>92427548.198594168</v>
      </c>
      <c r="C20" s="362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63" t="s">
        <v>30</v>
      </c>
      <c r="B25" s="361">
        <v>539289.60948128207</v>
      </c>
      <c r="C25" s="362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63" t="s">
        <v>441</v>
      </c>
      <c r="B26" s="361">
        <v>0</v>
      </c>
      <c r="C26" s="362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63" t="s">
        <v>443</v>
      </c>
      <c r="B27" s="361">
        <v>-503157.71251130989</v>
      </c>
      <c r="C27" s="362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4424394517.4075718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4424394517.4075718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26181637947</v>
      </c>
      <c r="D13" s="8">
        <v>5777809724</v>
      </c>
      <c r="E13" s="74">
        <v>0.28317282721911097</v>
      </c>
    </row>
    <row r="14" spans="1:8" x14ac:dyDescent="0.3">
      <c r="A14" s="28" t="s">
        <v>374</v>
      </c>
      <c r="B14" s="69">
        <v>14747434560</v>
      </c>
      <c r="C14" s="4">
        <v>22072767036</v>
      </c>
      <c r="D14" s="4">
        <v>7325332476</v>
      </c>
      <c r="E14" s="75">
        <v>0.49671910366490213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142526358</v>
      </c>
      <c r="D17" s="4">
        <v>26375775</v>
      </c>
      <c r="E17" s="75">
        <v>0.22708258812613957</v>
      </c>
    </row>
    <row r="18" spans="1:7" x14ac:dyDescent="0.3">
      <c r="A18" s="6" t="s">
        <v>6</v>
      </c>
      <c r="B18" s="62">
        <v>40041353991</v>
      </c>
      <c r="C18" s="9">
        <v>54661432726</v>
      </c>
      <c r="D18" s="9">
        <v>14620078735</v>
      </c>
      <c r="E18" s="76">
        <v>0.36512448450884349</v>
      </c>
      <c r="F18" s="77">
        <v>0.36499999999999999</v>
      </c>
      <c r="G18" s="78">
        <f>E18-F18</f>
        <v>1.2448450884350315E-4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26181637947</v>
      </c>
      <c r="D2" s="79">
        <f>+mercadeo!D13</f>
        <v>5777809724</v>
      </c>
      <c r="E2" s="80">
        <f>+mercadeo!E13</f>
        <v>0.28317282721911097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22072767036</v>
      </c>
      <c r="D3" s="79">
        <f>+mercadeo!D14</f>
        <v>7325332476</v>
      </c>
      <c r="E3" s="80">
        <f>+mercadeo!E14</f>
        <v>0.49671910366490213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142526358</v>
      </c>
      <c r="D6" s="79">
        <f>+mercadeo!D17</f>
        <v>26375775</v>
      </c>
      <c r="E6" s="80">
        <f>+mercadeo!E17</f>
        <v>0.22708258812613957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54661432726</v>
      </c>
      <c r="D7" s="79">
        <f>+mercadeo!D18</f>
        <v>14620078735</v>
      </c>
      <c r="E7" s="80">
        <f>+mercadeo!E18</f>
        <v>0.36512448450884349</v>
      </c>
      <c r="F7" s="80">
        <f>+mercadeo!F18</f>
        <v>0.36499999999999999</v>
      </c>
      <c r="G7" s="80">
        <f>+mercadeo!G18</f>
        <v>1.2448450884350315E-4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3.77734375" bestFit="1" customWidth="1"/>
    <col min="6" max="6" width="22.6640625" bestFit="1" customWidth="1"/>
    <col min="7" max="7" width="18.33203125" bestFit="1" customWidth="1"/>
    <col min="8" max="8" width="13.6640625" bestFit="1" customWidth="1"/>
    <col min="9" max="9" width="11.332031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72218292</v>
      </c>
      <c r="D13" s="8">
        <v>297359313.49525458</v>
      </c>
      <c r="E13" s="83">
        <v>0.24286541138101095</v>
      </c>
      <c r="F13" s="8">
        <v>99119771.165084869</v>
      </c>
      <c r="G13" s="83">
        <v>0.33333333333333337</v>
      </c>
      <c r="H13" s="8">
        <v>-26901479.165084869</v>
      </c>
      <c r="I13" s="25">
        <v>-9.0467921952322422E-2</v>
      </c>
    </row>
    <row r="14" spans="1:9" x14ac:dyDescent="0.3">
      <c r="A14" s="1" t="s">
        <v>387</v>
      </c>
      <c r="B14" s="2"/>
      <c r="C14" s="61">
        <v>262318054</v>
      </c>
      <c r="D14" s="8">
        <v>2590850984.8429842</v>
      </c>
      <c r="E14" s="83">
        <v>0.10124783537710777</v>
      </c>
      <c r="F14" s="8">
        <v>863616994.9476614</v>
      </c>
      <c r="G14" s="83">
        <v>0.33333333333333331</v>
      </c>
      <c r="H14" s="8">
        <v>-601298940.9476614</v>
      </c>
      <c r="I14" s="25">
        <v>-0.23208549795622554</v>
      </c>
    </row>
    <row r="15" spans="1:9" x14ac:dyDescent="0.3">
      <c r="A15" s="1" t="s">
        <v>388</v>
      </c>
      <c r="B15" s="2"/>
      <c r="C15" s="61">
        <v>117804873</v>
      </c>
      <c r="D15" s="8">
        <v>394091826.29373264</v>
      </c>
      <c r="E15" s="83">
        <v>0.29892747106151663</v>
      </c>
      <c r="F15" s="8">
        <v>131363942.09791088</v>
      </c>
      <c r="G15" s="83">
        <v>0.33333333333333331</v>
      </c>
      <c r="H15" s="8">
        <v>-13559069.097910881</v>
      </c>
      <c r="I15" s="25">
        <v>-3.440586227181669E-2</v>
      </c>
    </row>
    <row r="16" spans="1:9" ht="13.2" customHeight="1" x14ac:dyDescent="0.3">
      <c r="A16" s="1" t="s">
        <v>389</v>
      </c>
      <c r="B16" s="2"/>
      <c r="C16" s="61">
        <v>332459041</v>
      </c>
      <c r="D16" s="8">
        <v>737795074.58915448</v>
      </c>
      <c r="E16" s="83">
        <v>0.45061162977420494</v>
      </c>
      <c r="F16" s="8">
        <v>245931691.52971816</v>
      </c>
      <c r="G16" s="83">
        <v>0.33333333333333331</v>
      </c>
      <c r="H16" s="8">
        <v>86527349.470281839</v>
      </c>
      <c r="I16" s="25">
        <v>0.11727829644087162</v>
      </c>
    </row>
    <row r="17" spans="1:11" x14ac:dyDescent="0.3">
      <c r="A17" s="1" t="s">
        <v>390</v>
      </c>
      <c r="B17" s="2"/>
      <c r="C17" s="61">
        <v>1082217817</v>
      </c>
      <c r="D17" s="8">
        <v>2580710863.5442953</v>
      </c>
      <c r="E17" s="83">
        <v>0.4193487276268153</v>
      </c>
      <c r="F17" s="8">
        <v>860236954.51476502</v>
      </c>
      <c r="G17" s="83">
        <v>0.33333333333333331</v>
      </c>
      <c r="H17" s="8">
        <v>221980862.48523498</v>
      </c>
      <c r="I17" s="25">
        <v>8.6015394293481984E-2</v>
      </c>
    </row>
    <row r="18" spans="1:11" x14ac:dyDescent="0.3">
      <c r="A18" s="1" t="s">
        <v>391</v>
      </c>
      <c r="B18" s="2"/>
      <c r="C18" s="61">
        <v>70519697</v>
      </c>
      <c r="D18" s="8">
        <v>263886618.42874223</v>
      </c>
      <c r="E18" s="83">
        <v>0.26723483524816383</v>
      </c>
      <c r="F18" s="8">
        <v>87962206.142914072</v>
      </c>
      <c r="G18" s="83">
        <v>0.33333333333333331</v>
      </c>
      <c r="H18" s="8">
        <v>-17442509.142914072</v>
      </c>
      <c r="I18" s="25">
        <v>-6.6098498085169488E-2</v>
      </c>
    </row>
    <row r="19" spans="1:11" x14ac:dyDescent="0.3">
      <c r="A19" s="6" t="s">
        <v>6</v>
      </c>
      <c r="B19" s="7"/>
      <c r="C19" s="62">
        <v>1937537774</v>
      </c>
      <c r="D19" s="9">
        <v>6864694681.1941633</v>
      </c>
      <c r="E19" s="84">
        <v>0.28224675152820505</v>
      </c>
      <c r="F19" s="9">
        <v>2288231560.3980546</v>
      </c>
      <c r="G19" s="84">
        <v>0.33333333333333337</v>
      </c>
      <c r="H19" s="9">
        <v>-350693786.3980546</v>
      </c>
      <c r="I19" s="81">
        <v>-5.1086581805128317E-2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13640836</v>
      </c>
      <c r="F32" s="8">
        <v>74966476.203024149</v>
      </c>
      <c r="G32" s="83">
        <v>0.18195914615298042</v>
      </c>
      <c r="H32" s="8">
        <v>24988825.401008051</v>
      </c>
      <c r="I32" s="83">
        <v>0.33333333333333337</v>
      </c>
      <c r="J32" s="8">
        <v>-11347989.401008051</v>
      </c>
      <c r="K32" s="25">
        <v>-0.15137418718035295</v>
      </c>
    </row>
    <row r="33" spans="1:11" x14ac:dyDescent="0.3">
      <c r="A33" s="1" t="s">
        <v>399</v>
      </c>
      <c r="B33" s="2"/>
      <c r="C33" s="2"/>
      <c r="D33" s="2"/>
      <c r="E33" s="61">
        <v>77982423</v>
      </c>
      <c r="F33" s="8">
        <v>636700732.00580192</v>
      </c>
      <c r="G33" s="83">
        <v>0.12247892782270178</v>
      </c>
      <c r="H33" s="8">
        <v>212233577.33526731</v>
      </c>
      <c r="I33" s="83">
        <v>0.33333333333333331</v>
      </c>
      <c r="J33" s="8">
        <v>-134251154.33526731</v>
      </c>
      <c r="K33" s="25">
        <v>-0.21085440551063153</v>
      </c>
    </row>
    <row r="34" spans="1:11" x14ac:dyDescent="0.3">
      <c r="A34" s="1" t="s">
        <v>400</v>
      </c>
      <c r="B34" s="2"/>
      <c r="C34" s="2"/>
      <c r="D34" s="2"/>
      <c r="E34" s="61">
        <v>4594112</v>
      </c>
      <c r="F34" s="8">
        <v>16012899.628335994</v>
      </c>
      <c r="G34" s="83">
        <v>0.28690069298070064</v>
      </c>
      <c r="H34" s="8">
        <v>5337633.2094453312</v>
      </c>
      <c r="I34" s="83">
        <v>0.33333333333333331</v>
      </c>
      <c r="J34" s="8">
        <v>-743521.20944533125</v>
      </c>
      <c r="K34" s="25">
        <v>-4.643264035263267E-2</v>
      </c>
    </row>
    <row r="35" spans="1:11" x14ac:dyDescent="0.3">
      <c r="A35" s="1" t="s">
        <v>401</v>
      </c>
      <c r="B35" s="2"/>
      <c r="C35" s="2"/>
      <c r="D35" s="2"/>
      <c r="E35" s="61">
        <v>167108034</v>
      </c>
      <c r="F35" s="8">
        <v>522794330.5847621</v>
      </c>
      <c r="G35" s="83">
        <v>0.3196439292160731</v>
      </c>
      <c r="H35" s="8">
        <v>174264776.86158738</v>
      </c>
      <c r="I35" s="83">
        <v>0.33333333333333337</v>
      </c>
      <c r="J35" s="8">
        <v>-7156742.8615873754</v>
      </c>
      <c r="K35" s="25">
        <v>-1.3689404117260273E-2</v>
      </c>
    </row>
    <row r="36" spans="1:11" x14ac:dyDescent="0.3">
      <c r="A36" s="1" t="s">
        <v>431</v>
      </c>
      <c r="B36" s="2"/>
      <c r="C36" s="2"/>
      <c r="D36" s="2"/>
      <c r="E36" s="61">
        <v>1428004181</v>
      </c>
      <c r="F36" s="8">
        <v>4655053299.6378603</v>
      </c>
      <c r="G36" s="83">
        <v>0.30676430302335989</v>
      </c>
      <c r="H36" s="8">
        <v>1551684433.21262</v>
      </c>
      <c r="I36" s="83">
        <v>0.33333333333333331</v>
      </c>
      <c r="J36" s="8">
        <v>-123680252.21262002</v>
      </c>
      <c r="K36" s="25">
        <v>-2.6569030309973429E-2</v>
      </c>
    </row>
    <row r="37" spans="1:11" x14ac:dyDescent="0.3">
      <c r="A37" s="1" t="s">
        <v>402</v>
      </c>
      <c r="B37" s="2"/>
      <c r="C37" s="2"/>
      <c r="D37" s="2"/>
      <c r="E37" s="61">
        <v>246208188</v>
      </c>
      <c r="F37" s="8">
        <v>809527484.671381</v>
      </c>
      <c r="G37" s="83">
        <v>0.30413814559976993</v>
      </c>
      <c r="H37" s="8">
        <v>269842494.89046031</v>
      </c>
      <c r="I37" s="83">
        <v>0.33333333333333331</v>
      </c>
      <c r="J37" s="8">
        <v>-23634306.890460312</v>
      </c>
      <c r="K37" s="25">
        <v>-2.9195187733563388E-2</v>
      </c>
    </row>
    <row r="38" spans="1:11" x14ac:dyDescent="0.3">
      <c r="A38" s="6" t="s">
        <v>6</v>
      </c>
      <c r="B38" s="7"/>
      <c r="C38" s="7"/>
      <c r="D38" s="7"/>
      <c r="E38" s="62">
        <v>1937537774</v>
      </c>
      <c r="F38" s="9">
        <v>6864694681.1941633</v>
      </c>
      <c r="G38" s="84">
        <v>0.28224675152820505</v>
      </c>
      <c r="H38" s="9">
        <v>2288231560.3980546</v>
      </c>
      <c r="I38" s="84">
        <v>0.33333333333333337</v>
      </c>
      <c r="J38" s="9">
        <v>-350693786.3980546</v>
      </c>
      <c r="K38" s="81">
        <v>-5.1086581805128317E-2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1312668569</v>
      </c>
      <c r="D52" s="8">
        <v>1477126909.2250028</v>
      </c>
      <c r="E52" s="83">
        <v>0.88866336453697914</v>
      </c>
      <c r="F52" s="8">
        <v>-164458340.22500277</v>
      </c>
      <c r="G52" s="25">
        <v>-0.11133663546302081</v>
      </c>
    </row>
    <row r="53" spans="1:8" x14ac:dyDescent="0.3">
      <c r="A53" s="1" t="s">
        <v>387</v>
      </c>
      <c r="B53" s="2"/>
      <c r="C53" s="61">
        <v>6192966353</v>
      </c>
      <c r="D53" s="8">
        <v>7990781428.0407801</v>
      </c>
      <c r="E53" s="83">
        <v>0.77501385925386557</v>
      </c>
      <c r="F53" s="8">
        <v>-1797815075.0407801</v>
      </c>
      <c r="G53" s="25">
        <v>-0.22498614074613443</v>
      </c>
    </row>
    <row r="54" spans="1:8" x14ac:dyDescent="0.3">
      <c r="A54" s="1" t="s">
        <v>388</v>
      </c>
      <c r="B54" s="2"/>
      <c r="C54" s="61">
        <v>1792316681</v>
      </c>
      <c r="D54" s="8">
        <v>2512598494.5667067</v>
      </c>
      <c r="E54" s="83">
        <v>0.71177156949956932</v>
      </c>
      <c r="F54" s="8">
        <v>-724202320.56670666</v>
      </c>
      <c r="G54" s="25">
        <v>-0.28822843050043062</v>
      </c>
    </row>
    <row r="55" spans="1:8" x14ac:dyDescent="0.3">
      <c r="A55" s="1" t="s">
        <v>389</v>
      </c>
      <c r="B55" s="2"/>
      <c r="C55" s="61">
        <v>3588370164</v>
      </c>
      <c r="D55" s="8">
        <v>4122948073.1670871</v>
      </c>
      <c r="E55" s="83">
        <v>0.87034085812377326</v>
      </c>
      <c r="F55" s="8">
        <v>-534577909.16708708</v>
      </c>
      <c r="G55" s="25">
        <v>-0.12965914187622676</v>
      </c>
    </row>
    <row r="56" spans="1:8" x14ac:dyDescent="0.3">
      <c r="A56" s="1" t="s">
        <v>390</v>
      </c>
      <c r="B56" s="2"/>
      <c r="C56" s="61">
        <v>12609186369</v>
      </c>
      <c r="D56" s="8">
        <v>13593822752.651354</v>
      </c>
      <c r="E56" s="83">
        <v>0.927384047768401</v>
      </c>
      <c r="F56" s="8">
        <v>-987128383.65135384</v>
      </c>
      <c r="G56" s="25">
        <v>-7.261595223159896E-2</v>
      </c>
    </row>
    <row r="57" spans="1:8" x14ac:dyDescent="0.3">
      <c r="A57" s="1" t="s">
        <v>391</v>
      </c>
      <c r="B57" s="2"/>
      <c r="C57" s="61">
        <v>682323114</v>
      </c>
      <c r="D57" s="8">
        <v>1474969824.3539028</v>
      </c>
      <c r="E57" s="83">
        <v>0.46151544442489445</v>
      </c>
      <c r="F57" s="8">
        <v>-794248470.35390282</v>
      </c>
      <c r="G57" s="25">
        <v>-0.53848455557510555</v>
      </c>
    </row>
    <row r="58" spans="1:8" x14ac:dyDescent="0.3">
      <c r="A58" s="6" t="s">
        <v>6</v>
      </c>
      <c r="B58" s="7"/>
      <c r="C58" s="62">
        <v>26177831250</v>
      </c>
      <c r="D58" s="9">
        <v>31172247482.004841</v>
      </c>
      <c r="E58" s="84">
        <v>0.83952294418640649</v>
      </c>
      <c r="F58" s="9">
        <v>-5002430499.0048409</v>
      </c>
      <c r="G58" s="81">
        <v>-0.16047705581359351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716899480</v>
      </c>
      <c r="F73" s="8">
        <v>731889123.19528532</v>
      </c>
      <c r="G73" s="83">
        <v>0.97951924311999139</v>
      </c>
      <c r="H73" s="8">
        <v>-14989643.19528532</v>
      </c>
      <c r="I73" s="25">
        <v>-2.0480756880008624E-2</v>
      </c>
    </row>
    <row r="74" spans="1:9" x14ac:dyDescent="0.3">
      <c r="A74" s="1" t="s">
        <v>399</v>
      </c>
      <c r="B74" s="2"/>
      <c r="C74" s="2"/>
      <c r="D74" s="2"/>
      <c r="E74" s="61">
        <v>2508107931</v>
      </c>
      <c r="F74" s="8">
        <v>2485621173.8806934</v>
      </c>
      <c r="G74" s="83">
        <v>1.0090467354219546</v>
      </c>
      <c r="H74" s="8">
        <v>22486757.119306564</v>
      </c>
      <c r="I74" s="25">
        <v>9.0467354219544872E-3</v>
      </c>
    </row>
    <row r="75" spans="1:9" x14ac:dyDescent="0.3">
      <c r="A75" s="1" t="s">
        <v>400</v>
      </c>
      <c r="B75" s="2"/>
      <c r="C75" s="2"/>
      <c r="D75" s="2"/>
      <c r="E75" s="61">
        <v>318953108</v>
      </c>
      <c r="F75" s="8">
        <v>437640383.20696825</v>
      </c>
      <c r="G75" s="83">
        <v>0.72880182048730446</v>
      </c>
      <c r="H75" s="8">
        <v>-118687275.20696825</v>
      </c>
      <c r="I75" s="25">
        <v>-0.27119817951269554</v>
      </c>
    </row>
    <row r="76" spans="1:9" x14ac:dyDescent="0.3">
      <c r="A76" s="1" t="s">
        <v>401</v>
      </c>
      <c r="B76" s="2"/>
      <c r="C76" s="2"/>
      <c r="D76" s="2"/>
      <c r="E76" s="61">
        <v>1905219111</v>
      </c>
      <c r="F76" s="8">
        <v>2108018369.0242822</v>
      </c>
      <c r="G76" s="83">
        <v>0.90371114597154434</v>
      </c>
      <c r="H76" s="8">
        <v>-202978673.02428222</v>
      </c>
      <c r="I76" s="25">
        <v>-9.6288854028455634E-2</v>
      </c>
    </row>
    <row r="77" spans="1:9" x14ac:dyDescent="0.3">
      <c r="A77" s="1" t="s">
        <v>431</v>
      </c>
      <c r="B77" s="2"/>
      <c r="C77" s="2"/>
      <c r="D77" s="2"/>
      <c r="E77" s="61">
        <v>15135320448</v>
      </c>
      <c r="F77" s="8">
        <v>16805970736.081242</v>
      </c>
      <c r="G77" s="83">
        <v>0.90059186021938786</v>
      </c>
      <c r="H77" s="8">
        <v>-1670650288.0812416</v>
      </c>
      <c r="I77" s="25">
        <v>-9.9408139780612165E-2</v>
      </c>
    </row>
    <row r="78" spans="1:9" x14ac:dyDescent="0.3">
      <c r="A78" s="1" t="s">
        <v>402</v>
      </c>
      <c r="B78" s="2"/>
      <c r="C78" s="2"/>
      <c r="D78" s="2"/>
      <c r="E78" s="61">
        <v>3134469377</v>
      </c>
      <c r="F78" s="8">
        <v>3245989311.7504272</v>
      </c>
      <c r="G78" s="83">
        <v>0.96323007401214633</v>
      </c>
      <c r="H78" s="8">
        <v>-119354786.75042725</v>
      </c>
      <c r="I78" s="25">
        <v>-3.6769925987853662E-2</v>
      </c>
    </row>
    <row r="79" spans="1:9" x14ac:dyDescent="0.3">
      <c r="A79" s="1" t="s">
        <v>113</v>
      </c>
      <c r="B79" s="2"/>
      <c r="C79" s="2"/>
      <c r="D79" s="2"/>
      <c r="E79" s="61">
        <v>2458861795</v>
      </c>
      <c r="F79" s="8">
        <v>5355953960.2509565</v>
      </c>
      <c r="G79" s="83">
        <v>0.45908941959702515</v>
      </c>
      <c r="H79" s="8">
        <v>-2897092165.2509565</v>
      </c>
      <c r="I79" s="25">
        <v>-0.54091058040297479</v>
      </c>
    </row>
    <row r="80" spans="1:9" x14ac:dyDescent="0.3">
      <c r="A80" s="6" t="s">
        <v>6</v>
      </c>
      <c r="B80" s="7"/>
      <c r="C80" s="7"/>
      <c r="D80" s="7"/>
      <c r="E80" s="62">
        <v>26177831250</v>
      </c>
      <c r="F80" s="9">
        <v>31172247482.004841</v>
      </c>
      <c r="G80" s="84">
        <v>0.83952294418640649</v>
      </c>
      <c r="H80" s="9">
        <v>-5002430499.0048409</v>
      </c>
      <c r="I80" s="81">
        <v>-0.16047705581359351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I1" sqref="I1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72218292</v>
      </c>
      <c r="C2" s="90">
        <f>+COMERCIAL!D13</f>
        <v>297359313.49525458</v>
      </c>
      <c r="D2" s="89">
        <f>+COMERCIAL!E13</f>
        <v>0.24286541138101095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-26901479.165084869</v>
      </c>
      <c r="H2" s="89">
        <f>+COMERCIAL!I13</f>
        <v>-9.0467921952322422E-2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262318054</v>
      </c>
      <c r="C3" s="90">
        <f>+COMERCIAL!D14</f>
        <v>2590850984.8429842</v>
      </c>
      <c r="D3" s="89">
        <f>+COMERCIAL!E14</f>
        <v>0.10124783537710777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-601298940.9476614</v>
      </c>
      <c r="H3" s="89">
        <f>+COMERCIAL!I14</f>
        <v>-0.23208549795622554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117804873</v>
      </c>
      <c r="C4" s="90">
        <f>+COMERCIAL!D15</f>
        <v>394091826.29373264</v>
      </c>
      <c r="D4" s="89">
        <f>+COMERCIAL!E15</f>
        <v>0.29892747106151663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-13559069.097910881</v>
      </c>
      <c r="H4" s="89">
        <f>+COMERCIAL!I15</f>
        <v>-3.440586227181669E-2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332459041</v>
      </c>
      <c r="C5" s="90">
        <f>+COMERCIAL!D16</f>
        <v>737795074.58915448</v>
      </c>
      <c r="D5" s="89">
        <f>+COMERCIAL!E16</f>
        <v>0.45061162977420494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86527349.470281839</v>
      </c>
      <c r="H5" s="89">
        <f>+COMERCIAL!I16</f>
        <v>0.11727829644087162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1082217817</v>
      </c>
      <c r="C6" s="90">
        <f>+COMERCIAL!D17</f>
        <v>2580710863.5442953</v>
      </c>
      <c r="D6" s="89">
        <f>+COMERCIAL!E17</f>
        <v>0.4193487276268153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221980862.48523498</v>
      </c>
      <c r="H6" s="89">
        <f>+COMERCIAL!I17</f>
        <v>8.6015394293481984E-2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70519697</v>
      </c>
      <c r="C7" s="90">
        <f>+COMERCIAL!D18</f>
        <v>263886618.42874223</v>
      </c>
      <c r="D7" s="89">
        <f>+COMERCIAL!E18</f>
        <v>0.26723483524816383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-17442509.142914072</v>
      </c>
      <c r="H7" s="89">
        <f>+COMERCIAL!I18</f>
        <v>-6.6098498085169488E-2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1937537774</v>
      </c>
      <c r="C8" s="90">
        <f>+COMERCIAL!D19</f>
        <v>6864694681.1941633</v>
      </c>
      <c r="D8" s="89">
        <f>+COMERCIAL!E19</f>
        <v>0.28224675152820505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-350693786.3980546</v>
      </c>
      <c r="H8" s="89">
        <f>+COMERCIAL!I19</f>
        <v>-5.1086581805128317E-2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13640836</v>
      </c>
      <c r="C2" s="95">
        <f>+COMERCIAL!F32</f>
        <v>74966476.203024149</v>
      </c>
      <c r="D2" s="94">
        <f>+COMERCIAL!G32</f>
        <v>0.18195914615298042</v>
      </c>
      <c r="E2" s="95">
        <f>+COMERCIAL!H32</f>
        <v>24988825.401008051</v>
      </c>
      <c r="F2" s="94">
        <f>+COMERCIAL!I32</f>
        <v>0.33333333333333337</v>
      </c>
      <c r="G2" s="95">
        <f>+COMERCIAL!J32</f>
        <v>-11347989.401008051</v>
      </c>
      <c r="H2" s="94">
        <f>+COMERCIAL!K32</f>
        <v>-0.15137418718035295</v>
      </c>
    </row>
    <row r="3" spans="1:8" x14ac:dyDescent="0.3">
      <c r="A3" s="93" t="str">
        <f>+COMERCIAL!A33</f>
        <v>CADENAS REGIONALES</v>
      </c>
      <c r="B3" s="95">
        <f>+COMERCIAL!E33</f>
        <v>77982423</v>
      </c>
      <c r="C3" s="95">
        <f>+COMERCIAL!F33</f>
        <v>636700732.00580192</v>
      </c>
      <c r="D3" s="94">
        <f>+COMERCIAL!G33</f>
        <v>0.12247892782270178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-134251154.33526731</v>
      </c>
      <c r="H3" s="94">
        <f>+COMERCIAL!K33</f>
        <v>-0.21085440551063153</v>
      </c>
    </row>
    <row r="4" spans="1:8" x14ac:dyDescent="0.3">
      <c r="A4" s="93" t="str">
        <f>+COMERCIAL!A34</f>
        <v>DISTRIBUIDOR</v>
      </c>
      <c r="B4" s="95">
        <f>+COMERCIAL!E34</f>
        <v>4594112</v>
      </c>
      <c r="C4" s="95">
        <f>+COMERCIAL!F34</f>
        <v>16012899.628335994</v>
      </c>
      <c r="D4" s="94">
        <f>+COMERCIAL!G34</f>
        <v>0.28690069298070064</v>
      </c>
      <c r="E4" s="95">
        <f>+COMERCIAL!H34</f>
        <v>5337633.2094453312</v>
      </c>
      <c r="F4" s="94">
        <f>+COMERCIAL!I34</f>
        <v>0.33333333333333331</v>
      </c>
      <c r="G4" s="95">
        <f>+COMERCIAL!J34</f>
        <v>-743521.20944533125</v>
      </c>
      <c r="H4" s="94">
        <f>+COMERCIAL!K34</f>
        <v>-4.643264035263267E-2</v>
      </c>
    </row>
    <row r="5" spans="1:8" x14ac:dyDescent="0.3">
      <c r="A5" s="93" t="str">
        <f>+COMERCIAL!A35</f>
        <v>FOOD SERVICE PREMIUM</v>
      </c>
      <c r="B5" s="95">
        <f>+COMERCIAL!E35</f>
        <v>167108034</v>
      </c>
      <c r="C5" s="95">
        <f>+COMERCIAL!F35</f>
        <v>522794330.5847621</v>
      </c>
      <c r="D5" s="94">
        <f>+COMERCIAL!G35</f>
        <v>0.3196439292160731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-7156742.8615873754</v>
      </c>
      <c r="H5" s="94">
        <f>+COMERCIAL!K35</f>
        <v>-1.3689404117260273E-2</v>
      </c>
    </row>
    <row r="6" spans="1:8" x14ac:dyDescent="0.3">
      <c r="A6" s="93" t="str">
        <f>+COMERCIAL!A36</f>
        <v>GRANDES SUPERFICIES</v>
      </c>
      <c r="B6" s="95">
        <f>+COMERCIAL!E36</f>
        <v>1428004181</v>
      </c>
      <c r="C6" s="95">
        <f>+COMERCIAL!F36</f>
        <v>4655053299.6378603</v>
      </c>
      <c r="D6" s="94">
        <f>+COMERCIAL!G36</f>
        <v>0.30676430302335989</v>
      </c>
      <c r="E6" s="95">
        <f>+COMERCIAL!H36</f>
        <v>1551684433.21262</v>
      </c>
      <c r="F6" s="94">
        <f>+COMERCIAL!I36</f>
        <v>0.33333333333333331</v>
      </c>
      <c r="G6" s="95">
        <f>+COMERCIAL!J36</f>
        <v>-123680252.21262002</v>
      </c>
      <c r="H6" s="94">
        <f>+COMERCIAL!K36</f>
        <v>-2.6569030309973429E-2</v>
      </c>
    </row>
    <row r="7" spans="1:8" x14ac:dyDescent="0.3">
      <c r="A7" s="93" t="str">
        <f>+COMERCIAL!A37</f>
        <v>TIENDA ESPECIALIZADA</v>
      </c>
      <c r="B7" s="95">
        <f>+COMERCIAL!E37</f>
        <v>246208188</v>
      </c>
      <c r="C7" s="95">
        <f>+COMERCIAL!F37</f>
        <v>809527484.671381</v>
      </c>
      <c r="D7" s="94">
        <f>+COMERCIAL!G37</f>
        <v>0.30413814559976993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-23634306.890460312</v>
      </c>
      <c r="H7" s="94">
        <f>+COMERCIAL!K37</f>
        <v>-2.9195187733563388E-2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G1" sqref="G1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73" t="s">
        <v>424</v>
      </c>
    </row>
    <row r="2" spans="1:7" x14ac:dyDescent="0.3">
      <c r="A2" s="79" t="str">
        <f>+COMERCIAL!A52</f>
        <v>CAPSULAS</v>
      </c>
      <c r="B2" s="90">
        <f>+COMERCIAL!C52</f>
        <v>1312668569</v>
      </c>
      <c r="C2" s="90">
        <f>+COMERCIAL!D52</f>
        <v>1477126909.2250028</v>
      </c>
      <c r="D2" s="89">
        <f>+COMERCIAL!E52</f>
        <v>0.88866336453697914</v>
      </c>
      <c r="E2" s="90">
        <f>+COMERCIAL!F52</f>
        <v>-164458340.22500277</v>
      </c>
      <c r="F2" s="89">
        <f>+COMERCIAL!G52</f>
        <v>-0.11133663546302081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6192966353</v>
      </c>
      <c r="C3" s="90">
        <f>+COMERCIAL!D53</f>
        <v>7990781428.0407801</v>
      </c>
      <c r="D3" s="89">
        <f>+COMERCIAL!E53</f>
        <v>0.77501385925386557</v>
      </c>
      <c r="E3" s="90">
        <f>+COMERCIAL!F53</f>
        <v>-1797815075.0407801</v>
      </c>
      <c r="F3" s="89">
        <f>+COMERCIAL!G53</f>
        <v>-0.22498614074613443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1792316681</v>
      </c>
      <c r="C4" s="90">
        <f>+COMERCIAL!D54</f>
        <v>2512598494.5667067</v>
      </c>
      <c r="D4" s="89">
        <f>+COMERCIAL!E54</f>
        <v>0.71177156949956932</v>
      </c>
      <c r="E4" s="90">
        <f>+COMERCIAL!F54</f>
        <v>-724202320.56670666</v>
      </c>
      <c r="F4" s="89">
        <f>+COMERCIAL!G54</f>
        <v>-0.28822843050043062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3588370164</v>
      </c>
      <c r="C5" s="90">
        <f>+COMERCIAL!D55</f>
        <v>4122948073.1670871</v>
      </c>
      <c r="D5" s="89">
        <f>+COMERCIAL!E55</f>
        <v>0.87034085812377326</v>
      </c>
      <c r="E5" s="90">
        <f>+COMERCIAL!F55</f>
        <v>-534577909.16708708</v>
      </c>
      <c r="F5" s="89">
        <f>+COMERCIAL!G55</f>
        <v>-0.12965914187622676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12609186369</v>
      </c>
      <c r="C6" s="90">
        <f>+COMERCIAL!D56</f>
        <v>13593822752.651354</v>
      </c>
      <c r="D6" s="89">
        <f>+COMERCIAL!E56</f>
        <v>0.927384047768401</v>
      </c>
      <c r="E6" s="90">
        <f>+COMERCIAL!F56</f>
        <v>-987128383.65135384</v>
      </c>
      <c r="F6" s="89">
        <f>+COMERCIAL!G56</f>
        <v>-7.261595223159896E-2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682323114</v>
      </c>
      <c r="C7" s="90">
        <f>+COMERCIAL!D57</f>
        <v>1474969824.3539028</v>
      </c>
      <c r="D7" s="89">
        <f>+COMERCIAL!E57</f>
        <v>0.46151544442489445</v>
      </c>
      <c r="E7" s="90">
        <f>+COMERCIAL!F57</f>
        <v>-794248470.35390282</v>
      </c>
      <c r="F7" s="89">
        <f>+COMERCIAL!G57</f>
        <v>-0.53848455557510555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26177831250</v>
      </c>
      <c r="C8" s="90">
        <f>+COMERCIAL!D58</f>
        <v>31172247482.004841</v>
      </c>
      <c r="D8" s="89">
        <f>+COMERCIAL!E58</f>
        <v>0.83952294418640649</v>
      </c>
      <c r="E8" s="90">
        <f>+COMERCIAL!F58</f>
        <v>-5002430499.0048409</v>
      </c>
      <c r="F8" s="89">
        <f>+COMERCIAL!G58</f>
        <v>-0.16047705581359351</v>
      </c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8"/>
  <sheetViews>
    <sheetView tabSelected="1" workbookViewId="0">
      <selection activeCell="E2" sqref="E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x14ac:dyDescent="0.3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74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716899480</v>
      </c>
      <c r="C2" s="90">
        <f>COMERCIAL!F73</f>
        <v>731889123.19528532</v>
      </c>
      <c r="D2" s="89">
        <f>COMERCIAL!G73</f>
        <v>0.97951924311999139</v>
      </c>
      <c r="E2" s="375">
        <f>COMERCIAL!H73</f>
        <v>-14989643.19528532</v>
      </c>
      <c r="F2" s="89">
        <f>COMERCIAL!I73</f>
        <v>-2.0480756880008624E-2</v>
      </c>
    </row>
    <row r="3" spans="1:6" x14ac:dyDescent="0.3">
      <c r="A3" s="79" t="str">
        <f>COMERCIAL!A74</f>
        <v>CADENAS REGIONALES</v>
      </c>
      <c r="B3" s="90">
        <f>COMERCIAL!E74</f>
        <v>2508107931</v>
      </c>
      <c r="C3" s="90">
        <f>COMERCIAL!F74</f>
        <v>2485621173.8806934</v>
      </c>
      <c r="D3" s="89">
        <f>COMERCIAL!G74</f>
        <v>1.0090467354219546</v>
      </c>
      <c r="E3" s="90">
        <f>COMERCIAL!H74</f>
        <v>22486757.119306564</v>
      </c>
      <c r="F3" s="89">
        <f>COMERCIAL!I74</f>
        <v>9.0467354219544872E-3</v>
      </c>
    </row>
    <row r="4" spans="1:6" x14ac:dyDescent="0.3">
      <c r="A4" s="79" t="str">
        <f>COMERCIAL!A75</f>
        <v>DISTRIBUIDOR</v>
      </c>
      <c r="B4" s="90">
        <f>COMERCIAL!E75</f>
        <v>318953108</v>
      </c>
      <c r="C4" s="90">
        <f>COMERCIAL!F75</f>
        <v>437640383.20696825</v>
      </c>
      <c r="D4" s="89">
        <f>COMERCIAL!G75</f>
        <v>0.72880182048730446</v>
      </c>
      <c r="E4" s="90">
        <f>COMERCIAL!H75</f>
        <v>-118687275.20696825</v>
      </c>
      <c r="F4" s="89">
        <f>COMERCIAL!I75</f>
        <v>-0.27119817951269554</v>
      </c>
    </row>
    <row r="5" spans="1:6" x14ac:dyDescent="0.3">
      <c r="A5" s="79" t="str">
        <f>COMERCIAL!A76</f>
        <v>FOOD SERVICE PREMIUM</v>
      </c>
      <c r="B5" s="90">
        <f>COMERCIAL!E76</f>
        <v>1905219111</v>
      </c>
      <c r="C5" s="90">
        <f>COMERCIAL!F76</f>
        <v>2108018369.0242822</v>
      </c>
      <c r="D5" s="89">
        <f>COMERCIAL!G76</f>
        <v>0.90371114597154434</v>
      </c>
      <c r="E5" s="90">
        <f>COMERCIAL!H76</f>
        <v>-202978673.02428222</v>
      </c>
      <c r="F5" s="89">
        <f>COMERCIAL!I76</f>
        <v>-9.6288854028455634E-2</v>
      </c>
    </row>
    <row r="6" spans="1:6" x14ac:dyDescent="0.3">
      <c r="A6" s="79" t="str">
        <f>COMERCIAL!A77</f>
        <v>GRANDES SUPERFICIES</v>
      </c>
      <c r="B6" s="90">
        <f>COMERCIAL!E77</f>
        <v>15135320448</v>
      </c>
      <c r="C6" s="90">
        <f>COMERCIAL!F77</f>
        <v>16805970736.081242</v>
      </c>
      <c r="D6" s="89">
        <f>COMERCIAL!G77</f>
        <v>0.90059186021938786</v>
      </c>
      <c r="E6" s="90">
        <f>COMERCIAL!H77</f>
        <v>-1670650288.0812416</v>
      </c>
      <c r="F6" s="89">
        <f>COMERCIAL!I77</f>
        <v>-9.9408139780612165E-2</v>
      </c>
    </row>
    <row r="7" spans="1:6" x14ac:dyDescent="0.3">
      <c r="A7" s="79" t="str">
        <f>COMERCIAL!A78</f>
        <v>TIENDA ESPECIALIZADA</v>
      </c>
      <c r="B7" s="90">
        <f>COMERCIAL!E78</f>
        <v>3134469377</v>
      </c>
      <c r="C7" s="90">
        <f>COMERCIAL!F78</f>
        <v>3245989311.7504272</v>
      </c>
      <c r="D7" s="89">
        <f>COMERCIAL!G78</f>
        <v>0.96323007401214633</v>
      </c>
      <c r="E7" s="90">
        <f>COMERCIAL!H78</f>
        <v>-119354786.75042725</v>
      </c>
      <c r="F7" s="89">
        <f>COMERCIAL!I78</f>
        <v>-3.6769925987853662E-2</v>
      </c>
    </row>
    <row r="8" spans="1:6" x14ac:dyDescent="0.3">
      <c r="A8" s="79" t="str">
        <f>COMERCIAL!A79</f>
        <v/>
      </c>
      <c r="B8" s="90">
        <f>COMERCIAL!E79</f>
        <v>2458861795</v>
      </c>
      <c r="C8" s="90">
        <f>COMERCIAL!F79</f>
        <v>5355953960.2509565</v>
      </c>
      <c r="D8" s="89">
        <f>COMERCIAL!G79</f>
        <v>0.45908941959702515</v>
      </c>
      <c r="E8" s="90">
        <f>COMERCIAL!H79</f>
        <v>-2897092165.2509565</v>
      </c>
      <c r="F8" s="89">
        <f>COMERCIAL!I79</f>
        <v>-0.54091058040297479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B1" zoomScaleNormal="100" zoomScaleSheetLayoutView="100" workbookViewId="0">
      <selection activeCell="H16" sqref="H16"/>
    </sheetView>
  </sheetViews>
  <sheetFormatPr baseColWidth="10" defaultColWidth="8.88671875" defaultRowHeight="14.4" x14ac:dyDescent="0.3"/>
  <cols>
    <col min="1" max="1" width="20.109375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20.109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65" t="s">
        <v>741</v>
      </c>
    </row>
    <row r="2" spans="1:7" x14ac:dyDescent="0.3">
      <c r="A2" s="365" t="s">
        <v>739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65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676813349.77514911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65" t="s">
        <v>746</v>
      </c>
    </row>
    <row r="17" spans="1:9" x14ac:dyDescent="0.3">
      <c r="A17" s="365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65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65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65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66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66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66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66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66">
        <v>-3679681.6479596337</v>
      </c>
      <c r="C57"/>
      <c r="D57"/>
      <c r="E57" s="85"/>
      <c r="F57" s="99" t="s">
        <v>736</v>
      </c>
      <c r="G57" s="85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68" t="s">
        <v>727</v>
      </c>
      <c r="G69" s="369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68" t="s">
        <v>729</v>
      </c>
      <c r="G70" s="369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68" t="s">
        <v>724</v>
      </c>
      <c r="G71" s="369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68" t="s">
        <v>723</v>
      </c>
      <c r="G72" s="369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68" t="s">
        <v>55</v>
      </c>
      <c r="G73" s="369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68" t="s">
        <v>104</v>
      </c>
      <c r="G74" s="369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68" t="s">
        <v>60</v>
      </c>
      <c r="G75" s="369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64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64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64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64" t="s">
        <v>72</v>
      </c>
      <c r="B101" s="4">
        <v>243252841.93913671</v>
      </c>
      <c r="E101" s="85"/>
      <c r="F101" s="364" t="s">
        <v>78</v>
      </c>
      <c r="G101" s="370">
        <v>19087514.906028256</v>
      </c>
    </row>
    <row r="102" spans="1:7" x14ac:dyDescent="0.3">
      <c r="A102" s="364" t="s">
        <v>73</v>
      </c>
      <c r="B102" s="4">
        <v>322723607.26607931</v>
      </c>
      <c r="E102" s="4"/>
      <c r="F102" s="364" t="s">
        <v>56</v>
      </c>
      <c r="G102" s="370">
        <v>21201580.485122465</v>
      </c>
    </row>
    <row r="103" spans="1:7" x14ac:dyDescent="0.3">
      <c r="A103" s="364" t="s">
        <v>79</v>
      </c>
      <c r="B103" s="4">
        <v>359272342.02354884</v>
      </c>
      <c r="E103" s="85"/>
      <c r="F103" s="364" t="s">
        <v>53</v>
      </c>
      <c r="G103" s="370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64" t="s">
        <v>54</v>
      </c>
      <c r="G104" s="370">
        <v>21884883.368005507</v>
      </c>
    </row>
    <row r="105" spans="1:7" x14ac:dyDescent="0.3">
      <c r="A105"/>
      <c r="B105"/>
      <c r="E105" s="85"/>
      <c r="F105" s="364" t="s">
        <v>64</v>
      </c>
      <c r="G105" s="370">
        <v>21933547.996909343</v>
      </c>
    </row>
    <row r="106" spans="1:7" x14ac:dyDescent="0.3">
      <c r="E106" s="4"/>
      <c r="F106" s="364" t="s">
        <v>77</v>
      </c>
      <c r="G106" s="370">
        <v>22236858.96383141</v>
      </c>
    </row>
    <row r="107" spans="1:7" x14ac:dyDescent="0.3">
      <c r="A107" s="365" t="s">
        <v>744</v>
      </c>
      <c r="E107" s="85"/>
      <c r="F107" s="364" t="s">
        <v>731</v>
      </c>
      <c r="G107" s="370">
        <v>22660311.490475543</v>
      </c>
    </row>
    <row r="108" spans="1:7" x14ac:dyDescent="0.3">
      <c r="E108" s="10"/>
      <c r="F108" s="364" t="s">
        <v>65</v>
      </c>
      <c r="G108" s="370">
        <v>23628776.126723357</v>
      </c>
    </row>
    <row r="109" spans="1:7" x14ac:dyDescent="0.3">
      <c r="E109" s="85"/>
      <c r="F109" s="364" t="s">
        <v>338</v>
      </c>
      <c r="G109" s="370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64" t="s">
        <v>47</v>
      </c>
      <c r="G110" s="370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64" t="s">
        <v>70</v>
      </c>
      <c r="G111" s="370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64" t="s">
        <v>50</v>
      </c>
      <c r="G112" s="370">
        <v>31226421.287860315</v>
      </c>
    </row>
    <row r="113" spans="1:7" x14ac:dyDescent="0.3">
      <c r="B113" s="365" t="s">
        <v>436</v>
      </c>
      <c r="E113" s="85"/>
      <c r="F113" s="364" t="s">
        <v>48</v>
      </c>
      <c r="G113" s="370">
        <v>32826557.607130643</v>
      </c>
    </row>
    <row r="114" spans="1:7" x14ac:dyDescent="0.3">
      <c r="A114" s="86" t="s">
        <v>439</v>
      </c>
      <c r="B114" t="s">
        <v>438</v>
      </c>
      <c r="E114" s="4"/>
      <c r="F114" s="364" t="s">
        <v>74</v>
      </c>
      <c r="G114" s="370">
        <v>35235596.435806461</v>
      </c>
    </row>
    <row r="115" spans="1:7" x14ac:dyDescent="0.3">
      <c r="A115" s="100" t="s">
        <v>724</v>
      </c>
      <c r="B115" s="367">
        <v>-9.9668380386121029</v>
      </c>
      <c r="E115" s="85"/>
      <c r="F115" s="364" t="s">
        <v>735</v>
      </c>
      <c r="G115" s="370">
        <v>35810601.186181366</v>
      </c>
    </row>
    <row r="116" spans="1:7" x14ac:dyDescent="0.3">
      <c r="A116" s="100" t="s">
        <v>727</v>
      </c>
      <c r="B116" s="367">
        <v>-1.6068860097800863</v>
      </c>
      <c r="E116" s="10"/>
      <c r="F116" s="364" t="s">
        <v>51</v>
      </c>
      <c r="G116" s="370">
        <v>51384754.378443792</v>
      </c>
    </row>
    <row r="117" spans="1:7" x14ac:dyDescent="0.3">
      <c r="A117" s="100" t="s">
        <v>730</v>
      </c>
      <c r="B117" s="367">
        <v>-0.17992765673937294</v>
      </c>
      <c r="E117" s="85"/>
      <c r="F117" s="364" t="s">
        <v>72</v>
      </c>
      <c r="G117" s="370">
        <v>58786311.042926021</v>
      </c>
    </row>
    <row r="118" spans="1:7" x14ac:dyDescent="0.3">
      <c r="A118" s="100" t="s">
        <v>59</v>
      </c>
      <c r="B118" s="367">
        <v>-9.0301537716930391E-2</v>
      </c>
      <c r="E118" s="4"/>
      <c r="F118" s="364" t="s">
        <v>73</v>
      </c>
      <c r="G118" s="370">
        <v>62972010.98376593</v>
      </c>
    </row>
    <row r="119" spans="1:7" x14ac:dyDescent="0.3">
      <c r="A119" s="100" t="s">
        <v>723</v>
      </c>
      <c r="B119" s="367">
        <v>-4.5029209597039647E-2</v>
      </c>
      <c r="E119" s="85"/>
      <c r="F119" s="364" t="s">
        <v>79</v>
      </c>
      <c r="G119" s="370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676813349.77514911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99" t="s">
        <v>74</v>
      </c>
      <c r="B161" s="85">
        <v>0.30782539812616405</v>
      </c>
      <c r="C161" s="85"/>
      <c r="D161" s="85"/>
      <c r="E161" s="85"/>
      <c r="F161" s="85"/>
      <c r="G161" s="85"/>
    </row>
    <row r="162" spans="1:7" x14ac:dyDescent="0.3">
      <c r="A162" s="100" t="s">
        <v>78</v>
      </c>
      <c r="B162" s="85">
        <v>0.30975418211858963</v>
      </c>
      <c r="C162" s="4"/>
      <c r="D162" s="4"/>
      <c r="E162" s="4"/>
      <c r="F162" s="4"/>
      <c r="G162" s="4"/>
    </row>
    <row r="163" spans="1:7" x14ac:dyDescent="0.3">
      <c r="A163" s="100" t="s">
        <v>65</v>
      </c>
      <c r="B163" s="85">
        <v>0.31471587832962966</v>
      </c>
      <c r="C163" s="85"/>
      <c r="D163" s="85"/>
      <c r="E163" s="85"/>
      <c r="F163" s="85"/>
      <c r="G163" s="85"/>
    </row>
    <row r="164" spans="1:7" x14ac:dyDescent="0.3">
      <c r="A164" s="100" t="s">
        <v>73</v>
      </c>
      <c r="B164" s="85">
        <v>0.31839151060483684</v>
      </c>
      <c r="C164" s="10"/>
      <c r="D164" s="10"/>
      <c r="E164" s="10"/>
      <c r="F164" s="10"/>
      <c r="G164" s="10"/>
    </row>
    <row r="165" spans="1:7" x14ac:dyDescent="0.3">
      <c r="A165" s="100" t="s">
        <v>48</v>
      </c>
      <c r="B165" s="85">
        <v>0.34342785979422896</v>
      </c>
      <c r="C165" s="85"/>
      <c r="D165" s="85"/>
      <c r="E165" s="85"/>
      <c r="F165" s="85"/>
      <c r="G165" s="85"/>
    </row>
    <row r="166" spans="1:7" x14ac:dyDescent="0.3">
      <c r="A166" s="100" t="s">
        <v>77</v>
      </c>
      <c r="B166" s="85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54" t="s">
        <v>41</v>
      </c>
      <c r="B12" s="354" t="s">
        <v>42</v>
      </c>
      <c r="C12" s="354" t="s">
        <v>120</v>
      </c>
      <c r="D12" s="352" t="s">
        <v>123</v>
      </c>
      <c r="E12" s="360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355" t="s">
        <v>107</v>
      </c>
      <c r="B25" s="356"/>
      <c r="C25" s="357">
        <v>1058073504</v>
      </c>
      <c r="D25" s="358">
        <v>897280820</v>
      </c>
      <c r="E25" s="359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355" t="s">
        <v>108</v>
      </c>
      <c r="B30" s="356"/>
      <c r="C30" s="357">
        <v>450004381</v>
      </c>
      <c r="D30" s="358">
        <v>413827054</v>
      </c>
      <c r="E30" s="359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355" t="s">
        <v>109</v>
      </c>
      <c r="B42" s="356"/>
      <c r="C42" s="357">
        <v>455712235</v>
      </c>
      <c r="D42" s="358">
        <v>469613836</v>
      </c>
      <c r="E42" s="359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355" t="s">
        <v>110</v>
      </c>
      <c r="B58" s="356"/>
      <c r="C58" s="357">
        <v>886617286</v>
      </c>
      <c r="D58" s="358">
        <v>986201688</v>
      </c>
      <c r="E58" s="359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355" t="s">
        <v>111</v>
      </c>
      <c r="B61" s="356"/>
      <c r="C61" s="357">
        <v>136064536</v>
      </c>
      <c r="D61" s="358">
        <v>129324839</v>
      </c>
      <c r="E61" s="359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355" t="s">
        <v>112</v>
      </c>
      <c r="B64" s="356"/>
      <c r="C64" s="357">
        <v>129523465</v>
      </c>
      <c r="D64" s="358">
        <v>119391377</v>
      </c>
      <c r="E64" s="359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355" t="s">
        <v>105</v>
      </c>
      <c r="E13" s="17" t="s">
        <v>40</v>
      </c>
      <c r="F13" s="355" t="s">
        <v>105</v>
      </c>
      <c r="G13" s="17" t="s">
        <v>40</v>
      </c>
      <c r="H13" s="355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2025-06-11T13:32:18Z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