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iog\Documents\GitHub\JobUP\DOCS\"/>
    </mc:Choice>
  </mc:AlternateContent>
  <bookViews>
    <workbookView xWindow="0" yWindow="0" windowWidth="23040" windowHeight="9084" activeTab="3"/>
  </bookViews>
  <sheets>
    <sheet name="MÃO DE OBRA" sheetId="1" r:id="rId1"/>
    <sheet name="CUSTOS FIXOS" sheetId="3" r:id="rId2"/>
    <sheet name="CUSTOS VARIÁVEIS" sheetId="4" r:id="rId3"/>
    <sheet name="INVESTIMENTO INICIAL" sheetId="2" r:id="rId4"/>
  </sheets>
  <calcPr calcId="162913"/>
</workbook>
</file>

<file path=xl/calcChain.xml><?xml version="1.0" encoding="utf-8"?>
<calcChain xmlns="http://schemas.openxmlformats.org/spreadsheetml/2006/main">
  <c r="G7" i="2" l="1"/>
  <c r="G6" i="2"/>
  <c r="B6" i="4"/>
  <c r="C17" i="2"/>
  <c r="C12" i="2"/>
  <c r="C7" i="2"/>
  <c r="D16" i="2"/>
  <c r="D15" i="2"/>
  <c r="D11" i="2"/>
  <c r="D10" i="2"/>
  <c r="D3" i="2"/>
  <c r="D4" i="2"/>
  <c r="D5" i="2"/>
  <c r="D6" i="2"/>
  <c r="D2" i="2"/>
  <c r="O5" i="1"/>
  <c r="P5" i="1" s="1"/>
  <c r="N5" i="1"/>
  <c r="M4" i="1"/>
  <c r="N4" i="1" s="1"/>
  <c r="M3" i="1"/>
  <c r="O3" i="1" s="1"/>
  <c r="P3" i="1" s="1"/>
  <c r="M2" i="1"/>
  <c r="O2" i="1" s="1"/>
  <c r="P2" i="1" s="1"/>
  <c r="M6" i="1" l="1"/>
  <c r="D12" i="2"/>
  <c r="G4" i="2" s="1"/>
  <c r="D17" i="2"/>
  <c r="G5" i="2" s="1"/>
  <c r="D7" i="2"/>
  <c r="G3" i="2" s="1"/>
  <c r="O4" i="1"/>
  <c r="P4" i="1" s="1"/>
  <c r="P6" i="1" s="1"/>
  <c r="N2" i="1"/>
  <c r="N3" i="1"/>
  <c r="O6" i="1" l="1"/>
  <c r="N6" i="1"/>
  <c r="B2" i="3" l="1"/>
  <c r="B11" i="3" s="1"/>
  <c r="G9" i="2"/>
</calcChain>
</file>

<file path=xl/sharedStrings.xml><?xml version="1.0" encoding="utf-8"?>
<sst xmlns="http://schemas.openxmlformats.org/spreadsheetml/2006/main" count="61" uniqueCount="49">
  <si>
    <t>FGTS</t>
  </si>
  <si>
    <t>INSS</t>
  </si>
  <si>
    <t>IPTU</t>
  </si>
  <si>
    <t>QTD</t>
  </si>
  <si>
    <t>CARGO</t>
  </si>
  <si>
    <t>SALÁRIO</t>
  </si>
  <si>
    <t>VALE</t>
  </si>
  <si>
    <t>DESC. VALE</t>
  </si>
  <si>
    <t>13º</t>
  </si>
  <si>
    <t>FÉRIAS</t>
  </si>
  <si>
    <t>1/3 FÉRIAS</t>
  </si>
  <si>
    <t>PROVISÃO FGTS</t>
  </si>
  <si>
    <t>PROVISÃO INSS</t>
  </si>
  <si>
    <t>MENSAL PESSOA</t>
  </si>
  <si>
    <t>MENSAL TOTAL</t>
  </si>
  <si>
    <t>ANUAL PESSOA</t>
  </si>
  <si>
    <t>ANUAL TOTAL</t>
  </si>
  <si>
    <t>MÓVEL</t>
  </si>
  <si>
    <t>CUSTO</t>
  </si>
  <si>
    <t>TOTAL</t>
  </si>
  <si>
    <t>EQUIPAMENTOS</t>
  </si>
  <si>
    <t>LICENÇAS</t>
  </si>
  <si>
    <t>DESCRIÇÃO</t>
  </si>
  <si>
    <t>RESUMO</t>
  </si>
  <si>
    <t>MÓVEIS</t>
  </si>
  <si>
    <t>MÃO DE OBRA</t>
  </si>
  <si>
    <t>ALUGUEL</t>
  </si>
  <si>
    <t>ÁGUA</t>
  </si>
  <si>
    <t>ENERGIA ELÉTRICA</t>
  </si>
  <si>
    <t>MATERIAL DE ESCRITÓRIO</t>
  </si>
  <si>
    <t>MATERIAL DE LIMPEZA</t>
  </si>
  <si>
    <t>TELEFONE</t>
  </si>
  <si>
    <t>SERVIÇOS DE LIMPEZA</t>
  </si>
  <si>
    <t>SERVIDOR NUVEM</t>
  </si>
  <si>
    <t>PUBLICIDADE</t>
  </si>
  <si>
    <t>PROGRAMADOR</t>
  </si>
  <si>
    <t>TESTER</t>
  </si>
  <si>
    <t>FAXINEIRA</t>
  </si>
  <si>
    <t>ATENDENTE</t>
  </si>
  <si>
    <t>CUSTO FIXO - 3 MESES</t>
  </si>
  <si>
    <t>CUSTO VARIÁVEL - 3 MESES</t>
  </si>
  <si>
    <t>CADEIRAS</t>
  </si>
  <si>
    <t>BIRÔ</t>
  </si>
  <si>
    <t>MESA DE REUNIÃO</t>
  </si>
  <si>
    <t>ARMÁRIOS</t>
  </si>
  <si>
    <t>COMPUTADOR ATENDENTE</t>
  </si>
  <si>
    <t>COMPUTADOR DESENVOLVEDOR</t>
  </si>
  <si>
    <t>PLAY STORE</t>
  </si>
  <si>
    <t>BAIXA PARA 5 PESSOAS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</si>
</sst>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[$R$ -416]#,##0.00"/>
    <numFmt numFmtId="165" formatCode="&quot;R$&quot;#,##0.00"/>
  </numFmts>
  <fonts count="10">
    <font>
      <sz val="10"/>
      <color rgb="FF000000"/>
      <name val="Arial"/>
    </font>
    <font>
      <sz val="10"/>
      <name val="Arial"/>
    </font>
    <font>
      <sz val="11"/>
      <name val="'Arial'"/>
    </font>
    <font>
      <sz val="11"/>
      <name val="Arial"/>
    </font>
    <font>
      <sz val="11"/>
      <name val="'Arial"/>
    </font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5" fontId="2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>
      <alignment horizontal="right"/>
    </xf>
    <xf numFmtId="10" fontId="1" fillId="0" borderId="0" xfId="0" applyNumberFormat="1" applyFont="1" applyAlignment="1"/>
    <xf numFmtId="165" fontId="4" fillId="0" borderId="0" xfId="0" applyNumberFormat="1" applyFont="1" applyAlignment="1"/>
    <xf numFmtId="165" fontId="1" fillId="0" borderId="0" xfId="0" applyNumberFormat="1" applyFont="1" applyAlignment="1"/>
    <xf numFmtId="0" fontId="4" fillId="0" borderId="0" xfId="0" applyFont="1" applyAlignment="1"/>
    <xf numFmtId="0" fontId="1" fillId="0" borderId="1" xfId="0" applyFont="1" applyBorder="1" applyAlignment="1"/>
    <xf numFmtId="164" fontId="6" fillId="0" borderId="1" xfId="0" applyNumberFormat="1" applyFont="1" applyBorder="1"/>
    <xf numFmtId="0" fontId="7" fillId="0" borderId="1" xfId="0" applyFont="1" applyBorder="1" applyAlignment="1"/>
    <xf numFmtId="164" fontId="7" fillId="0" borderId="1" xfId="0" applyNumberFormat="1" applyFont="1" applyBorder="1" applyAlignment="1"/>
    <xf numFmtId="164" fontId="7" fillId="0" borderId="1" xfId="0" applyNumberFormat="1" applyFont="1" applyBorder="1"/>
    <xf numFmtId="0" fontId="6" fillId="2" borderId="1" xfId="0" applyFont="1" applyFill="1" applyBorder="1" applyAlignment="1"/>
    <xf numFmtId="0" fontId="8" fillId="0" borderId="0" xfId="0" applyFont="1" applyAlignment="1"/>
    <xf numFmtId="0" fontId="7" fillId="0" borderId="0" xfId="0" applyFont="1" applyAlignment="1"/>
    <xf numFmtId="164" fontId="7" fillId="0" borderId="1" xfId="0" applyNumberFormat="1" applyFont="1" applyBorder="1" applyAlignment="1">
      <alignment horizontal="right"/>
    </xf>
    <xf numFmtId="165" fontId="7" fillId="0" borderId="0" xfId="0" applyNumberFormat="1" applyFont="1" applyAlignment="1">
      <alignment horizontal="right"/>
    </xf>
    <xf numFmtId="0" fontId="8" fillId="0" borderId="1" xfId="0" applyFont="1" applyBorder="1" applyAlignment="1"/>
    <xf numFmtId="0" fontId="0" fillId="0" borderId="1" xfId="0" applyFont="1" applyBorder="1" applyAlignment="1"/>
    <xf numFmtId="0" fontId="9" fillId="2" borderId="1" xfId="0" applyFont="1" applyFill="1" applyBorder="1" applyAlignment="1"/>
    <xf numFmtId="44" fontId="1" fillId="0" borderId="1" xfId="1" applyFont="1" applyBorder="1" applyAlignment="1"/>
    <xf numFmtId="44" fontId="0" fillId="0" borderId="1" xfId="1" applyFont="1" applyBorder="1" applyAlignment="1"/>
    <xf numFmtId="0" fontId="1" fillId="0" borderId="0" xfId="0" applyFont="1" applyBorder="1" applyAlignment="1"/>
    <xf numFmtId="0" fontId="7" fillId="0" borderId="0" xfId="0" applyFont="1" applyBorder="1" applyAlignment="1"/>
    <xf numFmtId="44" fontId="6" fillId="2" borderId="1" xfId="1" applyFont="1" applyFill="1" applyBorder="1" applyAlignment="1"/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44" fontId="9" fillId="2" borderId="1" xfId="0" applyNumberFormat="1" applyFont="1" applyFill="1" applyBorder="1" applyAlignme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E2" sqref="E2"/>
    </sheetView>
  </sheetViews>
  <sheetFormatPr defaultColWidth="14.44140625" defaultRowHeight="15.75" customHeight="1"/>
  <cols>
    <col min="1" max="1" width="4.88671875" bestFit="1" customWidth="1"/>
    <col min="2" max="2" width="17" bestFit="1" customWidth="1"/>
    <col min="3" max="3" width="10.88671875" bestFit="1" customWidth="1"/>
    <col min="4" max="4" width="10.21875" bestFit="1" customWidth="1"/>
    <col min="5" max="5" width="12" bestFit="1" customWidth="1"/>
    <col min="6" max="7" width="10.21875" bestFit="1" customWidth="1"/>
    <col min="8" max="8" width="10.6640625" bestFit="1" customWidth="1"/>
    <col min="9" max="9" width="9.33203125" bestFit="1" customWidth="1"/>
    <col min="10" max="10" width="16.109375" bestFit="1" customWidth="1"/>
    <col min="11" max="11" width="9.33203125" bestFit="1" customWidth="1"/>
    <col min="12" max="12" width="15.44140625" bestFit="1" customWidth="1"/>
    <col min="13" max="13" width="16.77734375" bestFit="1" customWidth="1"/>
    <col min="14" max="14" width="15.21875" bestFit="1" customWidth="1"/>
    <col min="15" max="15" width="15.44140625" bestFit="1" customWidth="1"/>
    <col min="16" max="16" width="13.88671875" bestFit="1" customWidth="1"/>
  </cols>
  <sheetData>
    <row r="1" spans="1:16" ht="15.75" customHeight="1">
      <c r="A1" s="15" t="s">
        <v>3</v>
      </c>
      <c r="B1" s="15" t="s">
        <v>4</v>
      </c>
      <c r="C1" s="15" t="s">
        <v>5</v>
      </c>
      <c r="D1" s="15" t="s">
        <v>6</v>
      </c>
      <c r="E1" s="15" t="s">
        <v>7</v>
      </c>
      <c r="F1" s="15" t="s">
        <v>8</v>
      </c>
      <c r="G1" s="15" t="s">
        <v>9</v>
      </c>
      <c r="H1" s="15" t="s">
        <v>10</v>
      </c>
      <c r="I1" s="15" t="s">
        <v>0</v>
      </c>
      <c r="J1" s="15" t="s">
        <v>11</v>
      </c>
      <c r="K1" s="15" t="s">
        <v>1</v>
      </c>
      <c r="L1" s="15" t="s">
        <v>12</v>
      </c>
      <c r="M1" s="15" t="s">
        <v>13</v>
      </c>
      <c r="N1" s="15" t="s">
        <v>14</v>
      </c>
      <c r="O1" s="15" t="s">
        <v>15</v>
      </c>
      <c r="P1" s="15" t="s">
        <v>16</v>
      </c>
    </row>
    <row r="2" spans="1:16" ht="15.75" customHeight="1">
      <c r="A2" s="12">
        <v>2</v>
      </c>
      <c r="B2" s="12" t="s">
        <v>35</v>
      </c>
      <c r="C2" s="13">
        <v>2000</v>
      </c>
      <c r="D2" s="13">
        <v>200</v>
      </c>
      <c r="E2" s="13">
        <v>-120</v>
      </c>
      <c r="F2" s="13">
        <v>166.67</v>
      </c>
      <c r="G2" s="13">
        <v>166.67</v>
      </c>
      <c r="H2" s="13">
        <v>55.56</v>
      </c>
      <c r="I2" s="13">
        <v>160</v>
      </c>
      <c r="J2" s="13">
        <v>31.11</v>
      </c>
      <c r="K2" s="13">
        <v>400</v>
      </c>
      <c r="L2" s="13">
        <v>77.78</v>
      </c>
      <c r="M2" s="14">
        <f t="shared" ref="M2:M3" si="0">SUM(C2:L2)</f>
        <v>3137.7900000000004</v>
      </c>
      <c r="N2" s="14">
        <f t="shared" ref="N2:N5" si="1">M2*A2</f>
        <v>6275.5800000000008</v>
      </c>
      <c r="O2" s="14">
        <f t="shared" ref="O2:O3" si="2">M2*12</f>
        <v>37653.480000000003</v>
      </c>
      <c r="P2" s="14">
        <f t="shared" ref="P2:P5" si="3">O2*A2</f>
        <v>75306.960000000006</v>
      </c>
    </row>
    <row r="3" spans="1:16" ht="15.75" customHeight="1">
      <c r="A3" s="12">
        <v>1</v>
      </c>
      <c r="B3" s="12" t="s">
        <v>36</v>
      </c>
      <c r="C3" s="13">
        <v>1500</v>
      </c>
      <c r="D3" s="13">
        <v>200</v>
      </c>
      <c r="E3" s="13">
        <v>-90</v>
      </c>
      <c r="F3" s="13">
        <v>125</v>
      </c>
      <c r="G3" s="13">
        <v>125</v>
      </c>
      <c r="H3" s="13">
        <v>41.67</v>
      </c>
      <c r="I3" s="13">
        <v>120</v>
      </c>
      <c r="J3" s="13">
        <v>23.33</v>
      </c>
      <c r="K3" s="13">
        <v>300</v>
      </c>
      <c r="L3" s="13">
        <v>58.33</v>
      </c>
      <c r="M3" s="14">
        <f t="shared" si="0"/>
        <v>2403.33</v>
      </c>
      <c r="N3" s="14">
        <f t="shared" si="1"/>
        <v>2403.33</v>
      </c>
      <c r="O3" s="14">
        <f t="shared" si="2"/>
        <v>28839.96</v>
      </c>
      <c r="P3" s="14">
        <f t="shared" si="3"/>
        <v>28839.96</v>
      </c>
    </row>
    <row r="4" spans="1:16" ht="15.75" customHeight="1">
      <c r="A4" s="12">
        <v>2</v>
      </c>
      <c r="B4" s="12" t="s">
        <v>38</v>
      </c>
      <c r="C4" s="13">
        <v>937</v>
      </c>
      <c r="D4" s="13">
        <v>200</v>
      </c>
      <c r="E4" s="13">
        <v>-56.22</v>
      </c>
      <c r="F4" s="13">
        <v>78.08</v>
      </c>
      <c r="G4" s="13">
        <v>78.08</v>
      </c>
      <c r="H4" s="13">
        <v>26.03</v>
      </c>
      <c r="I4" s="13">
        <v>74.959999999999994</v>
      </c>
      <c r="J4" s="18">
        <v>14.58</v>
      </c>
      <c r="K4" s="13">
        <v>187.4</v>
      </c>
      <c r="L4" s="13">
        <v>36.44</v>
      </c>
      <c r="M4" s="14">
        <f>SUM(C4:L4)</f>
        <v>1576.35</v>
      </c>
      <c r="N4" s="14">
        <f t="shared" si="1"/>
        <v>3152.7</v>
      </c>
      <c r="O4" s="14">
        <f t="shared" ref="O4:O5" si="4">12*M4</f>
        <v>18916.199999999997</v>
      </c>
      <c r="P4" s="14">
        <f t="shared" si="3"/>
        <v>37832.399999999994</v>
      </c>
    </row>
    <row r="5" spans="1:16" ht="15.75" customHeight="1">
      <c r="A5" s="12">
        <v>1</v>
      </c>
      <c r="B5" s="12" t="s">
        <v>37</v>
      </c>
      <c r="C5" s="13">
        <v>937</v>
      </c>
      <c r="D5" s="13">
        <v>200</v>
      </c>
      <c r="E5" s="13">
        <v>-56.22</v>
      </c>
      <c r="F5" s="13">
        <v>78.08</v>
      </c>
      <c r="G5" s="13">
        <v>78.08</v>
      </c>
      <c r="H5" s="13">
        <v>26.03</v>
      </c>
      <c r="I5" s="13">
        <v>74.959999999999994</v>
      </c>
      <c r="J5" s="13">
        <v>14.58</v>
      </c>
      <c r="K5" s="13">
        <v>187.4</v>
      </c>
      <c r="L5" s="13">
        <v>36.44</v>
      </c>
      <c r="M5" s="13">
        <v>1576.35</v>
      </c>
      <c r="N5" s="14">
        <f t="shared" si="1"/>
        <v>1576.35</v>
      </c>
      <c r="O5" s="14">
        <f t="shared" si="4"/>
        <v>18916.199999999997</v>
      </c>
      <c r="P5" s="14">
        <f t="shared" si="3"/>
        <v>18916.199999999997</v>
      </c>
    </row>
    <row r="6" spans="1:16" ht="15.75" customHeight="1">
      <c r="A6" s="16"/>
      <c r="B6" s="16"/>
      <c r="C6" s="16"/>
      <c r="D6" s="16"/>
      <c r="E6" s="16"/>
      <c r="F6" s="16"/>
      <c r="G6" s="16"/>
      <c r="H6" s="16"/>
      <c r="I6" s="17"/>
      <c r="J6" s="19"/>
      <c r="K6" s="17"/>
      <c r="L6" s="17"/>
      <c r="M6" s="11">
        <f>SUM(M2:M5)</f>
        <v>8693.8200000000015</v>
      </c>
      <c r="N6" s="11">
        <f>SUM(N2:N5)</f>
        <v>13407.960000000001</v>
      </c>
      <c r="O6" s="11">
        <f>SUM(O2:O5)</f>
        <v>104325.84</v>
      </c>
      <c r="P6" s="11">
        <f>SUM(P2:P5)</f>
        <v>160895.52000000002</v>
      </c>
    </row>
    <row r="7" spans="1:16" ht="15.75" customHeight="1">
      <c r="I7" s="4"/>
      <c r="J7" s="5"/>
      <c r="K7" s="1"/>
      <c r="L7" s="1"/>
      <c r="M7" s="3"/>
    </row>
    <row r="8" spans="1:16" ht="15.75" customHeight="1">
      <c r="A8" s="1"/>
      <c r="I8" s="4"/>
      <c r="J8" s="4"/>
      <c r="K8" s="1"/>
      <c r="L8" s="1"/>
      <c r="M8" s="3"/>
    </row>
    <row r="9" spans="1:16" ht="15.75" customHeight="1">
      <c r="A9" s="1"/>
      <c r="I9" s="4"/>
      <c r="J9" s="5"/>
      <c r="K9" s="1"/>
      <c r="L9" s="1"/>
      <c r="M9" s="3"/>
    </row>
    <row r="10" spans="1:16" ht="15.75" customHeight="1">
      <c r="I10" s="4"/>
      <c r="J10" s="5"/>
      <c r="K10" s="1"/>
      <c r="L10" s="1"/>
      <c r="M10" s="3"/>
    </row>
    <row r="11" spans="1:16" ht="15.75" customHeight="1">
      <c r="I11" s="4"/>
      <c r="J11" s="4"/>
      <c r="K11" s="1"/>
      <c r="L11" s="1"/>
      <c r="M11" s="3"/>
    </row>
    <row r="12" spans="1:16" ht="15.75" customHeight="1">
      <c r="I12" s="4"/>
      <c r="J12" s="5"/>
      <c r="K12" s="1"/>
      <c r="L12" s="1"/>
      <c r="M12" s="3"/>
    </row>
    <row r="13" spans="1:16" ht="15.75" customHeight="1">
      <c r="I13" s="4"/>
      <c r="J13" s="5"/>
      <c r="K13" s="1"/>
      <c r="L13" s="1"/>
      <c r="M13" s="3"/>
    </row>
    <row r="14" spans="1:16" ht="15.75" customHeight="1">
      <c r="I14" s="4"/>
      <c r="J14" s="5"/>
      <c r="K14" s="1"/>
      <c r="L14" s="1"/>
      <c r="M14" s="3"/>
    </row>
    <row r="15" spans="1:16" ht="15.75" customHeight="1">
      <c r="I15" s="4"/>
      <c r="J15" s="5"/>
      <c r="K15" s="1"/>
      <c r="L15" s="1"/>
      <c r="M15" s="3"/>
    </row>
    <row r="16" spans="1:16" ht="15.75" customHeight="1">
      <c r="I16" s="4"/>
      <c r="J16" s="5"/>
      <c r="K16" s="1"/>
      <c r="L16" s="1"/>
      <c r="M16" s="3"/>
    </row>
    <row r="17" spans="11:15" ht="15.75" customHeight="1">
      <c r="K17" s="1"/>
      <c r="L17" s="6"/>
      <c r="M17" s="7"/>
    </row>
    <row r="18" spans="11:15" ht="15.75" customHeight="1">
      <c r="K18" s="1"/>
      <c r="L18" s="1"/>
      <c r="M18" s="8"/>
    </row>
    <row r="19" spans="11:15" ht="15.75" customHeight="1">
      <c r="K19" s="1"/>
      <c r="L19" s="8"/>
      <c r="M19" s="8"/>
    </row>
    <row r="20" spans="11:15" ht="15.75" customHeight="1">
      <c r="K20" s="1"/>
      <c r="L20" s="8"/>
    </row>
    <row r="21" spans="11:15" ht="15.75" customHeight="1">
      <c r="N21" s="9"/>
      <c r="O21" s="9"/>
    </row>
    <row r="22" spans="11:15" ht="15.75" customHeight="1">
      <c r="N22" s="3"/>
      <c r="O22" s="3"/>
    </row>
    <row r="23" spans="11:15" ht="15.75" customHeight="1">
      <c r="N23" s="2"/>
      <c r="O23" s="2"/>
    </row>
    <row r="24" spans="11:15" ht="15.75" customHeight="1">
      <c r="N24" s="3"/>
      <c r="O24" s="3"/>
    </row>
    <row r="25" spans="11:15" ht="15.75" customHeight="1">
      <c r="N25" s="3"/>
      <c r="O25" s="3"/>
    </row>
    <row r="26" spans="11:15" ht="15.75" customHeight="1">
      <c r="N26" s="2"/>
      <c r="O26" s="2"/>
    </row>
    <row r="27" spans="11:15" ht="13.8">
      <c r="N27" s="3"/>
      <c r="O27" s="3"/>
    </row>
    <row r="28" spans="11:15" ht="13.8">
      <c r="N28" s="3"/>
      <c r="O28" s="3"/>
    </row>
    <row r="29" spans="11:15" ht="13.8">
      <c r="N29" s="2"/>
      <c r="O29" s="2"/>
    </row>
    <row r="30" spans="11:15" ht="13.8">
      <c r="N30" s="3"/>
      <c r="O30" s="3"/>
    </row>
    <row r="31" spans="11:15" ht="13.8">
      <c r="N31" s="3"/>
      <c r="O31" s="3"/>
    </row>
    <row r="32" spans="11:15" ht="13.8">
      <c r="N32" s="3"/>
      <c r="O32" s="3"/>
    </row>
    <row r="33" spans="14:15" ht="13.8">
      <c r="N33" s="3"/>
      <c r="O33" s="3"/>
    </row>
    <row r="34" spans="14:15" ht="13.8">
      <c r="N34" s="7"/>
      <c r="O34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0" sqref="C10"/>
    </sheetView>
  </sheetViews>
  <sheetFormatPr defaultColWidth="14.44140625" defaultRowHeight="15.75" customHeight="1"/>
  <cols>
    <col min="1" max="1" width="24.88671875" bestFit="1" customWidth="1"/>
    <col min="2" max="2" width="13.44140625" bestFit="1" customWidth="1"/>
  </cols>
  <sheetData>
    <row r="1" spans="1:2" ht="15.75" customHeight="1">
      <c r="A1" s="22" t="s">
        <v>22</v>
      </c>
      <c r="B1" s="22" t="s">
        <v>19</v>
      </c>
    </row>
    <row r="2" spans="1:2" ht="15.75" customHeight="1">
      <c r="A2" s="12" t="s">
        <v>25</v>
      </c>
      <c r="B2" s="23">
        <f>'MÃO DE OBRA'!N6</f>
        <v>13407.960000000001</v>
      </c>
    </row>
    <row r="3" spans="1:2" ht="15.75" customHeight="1">
      <c r="A3" s="12" t="s">
        <v>26</v>
      </c>
      <c r="B3" s="24">
        <v>3000</v>
      </c>
    </row>
    <row r="4" spans="1:2" ht="15.75" customHeight="1">
      <c r="A4" s="12" t="s">
        <v>27</v>
      </c>
      <c r="B4" s="24">
        <v>200</v>
      </c>
    </row>
    <row r="5" spans="1:2" ht="15.75" customHeight="1">
      <c r="A5" s="12" t="s">
        <v>28</v>
      </c>
      <c r="B5" s="24">
        <v>600</v>
      </c>
    </row>
    <row r="6" spans="1:2" ht="15.75" customHeight="1">
      <c r="A6" s="10" t="s">
        <v>2</v>
      </c>
      <c r="B6" s="24">
        <v>200</v>
      </c>
    </row>
    <row r="7" spans="1:2" ht="15.75" customHeight="1">
      <c r="A7" s="12" t="s">
        <v>29</v>
      </c>
      <c r="B7" s="24">
        <v>50</v>
      </c>
    </row>
    <row r="8" spans="1:2" ht="15.75" customHeight="1">
      <c r="A8" s="12" t="s">
        <v>30</v>
      </c>
      <c r="B8" s="24">
        <v>100</v>
      </c>
    </row>
    <row r="9" spans="1:2" ht="15.75" customHeight="1">
      <c r="A9" s="12" t="s">
        <v>31</v>
      </c>
      <c r="B9" s="24">
        <v>100</v>
      </c>
    </row>
    <row r="10" spans="1:2" ht="15.75" customHeight="1">
      <c r="A10" s="12" t="s">
        <v>32</v>
      </c>
      <c r="B10" s="24">
        <v>200</v>
      </c>
    </row>
    <row r="11" spans="1:2" ht="15.75" customHeight="1">
      <c r="B11" s="30">
        <f>SUM(B2:B10)</f>
        <v>17857.96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3" sqref="C13"/>
    </sheetView>
  </sheetViews>
  <sheetFormatPr defaultColWidth="14.44140625" defaultRowHeight="15.75" customHeight="1"/>
  <cols>
    <col min="1" max="1" width="26.6640625" bestFit="1" customWidth="1"/>
  </cols>
  <sheetData>
    <row r="1" spans="1:2" ht="15.75" customHeight="1">
      <c r="A1" s="22" t="s">
        <v>22</v>
      </c>
      <c r="B1" s="22" t="s">
        <v>19</v>
      </c>
    </row>
    <row r="2" spans="1:2" ht="15.75" customHeight="1">
      <c r="A2" s="12" t="s">
        <v>33</v>
      </c>
      <c r="B2" s="24">
        <v>300</v>
      </c>
    </row>
    <row r="3" spans="1:2" ht="15.75" customHeight="1">
      <c r="A3" s="12" t="s">
        <v>34</v>
      </c>
      <c r="B3" s="24">
        <v>300</v>
      </c>
    </row>
    <row r="4" spans="1:2" ht="15.75" customHeight="1">
      <c r="A4" s="21"/>
      <c r="B4" s="23"/>
    </row>
    <row r="5" spans="1:2" ht="15.75" customHeight="1">
      <c r="A5" s="21"/>
      <c r="B5" s="23"/>
    </row>
    <row r="6" spans="1:2" ht="15.75" customHeight="1">
      <c r="B6" s="30">
        <f>SUM(B2:B5)</f>
        <v>600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H10" sqref="H10"/>
    </sheetView>
  </sheetViews>
  <sheetFormatPr defaultColWidth="14.44140625" defaultRowHeight="15.75" customHeight="1"/>
  <cols>
    <col min="1" max="1" width="4.88671875" bestFit="1" customWidth="1"/>
    <col min="2" max="2" width="30.88671875" bestFit="1" customWidth="1"/>
    <col min="3" max="3" width="12.21875" bestFit="1" customWidth="1"/>
    <col min="4" max="4" width="13.44140625" bestFit="1" customWidth="1"/>
    <col min="5" max="5" width="8.33203125" customWidth="1"/>
    <col min="6" max="6" width="28.77734375" bestFit="1" customWidth="1"/>
    <col min="8" max="9" width="26" customWidth="1"/>
  </cols>
  <sheetData>
    <row r="1" spans="1:8" ht="15.75" customHeight="1">
      <c r="A1" s="15" t="s">
        <v>3</v>
      </c>
      <c r="B1" s="22" t="s">
        <v>17</v>
      </c>
      <c r="C1" s="22" t="s">
        <v>18</v>
      </c>
      <c r="D1" s="22" t="s">
        <v>19</v>
      </c>
      <c r="F1" s="28" t="s">
        <v>23</v>
      </c>
      <c r="G1" s="29"/>
    </row>
    <row r="2" spans="1:8" ht="15.75" customHeight="1">
      <c r="A2" s="10">
        <v>1</v>
      </c>
      <c r="B2" s="12" t="s">
        <v>48</v>
      </c>
      <c r="C2" s="23">
        <v>3000</v>
      </c>
      <c r="D2" s="23">
        <f>C2*A2</f>
        <v>3000</v>
      </c>
      <c r="F2" s="22" t="s">
        <v>22</v>
      </c>
      <c r="G2" s="22" t="s">
        <v>19</v>
      </c>
    </row>
    <row r="3" spans="1:8" ht="15.75" customHeight="1">
      <c r="A3" s="10">
        <v>5</v>
      </c>
      <c r="B3" s="12" t="s">
        <v>41</v>
      </c>
      <c r="C3" s="23">
        <v>200</v>
      </c>
      <c r="D3" s="23">
        <f t="shared" ref="D3:D6" si="0">C3*A3</f>
        <v>1000</v>
      </c>
      <c r="F3" s="20" t="s">
        <v>24</v>
      </c>
      <c r="G3" s="24">
        <f>D7</f>
        <v>6600</v>
      </c>
    </row>
    <row r="4" spans="1:8" ht="15.75" customHeight="1">
      <c r="A4" s="10">
        <v>1</v>
      </c>
      <c r="B4" s="12" t="s">
        <v>42</v>
      </c>
      <c r="C4" s="23">
        <v>400</v>
      </c>
      <c r="D4" s="23">
        <f t="shared" si="0"/>
        <v>400</v>
      </c>
      <c r="F4" s="20" t="s">
        <v>20</v>
      </c>
      <c r="G4" s="24">
        <f>D12</f>
        <v>9000</v>
      </c>
    </row>
    <row r="5" spans="1:8" ht="15.75" customHeight="1">
      <c r="A5" s="10">
        <v>1</v>
      </c>
      <c r="B5" s="12" t="s">
        <v>43</v>
      </c>
      <c r="C5" s="23">
        <v>600</v>
      </c>
      <c r="D5" s="23">
        <f t="shared" si="0"/>
        <v>600</v>
      </c>
      <c r="F5" s="20" t="s">
        <v>21</v>
      </c>
      <c r="G5" s="24">
        <f>D17</f>
        <v>50</v>
      </c>
    </row>
    <row r="6" spans="1:8" ht="15.75" customHeight="1">
      <c r="A6" s="10">
        <v>4</v>
      </c>
      <c r="B6" s="12" t="s">
        <v>44</v>
      </c>
      <c r="C6" s="23">
        <v>400</v>
      </c>
      <c r="D6" s="23">
        <f t="shared" si="0"/>
        <v>1600</v>
      </c>
      <c r="F6" s="20" t="s">
        <v>39</v>
      </c>
      <c r="G6" s="24">
        <f>'CUSTOS FIXOS'!B11 * 3</f>
        <v>53573.88</v>
      </c>
      <c r="H6" s="1"/>
    </row>
    <row r="7" spans="1:8" ht="15.75" customHeight="1">
      <c r="A7" s="25"/>
      <c r="B7" s="25"/>
      <c r="C7" s="27">
        <f>SUM(C2:C6)</f>
        <v>4600</v>
      </c>
      <c r="D7" s="27">
        <f>SUM(D2:D6)</f>
        <v>6600</v>
      </c>
      <c r="F7" s="20" t="s">
        <v>40</v>
      </c>
      <c r="G7" s="24">
        <f>'CUSTOS VARIÁVEIS'!B6 * 3</f>
        <v>1800</v>
      </c>
      <c r="H7" s="1"/>
    </row>
    <row r="8" spans="1:8" ht="15.75" customHeight="1">
      <c r="B8" s="1"/>
      <c r="C8" s="1"/>
      <c r="F8" s="21"/>
      <c r="G8" s="24"/>
      <c r="H8" s="1"/>
    </row>
    <row r="9" spans="1:8" ht="15.75" customHeight="1">
      <c r="A9" s="15" t="s">
        <v>3</v>
      </c>
      <c r="B9" s="15" t="s">
        <v>20</v>
      </c>
      <c r="C9" s="22" t="s">
        <v>18</v>
      </c>
      <c r="D9" s="22" t="s">
        <v>19</v>
      </c>
      <c r="G9" s="30">
        <f>SUM(G3:G8)</f>
        <v>71023.88</v>
      </c>
      <c r="H9" s="1"/>
    </row>
    <row r="10" spans="1:8" ht="15.75" customHeight="1">
      <c r="A10" s="10">
        <v>2</v>
      </c>
      <c r="B10" s="12" t="s">
        <v>45</v>
      </c>
      <c r="C10" s="24">
        <v>1500</v>
      </c>
      <c r="D10" s="23">
        <f t="shared" ref="D10:D11" si="1">C10*A10</f>
        <v>3000</v>
      </c>
      <c r="H10" s="1"/>
    </row>
    <row r="11" spans="1:8" ht="15.75" customHeight="1">
      <c r="A11" s="10">
        <v>3</v>
      </c>
      <c r="B11" s="12" t="s">
        <v>46</v>
      </c>
      <c r="C11" s="24">
        <v>2000</v>
      </c>
      <c r="D11" s="23">
        <f t="shared" si="1"/>
        <v>6000</v>
      </c>
      <c r="H11" s="1"/>
    </row>
    <row r="12" spans="1:8" ht="15.75" customHeight="1">
      <c r="A12" s="25"/>
      <c r="B12" s="26"/>
      <c r="C12" s="27">
        <f>SUM(C10:C11)</f>
        <v>3500</v>
      </c>
      <c r="D12" s="27">
        <f>SUM(D10:D11)</f>
        <v>9000</v>
      </c>
      <c r="H12" s="1"/>
    </row>
    <row r="13" spans="1:8" ht="15.75" customHeight="1">
      <c r="H13" s="1"/>
    </row>
    <row r="14" spans="1:8" ht="15.75" customHeight="1">
      <c r="A14" s="15" t="s">
        <v>3</v>
      </c>
      <c r="B14" s="15" t="s">
        <v>21</v>
      </c>
      <c r="C14" s="22"/>
      <c r="D14" s="22"/>
    </row>
    <row r="15" spans="1:8" ht="15.75" customHeight="1">
      <c r="A15" s="21">
        <v>1</v>
      </c>
      <c r="B15" s="12" t="s">
        <v>47</v>
      </c>
      <c r="C15" s="23">
        <v>50</v>
      </c>
      <c r="D15" s="23">
        <f t="shared" ref="D15:D16" si="2">C15*A15</f>
        <v>50</v>
      </c>
    </row>
    <row r="16" spans="1:8" ht="15.75" customHeight="1">
      <c r="A16" s="21"/>
      <c r="B16" s="10"/>
      <c r="C16" s="24"/>
      <c r="D16" s="23">
        <f t="shared" si="2"/>
        <v>0</v>
      </c>
    </row>
    <row r="17" spans="1:9" ht="15.75" customHeight="1">
      <c r="A17" s="1"/>
      <c r="C17" s="27">
        <f>SUM(C15:C16)</f>
        <v>50</v>
      </c>
      <c r="D17" s="27">
        <f>SUM(D15:D16)</f>
        <v>50</v>
      </c>
    </row>
    <row r="18" spans="1:9" ht="15.75" customHeight="1">
      <c r="H18" s="2"/>
      <c r="I18" s="3"/>
    </row>
    <row r="19" spans="1:9" ht="15.75" customHeight="1">
      <c r="H19" s="2"/>
      <c r="I19" s="3"/>
    </row>
    <row r="20" spans="1:9" ht="15.75" customHeight="1">
      <c r="H20" s="2"/>
      <c r="I20" s="3"/>
    </row>
    <row r="21" spans="1:9" ht="15.75" customHeight="1">
      <c r="H21" s="2"/>
      <c r="I21" s="3"/>
    </row>
    <row r="22" spans="1:9" ht="15.75" customHeight="1">
      <c r="H22" s="2"/>
      <c r="I22" s="3"/>
    </row>
    <row r="23" spans="1:9" ht="15.75" customHeight="1">
      <c r="H23" s="2"/>
      <c r="I23" s="3"/>
    </row>
    <row r="24" spans="1:9" ht="15.75" customHeight="1">
      <c r="H24" s="2"/>
      <c r="I24" s="3"/>
    </row>
    <row r="25" spans="1:9" ht="15.75" customHeight="1">
      <c r="H25" s="2"/>
      <c r="I25" s="3"/>
    </row>
    <row r="26" spans="1:9" ht="15.75" customHeight="1">
      <c r="H26" s="2"/>
      <c r="I26" s="3"/>
    </row>
    <row r="27" spans="1:9" ht="15.75" customHeight="1">
      <c r="H27" s="2"/>
      <c r="I27" s="3"/>
    </row>
    <row r="28" spans="1:9" ht="15.75" customHeight="1">
      <c r="H28" s="2"/>
      <c r="I28" s="3"/>
    </row>
    <row r="29" spans="1:9" ht="15.75" customHeight="1">
      <c r="H29" s="2"/>
      <c r="I29" s="3"/>
    </row>
    <row r="30" spans="1:9" ht="15.75" customHeight="1">
      <c r="H30" s="2"/>
      <c r="I30" s="3"/>
    </row>
    <row r="31" spans="1:9" ht="13.8">
      <c r="H31" s="2"/>
      <c r="I31" s="3"/>
    </row>
    <row r="32" spans="1:9" ht="13.8">
      <c r="H32" s="2"/>
      <c r="I32" s="3"/>
    </row>
    <row r="33" spans="8:9" ht="13.8">
      <c r="H33" s="2"/>
      <c r="I33" s="3"/>
    </row>
    <row r="34" spans="8:9" ht="13.8">
      <c r="H34" s="2"/>
      <c r="I34" s="3"/>
    </row>
    <row r="35" spans="8:9" ht="13.8">
      <c r="H35" s="2"/>
      <c r="I35" s="3"/>
    </row>
    <row r="36" spans="8:9" ht="13.8">
      <c r="H36" s="2"/>
      <c r="I36" s="3"/>
    </row>
    <row r="37" spans="8:9" ht="13.8">
      <c r="H37" s="2"/>
      <c r="I37" s="3"/>
    </row>
    <row r="38" spans="8:9" ht="13.8">
      <c r="H38" s="2"/>
      <c r="I38" s="3"/>
    </row>
    <row r="39" spans="8:9" ht="13.8">
      <c r="H39" s="2"/>
      <c r="I39" s="3"/>
    </row>
    <row r="40" spans="8:9" ht="13.8">
      <c r="H40" s="2"/>
      <c r="I40" s="3"/>
    </row>
    <row r="41" spans="8:9" ht="13.8">
      <c r="H41" s="2"/>
      <c r="I41" s="3"/>
    </row>
    <row r="42" spans="8:9" ht="13.8">
      <c r="H42" s="2"/>
      <c r="I42" s="3"/>
    </row>
    <row r="43" spans="8:9" ht="13.8">
      <c r="H43" s="2"/>
      <c r="I43" s="3"/>
    </row>
    <row r="44" spans="8:9" ht="13.8">
      <c r="H44" s="2"/>
      <c r="I44" s="3"/>
    </row>
  </sheetData>
  <mergeCells count="1">
    <mergeCell ref="F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MÃO DE OBRA</vt:lpstr>
      <vt:lpstr>CUSTOS FIXOS</vt:lpstr>
      <vt:lpstr>CUSTOS VARIÁVEIS</vt:lpstr>
      <vt:lpstr>INVESTIMENTO INICIAL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Dhiogo Acioli</cp:lastModifiedBy>
  <dcterms:modified xsi:type="dcterms:W3CDTF">2017-04-12T23:37:04Z</dcterms:modified>
</cp:coreProperties>
</file>