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Staff Report write ups\Chapter 2\CA Water Plan\CA Water Plan data\"/>
    </mc:Choice>
  </mc:AlternateContent>
  <xr:revisionPtr revIDLastSave="0" documentId="13_ncr:1_{44004242-94F8-4095-A1DE-4C97B60DB450}" xr6:coauthVersionLast="45" xr6:coauthVersionMax="45" xr10:uidLastSave="{00000000-0000-0000-0000-000000000000}"/>
  <bookViews>
    <workbookView xWindow="6570" yWindow="2025" windowWidth="17250" windowHeight="11985" activeTab="2" xr2:uid="{F894ADD9-9925-4C35-BE9A-B08DC9D03D52}"/>
  </bookViews>
  <sheets>
    <sheet name="2005-10_Ave CO-PA_by Type" sheetId="1" r:id="rId1"/>
    <sheet name="Planning Area Data" sheetId="2" r:id="rId2"/>
    <sheet name="Section 2.8 Tabl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" l="1"/>
  <c r="K16" i="2"/>
  <c r="L16" i="2"/>
  <c r="M16" i="2"/>
  <c r="N16" i="2"/>
  <c r="K17" i="2"/>
  <c r="L17" i="2"/>
  <c r="M17" i="2"/>
  <c r="N17" i="2"/>
  <c r="K18" i="2"/>
  <c r="L18" i="2"/>
  <c r="M18" i="2"/>
  <c r="N18" i="2"/>
  <c r="K21" i="2"/>
  <c r="L21" i="2"/>
  <c r="M21" i="2"/>
  <c r="N21" i="2"/>
  <c r="K22" i="2"/>
  <c r="L22" i="2"/>
  <c r="M22" i="2"/>
  <c r="N22" i="2"/>
  <c r="K23" i="2"/>
  <c r="L23" i="2"/>
  <c r="M23" i="2"/>
  <c r="N23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6" i="2"/>
  <c r="L46" i="2"/>
  <c r="M46" i="2"/>
  <c r="N46" i="2"/>
  <c r="K47" i="2"/>
  <c r="L47" i="2"/>
  <c r="M47" i="2"/>
  <c r="N47" i="2"/>
  <c r="K48" i="2"/>
  <c r="L48" i="2"/>
  <c r="M48" i="2"/>
  <c r="N48" i="2"/>
  <c r="K51" i="2"/>
  <c r="L51" i="2"/>
  <c r="M51" i="2"/>
  <c r="N51" i="2"/>
  <c r="K52" i="2"/>
  <c r="L52" i="2"/>
  <c r="M52" i="2"/>
  <c r="N52" i="2"/>
  <c r="K53" i="2"/>
  <c r="L53" i="2"/>
  <c r="M53" i="2"/>
  <c r="N53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13" i="2"/>
  <c r="L13" i="2"/>
  <c r="M13" i="2"/>
  <c r="N1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N3" i="2"/>
  <c r="L3" i="2"/>
  <c r="M3" i="2"/>
  <c r="K3" i="2"/>
  <c r="R70" i="1"/>
  <c r="AL102" i="1" s="1"/>
  <c r="Q70" i="1"/>
  <c r="AK102" i="1" s="1"/>
  <c r="P70" i="1"/>
  <c r="AJ102" i="1" s="1"/>
  <c r="O70" i="1"/>
  <c r="AI102" i="1" s="1"/>
  <c r="N70" i="1"/>
  <c r="AH102" i="1" s="1"/>
  <c r="M70" i="1"/>
  <c r="AG102" i="1" s="1"/>
  <c r="L70" i="1"/>
  <c r="AF102" i="1" s="1"/>
  <c r="K70" i="1"/>
  <c r="AE102" i="1" s="1"/>
  <c r="J70" i="1"/>
  <c r="AD102" i="1" s="1"/>
  <c r="I70" i="1"/>
  <c r="AC102" i="1" s="1"/>
  <c r="H70" i="1"/>
  <c r="AB102" i="1" s="1"/>
  <c r="G70" i="1"/>
  <c r="AA102" i="1" s="1"/>
  <c r="F70" i="1"/>
  <c r="Z102" i="1" s="1"/>
  <c r="E70" i="1"/>
  <c r="Y102" i="1" s="1"/>
  <c r="D70" i="1"/>
  <c r="X102" i="1" s="1"/>
  <c r="R69" i="1"/>
  <c r="AL101" i="1" s="1"/>
  <c r="Q69" i="1"/>
  <c r="AK101" i="1" s="1"/>
  <c r="P69" i="1"/>
  <c r="AJ101" i="1" s="1"/>
  <c r="O69" i="1"/>
  <c r="AI101" i="1" s="1"/>
  <c r="N69" i="1"/>
  <c r="AH101" i="1" s="1"/>
  <c r="M69" i="1"/>
  <c r="AG101" i="1" s="1"/>
  <c r="L69" i="1"/>
  <c r="AF101" i="1" s="1"/>
  <c r="K69" i="1"/>
  <c r="AE101" i="1" s="1"/>
  <c r="J69" i="1"/>
  <c r="AD101" i="1" s="1"/>
  <c r="I69" i="1"/>
  <c r="AC101" i="1" s="1"/>
  <c r="H69" i="1"/>
  <c r="AB101" i="1" s="1"/>
  <c r="G69" i="1"/>
  <c r="AA101" i="1" s="1"/>
  <c r="F69" i="1"/>
  <c r="Z101" i="1" s="1"/>
  <c r="E69" i="1"/>
  <c r="Y101" i="1" s="1"/>
  <c r="D69" i="1"/>
  <c r="X101" i="1" s="1"/>
  <c r="R68" i="1"/>
  <c r="AL100" i="1" s="1"/>
  <c r="Q68" i="1"/>
  <c r="AK100" i="1" s="1"/>
  <c r="P68" i="1"/>
  <c r="AJ100" i="1" s="1"/>
  <c r="O68" i="1"/>
  <c r="AI100" i="1" s="1"/>
  <c r="N68" i="1"/>
  <c r="AH100" i="1" s="1"/>
  <c r="M68" i="1"/>
  <c r="AG100" i="1" s="1"/>
  <c r="L68" i="1"/>
  <c r="AF100" i="1" s="1"/>
  <c r="K68" i="1"/>
  <c r="AE100" i="1" s="1"/>
  <c r="J68" i="1"/>
  <c r="AD100" i="1" s="1"/>
  <c r="I68" i="1"/>
  <c r="AC100" i="1" s="1"/>
  <c r="H68" i="1"/>
  <c r="AB100" i="1" s="1"/>
  <c r="G68" i="1"/>
  <c r="AA100" i="1" s="1"/>
  <c r="F68" i="1"/>
  <c r="Z100" i="1" s="1"/>
  <c r="E68" i="1"/>
  <c r="Y100" i="1" s="1"/>
  <c r="D68" i="1"/>
  <c r="X100" i="1" s="1"/>
  <c r="R67" i="1"/>
  <c r="AL99" i="1" s="1"/>
  <c r="Q67" i="1"/>
  <c r="AK99" i="1" s="1"/>
  <c r="P67" i="1"/>
  <c r="AJ99" i="1" s="1"/>
  <c r="O67" i="1"/>
  <c r="AI99" i="1" s="1"/>
  <c r="N67" i="1"/>
  <c r="AH99" i="1" s="1"/>
  <c r="M67" i="1"/>
  <c r="AG99" i="1" s="1"/>
  <c r="L67" i="1"/>
  <c r="AF99" i="1" s="1"/>
  <c r="K67" i="1"/>
  <c r="AE99" i="1" s="1"/>
  <c r="J67" i="1"/>
  <c r="AD99" i="1" s="1"/>
  <c r="I67" i="1"/>
  <c r="AC99" i="1" s="1"/>
  <c r="H67" i="1"/>
  <c r="AB99" i="1" s="1"/>
  <c r="G67" i="1"/>
  <c r="AA99" i="1" s="1"/>
  <c r="F67" i="1"/>
  <c r="Z99" i="1" s="1"/>
  <c r="E67" i="1"/>
  <c r="Y99" i="1" s="1"/>
  <c r="D67" i="1"/>
  <c r="X99" i="1" s="1"/>
  <c r="R66" i="1"/>
  <c r="AL98" i="1" s="1"/>
  <c r="Q66" i="1"/>
  <c r="AK98" i="1" s="1"/>
  <c r="P66" i="1"/>
  <c r="AJ98" i="1" s="1"/>
  <c r="O66" i="1"/>
  <c r="AI98" i="1" s="1"/>
  <c r="N66" i="1"/>
  <c r="AH98" i="1" s="1"/>
  <c r="M66" i="1"/>
  <c r="AG98" i="1" s="1"/>
  <c r="L66" i="1"/>
  <c r="AF98" i="1" s="1"/>
  <c r="K66" i="1"/>
  <c r="AE98" i="1" s="1"/>
  <c r="J66" i="1"/>
  <c r="AD98" i="1" s="1"/>
  <c r="I66" i="1"/>
  <c r="AC98" i="1" s="1"/>
  <c r="H66" i="1"/>
  <c r="AB98" i="1" s="1"/>
  <c r="G66" i="1"/>
  <c r="AA98" i="1" s="1"/>
  <c r="F66" i="1"/>
  <c r="Z98" i="1" s="1"/>
  <c r="E66" i="1"/>
  <c r="Y98" i="1" s="1"/>
  <c r="D66" i="1"/>
  <c r="X98" i="1" s="1"/>
  <c r="R65" i="1"/>
  <c r="AL97" i="1" s="1"/>
  <c r="Q65" i="1"/>
  <c r="AK97" i="1" s="1"/>
  <c r="P65" i="1"/>
  <c r="AJ97" i="1" s="1"/>
  <c r="O65" i="1"/>
  <c r="AI97" i="1" s="1"/>
  <c r="N65" i="1"/>
  <c r="AH97" i="1" s="1"/>
  <c r="M65" i="1"/>
  <c r="AG97" i="1" s="1"/>
  <c r="L65" i="1"/>
  <c r="AF97" i="1" s="1"/>
  <c r="K65" i="1"/>
  <c r="AE97" i="1" s="1"/>
  <c r="J65" i="1"/>
  <c r="AD97" i="1" s="1"/>
  <c r="I65" i="1"/>
  <c r="AC97" i="1" s="1"/>
  <c r="H65" i="1"/>
  <c r="AB97" i="1" s="1"/>
  <c r="G65" i="1"/>
  <c r="AA97" i="1" s="1"/>
  <c r="F65" i="1"/>
  <c r="Z97" i="1" s="1"/>
  <c r="E65" i="1"/>
  <c r="Y97" i="1" s="1"/>
  <c r="D65" i="1"/>
  <c r="X97" i="1" s="1"/>
  <c r="R64" i="1"/>
  <c r="AL93" i="1" s="1"/>
  <c r="Q64" i="1"/>
  <c r="AK93" i="1" s="1"/>
  <c r="P64" i="1"/>
  <c r="AJ93" i="1" s="1"/>
  <c r="O64" i="1"/>
  <c r="AI93" i="1" s="1"/>
  <c r="N64" i="1"/>
  <c r="AH93" i="1" s="1"/>
  <c r="M64" i="1"/>
  <c r="AG93" i="1" s="1"/>
  <c r="L64" i="1"/>
  <c r="AF93" i="1" s="1"/>
  <c r="K64" i="1"/>
  <c r="AE93" i="1" s="1"/>
  <c r="J64" i="1"/>
  <c r="AD93" i="1" s="1"/>
  <c r="I64" i="1"/>
  <c r="AC93" i="1" s="1"/>
  <c r="H64" i="1"/>
  <c r="AB93" i="1" s="1"/>
  <c r="G64" i="1"/>
  <c r="AA93" i="1" s="1"/>
  <c r="F64" i="1"/>
  <c r="Z93" i="1" s="1"/>
  <c r="E64" i="1"/>
  <c r="Y93" i="1" s="1"/>
  <c r="D64" i="1"/>
  <c r="X93" i="1" s="1"/>
  <c r="R63" i="1"/>
  <c r="AL92" i="1" s="1"/>
  <c r="Q63" i="1"/>
  <c r="AK92" i="1" s="1"/>
  <c r="P63" i="1"/>
  <c r="AJ92" i="1" s="1"/>
  <c r="O63" i="1"/>
  <c r="AI92" i="1" s="1"/>
  <c r="N63" i="1"/>
  <c r="AH92" i="1" s="1"/>
  <c r="M63" i="1"/>
  <c r="AG92" i="1" s="1"/>
  <c r="L63" i="1"/>
  <c r="AF92" i="1" s="1"/>
  <c r="K63" i="1"/>
  <c r="AE92" i="1" s="1"/>
  <c r="J63" i="1"/>
  <c r="AD92" i="1" s="1"/>
  <c r="I63" i="1"/>
  <c r="AC92" i="1" s="1"/>
  <c r="H63" i="1"/>
  <c r="AB92" i="1" s="1"/>
  <c r="G63" i="1"/>
  <c r="AA92" i="1" s="1"/>
  <c r="F63" i="1"/>
  <c r="Z92" i="1" s="1"/>
  <c r="E63" i="1"/>
  <c r="Y92" i="1" s="1"/>
  <c r="D63" i="1"/>
  <c r="X92" i="1" s="1"/>
  <c r="R62" i="1"/>
  <c r="AL91" i="1" s="1"/>
  <c r="Q62" i="1"/>
  <c r="AK91" i="1" s="1"/>
  <c r="P62" i="1"/>
  <c r="AJ91" i="1" s="1"/>
  <c r="O62" i="1"/>
  <c r="AI91" i="1" s="1"/>
  <c r="N62" i="1"/>
  <c r="AH91" i="1" s="1"/>
  <c r="M62" i="1"/>
  <c r="AG91" i="1" s="1"/>
  <c r="L62" i="1"/>
  <c r="AF91" i="1" s="1"/>
  <c r="K62" i="1"/>
  <c r="AE91" i="1" s="1"/>
  <c r="J62" i="1"/>
  <c r="AD91" i="1" s="1"/>
  <c r="I62" i="1"/>
  <c r="AC91" i="1" s="1"/>
  <c r="H62" i="1"/>
  <c r="AB91" i="1" s="1"/>
  <c r="G62" i="1"/>
  <c r="AA91" i="1" s="1"/>
  <c r="F62" i="1"/>
  <c r="Z91" i="1" s="1"/>
  <c r="E62" i="1"/>
  <c r="Y91" i="1" s="1"/>
  <c r="D62" i="1"/>
  <c r="X91" i="1" s="1"/>
  <c r="R61" i="1"/>
  <c r="AL90" i="1" s="1"/>
  <c r="Q61" i="1"/>
  <c r="AK90" i="1" s="1"/>
  <c r="P61" i="1"/>
  <c r="AJ90" i="1" s="1"/>
  <c r="O61" i="1"/>
  <c r="AI90" i="1" s="1"/>
  <c r="N61" i="1"/>
  <c r="AH90" i="1" s="1"/>
  <c r="M61" i="1"/>
  <c r="AG90" i="1" s="1"/>
  <c r="L61" i="1"/>
  <c r="AF90" i="1" s="1"/>
  <c r="K61" i="1"/>
  <c r="AE90" i="1" s="1"/>
  <c r="J61" i="1"/>
  <c r="AD90" i="1" s="1"/>
  <c r="I61" i="1"/>
  <c r="AC90" i="1" s="1"/>
  <c r="H61" i="1"/>
  <c r="AB90" i="1" s="1"/>
  <c r="G61" i="1"/>
  <c r="AA90" i="1" s="1"/>
  <c r="F61" i="1"/>
  <c r="Z90" i="1" s="1"/>
  <c r="E61" i="1"/>
  <c r="Y90" i="1" s="1"/>
  <c r="D61" i="1"/>
  <c r="X90" i="1" s="1"/>
  <c r="R60" i="1"/>
  <c r="AL89" i="1" s="1"/>
  <c r="Q60" i="1"/>
  <c r="AK89" i="1" s="1"/>
  <c r="P60" i="1"/>
  <c r="AJ89" i="1" s="1"/>
  <c r="O60" i="1"/>
  <c r="AI89" i="1" s="1"/>
  <c r="N60" i="1"/>
  <c r="AH89" i="1" s="1"/>
  <c r="M60" i="1"/>
  <c r="AG89" i="1" s="1"/>
  <c r="L60" i="1"/>
  <c r="AF89" i="1" s="1"/>
  <c r="K60" i="1"/>
  <c r="AE89" i="1" s="1"/>
  <c r="J60" i="1"/>
  <c r="AD89" i="1" s="1"/>
  <c r="I60" i="1"/>
  <c r="AC89" i="1" s="1"/>
  <c r="H60" i="1"/>
  <c r="AB89" i="1" s="1"/>
  <c r="G60" i="1"/>
  <c r="AA89" i="1" s="1"/>
  <c r="F60" i="1"/>
  <c r="Z89" i="1" s="1"/>
  <c r="E60" i="1"/>
  <c r="Y89" i="1" s="1"/>
  <c r="D60" i="1"/>
  <c r="X89" i="1" s="1"/>
  <c r="R79" i="1"/>
  <c r="AL85" i="1" s="1"/>
  <c r="Q79" i="1"/>
  <c r="AK85" i="1" s="1"/>
  <c r="P79" i="1"/>
  <c r="AJ85" i="1" s="1"/>
  <c r="O79" i="1"/>
  <c r="AI85" i="1" s="1"/>
  <c r="N79" i="1"/>
  <c r="AH85" i="1" s="1"/>
  <c r="M79" i="1"/>
  <c r="AG85" i="1" s="1"/>
  <c r="L79" i="1"/>
  <c r="AF85" i="1" s="1"/>
  <c r="K79" i="1"/>
  <c r="AE85" i="1" s="1"/>
  <c r="J79" i="1"/>
  <c r="AD85" i="1" s="1"/>
  <c r="I79" i="1"/>
  <c r="AC85" i="1" s="1"/>
  <c r="H79" i="1"/>
  <c r="AB85" i="1" s="1"/>
  <c r="G79" i="1"/>
  <c r="AA85" i="1" s="1"/>
  <c r="F79" i="1"/>
  <c r="Z85" i="1" s="1"/>
  <c r="E79" i="1"/>
  <c r="Y85" i="1" s="1"/>
  <c r="D79" i="1"/>
  <c r="X85" i="1" s="1"/>
  <c r="R78" i="1"/>
  <c r="AL84" i="1" s="1"/>
  <c r="Q78" i="1"/>
  <c r="AK84" i="1" s="1"/>
  <c r="P78" i="1"/>
  <c r="AJ84" i="1" s="1"/>
  <c r="O78" i="1"/>
  <c r="AI84" i="1" s="1"/>
  <c r="N78" i="1"/>
  <c r="AH84" i="1" s="1"/>
  <c r="M78" i="1"/>
  <c r="AG84" i="1" s="1"/>
  <c r="L78" i="1"/>
  <c r="AF84" i="1" s="1"/>
  <c r="K78" i="1"/>
  <c r="AE84" i="1" s="1"/>
  <c r="J78" i="1"/>
  <c r="AD84" i="1" s="1"/>
  <c r="I78" i="1"/>
  <c r="AC84" i="1" s="1"/>
  <c r="H78" i="1"/>
  <c r="AB84" i="1" s="1"/>
  <c r="G78" i="1"/>
  <c r="AA84" i="1" s="1"/>
  <c r="F78" i="1"/>
  <c r="Z84" i="1" s="1"/>
  <c r="E78" i="1"/>
  <c r="Y84" i="1" s="1"/>
  <c r="D78" i="1"/>
  <c r="X84" i="1" s="1"/>
  <c r="R42" i="1"/>
  <c r="AL80" i="1" s="1"/>
  <c r="AL137" i="1" s="1"/>
  <c r="Q42" i="1"/>
  <c r="AK80" i="1" s="1"/>
  <c r="AK137" i="1" s="1"/>
  <c r="P42" i="1"/>
  <c r="AJ80" i="1" s="1"/>
  <c r="AJ137" i="1" s="1"/>
  <c r="O42" i="1"/>
  <c r="AI80" i="1" s="1"/>
  <c r="AI137" i="1" s="1"/>
  <c r="N42" i="1"/>
  <c r="AH80" i="1" s="1"/>
  <c r="AH137" i="1" s="1"/>
  <c r="M42" i="1"/>
  <c r="AG80" i="1" s="1"/>
  <c r="AG137" i="1" s="1"/>
  <c r="L42" i="1"/>
  <c r="AF80" i="1" s="1"/>
  <c r="AF137" i="1" s="1"/>
  <c r="K42" i="1"/>
  <c r="AE80" i="1" s="1"/>
  <c r="AE137" i="1" s="1"/>
  <c r="J42" i="1"/>
  <c r="AD80" i="1" s="1"/>
  <c r="AD137" i="1" s="1"/>
  <c r="I42" i="1"/>
  <c r="AC80" i="1" s="1"/>
  <c r="AC137" i="1" s="1"/>
  <c r="H42" i="1"/>
  <c r="AB80" i="1" s="1"/>
  <c r="AB137" i="1" s="1"/>
  <c r="G42" i="1"/>
  <c r="AA80" i="1" s="1"/>
  <c r="AA137" i="1" s="1"/>
  <c r="F42" i="1"/>
  <c r="Z80" i="1" s="1"/>
  <c r="Z137" i="1" s="1"/>
  <c r="E42" i="1"/>
  <c r="Y80" i="1" s="1"/>
  <c r="Y137" i="1" s="1"/>
  <c r="D42" i="1"/>
  <c r="X80" i="1" s="1"/>
  <c r="X137" i="1" s="1"/>
  <c r="R41" i="1"/>
  <c r="AL73" i="1" s="1"/>
  <c r="AL136" i="1" s="1"/>
  <c r="Q41" i="1"/>
  <c r="AK73" i="1" s="1"/>
  <c r="AK136" i="1" s="1"/>
  <c r="P41" i="1"/>
  <c r="AJ73" i="1" s="1"/>
  <c r="AJ136" i="1" s="1"/>
  <c r="O41" i="1"/>
  <c r="AI73" i="1" s="1"/>
  <c r="AI136" i="1" s="1"/>
  <c r="N41" i="1"/>
  <c r="AH73" i="1" s="1"/>
  <c r="AH136" i="1" s="1"/>
  <c r="M41" i="1"/>
  <c r="AG73" i="1" s="1"/>
  <c r="AG136" i="1" s="1"/>
  <c r="L41" i="1"/>
  <c r="AF73" i="1" s="1"/>
  <c r="AF136" i="1" s="1"/>
  <c r="K41" i="1"/>
  <c r="AE73" i="1" s="1"/>
  <c r="AE136" i="1" s="1"/>
  <c r="J41" i="1"/>
  <c r="AD73" i="1" s="1"/>
  <c r="AD136" i="1" s="1"/>
  <c r="I41" i="1"/>
  <c r="AC73" i="1" s="1"/>
  <c r="AC136" i="1" s="1"/>
  <c r="H41" i="1"/>
  <c r="AB73" i="1" s="1"/>
  <c r="AB136" i="1" s="1"/>
  <c r="G41" i="1"/>
  <c r="AA73" i="1" s="1"/>
  <c r="AA136" i="1" s="1"/>
  <c r="F41" i="1"/>
  <c r="Z73" i="1" s="1"/>
  <c r="Z136" i="1" s="1"/>
  <c r="E41" i="1"/>
  <c r="Y73" i="1" s="1"/>
  <c r="Y136" i="1" s="1"/>
  <c r="D41" i="1"/>
  <c r="X73" i="1" s="1"/>
  <c r="X136" i="1" s="1"/>
  <c r="R40" i="1"/>
  <c r="AL135" i="1" s="1"/>
  <c r="Q40" i="1"/>
  <c r="AK135" i="1" s="1"/>
  <c r="P40" i="1"/>
  <c r="AJ135" i="1" s="1"/>
  <c r="O40" i="1"/>
  <c r="AI135" i="1" s="1"/>
  <c r="N40" i="1"/>
  <c r="AH135" i="1" s="1"/>
  <c r="M40" i="1"/>
  <c r="AG135" i="1" s="1"/>
  <c r="L40" i="1"/>
  <c r="AF135" i="1" s="1"/>
  <c r="K40" i="1"/>
  <c r="AE135" i="1" s="1"/>
  <c r="J40" i="1"/>
  <c r="AD135" i="1" s="1"/>
  <c r="I40" i="1"/>
  <c r="AC135" i="1" s="1"/>
  <c r="H40" i="1"/>
  <c r="AB135" i="1" s="1"/>
  <c r="G40" i="1"/>
  <c r="AA135" i="1" s="1"/>
  <c r="F40" i="1"/>
  <c r="Z135" i="1" s="1"/>
  <c r="E40" i="1"/>
  <c r="Y135" i="1" s="1"/>
  <c r="D40" i="1"/>
  <c r="X135" i="1" s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R38" i="1"/>
  <c r="AL72" i="1" s="1"/>
  <c r="AL134" i="1" s="1"/>
  <c r="Q38" i="1"/>
  <c r="AK72" i="1" s="1"/>
  <c r="AK134" i="1" s="1"/>
  <c r="P38" i="1"/>
  <c r="AJ72" i="1" s="1"/>
  <c r="AJ134" i="1" s="1"/>
  <c r="O38" i="1"/>
  <c r="AI72" i="1" s="1"/>
  <c r="AI134" i="1" s="1"/>
  <c r="N38" i="1"/>
  <c r="AH72" i="1" s="1"/>
  <c r="AH134" i="1" s="1"/>
  <c r="M38" i="1"/>
  <c r="AG72" i="1" s="1"/>
  <c r="AG134" i="1" s="1"/>
  <c r="L38" i="1"/>
  <c r="AF72" i="1" s="1"/>
  <c r="AF134" i="1" s="1"/>
  <c r="K38" i="1"/>
  <c r="AE72" i="1" s="1"/>
  <c r="AE134" i="1" s="1"/>
  <c r="J38" i="1"/>
  <c r="AD72" i="1" s="1"/>
  <c r="AD134" i="1" s="1"/>
  <c r="I38" i="1"/>
  <c r="AC72" i="1" s="1"/>
  <c r="AC134" i="1" s="1"/>
  <c r="H38" i="1"/>
  <c r="AB72" i="1" s="1"/>
  <c r="AB134" i="1" s="1"/>
  <c r="G38" i="1"/>
  <c r="AA72" i="1" s="1"/>
  <c r="AA134" i="1" s="1"/>
  <c r="F38" i="1"/>
  <c r="Z72" i="1" s="1"/>
  <c r="Z134" i="1" s="1"/>
  <c r="E38" i="1"/>
  <c r="Y72" i="1" s="1"/>
  <c r="Y134" i="1" s="1"/>
  <c r="D38" i="1"/>
  <c r="X72" i="1" s="1"/>
  <c r="X134" i="1" s="1"/>
  <c r="R37" i="1"/>
  <c r="AL70" i="1" s="1"/>
  <c r="AL133" i="1" s="1"/>
  <c r="Q37" i="1"/>
  <c r="AK70" i="1" s="1"/>
  <c r="AK133" i="1" s="1"/>
  <c r="P37" i="1"/>
  <c r="AJ70" i="1" s="1"/>
  <c r="AJ133" i="1" s="1"/>
  <c r="O37" i="1"/>
  <c r="AI70" i="1" s="1"/>
  <c r="AI133" i="1" s="1"/>
  <c r="N37" i="1"/>
  <c r="AH70" i="1" s="1"/>
  <c r="AH133" i="1" s="1"/>
  <c r="M37" i="1"/>
  <c r="AG70" i="1" s="1"/>
  <c r="AG133" i="1" s="1"/>
  <c r="L37" i="1"/>
  <c r="AF70" i="1" s="1"/>
  <c r="AF133" i="1" s="1"/>
  <c r="K37" i="1"/>
  <c r="AE70" i="1" s="1"/>
  <c r="AE133" i="1" s="1"/>
  <c r="J37" i="1"/>
  <c r="AD70" i="1" s="1"/>
  <c r="AD133" i="1" s="1"/>
  <c r="I37" i="1"/>
  <c r="AC70" i="1" s="1"/>
  <c r="AC133" i="1" s="1"/>
  <c r="H37" i="1"/>
  <c r="AB70" i="1" s="1"/>
  <c r="AB133" i="1" s="1"/>
  <c r="G37" i="1"/>
  <c r="AA70" i="1" s="1"/>
  <c r="AA133" i="1" s="1"/>
  <c r="F37" i="1"/>
  <c r="Z70" i="1" s="1"/>
  <c r="Z133" i="1" s="1"/>
  <c r="E37" i="1"/>
  <c r="Y70" i="1" s="1"/>
  <c r="Y133" i="1" s="1"/>
  <c r="D37" i="1"/>
  <c r="X70" i="1" s="1"/>
  <c r="X133" i="1" s="1"/>
  <c r="R36" i="1"/>
  <c r="AL69" i="1" s="1"/>
  <c r="AL132" i="1" s="1"/>
  <c r="Q36" i="1"/>
  <c r="AK69" i="1" s="1"/>
  <c r="AK132" i="1" s="1"/>
  <c r="P36" i="1"/>
  <c r="AJ69" i="1" s="1"/>
  <c r="AJ132" i="1" s="1"/>
  <c r="O36" i="1"/>
  <c r="AI69" i="1" s="1"/>
  <c r="AI132" i="1" s="1"/>
  <c r="N36" i="1"/>
  <c r="AH69" i="1" s="1"/>
  <c r="AH132" i="1" s="1"/>
  <c r="M36" i="1"/>
  <c r="AG69" i="1" s="1"/>
  <c r="AG132" i="1" s="1"/>
  <c r="L36" i="1"/>
  <c r="AF69" i="1" s="1"/>
  <c r="AF132" i="1" s="1"/>
  <c r="K36" i="1"/>
  <c r="AE69" i="1" s="1"/>
  <c r="AE132" i="1" s="1"/>
  <c r="J36" i="1"/>
  <c r="AD69" i="1" s="1"/>
  <c r="AD132" i="1" s="1"/>
  <c r="I36" i="1"/>
  <c r="AC69" i="1" s="1"/>
  <c r="AC132" i="1" s="1"/>
  <c r="H36" i="1"/>
  <c r="AB69" i="1" s="1"/>
  <c r="AB132" i="1" s="1"/>
  <c r="G36" i="1"/>
  <c r="AA69" i="1" s="1"/>
  <c r="AA132" i="1" s="1"/>
  <c r="F36" i="1"/>
  <c r="Z69" i="1" s="1"/>
  <c r="Z132" i="1" s="1"/>
  <c r="E36" i="1"/>
  <c r="Y69" i="1" s="1"/>
  <c r="Y132" i="1" s="1"/>
  <c r="D36" i="1"/>
  <c r="X69" i="1" s="1"/>
  <c r="X132" i="1" s="1"/>
  <c r="R35" i="1"/>
  <c r="AL68" i="1" s="1"/>
  <c r="AL131" i="1" s="1"/>
  <c r="Q35" i="1"/>
  <c r="AK68" i="1" s="1"/>
  <c r="AK131" i="1" s="1"/>
  <c r="P35" i="1"/>
  <c r="AJ68" i="1" s="1"/>
  <c r="AJ131" i="1" s="1"/>
  <c r="O35" i="1"/>
  <c r="AI68" i="1" s="1"/>
  <c r="AI131" i="1" s="1"/>
  <c r="N35" i="1"/>
  <c r="AH68" i="1" s="1"/>
  <c r="AH131" i="1" s="1"/>
  <c r="M35" i="1"/>
  <c r="AG68" i="1" s="1"/>
  <c r="AG131" i="1" s="1"/>
  <c r="L35" i="1"/>
  <c r="AF68" i="1" s="1"/>
  <c r="AF131" i="1" s="1"/>
  <c r="K35" i="1"/>
  <c r="AE68" i="1" s="1"/>
  <c r="AE131" i="1" s="1"/>
  <c r="J35" i="1"/>
  <c r="AD68" i="1" s="1"/>
  <c r="AD131" i="1" s="1"/>
  <c r="I35" i="1"/>
  <c r="AC68" i="1" s="1"/>
  <c r="AC131" i="1" s="1"/>
  <c r="H35" i="1"/>
  <c r="AB68" i="1" s="1"/>
  <c r="AB131" i="1" s="1"/>
  <c r="G35" i="1"/>
  <c r="AA68" i="1" s="1"/>
  <c r="AA131" i="1" s="1"/>
  <c r="F35" i="1"/>
  <c r="Z68" i="1" s="1"/>
  <c r="Z131" i="1" s="1"/>
  <c r="E35" i="1"/>
  <c r="Y68" i="1" s="1"/>
  <c r="Y131" i="1" s="1"/>
  <c r="D35" i="1"/>
  <c r="X68" i="1" s="1"/>
  <c r="X131" i="1" s="1"/>
  <c r="R34" i="1"/>
  <c r="AL67" i="1" s="1"/>
  <c r="AL130" i="1" s="1"/>
  <c r="Q34" i="1"/>
  <c r="AK67" i="1" s="1"/>
  <c r="AK130" i="1" s="1"/>
  <c r="P34" i="1"/>
  <c r="AJ67" i="1" s="1"/>
  <c r="AJ130" i="1" s="1"/>
  <c r="O34" i="1"/>
  <c r="AI67" i="1" s="1"/>
  <c r="AI130" i="1" s="1"/>
  <c r="N34" i="1"/>
  <c r="AH67" i="1" s="1"/>
  <c r="AH130" i="1" s="1"/>
  <c r="M34" i="1"/>
  <c r="AG67" i="1" s="1"/>
  <c r="AG130" i="1" s="1"/>
  <c r="L34" i="1"/>
  <c r="AF67" i="1" s="1"/>
  <c r="AF130" i="1" s="1"/>
  <c r="K34" i="1"/>
  <c r="AE67" i="1" s="1"/>
  <c r="AE130" i="1" s="1"/>
  <c r="J34" i="1"/>
  <c r="AD67" i="1" s="1"/>
  <c r="AD130" i="1" s="1"/>
  <c r="I34" i="1"/>
  <c r="AC67" i="1" s="1"/>
  <c r="AC130" i="1" s="1"/>
  <c r="H34" i="1"/>
  <c r="AB67" i="1" s="1"/>
  <c r="AB130" i="1" s="1"/>
  <c r="G34" i="1"/>
  <c r="AA67" i="1" s="1"/>
  <c r="AA130" i="1" s="1"/>
  <c r="F34" i="1"/>
  <c r="Z67" i="1" s="1"/>
  <c r="Z130" i="1" s="1"/>
  <c r="E34" i="1"/>
  <c r="Y67" i="1" s="1"/>
  <c r="Y130" i="1" s="1"/>
  <c r="D34" i="1"/>
  <c r="X67" i="1" s="1"/>
  <c r="X130" i="1" s="1"/>
  <c r="R33" i="1"/>
  <c r="AL66" i="1" s="1"/>
  <c r="Q33" i="1"/>
  <c r="AK66" i="1" s="1"/>
  <c r="P33" i="1"/>
  <c r="AJ66" i="1" s="1"/>
  <c r="O33" i="1"/>
  <c r="AI66" i="1" s="1"/>
  <c r="N33" i="1"/>
  <c r="AH66" i="1" s="1"/>
  <c r="M33" i="1"/>
  <c r="AG66" i="1" s="1"/>
  <c r="L33" i="1"/>
  <c r="AF66" i="1" s="1"/>
  <c r="K33" i="1"/>
  <c r="AE66" i="1" s="1"/>
  <c r="J33" i="1"/>
  <c r="AD66" i="1" s="1"/>
  <c r="I33" i="1"/>
  <c r="AC66" i="1" s="1"/>
  <c r="H33" i="1"/>
  <c r="AB66" i="1" s="1"/>
  <c r="G33" i="1"/>
  <c r="AA66" i="1" s="1"/>
  <c r="F33" i="1"/>
  <c r="Z66" i="1" s="1"/>
  <c r="E33" i="1"/>
  <c r="Y66" i="1" s="1"/>
  <c r="D33" i="1"/>
  <c r="X66" i="1" s="1"/>
  <c r="R32" i="1"/>
  <c r="AL62" i="1" s="1"/>
  <c r="AL110" i="1" s="1"/>
  <c r="Q32" i="1"/>
  <c r="AK62" i="1" s="1"/>
  <c r="AK110" i="1" s="1"/>
  <c r="P32" i="1"/>
  <c r="AJ62" i="1" s="1"/>
  <c r="AJ110" i="1" s="1"/>
  <c r="O32" i="1"/>
  <c r="AI62" i="1" s="1"/>
  <c r="AI110" i="1" s="1"/>
  <c r="N32" i="1"/>
  <c r="AH62" i="1" s="1"/>
  <c r="AH110" i="1" s="1"/>
  <c r="M32" i="1"/>
  <c r="AG62" i="1" s="1"/>
  <c r="AG110" i="1" s="1"/>
  <c r="L32" i="1"/>
  <c r="AF62" i="1" s="1"/>
  <c r="AF110" i="1" s="1"/>
  <c r="K32" i="1"/>
  <c r="AE62" i="1" s="1"/>
  <c r="AE110" i="1" s="1"/>
  <c r="J32" i="1"/>
  <c r="AD62" i="1" s="1"/>
  <c r="AD110" i="1" s="1"/>
  <c r="I32" i="1"/>
  <c r="AC62" i="1" s="1"/>
  <c r="AC110" i="1" s="1"/>
  <c r="H32" i="1"/>
  <c r="AB62" i="1" s="1"/>
  <c r="AB110" i="1" s="1"/>
  <c r="G32" i="1"/>
  <c r="AA62" i="1" s="1"/>
  <c r="AA110" i="1" s="1"/>
  <c r="F32" i="1"/>
  <c r="Z62" i="1" s="1"/>
  <c r="Z110" i="1" s="1"/>
  <c r="E32" i="1"/>
  <c r="Y62" i="1" s="1"/>
  <c r="Y110" i="1" s="1"/>
  <c r="D32" i="1"/>
  <c r="X62" i="1" s="1"/>
  <c r="X110" i="1" s="1"/>
  <c r="R31" i="1"/>
  <c r="AL61" i="1" s="1"/>
  <c r="AL129" i="1" s="1"/>
  <c r="Q31" i="1"/>
  <c r="AK61" i="1" s="1"/>
  <c r="AK129" i="1" s="1"/>
  <c r="P31" i="1"/>
  <c r="AJ61" i="1" s="1"/>
  <c r="AJ129" i="1" s="1"/>
  <c r="O31" i="1"/>
  <c r="AI61" i="1" s="1"/>
  <c r="AI129" i="1" s="1"/>
  <c r="N31" i="1"/>
  <c r="AH61" i="1" s="1"/>
  <c r="AH129" i="1" s="1"/>
  <c r="M31" i="1"/>
  <c r="AG61" i="1" s="1"/>
  <c r="AG129" i="1" s="1"/>
  <c r="L31" i="1"/>
  <c r="AF61" i="1" s="1"/>
  <c r="AF129" i="1" s="1"/>
  <c r="K31" i="1"/>
  <c r="AE61" i="1" s="1"/>
  <c r="AE129" i="1" s="1"/>
  <c r="J31" i="1"/>
  <c r="AD61" i="1" s="1"/>
  <c r="AD129" i="1" s="1"/>
  <c r="I31" i="1"/>
  <c r="AC61" i="1" s="1"/>
  <c r="AC129" i="1" s="1"/>
  <c r="H31" i="1"/>
  <c r="AB61" i="1" s="1"/>
  <c r="AB129" i="1" s="1"/>
  <c r="G31" i="1"/>
  <c r="AA61" i="1" s="1"/>
  <c r="AA129" i="1" s="1"/>
  <c r="F31" i="1"/>
  <c r="Z61" i="1" s="1"/>
  <c r="Z129" i="1" s="1"/>
  <c r="E31" i="1"/>
  <c r="Y61" i="1" s="1"/>
  <c r="Y129" i="1" s="1"/>
  <c r="D31" i="1"/>
  <c r="X61" i="1" s="1"/>
  <c r="X129" i="1" s="1"/>
  <c r="R30" i="1"/>
  <c r="AL60" i="1" s="1"/>
  <c r="AL128" i="1" s="1"/>
  <c r="Q30" i="1"/>
  <c r="AK60" i="1" s="1"/>
  <c r="AK128" i="1" s="1"/>
  <c r="P30" i="1"/>
  <c r="AJ60" i="1" s="1"/>
  <c r="AJ128" i="1" s="1"/>
  <c r="O30" i="1"/>
  <c r="AI60" i="1" s="1"/>
  <c r="AI128" i="1" s="1"/>
  <c r="N30" i="1"/>
  <c r="AH60" i="1" s="1"/>
  <c r="AH128" i="1" s="1"/>
  <c r="M30" i="1"/>
  <c r="AG60" i="1" s="1"/>
  <c r="AG128" i="1" s="1"/>
  <c r="L30" i="1"/>
  <c r="AF60" i="1" s="1"/>
  <c r="AF128" i="1" s="1"/>
  <c r="K30" i="1"/>
  <c r="AE60" i="1" s="1"/>
  <c r="AE128" i="1" s="1"/>
  <c r="J30" i="1"/>
  <c r="AD60" i="1" s="1"/>
  <c r="AD128" i="1" s="1"/>
  <c r="I30" i="1"/>
  <c r="AC60" i="1" s="1"/>
  <c r="AC128" i="1" s="1"/>
  <c r="H30" i="1"/>
  <c r="AB60" i="1" s="1"/>
  <c r="AB128" i="1" s="1"/>
  <c r="G30" i="1"/>
  <c r="AA60" i="1" s="1"/>
  <c r="AA128" i="1" s="1"/>
  <c r="F30" i="1"/>
  <c r="Z60" i="1" s="1"/>
  <c r="Z128" i="1" s="1"/>
  <c r="E30" i="1"/>
  <c r="Y60" i="1" s="1"/>
  <c r="Y128" i="1" s="1"/>
  <c r="D30" i="1"/>
  <c r="X60" i="1" s="1"/>
  <c r="X128" i="1" s="1"/>
  <c r="R29" i="1"/>
  <c r="AL79" i="1" s="1"/>
  <c r="AL127" i="1" s="1"/>
  <c r="Q29" i="1"/>
  <c r="AK79" i="1" s="1"/>
  <c r="AK127" i="1" s="1"/>
  <c r="P29" i="1"/>
  <c r="AJ79" i="1" s="1"/>
  <c r="AJ127" i="1" s="1"/>
  <c r="O29" i="1"/>
  <c r="AI79" i="1" s="1"/>
  <c r="AI127" i="1" s="1"/>
  <c r="N29" i="1"/>
  <c r="AH79" i="1" s="1"/>
  <c r="AH127" i="1" s="1"/>
  <c r="M29" i="1"/>
  <c r="AG79" i="1" s="1"/>
  <c r="AG127" i="1" s="1"/>
  <c r="L29" i="1"/>
  <c r="AF79" i="1" s="1"/>
  <c r="AF127" i="1" s="1"/>
  <c r="K29" i="1"/>
  <c r="AE79" i="1" s="1"/>
  <c r="AE127" i="1" s="1"/>
  <c r="J29" i="1"/>
  <c r="AD79" i="1" s="1"/>
  <c r="AD127" i="1" s="1"/>
  <c r="I29" i="1"/>
  <c r="AC79" i="1" s="1"/>
  <c r="AC127" i="1" s="1"/>
  <c r="H29" i="1"/>
  <c r="AB79" i="1" s="1"/>
  <c r="AB127" i="1" s="1"/>
  <c r="G29" i="1"/>
  <c r="AA79" i="1" s="1"/>
  <c r="AA127" i="1" s="1"/>
  <c r="F29" i="1"/>
  <c r="Z79" i="1" s="1"/>
  <c r="Z127" i="1" s="1"/>
  <c r="E29" i="1"/>
  <c r="Y79" i="1" s="1"/>
  <c r="Y127" i="1" s="1"/>
  <c r="D29" i="1"/>
  <c r="X79" i="1" s="1"/>
  <c r="X127" i="1" s="1"/>
  <c r="R28" i="1"/>
  <c r="AL78" i="1" s="1"/>
  <c r="AL126" i="1" s="1"/>
  <c r="Q28" i="1"/>
  <c r="AK78" i="1" s="1"/>
  <c r="AK126" i="1" s="1"/>
  <c r="P28" i="1"/>
  <c r="AJ78" i="1" s="1"/>
  <c r="AJ126" i="1" s="1"/>
  <c r="O28" i="1"/>
  <c r="AI78" i="1" s="1"/>
  <c r="AI126" i="1" s="1"/>
  <c r="N28" i="1"/>
  <c r="AH78" i="1" s="1"/>
  <c r="AH126" i="1" s="1"/>
  <c r="M28" i="1"/>
  <c r="AG78" i="1" s="1"/>
  <c r="AG126" i="1" s="1"/>
  <c r="L28" i="1"/>
  <c r="AF78" i="1" s="1"/>
  <c r="AF126" i="1" s="1"/>
  <c r="K28" i="1"/>
  <c r="AE78" i="1" s="1"/>
  <c r="AE126" i="1" s="1"/>
  <c r="J28" i="1"/>
  <c r="AD78" i="1" s="1"/>
  <c r="AD126" i="1" s="1"/>
  <c r="I28" i="1"/>
  <c r="AC78" i="1" s="1"/>
  <c r="AC126" i="1" s="1"/>
  <c r="H28" i="1"/>
  <c r="AB78" i="1" s="1"/>
  <c r="AB126" i="1" s="1"/>
  <c r="G28" i="1"/>
  <c r="AA78" i="1" s="1"/>
  <c r="AA126" i="1" s="1"/>
  <c r="F28" i="1"/>
  <c r="Z78" i="1" s="1"/>
  <c r="Z126" i="1" s="1"/>
  <c r="E28" i="1"/>
  <c r="Y78" i="1" s="1"/>
  <c r="Y126" i="1" s="1"/>
  <c r="D28" i="1"/>
  <c r="X78" i="1" s="1"/>
  <c r="X126" i="1" s="1"/>
  <c r="R27" i="1"/>
  <c r="AL42" i="1" s="1"/>
  <c r="Q27" i="1"/>
  <c r="AK42" i="1" s="1"/>
  <c r="P27" i="1"/>
  <c r="AJ42" i="1" s="1"/>
  <c r="O27" i="1"/>
  <c r="AI42" i="1" s="1"/>
  <c r="N27" i="1"/>
  <c r="AH42" i="1" s="1"/>
  <c r="M27" i="1"/>
  <c r="AG42" i="1" s="1"/>
  <c r="L27" i="1"/>
  <c r="AF42" i="1" s="1"/>
  <c r="K27" i="1"/>
  <c r="AE42" i="1" s="1"/>
  <c r="J27" i="1"/>
  <c r="AD42" i="1" s="1"/>
  <c r="I27" i="1"/>
  <c r="AC42" i="1" s="1"/>
  <c r="H27" i="1"/>
  <c r="AB42" i="1" s="1"/>
  <c r="G27" i="1"/>
  <c r="AA42" i="1" s="1"/>
  <c r="F27" i="1"/>
  <c r="Z42" i="1" s="1"/>
  <c r="E27" i="1"/>
  <c r="Y42" i="1" s="1"/>
  <c r="D27" i="1"/>
  <c r="X42" i="1" s="1"/>
  <c r="R22" i="1"/>
  <c r="AL41" i="1" s="1"/>
  <c r="AL109" i="1" s="1"/>
  <c r="Q22" i="1"/>
  <c r="AK41" i="1" s="1"/>
  <c r="AK109" i="1" s="1"/>
  <c r="P22" i="1"/>
  <c r="AJ41" i="1" s="1"/>
  <c r="AJ109" i="1" s="1"/>
  <c r="O22" i="1"/>
  <c r="AI41" i="1" s="1"/>
  <c r="AI109" i="1" s="1"/>
  <c r="N22" i="1"/>
  <c r="AH41" i="1" s="1"/>
  <c r="AH109" i="1" s="1"/>
  <c r="M22" i="1"/>
  <c r="AG41" i="1" s="1"/>
  <c r="AG109" i="1" s="1"/>
  <c r="L22" i="1"/>
  <c r="AF41" i="1" s="1"/>
  <c r="AF109" i="1" s="1"/>
  <c r="K22" i="1"/>
  <c r="AE41" i="1" s="1"/>
  <c r="AE109" i="1" s="1"/>
  <c r="J22" i="1"/>
  <c r="AD41" i="1" s="1"/>
  <c r="AD109" i="1" s="1"/>
  <c r="I22" i="1"/>
  <c r="AC41" i="1" s="1"/>
  <c r="AC109" i="1" s="1"/>
  <c r="H22" i="1"/>
  <c r="AB41" i="1" s="1"/>
  <c r="AB109" i="1" s="1"/>
  <c r="G22" i="1"/>
  <c r="AA41" i="1" s="1"/>
  <c r="AA109" i="1" s="1"/>
  <c r="F22" i="1"/>
  <c r="Z41" i="1" s="1"/>
  <c r="Z109" i="1" s="1"/>
  <c r="E22" i="1"/>
  <c r="Y41" i="1" s="1"/>
  <c r="Y109" i="1" s="1"/>
  <c r="D22" i="1"/>
  <c r="X41" i="1" s="1"/>
  <c r="X109" i="1" s="1"/>
  <c r="R21" i="1"/>
  <c r="AL40" i="1" s="1"/>
  <c r="AL125" i="1" s="1"/>
  <c r="Q21" i="1"/>
  <c r="AK40" i="1" s="1"/>
  <c r="AK125" i="1" s="1"/>
  <c r="P21" i="1"/>
  <c r="AJ40" i="1" s="1"/>
  <c r="AJ125" i="1" s="1"/>
  <c r="O21" i="1"/>
  <c r="AI40" i="1" s="1"/>
  <c r="AI125" i="1" s="1"/>
  <c r="N21" i="1"/>
  <c r="AH40" i="1" s="1"/>
  <c r="AH125" i="1" s="1"/>
  <c r="M21" i="1"/>
  <c r="AG40" i="1" s="1"/>
  <c r="AG125" i="1" s="1"/>
  <c r="L21" i="1"/>
  <c r="AF40" i="1" s="1"/>
  <c r="AF125" i="1" s="1"/>
  <c r="K21" i="1"/>
  <c r="AE40" i="1" s="1"/>
  <c r="AE125" i="1" s="1"/>
  <c r="J21" i="1"/>
  <c r="AD40" i="1" s="1"/>
  <c r="AD125" i="1" s="1"/>
  <c r="I21" i="1"/>
  <c r="AC40" i="1" s="1"/>
  <c r="AC125" i="1" s="1"/>
  <c r="H21" i="1"/>
  <c r="AB40" i="1" s="1"/>
  <c r="AB125" i="1" s="1"/>
  <c r="G21" i="1"/>
  <c r="AA40" i="1" s="1"/>
  <c r="AA125" i="1" s="1"/>
  <c r="F21" i="1"/>
  <c r="Z40" i="1" s="1"/>
  <c r="Z125" i="1" s="1"/>
  <c r="E21" i="1"/>
  <c r="Y40" i="1" s="1"/>
  <c r="Y125" i="1" s="1"/>
  <c r="D21" i="1"/>
  <c r="X40" i="1" s="1"/>
  <c r="X125" i="1" s="1"/>
  <c r="R17" i="1"/>
  <c r="AL39" i="1" s="1"/>
  <c r="AL124" i="1" s="1"/>
  <c r="Q17" i="1"/>
  <c r="AK39" i="1" s="1"/>
  <c r="AK124" i="1" s="1"/>
  <c r="P17" i="1"/>
  <c r="AJ39" i="1" s="1"/>
  <c r="AJ124" i="1" s="1"/>
  <c r="O17" i="1"/>
  <c r="AI39" i="1" s="1"/>
  <c r="AI124" i="1" s="1"/>
  <c r="N17" i="1"/>
  <c r="AH39" i="1" s="1"/>
  <c r="AH124" i="1" s="1"/>
  <c r="M17" i="1"/>
  <c r="AG39" i="1" s="1"/>
  <c r="AG124" i="1" s="1"/>
  <c r="L17" i="1"/>
  <c r="AF39" i="1" s="1"/>
  <c r="AF124" i="1" s="1"/>
  <c r="K17" i="1"/>
  <c r="AE39" i="1" s="1"/>
  <c r="AE124" i="1" s="1"/>
  <c r="J17" i="1"/>
  <c r="AD39" i="1" s="1"/>
  <c r="AD124" i="1" s="1"/>
  <c r="I17" i="1"/>
  <c r="AC39" i="1" s="1"/>
  <c r="AC124" i="1" s="1"/>
  <c r="H17" i="1"/>
  <c r="AB39" i="1" s="1"/>
  <c r="AB124" i="1" s="1"/>
  <c r="G17" i="1"/>
  <c r="AA39" i="1" s="1"/>
  <c r="AA124" i="1" s="1"/>
  <c r="F17" i="1"/>
  <c r="Z39" i="1" s="1"/>
  <c r="Z124" i="1" s="1"/>
  <c r="E17" i="1"/>
  <c r="Y39" i="1" s="1"/>
  <c r="Y124" i="1" s="1"/>
  <c r="D17" i="1"/>
  <c r="X39" i="1" s="1"/>
  <c r="X124" i="1" s="1"/>
  <c r="R26" i="1"/>
  <c r="AL38" i="1" s="1"/>
  <c r="Q26" i="1"/>
  <c r="AK38" i="1" s="1"/>
  <c r="P26" i="1"/>
  <c r="AJ38" i="1" s="1"/>
  <c r="O26" i="1"/>
  <c r="AI38" i="1" s="1"/>
  <c r="N26" i="1"/>
  <c r="AH38" i="1" s="1"/>
  <c r="M26" i="1"/>
  <c r="AG38" i="1" s="1"/>
  <c r="L26" i="1"/>
  <c r="AF38" i="1" s="1"/>
  <c r="K26" i="1"/>
  <c r="AE38" i="1" s="1"/>
  <c r="J26" i="1"/>
  <c r="AD38" i="1" s="1"/>
  <c r="I26" i="1"/>
  <c r="AC38" i="1" s="1"/>
  <c r="H26" i="1"/>
  <c r="AB38" i="1" s="1"/>
  <c r="G26" i="1"/>
  <c r="AA38" i="1" s="1"/>
  <c r="F26" i="1"/>
  <c r="Z38" i="1" s="1"/>
  <c r="E26" i="1"/>
  <c r="Y38" i="1" s="1"/>
  <c r="D26" i="1"/>
  <c r="X38" i="1" s="1"/>
  <c r="R12" i="1"/>
  <c r="AL34" i="1" s="1"/>
  <c r="AL123" i="1" s="1"/>
  <c r="Q12" i="1"/>
  <c r="AK34" i="1" s="1"/>
  <c r="AK123" i="1" s="1"/>
  <c r="P12" i="1"/>
  <c r="AJ34" i="1" s="1"/>
  <c r="AJ123" i="1" s="1"/>
  <c r="O12" i="1"/>
  <c r="AI34" i="1" s="1"/>
  <c r="AI123" i="1" s="1"/>
  <c r="N12" i="1"/>
  <c r="AH34" i="1" s="1"/>
  <c r="AH123" i="1" s="1"/>
  <c r="M12" i="1"/>
  <c r="AG34" i="1" s="1"/>
  <c r="AG123" i="1" s="1"/>
  <c r="L12" i="1"/>
  <c r="AF34" i="1" s="1"/>
  <c r="AF123" i="1" s="1"/>
  <c r="K12" i="1"/>
  <c r="AE34" i="1" s="1"/>
  <c r="AE123" i="1" s="1"/>
  <c r="J12" i="1"/>
  <c r="AD34" i="1" s="1"/>
  <c r="AD123" i="1" s="1"/>
  <c r="I12" i="1"/>
  <c r="AC34" i="1" s="1"/>
  <c r="AC123" i="1" s="1"/>
  <c r="H12" i="1"/>
  <c r="AB34" i="1" s="1"/>
  <c r="AB123" i="1" s="1"/>
  <c r="G12" i="1"/>
  <c r="AA34" i="1" s="1"/>
  <c r="AA123" i="1" s="1"/>
  <c r="F12" i="1"/>
  <c r="Z34" i="1" s="1"/>
  <c r="Z123" i="1" s="1"/>
  <c r="E12" i="1"/>
  <c r="Y34" i="1" s="1"/>
  <c r="Y123" i="1" s="1"/>
  <c r="D12" i="1"/>
  <c r="X34" i="1" s="1"/>
  <c r="X123" i="1" s="1"/>
  <c r="R16" i="1"/>
  <c r="AL33" i="1" s="1"/>
  <c r="AL122" i="1" s="1"/>
  <c r="Q16" i="1"/>
  <c r="AK33" i="1" s="1"/>
  <c r="AK122" i="1" s="1"/>
  <c r="P16" i="1"/>
  <c r="AJ33" i="1" s="1"/>
  <c r="AJ122" i="1" s="1"/>
  <c r="O16" i="1"/>
  <c r="AI33" i="1" s="1"/>
  <c r="AI122" i="1" s="1"/>
  <c r="N16" i="1"/>
  <c r="AH33" i="1" s="1"/>
  <c r="AH122" i="1" s="1"/>
  <c r="M16" i="1"/>
  <c r="AG33" i="1" s="1"/>
  <c r="AG122" i="1" s="1"/>
  <c r="L16" i="1"/>
  <c r="AF33" i="1" s="1"/>
  <c r="AF122" i="1" s="1"/>
  <c r="K16" i="1"/>
  <c r="AE33" i="1" s="1"/>
  <c r="AE122" i="1" s="1"/>
  <c r="J16" i="1"/>
  <c r="AD33" i="1" s="1"/>
  <c r="AD122" i="1" s="1"/>
  <c r="I16" i="1"/>
  <c r="AC33" i="1" s="1"/>
  <c r="AC122" i="1" s="1"/>
  <c r="H16" i="1"/>
  <c r="AB33" i="1" s="1"/>
  <c r="AB122" i="1" s="1"/>
  <c r="G16" i="1"/>
  <c r="AA33" i="1" s="1"/>
  <c r="AA122" i="1" s="1"/>
  <c r="F16" i="1"/>
  <c r="Z33" i="1" s="1"/>
  <c r="Z122" i="1" s="1"/>
  <c r="E16" i="1"/>
  <c r="Y33" i="1" s="1"/>
  <c r="Y122" i="1" s="1"/>
  <c r="D16" i="1"/>
  <c r="X33" i="1" s="1"/>
  <c r="X122" i="1" s="1"/>
  <c r="R11" i="1"/>
  <c r="AL32" i="1" s="1"/>
  <c r="AL121" i="1" s="1"/>
  <c r="Q11" i="1"/>
  <c r="AK32" i="1" s="1"/>
  <c r="AK121" i="1" s="1"/>
  <c r="P11" i="1"/>
  <c r="AJ32" i="1" s="1"/>
  <c r="AJ121" i="1" s="1"/>
  <c r="O11" i="1"/>
  <c r="AI32" i="1" s="1"/>
  <c r="AI121" i="1" s="1"/>
  <c r="N11" i="1"/>
  <c r="AH32" i="1" s="1"/>
  <c r="AH121" i="1" s="1"/>
  <c r="M11" i="1"/>
  <c r="AG32" i="1" s="1"/>
  <c r="AG121" i="1" s="1"/>
  <c r="L11" i="1"/>
  <c r="AF32" i="1" s="1"/>
  <c r="AF121" i="1" s="1"/>
  <c r="K11" i="1"/>
  <c r="AE32" i="1" s="1"/>
  <c r="AE121" i="1" s="1"/>
  <c r="J11" i="1"/>
  <c r="AD32" i="1" s="1"/>
  <c r="AD121" i="1" s="1"/>
  <c r="I11" i="1"/>
  <c r="AC32" i="1" s="1"/>
  <c r="AC121" i="1" s="1"/>
  <c r="H11" i="1"/>
  <c r="AB32" i="1" s="1"/>
  <c r="AB121" i="1" s="1"/>
  <c r="G11" i="1"/>
  <c r="AA32" i="1" s="1"/>
  <c r="AA121" i="1" s="1"/>
  <c r="F11" i="1"/>
  <c r="Z32" i="1" s="1"/>
  <c r="Z121" i="1" s="1"/>
  <c r="E11" i="1"/>
  <c r="Y32" i="1" s="1"/>
  <c r="Y121" i="1" s="1"/>
  <c r="D11" i="1"/>
  <c r="X32" i="1" s="1"/>
  <c r="X121" i="1" s="1"/>
  <c r="R10" i="1"/>
  <c r="AL31" i="1" s="1"/>
  <c r="AL108" i="1" s="1"/>
  <c r="Q10" i="1"/>
  <c r="AK31" i="1" s="1"/>
  <c r="AK108" i="1" s="1"/>
  <c r="P10" i="1"/>
  <c r="AJ31" i="1" s="1"/>
  <c r="AJ108" i="1" s="1"/>
  <c r="O10" i="1"/>
  <c r="AI31" i="1" s="1"/>
  <c r="AI108" i="1" s="1"/>
  <c r="N10" i="1"/>
  <c r="AH31" i="1" s="1"/>
  <c r="AH108" i="1" s="1"/>
  <c r="M10" i="1"/>
  <c r="AG31" i="1" s="1"/>
  <c r="AG108" i="1" s="1"/>
  <c r="L10" i="1"/>
  <c r="AF31" i="1" s="1"/>
  <c r="AF108" i="1" s="1"/>
  <c r="K10" i="1"/>
  <c r="AE31" i="1" s="1"/>
  <c r="AE108" i="1" s="1"/>
  <c r="J10" i="1"/>
  <c r="AD31" i="1" s="1"/>
  <c r="AD108" i="1" s="1"/>
  <c r="I10" i="1"/>
  <c r="AC31" i="1" s="1"/>
  <c r="AC108" i="1" s="1"/>
  <c r="H10" i="1"/>
  <c r="AB31" i="1" s="1"/>
  <c r="AB108" i="1" s="1"/>
  <c r="G10" i="1"/>
  <c r="AA31" i="1" s="1"/>
  <c r="AA108" i="1" s="1"/>
  <c r="F10" i="1"/>
  <c r="Z31" i="1" s="1"/>
  <c r="Z108" i="1" s="1"/>
  <c r="E10" i="1"/>
  <c r="Y31" i="1" s="1"/>
  <c r="Y108" i="1" s="1"/>
  <c r="D10" i="1"/>
  <c r="X31" i="1" s="1"/>
  <c r="X108" i="1" s="1"/>
  <c r="R9" i="1"/>
  <c r="AL30" i="1" s="1"/>
  <c r="AL120" i="1" s="1"/>
  <c r="Q9" i="1"/>
  <c r="AK30" i="1" s="1"/>
  <c r="AK120" i="1" s="1"/>
  <c r="P9" i="1"/>
  <c r="AJ30" i="1" s="1"/>
  <c r="AJ120" i="1" s="1"/>
  <c r="O9" i="1"/>
  <c r="AI30" i="1" s="1"/>
  <c r="AI120" i="1" s="1"/>
  <c r="N9" i="1"/>
  <c r="AH30" i="1" s="1"/>
  <c r="AH120" i="1" s="1"/>
  <c r="M9" i="1"/>
  <c r="AG30" i="1" s="1"/>
  <c r="AG120" i="1" s="1"/>
  <c r="L9" i="1"/>
  <c r="AF30" i="1" s="1"/>
  <c r="AF120" i="1" s="1"/>
  <c r="K9" i="1"/>
  <c r="AE30" i="1" s="1"/>
  <c r="AE120" i="1" s="1"/>
  <c r="J9" i="1"/>
  <c r="AD30" i="1" s="1"/>
  <c r="AD120" i="1" s="1"/>
  <c r="I9" i="1"/>
  <c r="AC30" i="1" s="1"/>
  <c r="AC120" i="1" s="1"/>
  <c r="H9" i="1"/>
  <c r="AB30" i="1" s="1"/>
  <c r="AB120" i="1" s="1"/>
  <c r="G9" i="1"/>
  <c r="AA30" i="1" s="1"/>
  <c r="AA120" i="1" s="1"/>
  <c r="F9" i="1"/>
  <c r="Z30" i="1" s="1"/>
  <c r="Z120" i="1" s="1"/>
  <c r="E9" i="1"/>
  <c r="Y30" i="1" s="1"/>
  <c r="Y120" i="1" s="1"/>
  <c r="D9" i="1"/>
  <c r="X30" i="1" s="1"/>
  <c r="X120" i="1" s="1"/>
  <c r="R8" i="1"/>
  <c r="AL29" i="1" s="1"/>
  <c r="AL119" i="1" s="1"/>
  <c r="Q8" i="1"/>
  <c r="AK29" i="1" s="1"/>
  <c r="AK119" i="1" s="1"/>
  <c r="P8" i="1"/>
  <c r="AJ29" i="1" s="1"/>
  <c r="AJ119" i="1" s="1"/>
  <c r="O8" i="1"/>
  <c r="AI29" i="1" s="1"/>
  <c r="AI119" i="1" s="1"/>
  <c r="N8" i="1"/>
  <c r="AH29" i="1" s="1"/>
  <c r="AH119" i="1" s="1"/>
  <c r="M8" i="1"/>
  <c r="AG29" i="1" s="1"/>
  <c r="AG119" i="1" s="1"/>
  <c r="L8" i="1"/>
  <c r="AF29" i="1" s="1"/>
  <c r="AF119" i="1" s="1"/>
  <c r="K8" i="1"/>
  <c r="AE29" i="1" s="1"/>
  <c r="AE119" i="1" s="1"/>
  <c r="J8" i="1"/>
  <c r="AD29" i="1" s="1"/>
  <c r="AD119" i="1" s="1"/>
  <c r="I8" i="1"/>
  <c r="AC29" i="1" s="1"/>
  <c r="AC119" i="1" s="1"/>
  <c r="H8" i="1"/>
  <c r="AB29" i="1" s="1"/>
  <c r="AB119" i="1" s="1"/>
  <c r="G8" i="1"/>
  <c r="AA29" i="1" s="1"/>
  <c r="AA119" i="1" s="1"/>
  <c r="F8" i="1"/>
  <c r="Z29" i="1" s="1"/>
  <c r="Z119" i="1" s="1"/>
  <c r="E8" i="1"/>
  <c r="Y29" i="1" s="1"/>
  <c r="Y119" i="1" s="1"/>
  <c r="D8" i="1"/>
  <c r="X29" i="1" s="1"/>
  <c r="X119" i="1" s="1"/>
  <c r="R7" i="1"/>
  <c r="AL28" i="1" s="1"/>
  <c r="Q7" i="1"/>
  <c r="AK28" i="1" s="1"/>
  <c r="P7" i="1"/>
  <c r="AJ28" i="1" s="1"/>
  <c r="O7" i="1"/>
  <c r="AI28" i="1" s="1"/>
  <c r="N7" i="1"/>
  <c r="AH28" i="1" s="1"/>
  <c r="M7" i="1"/>
  <c r="AG28" i="1" s="1"/>
  <c r="L7" i="1"/>
  <c r="AF28" i="1" s="1"/>
  <c r="K7" i="1"/>
  <c r="AE28" i="1" s="1"/>
  <c r="J7" i="1"/>
  <c r="AD28" i="1" s="1"/>
  <c r="I7" i="1"/>
  <c r="AC28" i="1" s="1"/>
  <c r="H7" i="1"/>
  <c r="AB28" i="1" s="1"/>
  <c r="G7" i="1"/>
  <c r="AA28" i="1" s="1"/>
  <c r="F7" i="1"/>
  <c r="Z28" i="1" s="1"/>
  <c r="E7" i="1"/>
  <c r="Y28" i="1" s="1"/>
  <c r="D7" i="1"/>
  <c r="X28" i="1" s="1"/>
  <c r="R6" i="1"/>
  <c r="AL27" i="1" s="1"/>
  <c r="AL118" i="1" s="1"/>
  <c r="Q6" i="1"/>
  <c r="AK27" i="1" s="1"/>
  <c r="AK118" i="1" s="1"/>
  <c r="P6" i="1"/>
  <c r="AJ27" i="1" s="1"/>
  <c r="AJ118" i="1" s="1"/>
  <c r="O6" i="1"/>
  <c r="AI27" i="1" s="1"/>
  <c r="AI118" i="1" s="1"/>
  <c r="N6" i="1"/>
  <c r="AH27" i="1" s="1"/>
  <c r="AH118" i="1" s="1"/>
  <c r="M6" i="1"/>
  <c r="AG27" i="1" s="1"/>
  <c r="AG118" i="1" s="1"/>
  <c r="L6" i="1"/>
  <c r="AF27" i="1" s="1"/>
  <c r="AF118" i="1" s="1"/>
  <c r="K6" i="1"/>
  <c r="AE27" i="1" s="1"/>
  <c r="AE118" i="1" s="1"/>
  <c r="J6" i="1"/>
  <c r="AD27" i="1" s="1"/>
  <c r="AD118" i="1" s="1"/>
  <c r="I6" i="1"/>
  <c r="AC27" i="1" s="1"/>
  <c r="AC118" i="1" s="1"/>
  <c r="H6" i="1"/>
  <c r="AB27" i="1" s="1"/>
  <c r="AB118" i="1" s="1"/>
  <c r="G6" i="1"/>
  <c r="AA27" i="1" s="1"/>
  <c r="AA118" i="1" s="1"/>
  <c r="F6" i="1"/>
  <c r="Z27" i="1" s="1"/>
  <c r="Z118" i="1" s="1"/>
  <c r="E6" i="1"/>
  <c r="Y27" i="1" s="1"/>
  <c r="Y118" i="1" s="1"/>
  <c r="D6" i="1"/>
  <c r="X27" i="1" s="1"/>
  <c r="X118" i="1" s="1"/>
  <c r="R5" i="1"/>
  <c r="AL22" i="1" s="1"/>
  <c r="AL117" i="1" s="1"/>
  <c r="Q5" i="1"/>
  <c r="AK22" i="1" s="1"/>
  <c r="AK117" i="1" s="1"/>
  <c r="P5" i="1"/>
  <c r="AJ22" i="1" s="1"/>
  <c r="AJ117" i="1" s="1"/>
  <c r="O5" i="1"/>
  <c r="AI22" i="1" s="1"/>
  <c r="AI117" i="1" s="1"/>
  <c r="N5" i="1"/>
  <c r="AH22" i="1" s="1"/>
  <c r="AH117" i="1" s="1"/>
  <c r="M5" i="1"/>
  <c r="AG22" i="1" s="1"/>
  <c r="AG117" i="1" s="1"/>
  <c r="L5" i="1"/>
  <c r="AF22" i="1" s="1"/>
  <c r="AF117" i="1" s="1"/>
  <c r="K5" i="1"/>
  <c r="AE22" i="1" s="1"/>
  <c r="AE117" i="1" s="1"/>
  <c r="J5" i="1"/>
  <c r="AD22" i="1" s="1"/>
  <c r="AD117" i="1" s="1"/>
  <c r="I5" i="1"/>
  <c r="AC22" i="1" s="1"/>
  <c r="AC117" i="1" s="1"/>
  <c r="H5" i="1"/>
  <c r="AB22" i="1" s="1"/>
  <c r="AB117" i="1" s="1"/>
  <c r="G5" i="1"/>
  <c r="AA22" i="1" s="1"/>
  <c r="AA117" i="1" s="1"/>
  <c r="F5" i="1"/>
  <c r="Z22" i="1" s="1"/>
  <c r="Z117" i="1" s="1"/>
  <c r="E5" i="1"/>
  <c r="Y22" i="1" s="1"/>
  <c r="Y117" i="1" s="1"/>
  <c r="D5" i="1"/>
  <c r="X22" i="1" s="1"/>
  <c r="X117" i="1" s="1"/>
  <c r="R4" i="1"/>
  <c r="AL21" i="1" s="1"/>
  <c r="Q4" i="1"/>
  <c r="AK21" i="1" s="1"/>
  <c r="P4" i="1"/>
  <c r="AJ21" i="1" s="1"/>
  <c r="O4" i="1"/>
  <c r="AI21" i="1" s="1"/>
  <c r="N4" i="1"/>
  <c r="AH21" i="1" s="1"/>
  <c r="M4" i="1"/>
  <c r="AG21" i="1" s="1"/>
  <c r="L4" i="1"/>
  <c r="AF21" i="1" s="1"/>
  <c r="K4" i="1"/>
  <c r="AE21" i="1" s="1"/>
  <c r="J4" i="1"/>
  <c r="AD21" i="1" s="1"/>
  <c r="I4" i="1"/>
  <c r="AC21" i="1" s="1"/>
  <c r="H4" i="1"/>
  <c r="AB21" i="1" s="1"/>
  <c r="G4" i="1"/>
  <c r="AA21" i="1" s="1"/>
  <c r="F4" i="1"/>
  <c r="Z21" i="1" s="1"/>
  <c r="E4" i="1"/>
  <c r="Y21" i="1" s="1"/>
  <c r="D4" i="1"/>
  <c r="X21" i="1" s="1"/>
  <c r="R3" i="1"/>
  <c r="AL17" i="1" s="1"/>
  <c r="Q3" i="1"/>
  <c r="AK17" i="1" s="1"/>
  <c r="P3" i="1"/>
  <c r="AJ17" i="1" s="1"/>
  <c r="O3" i="1"/>
  <c r="AI17" i="1" s="1"/>
  <c r="N3" i="1"/>
  <c r="AH17" i="1" s="1"/>
  <c r="M3" i="1"/>
  <c r="AG17" i="1" s="1"/>
  <c r="L3" i="1"/>
  <c r="AF17" i="1" s="1"/>
  <c r="K3" i="1"/>
  <c r="AE17" i="1" s="1"/>
  <c r="J3" i="1"/>
  <c r="AD17" i="1" s="1"/>
  <c r="I3" i="1"/>
  <c r="AC17" i="1" s="1"/>
  <c r="H3" i="1"/>
  <c r="AB17" i="1" s="1"/>
  <c r="G3" i="1"/>
  <c r="AA17" i="1" s="1"/>
  <c r="F3" i="1"/>
  <c r="Z17" i="1" s="1"/>
  <c r="E3" i="1"/>
  <c r="Y17" i="1" s="1"/>
  <c r="D3" i="1"/>
  <c r="X17" i="1" s="1"/>
  <c r="R59" i="1"/>
  <c r="AL11" i="1" s="1"/>
  <c r="Q59" i="1"/>
  <c r="AK11" i="1" s="1"/>
  <c r="P59" i="1"/>
  <c r="AJ11" i="1" s="1"/>
  <c r="O59" i="1"/>
  <c r="AI11" i="1" s="1"/>
  <c r="N59" i="1"/>
  <c r="AH11" i="1" s="1"/>
  <c r="M59" i="1"/>
  <c r="AG11" i="1" s="1"/>
  <c r="L59" i="1"/>
  <c r="AF11" i="1" s="1"/>
  <c r="K59" i="1"/>
  <c r="AE11" i="1" s="1"/>
  <c r="J59" i="1"/>
  <c r="AD11" i="1" s="1"/>
  <c r="I59" i="1"/>
  <c r="AC11" i="1" s="1"/>
  <c r="H59" i="1"/>
  <c r="AB11" i="1" s="1"/>
  <c r="G59" i="1"/>
  <c r="AA11" i="1" s="1"/>
  <c r="F59" i="1"/>
  <c r="Z11" i="1" s="1"/>
  <c r="E59" i="1"/>
  <c r="Y11" i="1" s="1"/>
  <c r="D59" i="1"/>
  <c r="X11" i="1" s="1"/>
  <c r="R58" i="1"/>
  <c r="AL10" i="1" s="1"/>
  <c r="Q58" i="1"/>
  <c r="AK10" i="1" s="1"/>
  <c r="P58" i="1"/>
  <c r="AJ10" i="1" s="1"/>
  <c r="O58" i="1"/>
  <c r="AI10" i="1" s="1"/>
  <c r="N58" i="1"/>
  <c r="AH10" i="1" s="1"/>
  <c r="M58" i="1"/>
  <c r="AG10" i="1" s="1"/>
  <c r="L58" i="1"/>
  <c r="AF10" i="1" s="1"/>
  <c r="K58" i="1"/>
  <c r="AE10" i="1" s="1"/>
  <c r="J58" i="1"/>
  <c r="AD10" i="1" s="1"/>
  <c r="I58" i="1"/>
  <c r="AC10" i="1" s="1"/>
  <c r="H58" i="1"/>
  <c r="AB10" i="1" s="1"/>
  <c r="G58" i="1"/>
  <c r="AA10" i="1" s="1"/>
  <c r="F58" i="1"/>
  <c r="Z10" i="1" s="1"/>
  <c r="E58" i="1"/>
  <c r="Y10" i="1" s="1"/>
  <c r="D58" i="1"/>
  <c r="X10" i="1" s="1"/>
  <c r="R57" i="1"/>
  <c r="AL9" i="1" s="1"/>
  <c r="Q57" i="1"/>
  <c r="AK9" i="1" s="1"/>
  <c r="P57" i="1"/>
  <c r="AJ9" i="1" s="1"/>
  <c r="O57" i="1"/>
  <c r="AI9" i="1" s="1"/>
  <c r="N57" i="1"/>
  <c r="AH9" i="1" s="1"/>
  <c r="M57" i="1"/>
  <c r="AG9" i="1" s="1"/>
  <c r="L57" i="1"/>
  <c r="AF9" i="1" s="1"/>
  <c r="K57" i="1"/>
  <c r="AE9" i="1" s="1"/>
  <c r="J57" i="1"/>
  <c r="AD9" i="1" s="1"/>
  <c r="I57" i="1"/>
  <c r="AC9" i="1" s="1"/>
  <c r="H57" i="1"/>
  <c r="AB9" i="1" s="1"/>
  <c r="G57" i="1"/>
  <c r="AA9" i="1" s="1"/>
  <c r="F57" i="1"/>
  <c r="Z9" i="1" s="1"/>
  <c r="E57" i="1"/>
  <c r="Y9" i="1" s="1"/>
  <c r="D57" i="1"/>
  <c r="X9" i="1" s="1"/>
  <c r="R56" i="1"/>
  <c r="AL8" i="1" s="1"/>
  <c r="Q56" i="1"/>
  <c r="AK8" i="1" s="1"/>
  <c r="P56" i="1"/>
  <c r="AJ8" i="1" s="1"/>
  <c r="O56" i="1"/>
  <c r="AI8" i="1" s="1"/>
  <c r="N56" i="1"/>
  <c r="AH8" i="1" s="1"/>
  <c r="M56" i="1"/>
  <c r="AG8" i="1" s="1"/>
  <c r="L56" i="1"/>
  <c r="AF8" i="1" s="1"/>
  <c r="K56" i="1"/>
  <c r="AE8" i="1" s="1"/>
  <c r="J56" i="1"/>
  <c r="AD8" i="1" s="1"/>
  <c r="I56" i="1"/>
  <c r="AC8" i="1" s="1"/>
  <c r="H56" i="1"/>
  <c r="AB8" i="1" s="1"/>
  <c r="G56" i="1"/>
  <c r="AA8" i="1" s="1"/>
  <c r="F56" i="1"/>
  <c r="Z8" i="1" s="1"/>
  <c r="E56" i="1"/>
  <c r="Y8" i="1" s="1"/>
  <c r="D56" i="1"/>
  <c r="X8" i="1" s="1"/>
  <c r="R52" i="1"/>
  <c r="AL4" i="1" s="1"/>
  <c r="Q52" i="1"/>
  <c r="AK4" i="1" s="1"/>
  <c r="P52" i="1"/>
  <c r="AJ4" i="1" s="1"/>
  <c r="O52" i="1"/>
  <c r="AI4" i="1" s="1"/>
  <c r="N52" i="1"/>
  <c r="AH4" i="1" s="1"/>
  <c r="M52" i="1"/>
  <c r="AG4" i="1" s="1"/>
  <c r="L52" i="1"/>
  <c r="AF4" i="1" s="1"/>
  <c r="K52" i="1"/>
  <c r="AE4" i="1" s="1"/>
  <c r="J52" i="1"/>
  <c r="AD4" i="1" s="1"/>
  <c r="I52" i="1"/>
  <c r="AC4" i="1" s="1"/>
  <c r="H52" i="1"/>
  <c r="AB4" i="1" s="1"/>
  <c r="G52" i="1"/>
  <c r="AA4" i="1" s="1"/>
  <c r="F52" i="1"/>
  <c r="Z4" i="1" s="1"/>
  <c r="E52" i="1"/>
  <c r="Y4" i="1" s="1"/>
  <c r="D52" i="1"/>
  <c r="X4" i="1" s="1"/>
  <c r="R51" i="1"/>
  <c r="AL3" i="1" s="1"/>
  <c r="Q51" i="1"/>
  <c r="AK3" i="1" s="1"/>
  <c r="P51" i="1"/>
  <c r="AJ3" i="1" s="1"/>
  <c r="O51" i="1"/>
  <c r="AI3" i="1" s="1"/>
  <c r="N51" i="1"/>
  <c r="AH3" i="1" s="1"/>
  <c r="M51" i="1"/>
  <c r="AG3" i="1" s="1"/>
  <c r="L51" i="1"/>
  <c r="AF3" i="1" s="1"/>
  <c r="K51" i="1"/>
  <c r="AE3" i="1" s="1"/>
  <c r="J51" i="1"/>
  <c r="AD3" i="1" s="1"/>
  <c r="I51" i="1"/>
  <c r="AC3" i="1" s="1"/>
  <c r="H51" i="1"/>
  <c r="AB3" i="1" s="1"/>
  <c r="G51" i="1"/>
  <c r="AA3" i="1" s="1"/>
  <c r="F51" i="1"/>
  <c r="Z3" i="1" s="1"/>
  <c r="E51" i="1"/>
  <c r="Y3" i="1" s="1"/>
  <c r="D51" i="1"/>
  <c r="X3" i="1" s="1"/>
  <c r="R47" i="1"/>
  <c r="AL56" i="1" s="1"/>
  <c r="Q47" i="1"/>
  <c r="AK56" i="1" s="1"/>
  <c r="P47" i="1"/>
  <c r="AJ56" i="1" s="1"/>
  <c r="O47" i="1"/>
  <c r="AI56" i="1" s="1"/>
  <c r="N47" i="1"/>
  <c r="AH56" i="1" s="1"/>
  <c r="M47" i="1"/>
  <c r="AG56" i="1" s="1"/>
  <c r="L47" i="1"/>
  <c r="AF56" i="1" s="1"/>
  <c r="K47" i="1"/>
  <c r="AE56" i="1" s="1"/>
  <c r="J47" i="1"/>
  <c r="AD56" i="1" s="1"/>
  <c r="I47" i="1"/>
  <c r="AC56" i="1" s="1"/>
  <c r="H47" i="1"/>
  <c r="AB56" i="1" s="1"/>
  <c r="G47" i="1"/>
  <c r="AA56" i="1" s="1"/>
  <c r="F47" i="1"/>
  <c r="Z56" i="1" s="1"/>
  <c r="E47" i="1"/>
  <c r="Y56" i="1" s="1"/>
  <c r="D47" i="1"/>
  <c r="X56" i="1" s="1"/>
  <c r="R46" i="1"/>
  <c r="AL52" i="1" s="1"/>
  <c r="Q46" i="1"/>
  <c r="AK52" i="1" s="1"/>
  <c r="P46" i="1"/>
  <c r="AJ52" i="1" s="1"/>
  <c r="O46" i="1"/>
  <c r="AI52" i="1" s="1"/>
  <c r="N46" i="1"/>
  <c r="AH52" i="1" s="1"/>
  <c r="M46" i="1"/>
  <c r="AG52" i="1" s="1"/>
  <c r="L46" i="1"/>
  <c r="AF52" i="1" s="1"/>
  <c r="K46" i="1"/>
  <c r="AE52" i="1" s="1"/>
  <c r="J46" i="1"/>
  <c r="AD52" i="1" s="1"/>
  <c r="I46" i="1"/>
  <c r="AC52" i="1" s="1"/>
  <c r="H46" i="1"/>
  <c r="AB52" i="1" s="1"/>
  <c r="G46" i="1"/>
  <c r="AA52" i="1" s="1"/>
  <c r="F46" i="1"/>
  <c r="Z52" i="1" s="1"/>
  <c r="E46" i="1"/>
  <c r="Y52" i="1" s="1"/>
  <c r="D46" i="1"/>
  <c r="X52" i="1" s="1"/>
  <c r="R77" i="1"/>
  <c r="AL77" i="1" s="1"/>
  <c r="Q77" i="1"/>
  <c r="AK77" i="1" s="1"/>
  <c r="P77" i="1"/>
  <c r="AJ77" i="1" s="1"/>
  <c r="O77" i="1"/>
  <c r="AI77" i="1" s="1"/>
  <c r="N77" i="1"/>
  <c r="AH77" i="1" s="1"/>
  <c r="M77" i="1"/>
  <c r="AG77" i="1" s="1"/>
  <c r="L77" i="1"/>
  <c r="AF77" i="1" s="1"/>
  <c r="K77" i="1"/>
  <c r="AE77" i="1" s="1"/>
  <c r="J77" i="1"/>
  <c r="AD77" i="1" s="1"/>
  <c r="I77" i="1"/>
  <c r="AC77" i="1" s="1"/>
  <c r="H77" i="1"/>
  <c r="AB77" i="1" s="1"/>
  <c r="G77" i="1"/>
  <c r="AA77" i="1" s="1"/>
  <c r="F77" i="1"/>
  <c r="Z77" i="1" s="1"/>
  <c r="E77" i="1"/>
  <c r="Y77" i="1" s="1"/>
  <c r="D77" i="1"/>
  <c r="X77" i="1" s="1"/>
  <c r="R76" i="1"/>
  <c r="AL76" i="1" s="1"/>
  <c r="Q76" i="1"/>
  <c r="AK76" i="1" s="1"/>
  <c r="P76" i="1"/>
  <c r="AJ76" i="1" s="1"/>
  <c r="O76" i="1"/>
  <c r="AI76" i="1" s="1"/>
  <c r="N76" i="1"/>
  <c r="AH76" i="1" s="1"/>
  <c r="M76" i="1"/>
  <c r="AG76" i="1" s="1"/>
  <c r="L76" i="1"/>
  <c r="AF76" i="1" s="1"/>
  <c r="K76" i="1"/>
  <c r="AE76" i="1" s="1"/>
  <c r="J76" i="1"/>
  <c r="AD76" i="1" s="1"/>
  <c r="I76" i="1"/>
  <c r="AC76" i="1" s="1"/>
  <c r="H76" i="1"/>
  <c r="AB76" i="1" s="1"/>
  <c r="G76" i="1"/>
  <c r="AA76" i="1" s="1"/>
  <c r="F76" i="1"/>
  <c r="Z76" i="1" s="1"/>
  <c r="E76" i="1"/>
  <c r="Y76" i="1" s="1"/>
  <c r="D76" i="1"/>
  <c r="X76" i="1" s="1"/>
  <c r="R75" i="1"/>
  <c r="AL75" i="1" s="1"/>
  <c r="Q75" i="1"/>
  <c r="AK75" i="1" s="1"/>
  <c r="P75" i="1"/>
  <c r="AJ75" i="1" s="1"/>
  <c r="O75" i="1"/>
  <c r="AI75" i="1" s="1"/>
  <c r="N75" i="1"/>
  <c r="AH75" i="1" s="1"/>
  <c r="M75" i="1"/>
  <c r="AG75" i="1" s="1"/>
  <c r="L75" i="1"/>
  <c r="AF75" i="1" s="1"/>
  <c r="K75" i="1"/>
  <c r="AE75" i="1" s="1"/>
  <c r="J75" i="1"/>
  <c r="AD75" i="1" s="1"/>
  <c r="I75" i="1"/>
  <c r="AC75" i="1" s="1"/>
  <c r="H75" i="1"/>
  <c r="AB75" i="1" s="1"/>
  <c r="G75" i="1"/>
  <c r="AA75" i="1" s="1"/>
  <c r="F75" i="1"/>
  <c r="Z75" i="1" s="1"/>
  <c r="E75" i="1"/>
  <c r="Y75" i="1" s="1"/>
  <c r="D75" i="1"/>
  <c r="X75" i="1" s="1"/>
  <c r="R74" i="1"/>
  <c r="Q74" i="1"/>
  <c r="P74" i="1"/>
  <c r="AJ105" i="1" s="1"/>
  <c r="O74" i="1"/>
  <c r="N74" i="1"/>
  <c r="M74" i="1"/>
  <c r="L74" i="1"/>
  <c r="AF105" i="1" s="1"/>
  <c r="K74" i="1"/>
  <c r="J74" i="1"/>
  <c r="I74" i="1"/>
  <c r="H74" i="1"/>
  <c r="AB105" i="1" s="1"/>
  <c r="G74" i="1"/>
  <c r="F74" i="1"/>
  <c r="E74" i="1"/>
  <c r="D74" i="1"/>
  <c r="X105" i="1" s="1"/>
  <c r="L71" i="1" l="1"/>
  <c r="D71" i="1"/>
  <c r="O71" i="1"/>
  <c r="K71" i="1"/>
  <c r="G71" i="1"/>
  <c r="P71" i="1"/>
  <c r="H71" i="1"/>
  <c r="R71" i="1"/>
  <c r="N71" i="1"/>
  <c r="J71" i="1"/>
  <c r="F71" i="1"/>
  <c r="Q71" i="1"/>
  <c r="M71" i="1"/>
  <c r="I71" i="1"/>
  <c r="E71" i="1"/>
  <c r="P53" i="1"/>
  <c r="L53" i="1"/>
  <c r="H53" i="1"/>
  <c r="D53" i="1"/>
  <c r="O53" i="1"/>
  <c r="K53" i="1"/>
  <c r="G53" i="1"/>
  <c r="R53" i="1"/>
  <c r="N53" i="1"/>
  <c r="J53" i="1"/>
  <c r="F53" i="1"/>
  <c r="Q53" i="1"/>
  <c r="M53" i="1"/>
  <c r="I53" i="1"/>
  <c r="E53" i="1"/>
  <c r="H48" i="1"/>
  <c r="D48" i="1"/>
  <c r="O48" i="1"/>
  <c r="K48" i="1"/>
  <c r="G48" i="1"/>
  <c r="L48" i="1"/>
  <c r="R48" i="1"/>
  <c r="N48" i="1"/>
  <c r="J48" i="1"/>
  <c r="F48" i="1"/>
  <c r="P48" i="1"/>
  <c r="Q48" i="1"/>
  <c r="M48" i="1"/>
  <c r="I48" i="1"/>
  <c r="E48" i="1"/>
  <c r="Q23" i="1"/>
  <c r="M23" i="1"/>
  <c r="I23" i="1"/>
  <c r="E23" i="1"/>
  <c r="P43" i="1"/>
  <c r="L43" i="1"/>
  <c r="H43" i="1"/>
  <c r="P23" i="1"/>
  <c r="L23" i="1"/>
  <c r="H23" i="1"/>
  <c r="D43" i="1"/>
  <c r="O43" i="1"/>
  <c r="K43" i="1"/>
  <c r="G43" i="1"/>
  <c r="D23" i="1"/>
  <c r="O23" i="1"/>
  <c r="K23" i="1"/>
  <c r="G23" i="1"/>
  <c r="R43" i="1"/>
  <c r="N43" i="1"/>
  <c r="J43" i="1"/>
  <c r="F43" i="1"/>
  <c r="R23" i="1"/>
  <c r="N23" i="1"/>
  <c r="J23" i="1"/>
  <c r="F23" i="1"/>
  <c r="Q43" i="1"/>
  <c r="M43" i="1"/>
  <c r="I43" i="1"/>
  <c r="E43" i="1"/>
  <c r="H18" i="1"/>
  <c r="Z5" i="1"/>
  <c r="Z147" i="1" s="1"/>
  <c r="AD5" i="1"/>
  <c r="AD147" i="1" s="1"/>
  <c r="AH5" i="1"/>
  <c r="AH147" i="1" s="1"/>
  <c r="AL5" i="1"/>
  <c r="AL147" i="1" s="1"/>
  <c r="D18" i="1"/>
  <c r="O18" i="1"/>
  <c r="K18" i="1"/>
  <c r="G18" i="1"/>
  <c r="L18" i="1"/>
  <c r="R18" i="1"/>
  <c r="N18" i="1"/>
  <c r="J18" i="1"/>
  <c r="F18" i="1"/>
  <c r="P18" i="1"/>
  <c r="Q18" i="1"/>
  <c r="M18" i="1"/>
  <c r="I18" i="1"/>
  <c r="E18" i="1"/>
  <c r="P13" i="1"/>
  <c r="L13" i="1"/>
  <c r="H13" i="1"/>
  <c r="D13" i="1"/>
  <c r="O13" i="1"/>
  <c r="K13" i="1"/>
  <c r="G13" i="1"/>
  <c r="R13" i="1"/>
  <c r="N13" i="1"/>
  <c r="J13" i="1"/>
  <c r="F13" i="1"/>
  <c r="Q13" i="1"/>
  <c r="M13" i="1"/>
  <c r="I13" i="1"/>
  <c r="E13" i="1"/>
  <c r="AA111" i="1"/>
  <c r="AA157" i="1" s="1"/>
  <c r="AE111" i="1"/>
  <c r="AE157" i="1" s="1"/>
  <c r="AI111" i="1"/>
  <c r="AI157" i="1" s="1"/>
  <c r="X35" i="1"/>
  <c r="X149" i="1" s="1"/>
  <c r="AB35" i="1"/>
  <c r="AB149" i="1" s="1"/>
  <c r="AF35" i="1"/>
  <c r="AF149" i="1" s="1"/>
  <c r="AJ35" i="1"/>
  <c r="AJ149" i="1" s="1"/>
  <c r="Z138" i="1"/>
  <c r="AD138" i="1"/>
  <c r="AH138" i="1"/>
  <c r="AL138" i="1"/>
  <c r="Y5" i="1"/>
  <c r="Y147" i="1" s="1"/>
  <c r="AC5" i="1"/>
  <c r="AC147" i="1" s="1"/>
  <c r="AG5" i="1"/>
  <c r="AG147" i="1" s="1"/>
  <c r="AK5" i="1"/>
  <c r="AK147" i="1" s="1"/>
  <c r="AA86" i="1"/>
  <c r="AA152" i="1" s="1"/>
  <c r="AE86" i="1"/>
  <c r="AE152" i="1" s="1"/>
  <c r="AI86" i="1"/>
  <c r="AI152" i="1" s="1"/>
  <c r="Y94" i="1"/>
  <c r="Y153" i="1" s="1"/>
  <c r="AC94" i="1"/>
  <c r="AC153" i="1" s="1"/>
  <c r="Z86" i="1"/>
  <c r="Z152" i="1" s="1"/>
  <c r="AD86" i="1"/>
  <c r="AD152" i="1" s="1"/>
  <c r="AH86" i="1"/>
  <c r="AH152" i="1" s="1"/>
  <c r="AL86" i="1"/>
  <c r="AL152" i="1" s="1"/>
  <c r="Y105" i="1"/>
  <c r="Y156" i="1" s="1"/>
  <c r="AG105" i="1"/>
  <c r="Y16" i="1"/>
  <c r="Y148" i="1" s="1"/>
  <c r="AG16" i="1"/>
  <c r="AG148" i="1" s="1"/>
  <c r="Y35" i="1"/>
  <c r="Y149" i="1" s="1"/>
  <c r="AG35" i="1"/>
  <c r="AG149" i="1" s="1"/>
  <c r="AA138" i="1"/>
  <c r="AI138" i="1"/>
  <c r="X111" i="1"/>
  <c r="X157" i="1" s="1"/>
  <c r="AF111" i="1"/>
  <c r="AF157" i="1" s="1"/>
  <c r="AB86" i="1"/>
  <c r="AB152" i="1" s="1"/>
  <c r="AJ86" i="1"/>
  <c r="AJ152" i="1" s="1"/>
  <c r="AD94" i="1"/>
  <c r="AD153" i="1" s="1"/>
  <c r="AL94" i="1"/>
  <c r="AL153" i="1" s="1"/>
  <c r="AE103" i="1"/>
  <c r="AE154" i="1" s="1"/>
  <c r="Z105" i="1"/>
  <c r="Z156" i="1" s="1"/>
  <c r="AD105" i="1"/>
  <c r="AD156" i="1" s="1"/>
  <c r="AH105" i="1"/>
  <c r="AH156" i="1" s="1"/>
  <c r="AL105" i="1"/>
  <c r="AL156" i="1" s="1"/>
  <c r="Z16" i="1"/>
  <c r="Z148" i="1" s="1"/>
  <c r="AD16" i="1"/>
  <c r="AD148" i="1" s="1"/>
  <c r="AH16" i="1"/>
  <c r="AH148" i="1" s="1"/>
  <c r="AL16" i="1"/>
  <c r="AL148" i="1" s="1"/>
  <c r="Y111" i="1"/>
  <c r="Y157" i="1" s="1"/>
  <c r="AC111" i="1"/>
  <c r="AC157" i="1" s="1"/>
  <c r="AG111" i="1"/>
  <c r="AG157" i="1" s="1"/>
  <c r="AK111" i="1"/>
  <c r="AK157" i="1" s="1"/>
  <c r="Y86" i="1"/>
  <c r="Y152" i="1" s="1"/>
  <c r="AC86" i="1"/>
  <c r="AC152" i="1" s="1"/>
  <c r="AG86" i="1"/>
  <c r="AG152" i="1" s="1"/>
  <c r="AK86" i="1"/>
  <c r="AK152" i="1" s="1"/>
  <c r="AA94" i="1"/>
  <c r="AA153" i="1" s="1"/>
  <c r="AE94" i="1"/>
  <c r="AE153" i="1" s="1"/>
  <c r="AI94" i="1"/>
  <c r="AI153" i="1" s="1"/>
  <c r="X103" i="1"/>
  <c r="X154" i="1" s="1"/>
  <c r="AB103" i="1"/>
  <c r="AB154" i="1" s="1"/>
  <c r="AF103" i="1"/>
  <c r="AF154" i="1" s="1"/>
  <c r="AJ103" i="1"/>
  <c r="AJ154" i="1" s="1"/>
  <c r="AC105" i="1"/>
  <c r="AC156" i="1" s="1"/>
  <c r="AK105" i="1"/>
  <c r="AK156" i="1" s="1"/>
  <c r="AA5" i="1"/>
  <c r="AA147" i="1" s="1"/>
  <c r="AC16" i="1"/>
  <c r="AC148" i="1" s="1"/>
  <c r="AK16" i="1"/>
  <c r="AK148" i="1" s="1"/>
  <c r="AC35" i="1"/>
  <c r="AC149" i="1" s="1"/>
  <c r="AK35" i="1"/>
  <c r="AK149" i="1" s="1"/>
  <c r="AE138" i="1"/>
  <c r="AB111" i="1"/>
  <c r="AB157" i="1" s="1"/>
  <c r="AJ111" i="1"/>
  <c r="AJ157" i="1" s="1"/>
  <c r="X86" i="1"/>
  <c r="X152" i="1" s="1"/>
  <c r="AF86" i="1"/>
  <c r="AF152" i="1" s="1"/>
  <c r="Z94" i="1"/>
  <c r="Z153" i="1" s="1"/>
  <c r="AH94" i="1"/>
  <c r="AH153" i="1" s="1"/>
  <c r="AA103" i="1"/>
  <c r="AA154" i="1" s="1"/>
  <c r="AI103" i="1"/>
  <c r="AI154" i="1" s="1"/>
  <c r="AA105" i="1"/>
  <c r="AA156" i="1" s="1"/>
  <c r="AE105" i="1"/>
  <c r="AE156" i="1" s="1"/>
  <c r="AI105" i="1"/>
  <c r="AI156" i="1" s="1"/>
  <c r="AA16" i="1"/>
  <c r="AA148" i="1" s="1"/>
  <c r="AE16" i="1"/>
  <c r="AE148" i="1" s="1"/>
  <c r="AI16" i="1"/>
  <c r="AI148" i="1" s="1"/>
  <c r="AA35" i="1"/>
  <c r="AA149" i="1" s="1"/>
  <c r="AE35" i="1"/>
  <c r="AE149" i="1" s="1"/>
  <c r="AI35" i="1"/>
  <c r="AI149" i="1" s="1"/>
  <c r="Y138" i="1"/>
  <c r="AC138" i="1"/>
  <c r="AG138" i="1"/>
  <c r="AK138" i="1"/>
  <c r="Z111" i="1"/>
  <c r="Z157" i="1" s="1"/>
  <c r="AD111" i="1"/>
  <c r="AD157" i="1" s="1"/>
  <c r="AH111" i="1"/>
  <c r="AH157" i="1" s="1"/>
  <c r="AL111" i="1"/>
  <c r="AL157" i="1" s="1"/>
  <c r="X94" i="1"/>
  <c r="X153" i="1" s="1"/>
  <c r="AB94" i="1"/>
  <c r="AB153" i="1" s="1"/>
  <c r="AF94" i="1"/>
  <c r="AF153" i="1" s="1"/>
  <c r="AJ94" i="1"/>
  <c r="AJ153" i="1" s="1"/>
  <c r="X138" i="1"/>
  <c r="AB138" i="1"/>
  <c r="AF138" i="1"/>
  <c r="AG94" i="1"/>
  <c r="AG153" i="1" s="1"/>
  <c r="AK94" i="1"/>
  <c r="AK153" i="1" s="1"/>
  <c r="Y103" i="1"/>
  <c r="Y154" i="1" s="1"/>
  <c r="AC103" i="1"/>
  <c r="AC154" i="1" s="1"/>
  <c r="AG103" i="1"/>
  <c r="AG154" i="1" s="1"/>
  <c r="AK103" i="1"/>
  <c r="AK154" i="1" s="1"/>
  <c r="Z103" i="1"/>
  <c r="Z154" i="1" s="1"/>
  <c r="AD103" i="1"/>
  <c r="AD154" i="1" s="1"/>
  <c r="AH103" i="1"/>
  <c r="AH154" i="1" s="1"/>
  <c r="AL103" i="1"/>
  <c r="AL154" i="1" s="1"/>
  <c r="X5" i="1"/>
  <c r="X147" i="1" s="1"/>
  <c r="AB5" i="1"/>
  <c r="AB147" i="1" s="1"/>
  <c r="AF5" i="1"/>
  <c r="AF147" i="1" s="1"/>
  <c r="AJ5" i="1"/>
  <c r="AJ147" i="1" s="1"/>
  <c r="X16" i="1"/>
  <c r="X148" i="1" s="1"/>
  <c r="AB16" i="1"/>
  <c r="AB148" i="1" s="1"/>
  <c r="AF16" i="1"/>
  <c r="AF148" i="1" s="1"/>
  <c r="AJ16" i="1"/>
  <c r="AJ148" i="1" s="1"/>
  <c r="Z35" i="1"/>
  <c r="Z149" i="1" s="1"/>
  <c r="AD35" i="1"/>
  <c r="AD149" i="1" s="1"/>
  <c r="AH35" i="1"/>
  <c r="AH149" i="1" s="1"/>
  <c r="AL35" i="1"/>
  <c r="AL149" i="1" s="1"/>
  <c r="AJ138" i="1"/>
  <c r="AB57" i="1"/>
  <c r="AB146" i="1" s="1"/>
  <c r="AF57" i="1"/>
  <c r="AF146" i="1" s="1"/>
  <c r="AE5" i="1"/>
  <c r="AE147" i="1" s="1"/>
  <c r="AI5" i="1"/>
  <c r="AI147" i="1" s="1"/>
  <c r="X156" i="1"/>
  <c r="AB156" i="1"/>
  <c r="AF156" i="1"/>
  <c r="AJ156" i="1"/>
  <c r="Y74" i="1"/>
  <c r="Y46" i="1" s="1"/>
  <c r="AC74" i="1"/>
  <c r="AC46" i="1" s="1"/>
  <c r="AG74" i="1"/>
  <c r="AG46" i="1" s="1"/>
  <c r="AK74" i="1"/>
  <c r="AK46" i="1" s="1"/>
  <c r="AG156" i="1"/>
  <c r="Z74" i="1"/>
  <c r="Z46" i="1" s="1"/>
  <c r="AD74" i="1"/>
  <c r="AD46" i="1" s="1"/>
  <c r="AH74" i="1"/>
  <c r="AH46" i="1" s="1"/>
  <c r="AL74" i="1"/>
  <c r="AL46" i="1" s="1"/>
  <c r="AA74" i="1"/>
  <c r="AA46" i="1" s="1"/>
  <c r="AE74" i="1"/>
  <c r="AE46" i="1" s="1"/>
  <c r="AI74" i="1"/>
  <c r="AI46" i="1" s="1"/>
  <c r="X74" i="1"/>
  <c r="X46" i="1" s="1"/>
  <c r="AB74" i="1"/>
  <c r="AB46" i="1" s="1"/>
  <c r="AF74" i="1"/>
  <c r="AF46" i="1" s="1"/>
  <c r="AJ74" i="1"/>
  <c r="AJ46" i="1" s="1"/>
  <c r="AL81" i="1" l="1"/>
  <c r="AL151" i="1" s="1"/>
  <c r="AH81" i="1"/>
  <c r="AH151" i="1" s="1"/>
  <c r="AF81" i="1"/>
  <c r="AF151" i="1" s="1"/>
  <c r="AI81" i="1"/>
  <c r="AI151" i="1" s="1"/>
  <c r="Z81" i="1"/>
  <c r="Z151" i="1" s="1"/>
  <c r="AE81" i="1"/>
  <c r="AE151" i="1" s="1"/>
  <c r="Y81" i="1"/>
  <c r="Y151" i="1" s="1"/>
  <c r="AK81" i="1"/>
  <c r="AK151" i="1" s="1"/>
  <c r="X81" i="1"/>
  <c r="X151" i="1" s="1"/>
  <c r="AD81" i="1"/>
  <c r="AD151" i="1" s="1"/>
  <c r="AA81" i="1"/>
  <c r="AA151" i="1" s="1"/>
  <c r="AG81" i="1"/>
  <c r="AG151" i="1" s="1"/>
  <c r="AB81" i="1"/>
  <c r="AB151" i="1" s="1"/>
  <c r="AJ81" i="1"/>
  <c r="AJ151" i="1" s="1"/>
  <c r="AC81" i="1"/>
  <c r="AC151" i="1" s="1"/>
  <c r="AA57" i="1"/>
  <c r="AA146" i="1" s="1"/>
  <c r="AH57" i="1"/>
  <c r="AD57" i="1"/>
  <c r="AB63" i="1"/>
  <c r="AB150" i="1" s="1"/>
  <c r="AG57" i="1"/>
  <c r="Z57" i="1"/>
  <c r="AK57" i="1"/>
  <c r="AC57" i="1"/>
  <c r="AI57" i="1"/>
  <c r="AJ57" i="1"/>
  <c r="AL57" i="1"/>
  <c r="Y57" i="1"/>
  <c r="AF63" i="1"/>
  <c r="AF150" i="1" s="1"/>
  <c r="AE57" i="1"/>
  <c r="X57" i="1"/>
  <c r="Z139" i="1"/>
  <c r="X139" i="1"/>
  <c r="Y139" i="1"/>
  <c r="AJ145" i="1"/>
  <c r="AA145" i="1"/>
  <c r="AH145" i="1"/>
  <c r="AK145" i="1"/>
  <c r="AF145" i="1"/>
  <c r="AD145" i="1"/>
  <c r="AG145" i="1"/>
  <c r="AB145" i="1"/>
  <c r="AI145" i="1"/>
  <c r="Z145" i="1"/>
  <c r="AC145" i="1"/>
  <c r="X145" i="1"/>
  <c r="AE145" i="1"/>
  <c r="AL145" i="1"/>
  <c r="Y145" i="1"/>
  <c r="AF155" i="1" l="1"/>
  <c r="AF140" i="1" s="1"/>
  <c r="AB155" i="1"/>
  <c r="AB106" i="1"/>
  <c r="AA63" i="1"/>
  <c r="AG146" i="1"/>
  <c r="AG63" i="1"/>
  <c r="AG150" i="1" s="1"/>
  <c r="X146" i="1"/>
  <c r="X63" i="1"/>
  <c r="Y146" i="1"/>
  <c r="Y63" i="1"/>
  <c r="AC146" i="1"/>
  <c r="AC63" i="1"/>
  <c r="AI146" i="1"/>
  <c r="AI63" i="1"/>
  <c r="AI150" i="1" s="1"/>
  <c r="AL146" i="1"/>
  <c r="AL63" i="1"/>
  <c r="AK146" i="1"/>
  <c r="AK63" i="1"/>
  <c r="AD146" i="1"/>
  <c r="AD63" i="1"/>
  <c r="AF106" i="1"/>
  <c r="AE146" i="1"/>
  <c r="AE63" i="1"/>
  <c r="AJ146" i="1"/>
  <c r="AJ63" i="1"/>
  <c r="Z146" i="1"/>
  <c r="Z63" i="1"/>
  <c r="AH146" i="1"/>
  <c r="AH63" i="1"/>
  <c r="AB140" i="1"/>
  <c r="AB139" i="1"/>
  <c r="AI155" i="1" l="1"/>
  <c r="AI140" i="1" s="1"/>
  <c r="AI106" i="1"/>
  <c r="AA150" i="1"/>
  <c r="AA155" i="1" s="1"/>
  <c r="AA140" i="1" s="1"/>
  <c r="AA106" i="1"/>
  <c r="AG155" i="1"/>
  <c r="AG140" i="1" s="1"/>
  <c r="AC150" i="1"/>
  <c r="AC155" i="1" s="1"/>
  <c r="AC140" i="1" s="1"/>
  <c r="AC106" i="1"/>
  <c r="AK150" i="1"/>
  <c r="AK155" i="1" s="1"/>
  <c r="AK140" i="1" s="1"/>
  <c r="AK106" i="1"/>
  <c r="X150" i="1"/>
  <c r="X155" i="1" s="1"/>
  <c r="X140" i="1" s="1"/>
  <c r="X106" i="1"/>
  <c r="AH150" i="1"/>
  <c r="AH155" i="1" s="1"/>
  <c r="AH140" i="1" s="1"/>
  <c r="AH106" i="1"/>
  <c r="Y150" i="1"/>
  <c r="Y155" i="1" s="1"/>
  <c r="Y140" i="1" s="1"/>
  <c r="Y106" i="1"/>
  <c r="AJ150" i="1"/>
  <c r="AJ155" i="1" s="1"/>
  <c r="AJ140" i="1" s="1"/>
  <c r="AJ106" i="1"/>
  <c r="Z150" i="1"/>
  <c r="Z155" i="1" s="1"/>
  <c r="Z140" i="1" s="1"/>
  <c r="Z106" i="1"/>
  <c r="AE150" i="1"/>
  <c r="AE155" i="1" s="1"/>
  <c r="AE140" i="1" s="1"/>
  <c r="AE106" i="1"/>
  <c r="AG106" i="1"/>
  <c r="AD150" i="1"/>
  <c r="AD155" i="1" s="1"/>
  <c r="AD140" i="1" s="1"/>
  <c r="AD106" i="1"/>
  <c r="AL150" i="1"/>
  <c r="AL155" i="1" s="1"/>
  <c r="AL140" i="1" s="1"/>
  <c r="AL106" i="1"/>
</calcChain>
</file>

<file path=xl/sharedStrings.xml><?xml version="1.0" encoding="utf-8"?>
<sst xmlns="http://schemas.openxmlformats.org/spreadsheetml/2006/main" count="358" uniqueCount="145">
  <si>
    <t>Total GW AG</t>
  </si>
  <si>
    <t>Total GW Urban</t>
  </si>
  <si>
    <t>Total GW MW</t>
  </si>
  <si>
    <t>Total GW Use</t>
  </si>
  <si>
    <t>Total Supply AG 
(includes Reuse)</t>
  </si>
  <si>
    <t>Total Supply Urban 
(includes Reuse)</t>
  </si>
  <si>
    <t>Total Supply MW 
(includes Reuse)</t>
  </si>
  <si>
    <t>Total Deep Perc of AW</t>
  </si>
  <si>
    <t>Total DP GW Recharge</t>
  </si>
  <si>
    <t>Total Conv DP</t>
  </si>
  <si>
    <t>Reuse
AG</t>
  </si>
  <si>
    <t>Reuse
Urban</t>
  </si>
  <si>
    <t>Reuse
MW</t>
  </si>
  <si>
    <t xml:space="preserve">Total Reuse </t>
  </si>
  <si>
    <t>Total Supply</t>
  </si>
  <si>
    <t>PA #</t>
  </si>
  <si>
    <t>PA Name</t>
  </si>
  <si>
    <t>Hydrologic</t>
  </si>
  <si>
    <t>Upper Klamath</t>
  </si>
  <si>
    <t>NC HR</t>
  </si>
  <si>
    <t>Alpine</t>
  </si>
  <si>
    <t>Lower Klamath</t>
  </si>
  <si>
    <t>Coastal</t>
  </si>
  <si>
    <t>Russian River</t>
  </si>
  <si>
    <t>North Bay</t>
  </si>
  <si>
    <t>Total:</t>
  </si>
  <si>
    <t>South Bay</t>
  </si>
  <si>
    <t>Northern</t>
  </si>
  <si>
    <t>Southern</t>
  </si>
  <si>
    <t>SF HR</t>
  </si>
  <si>
    <t>Santa Clara</t>
  </si>
  <si>
    <t>Metropolitan LA</t>
  </si>
  <si>
    <t>Santa Ana</t>
  </si>
  <si>
    <t>San Diego</t>
  </si>
  <si>
    <t>Shasta - Pit</t>
  </si>
  <si>
    <t>CC HR</t>
  </si>
  <si>
    <t>Upper Northwest Valley</t>
  </si>
  <si>
    <t>Lower Northwest Valley</t>
  </si>
  <si>
    <t>Northeast Valley</t>
  </si>
  <si>
    <t>Southwest</t>
  </si>
  <si>
    <t>Lassen</t>
  </si>
  <si>
    <t>Colusa Basin</t>
  </si>
  <si>
    <t>SC HR</t>
  </si>
  <si>
    <t>Butte - Sutter - Yuba</t>
  </si>
  <si>
    <t>Southeast</t>
  </si>
  <si>
    <t>Central Basin West</t>
  </si>
  <si>
    <t>Sacramento Delta</t>
  </si>
  <si>
    <t>Central Basin East</t>
  </si>
  <si>
    <t>Upper West Side Uplands</t>
  </si>
  <si>
    <t>San Joaquin Delta</t>
  </si>
  <si>
    <t>SR HR</t>
  </si>
  <si>
    <t>Eastern Valley Floor</t>
  </si>
  <si>
    <t>Sierra Foothills</t>
  </si>
  <si>
    <t>West Side Uplands</t>
  </si>
  <si>
    <t>Valley West Side</t>
  </si>
  <si>
    <t>Upper Valley East Side</t>
  </si>
  <si>
    <t>Middle Valley East Side</t>
  </si>
  <si>
    <t>Lower Valley East Side</t>
  </si>
  <si>
    <t>East Side Uplands</t>
  </si>
  <si>
    <t>Western Uplands</t>
  </si>
  <si>
    <t>San Luis West Side</t>
  </si>
  <si>
    <t>Lower Kings-Tulare</t>
  </si>
  <si>
    <t>Fresno - Academy</t>
  </si>
  <si>
    <t>Alta - Orange Cove</t>
  </si>
  <si>
    <t>Kaweah Delta</t>
  </si>
  <si>
    <t>SJ HR</t>
  </si>
  <si>
    <t>Uplands</t>
  </si>
  <si>
    <t>Semitropic - Buena Vista</t>
  </si>
  <si>
    <t>Kern Valley Floor</t>
  </si>
  <si>
    <t>Kern Delta</t>
  </si>
  <si>
    <t>Mono-Owens</t>
  </si>
  <si>
    <t>Indian Wells</t>
  </si>
  <si>
    <t>Death Valley</t>
  </si>
  <si>
    <t>Antelope Valley</t>
  </si>
  <si>
    <t>Mojave River</t>
  </si>
  <si>
    <t>Twenty-Nine Palms - Lanfair</t>
  </si>
  <si>
    <t>Coachella</t>
  </si>
  <si>
    <t>TL HR</t>
  </si>
  <si>
    <t>Chuckwalla</t>
  </si>
  <si>
    <t>Colorado River</t>
  </si>
  <si>
    <t>Borrego</t>
  </si>
  <si>
    <t>Imperial Valley</t>
  </si>
  <si>
    <t>PA Total:</t>
  </si>
  <si>
    <t>NL HR</t>
  </si>
  <si>
    <t>SL HR</t>
  </si>
  <si>
    <t>CR HR</t>
  </si>
  <si>
    <t>Check</t>
  </si>
  <si>
    <t xml:space="preserve">MC </t>
  </si>
  <si>
    <t>Total</t>
  </si>
  <si>
    <t>GW Ag</t>
  </si>
  <si>
    <t>GW Urban</t>
  </si>
  <si>
    <t>GW MW</t>
  </si>
  <si>
    <t>Total GW</t>
  </si>
  <si>
    <t>Supply AG</t>
  </si>
  <si>
    <t>Supply Urban</t>
  </si>
  <si>
    <t>Supply MW</t>
  </si>
  <si>
    <t>DP AW</t>
  </si>
  <si>
    <t>DP GW Rec</t>
  </si>
  <si>
    <t>Conv DP</t>
  </si>
  <si>
    <t>Reuse Ag</t>
  </si>
  <si>
    <t>Reuse Urban</t>
  </si>
  <si>
    <t>Reuse MW</t>
  </si>
  <si>
    <t>Total Reuse</t>
  </si>
  <si>
    <t>Supply</t>
  </si>
  <si>
    <t xml:space="preserve">Central </t>
  </si>
  <si>
    <t>Valley</t>
  </si>
  <si>
    <t>Totals:</t>
  </si>
  <si>
    <t>Percent of CV Total:</t>
  </si>
  <si>
    <t>Percent of CA Total:</t>
  </si>
  <si>
    <t>STATEWIDE</t>
  </si>
  <si>
    <t>NC</t>
  </si>
  <si>
    <t>SF</t>
  </si>
  <si>
    <t>CC</t>
  </si>
  <si>
    <t>SC</t>
  </si>
  <si>
    <t>SR</t>
  </si>
  <si>
    <t>SJ</t>
  </si>
  <si>
    <t>TL</t>
  </si>
  <si>
    <t>NL</t>
  </si>
  <si>
    <t>SL</t>
  </si>
  <si>
    <t>CR</t>
  </si>
  <si>
    <t>SACRAMENTO</t>
  </si>
  <si>
    <t>DELTA</t>
  </si>
  <si>
    <t>DELTA EASTSIDE TRIBS</t>
  </si>
  <si>
    <t>SAN JOAQUIN VALLEY</t>
  </si>
  <si>
    <t>SAN FRANCISCO BAY AREA</t>
  </si>
  <si>
    <t>CENTRAL COAST</t>
  </si>
  <si>
    <t>SOUTHERN CALIFORNIA</t>
  </si>
  <si>
    <t>OTHER REGIONS</t>
  </si>
  <si>
    <t>TOTAL</t>
  </si>
  <si>
    <t>Total Non-GW AG</t>
  </si>
  <si>
    <t>Total Non-GW Urban</t>
  </si>
  <si>
    <t>Total Non-GW MW</t>
  </si>
  <si>
    <t>Total Non-GW Supply</t>
  </si>
  <si>
    <t>Sacramento River Region</t>
  </si>
  <si>
    <t>Delta Region</t>
  </si>
  <si>
    <t>Delta Eastside Tributaries</t>
  </si>
  <si>
    <t>San Joaquin Valley</t>
  </si>
  <si>
    <t>San Francisco Bay Area</t>
  </si>
  <si>
    <t>Region</t>
  </si>
  <si>
    <t>Central Coast</t>
  </si>
  <si>
    <t>Southern California</t>
  </si>
  <si>
    <t>Total Supply Managed Wetlands (MW) (includes Reuse)</t>
  </si>
  <si>
    <t>Units: Thousand Acre-Feet (TAF)</t>
  </si>
  <si>
    <t>California Water Plan data: Average Annual Water Supply values (2005-2010)</t>
  </si>
  <si>
    <t>Data from California Water Plan Update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</si>
</sst>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1" fillId="0" borderId="0" xfId="1" applyNumberFormat="1"/>
    <xf numFmtId="164" fontId="1" fillId="0" borderId="0" xfId="1" quotePrefix="1" applyNumberFormat="1"/>
    <xf numFmtId="0" fontId="1" fillId="2" borderId="0" xfId="1" applyFill="1"/>
    <xf numFmtId="1" fontId="1" fillId="0" borderId="0" xfId="1" applyNumberFormat="1"/>
    <xf numFmtId="0" fontId="1" fillId="0" borderId="0" xfId="1"/>
    <xf numFmtId="0" fontId="2" fillId="0" borderId="4" xfId="1" applyFont="1" applyBorder="1" applyAlignment="1">
      <alignment horizontal="center"/>
    </xf>
    <xf numFmtId="1" fontId="1" fillId="0" borderId="4" xfId="1" applyNumberFormat="1" applyBorder="1"/>
    <xf numFmtId="0" fontId="1" fillId="0" borderId="4" xfId="1" applyBorder="1"/>
    <xf numFmtId="164" fontId="1" fillId="0" borderId="4" xfId="1" applyNumberFormat="1" applyBorder="1"/>
    <xf numFmtId="164" fontId="1" fillId="0" borderId="5" xfId="1" applyNumberFormat="1" applyBorder="1"/>
    <xf numFmtId="0" fontId="1" fillId="2" borderId="4" xfId="1" applyFill="1" applyBorder="1"/>
    <xf numFmtId="1" fontId="1" fillId="0" borderId="6" xfId="1" applyNumberFormat="1" applyBorder="1"/>
    <xf numFmtId="0" fontId="1" fillId="0" borderId="6" xfId="1" applyBorder="1"/>
    <xf numFmtId="164" fontId="1" fillId="0" borderId="6" xfId="1" applyNumberFormat="1" applyBorder="1"/>
    <xf numFmtId="164" fontId="1" fillId="0" borderId="7" xfId="1" applyNumberFormat="1" applyBorder="1"/>
    <xf numFmtId="0" fontId="2" fillId="0" borderId="4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/>
    <xf numFmtId="0" fontId="1" fillId="0" borderId="0" xfId="1" applyAlignment="1">
      <alignment horizontal="center"/>
    </xf>
    <xf numFmtId="164" fontId="2" fillId="0" borderId="0" xfId="1" applyNumberFormat="1" applyFont="1"/>
    <xf numFmtId="0" fontId="2" fillId="0" borderId="5" xfId="1" applyFont="1" applyBorder="1" applyAlignment="1">
      <alignment horizontal="center"/>
    </xf>
    <xf numFmtId="0" fontId="1" fillId="0" borderId="8" xfId="1" applyBorder="1"/>
    <xf numFmtId="0" fontId="2" fillId="0" borderId="9" xfId="1" applyFont="1" applyBorder="1" applyAlignment="1">
      <alignment horizontal="right"/>
    </xf>
    <xf numFmtId="164" fontId="1" fillId="0" borderId="9" xfId="1" applyNumberFormat="1" applyBorder="1"/>
    <xf numFmtId="164" fontId="1" fillId="0" borderId="10" xfId="1" applyNumberFormat="1" applyBorder="1"/>
    <xf numFmtId="0" fontId="1" fillId="0" borderId="11" xfId="1" applyBorder="1"/>
    <xf numFmtId="0" fontId="2" fillId="0" borderId="2" xfId="1" applyFont="1" applyBorder="1" applyAlignment="1">
      <alignment horizontal="right"/>
    </xf>
    <xf numFmtId="164" fontId="1" fillId="0" borderId="2" xfId="1" applyNumberFormat="1" applyBorder="1"/>
    <xf numFmtId="164" fontId="1" fillId="0" borderId="3" xfId="1" applyNumberFormat="1" applyBorder="1"/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165" fontId="1" fillId="0" borderId="0" xfId="1" applyNumberFormat="1"/>
    <xf numFmtId="0" fontId="2" fillId="0" borderId="6" xfId="1" applyFont="1" applyBorder="1" applyAlignment="1">
      <alignment horizontal="center"/>
    </xf>
    <xf numFmtId="0" fontId="1" fillId="0" borderId="12" xfId="1" applyBorder="1" applyAlignment="1">
      <alignment horizontal="right"/>
    </xf>
    <xf numFmtId="164" fontId="1" fillId="0" borderId="12" xfId="1" applyNumberFormat="1" applyBorder="1"/>
    <xf numFmtId="0" fontId="1" fillId="0" borderId="6" xfId="1" applyBorder="1" applyAlignment="1">
      <alignment horizontal="right"/>
    </xf>
    <xf numFmtId="164" fontId="1" fillId="0" borderId="13" xfId="1" applyNumberFormat="1" applyBorder="1"/>
    <xf numFmtId="1" fontId="2" fillId="0" borderId="0" xfId="1" applyNumberFormat="1" applyFont="1"/>
    <xf numFmtId="1" fontId="1" fillId="0" borderId="15" xfId="1" applyNumberFormat="1" applyBorder="1"/>
    <xf numFmtId="0" fontId="1" fillId="0" borderId="15" xfId="1" applyBorder="1"/>
    <xf numFmtId="164" fontId="1" fillId="0" borderId="15" xfId="1" applyNumberFormat="1" applyBorder="1"/>
    <xf numFmtId="164" fontId="1" fillId="0" borderId="15" xfId="1" quotePrefix="1" applyNumberFormat="1" applyBorder="1"/>
    <xf numFmtId="1" fontId="1" fillId="0" borderId="0" xfId="1" applyNumberFormat="1" applyBorder="1"/>
    <xf numFmtId="0" fontId="1" fillId="0" borderId="0" xfId="1" applyBorder="1"/>
    <xf numFmtId="164" fontId="1" fillId="0" borderId="0" xfId="1" applyNumberFormat="1" applyBorder="1"/>
    <xf numFmtId="164" fontId="1" fillId="0" borderId="0" xfId="1" quotePrefix="1" applyNumberFormat="1" applyBorder="1"/>
    <xf numFmtId="3" fontId="1" fillId="0" borderId="0" xfId="1" applyNumberFormat="1" applyFill="1" applyBorder="1"/>
    <xf numFmtId="164" fontId="1" fillId="0" borderId="0" xfId="1" applyNumberFormat="1" applyFill="1" applyBorder="1"/>
    <xf numFmtId="164" fontId="1" fillId="0" borderId="0" xfId="1" applyNumberFormat="1" applyFill="1"/>
    <xf numFmtId="0" fontId="0" fillId="0" borderId="0" xfId="0" applyAlignment="1">
      <alignment wrapText="1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1" fillId="0" borderId="0" xfId="0" applyFont="1" applyAlignment="1">
      <alignment wrapText="1"/>
    </xf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1" fontId="0" fillId="0" borderId="2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1" fillId="5" borderId="1" xfId="1" applyNumberFormat="1" applyFill="1" applyBorder="1" applyAlignment="1">
      <alignment horizontal="center" vertical="center" wrapText="1"/>
    </xf>
    <xf numFmtId="164" fontId="1" fillId="5" borderId="0" xfId="1" applyNumberFormat="1" applyFill="1"/>
    <xf numFmtId="164" fontId="1" fillId="5" borderId="0" xfId="1" quotePrefix="1" applyNumberFormat="1" applyFill="1"/>
    <xf numFmtId="164" fontId="1" fillId="5" borderId="15" xfId="1" applyNumberFormat="1" applyFill="1" applyBorder="1"/>
    <xf numFmtId="164" fontId="1" fillId="5" borderId="15" xfId="1" quotePrefix="1" applyNumberFormat="1" applyFill="1" applyBorder="1"/>
    <xf numFmtId="3" fontId="1" fillId="5" borderId="0" xfId="1" applyNumberFormat="1" applyFill="1" applyBorder="1"/>
    <xf numFmtId="164" fontId="1" fillId="5" borderId="0" xfId="1" applyNumberFormat="1" applyFill="1" applyBorder="1"/>
    <xf numFmtId="164" fontId="1" fillId="5" borderId="0" xfId="1" quotePrefix="1" applyNumberFormat="1" applyFill="1" applyBorder="1"/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0" xfId="0" applyFont="1"/>
  </cellXfs>
  <cellStyles count="2">
    <cellStyle name="Normal" xfId="0" builtinId="0"/>
    <cellStyle name="Normal 3" xfId="1" xr:uid="{682B7D69-9B5D-4922-A906-5C42E28551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W_CO_PA_SUMMARY_8-15-14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 &amp; HR Breakdown"/>
      <sheetName val="HR_Precip"/>
      <sheetName val="2002-10_GW_by_Type"/>
      <sheetName val="2002-10_Total GW_by_Co-PA"/>
      <sheetName val="2002-10_Ave_CO-PA_Total Supply"/>
      <sheetName val="2002-10_% Supply Met by GW"/>
      <sheetName val="2005-10_Ave CO-PA_by Type"/>
      <sheetName val="2002_CO-PA_Sumary"/>
      <sheetName val="2003_CO-PA_Sumary"/>
      <sheetName val="2004_CO-PA_Sumary"/>
      <sheetName val="2005_CO-PA_Sumary"/>
      <sheetName val="2006_CO-PA_Sumary"/>
      <sheetName val="2007_CO-PA_Sumary"/>
      <sheetName val="2008_CO-PA_Sumary"/>
      <sheetName val="2009_CO-PA_Sumary"/>
      <sheetName val="2010_CO-PA_Sumary"/>
      <sheetName val="2002_Ag_GW_County"/>
      <sheetName val="2002_Urban_GW_County"/>
      <sheetName val="2002_MW_GW_County"/>
      <sheetName val="2003_Ag_GW_Counties"/>
      <sheetName val="2003_Urban_GW_Counties"/>
      <sheetName val="2003_MW_GW_Counties"/>
      <sheetName val="2004_Ag_GW_Counties"/>
      <sheetName val="2004_Urban_GW_Counties"/>
      <sheetName val="2004_MW_GW_Counties"/>
      <sheetName val="2005_AG_GW_Counties"/>
      <sheetName val="2005_Urban_GW_Counties"/>
      <sheetName val="2005_MW_GW_Counties"/>
      <sheetName val="2006_AG_GW_Counties"/>
      <sheetName val="2006_Urban_GW_Counties"/>
      <sheetName val="2006_MW_GW_Counties"/>
      <sheetName val="2007_AG_GW_Counties"/>
      <sheetName val="2007_Urban_GW_Counties"/>
      <sheetName val="2007_MW_GW_Counties "/>
      <sheetName val="2008_AG_GW_Counties"/>
      <sheetName val="2008_Urban_GW_Counties"/>
      <sheetName val="2008_MW_GW_Counties"/>
      <sheetName val="2009_AG_GW_Counties"/>
      <sheetName val="2009_Urban_GW_Counties"/>
      <sheetName val="2009_MW_GW_Counties"/>
      <sheetName val="2010_AG_GW_Counties"/>
      <sheetName val="2010_Urban_GW_Counties"/>
      <sheetName val="2010_MW_GW_Counties"/>
      <sheetName val="Corre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U2">
            <v>153.20000000000002</v>
          </cell>
          <cell r="V2">
            <v>7.8</v>
          </cell>
          <cell r="W2">
            <v>2.7</v>
          </cell>
          <cell r="X2">
            <v>163.70000000000002</v>
          </cell>
          <cell r="Y2">
            <v>452.2</v>
          </cell>
          <cell r="Z2">
            <v>11.6</v>
          </cell>
          <cell r="AA2">
            <v>199.3</v>
          </cell>
          <cell r="AB2">
            <v>44.8</v>
          </cell>
          <cell r="AC2">
            <v>0</v>
          </cell>
          <cell r="AD2">
            <v>17.399999999999999</v>
          </cell>
          <cell r="AE2">
            <v>16.5</v>
          </cell>
          <cell r="AF2">
            <v>0</v>
          </cell>
          <cell r="AG2">
            <v>13.800000000000011</v>
          </cell>
          <cell r="AH2">
            <v>30.300000000000011</v>
          </cell>
          <cell r="AI2">
            <v>663.1</v>
          </cell>
        </row>
        <row r="3">
          <cell r="U3">
            <v>9.6</v>
          </cell>
          <cell r="V3">
            <v>5.3000000000000007</v>
          </cell>
          <cell r="W3">
            <v>0</v>
          </cell>
          <cell r="X3">
            <v>14.9</v>
          </cell>
          <cell r="Y3">
            <v>19.5</v>
          </cell>
          <cell r="Z3">
            <v>11.4</v>
          </cell>
          <cell r="AA3">
            <v>0</v>
          </cell>
          <cell r="AB3">
            <v>7.7</v>
          </cell>
          <cell r="AC3">
            <v>0</v>
          </cell>
          <cell r="AD3">
            <v>0.1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30.9</v>
          </cell>
        </row>
        <row r="4">
          <cell r="U4">
            <v>43.800000000000004</v>
          </cell>
          <cell r="V4">
            <v>18.600000000000001</v>
          </cell>
          <cell r="W4">
            <v>0</v>
          </cell>
          <cell r="X4">
            <v>62.400000000000006</v>
          </cell>
          <cell r="Y4">
            <v>56.199999999999996</v>
          </cell>
          <cell r="Z4">
            <v>47</v>
          </cell>
          <cell r="AA4">
            <v>0</v>
          </cell>
          <cell r="AB4">
            <v>17.999999999999996</v>
          </cell>
          <cell r="AC4">
            <v>0</v>
          </cell>
          <cell r="AD4">
            <v>0</v>
          </cell>
          <cell r="AE4">
            <v>3.8999999999999986</v>
          </cell>
          <cell r="AF4">
            <v>0.10000000000000142</v>
          </cell>
          <cell r="AG4">
            <v>0</v>
          </cell>
          <cell r="AH4">
            <v>4</v>
          </cell>
          <cell r="AI4">
            <v>103.19999999999999</v>
          </cell>
        </row>
        <row r="5">
          <cell r="U5">
            <v>24.900000000000006</v>
          </cell>
          <cell r="V5">
            <v>32.299999999999997</v>
          </cell>
          <cell r="W5">
            <v>0</v>
          </cell>
          <cell r="X5">
            <v>57.2</v>
          </cell>
          <cell r="Y5">
            <v>58.4</v>
          </cell>
          <cell r="Z5">
            <v>83.100000000000009</v>
          </cell>
          <cell r="AA5">
            <v>0</v>
          </cell>
          <cell r="AB5">
            <v>16.8</v>
          </cell>
          <cell r="AC5">
            <v>0</v>
          </cell>
          <cell r="AD5">
            <v>0</v>
          </cell>
          <cell r="AE5">
            <v>0</v>
          </cell>
          <cell r="AF5">
            <v>16.100000000000009</v>
          </cell>
          <cell r="AG5">
            <v>0</v>
          </cell>
          <cell r="AH5">
            <v>16.100000000000009</v>
          </cell>
          <cell r="AI5">
            <v>141.5</v>
          </cell>
        </row>
        <row r="6">
          <cell r="U6">
            <v>28.099999999999998</v>
          </cell>
          <cell r="V6">
            <v>13.3</v>
          </cell>
          <cell r="W6">
            <v>0</v>
          </cell>
          <cell r="X6">
            <v>41.4</v>
          </cell>
          <cell r="Y6">
            <v>63.7</v>
          </cell>
          <cell r="Z6">
            <v>152.79999999999998</v>
          </cell>
          <cell r="AA6">
            <v>0.7</v>
          </cell>
          <cell r="AB6">
            <v>10.6</v>
          </cell>
          <cell r="AC6">
            <v>0</v>
          </cell>
          <cell r="AD6">
            <v>2.7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217.2</v>
          </cell>
        </row>
        <row r="7">
          <cell r="U7">
            <v>24.299999999999997</v>
          </cell>
          <cell r="V7">
            <v>185.2</v>
          </cell>
          <cell r="W7">
            <v>0</v>
          </cell>
          <cell r="X7">
            <v>209.5</v>
          </cell>
          <cell r="Y7">
            <v>25.299999999999997</v>
          </cell>
          <cell r="Z7">
            <v>1072.5</v>
          </cell>
          <cell r="AA7">
            <v>1</v>
          </cell>
          <cell r="AB7">
            <v>207.8</v>
          </cell>
          <cell r="AC7">
            <v>108.6</v>
          </cell>
          <cell r="AD7">
            <v>2.1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1098.8</v>
          </cell>
        </row>
        <row r="8">
          <cell r="U8">
            <v>494.4</v>
          </cell>
          <cell r="V8">
            <v>104.70000000000002</v>
          </cell>
          <cell r="W8">
            <v>0</v>
          </cell>
          <cell r="X8">
            <v>599.1</v>
          </cell>
          <cell r="Y8">
            <v>560.89999999999986</v>
          </cell>
          <cell r="Z8">
            <v>133.80000000000001</v>
          </cell>
          <cell r="AA8">
            <v>0.4</v>
          </cell>
          <cell r="AB8">
            <v>221.40000000000003</v>
          </cell>
          <cell r="AC8">
            <v>0</v>
          </cell>
          <cell r="AD8">
            <v>1.4</v>
          </cell>
          <cell r="AE8">
            <v>14.100000000000023</v>
          </cell>
          <cell r="AF8">
            <v>0</v>
          </cell>
          <cell r="AG8">
            <v>0</v>
          </cell>
          <cell r="AH8">
            <v>14.100000000000023</v>
          </cell>
          <cell r="AI8">
            <v>695.0999999999998</v>
          </cell>
        </row>
        <row r="9">
          <cell r="U9">
            <v>303.8</v>
          </cell>
          <cell r="V9">
            <v>73.8</v>
          </cell>
          <cell r="W9">
            <v>0</v>
          </cell>
          <cell r="X9">
            <v>377.6</v>
          </cell>
          <cell r="Y9">
            <v>337.5</v>
          </cell>
          <cell r="Z9">
            <v>134.6</v>
          </cell>
          <cell r="AA9">
            <v>0</v>
          </cell>
          <cell r="AB9">
            <v>77.8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472.1</v>
          </cell>
        </row>
        <row r="10">
          <cell r="U10">
            <v>2.2000000000000002</v>
          </cell>
          <cell r="V10">
            <v>50.8</v>
          </cell>
          <cell r="W10">
            <v>0</v>
          </cell>
          <cell r="X10">
            <v>53</v>
          </cell>
          <cell r="Y10">
            <v>260.39999999999998</v>
          </cell>
          <cell r="Z10">
            <v>295.10000000000002</v>
          </cell>
          <cell r="AA10">
            <v>0</v>
          </cell>
          <cell r="AB10">
            <v>78.099999999999994</v>
          </cell>
          <cell r="AC10">
            <v>43.599999999999994</v>
          </cell>
          <cell r="AD10">
            <v>0</v>
          </cell>
          <cell r="AE10">
            <v>154.1</v>
          </cell>
          <cell r="AF10">
            <v>38.899999999999977</v>
          </cell>
          <cell r="AG10">
            <v>0</v>
          </cell>
          <cell r="AH10">
            <v>192.99999999999997</v>
          </cell>
          <cell r="AI10">
            <v>555.5</v>
          </cell>
        </row>
        <row r="11">
          <cell r="U11">
            <v>2.8</v>
          </cell>
          <cell r="V11">
            <v>604.6</v>
          </cell>
          <cell r="W11">
            <v>0</v>
          </cell>
          <cell r="X11">
            <v>607.4</v>
          </cell>
          <cell r="Y11">
            <v>4.9000000000000004</v>
          </cell>
          <cell r="Z11">
            <v>1835.5000000000002</v>
          </cell>
          <cell r="AA11">
            <v>25.8</v>
          </cell>
          <cell r="AB11">
            <v>71.300000000000011</v>
          </cell>
          <cell r="AC11">
            <v>41.2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1866.2000000000003</v>
          </cell>
        </row>
        <row r="12">
          <cell r="U12">
            <v>114.89999999999999</v>
          </cell>
          <cell r="V12">
            <v>372.59999999999997</v>
          </cell>
          <cell r="W12">
            <v>0</v>
          </cell>
          <cell r="X12">
            <v>487.49999999999994</v>
          </cell>
          <cell r="Y12">
            <v>124.6</v>
          </cell>
          <cell r="Z12">
            <v>1066.2</v>
          </cell>
          <cell r="AA12">
            <v>5.3999999999999995</v>
          </cell>
          <cell r="AB12">
            <v>271.39999999999998</v>
          </cell>
          <cell r="AC12">
            <v>0</v>
          </cell>
          <cell r="AD12">
            <v>0</v>
          </cell>
          <cell r="AE12">
            <v>5.7000000000000028</v>
          </cell>
          <cell r="AF12">
            <v>215.10000000000002</v>
          </cell>
          <cell r="AG12">
            <v>0</v>
          </cell>
          <cell r="AH12">
            <v>220.8</v>
          </cell>
          <cell r="AI12">
            <v>1196.2</v>
          </cell>
        </row>
        <row r="13">
          <cell r="U13">
            <v>17.2</v>
          </cell>
          <cell r="V13">
            <v>72.5</v>
          </cell>
          <cell r="W13">
            <v>0</v>
          </cell>
          <cell r="X13">
            <v>89.7</v>
          </cell>
          <cell r="Y13">
            <v>223.79999999999998</v>
          </cell>
          <cell r="Z13">
            <v>712.2</v>
          </cell>
          <cell r="AA13">
            <v>1</v>
          </cell>
          <cell r="AB13">
            <v>22.7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937</v>
          </cell>
        </row>
        <row r="14">
          <cell r="U14">
            <v>70.399999999999991</v>
          </cell>
          <cell r="V14">
            <v>11.5</v>
          </cell>
          <cell r="W14">
            <v>0</v>
          </cell>
          <cell r="X14">
            <v>81.899999999999991</v>
          </cell>
          <cell r="Y14">
            <v>286.8</v>
          </cell>
          <cell r="Z14">
            <v>16.699999999999996</v>
          </cell>
          <cell r="AA14">
            <v>14.1</v>
          </cell>
          <cell r="AB14">
            <v>29.900000000000006</v>
          </cell>
          <cell r="AC14">
            <v>0</v>
          </cell>
          <cell r="AD14">
            <v>5.1000000000000005</v>
          </cell>
          <cell r="AE14">
            <v>24.199999999999989</v>
          </cell>
          <cell r="AF14">
            <v>0</v>
          </cell>
          <cell r="AG14">
            <v>0</v>
          </cell>
          <cell r="AH14">
            <v>24.199999999999989</v>
          </cell>
          <cell r="AI14">
            <v>317.60000000000002</v>
          </cell>
        </row>
        <row r="15">
          <cell r="U15">
            <v>1.3</v>
          </cell>
          <cell r="V15">
            <v>0.4</v>
          </cell>
          <cell r="W15">
            <v>0</v>
          </cell>
          <cell r="X15">
            <v>1.7000000000000002</v>
          </cell>
          <cell r="Y15">
            <v>8.5</v>
          </cell>
          <cell r="Z15">
            <v>0.6</v>
          </cell>
          <cell r="AA15">
            <v>0</v>
          </cell>
          <cell r="AB15">
            <v>0.60000000000000009</v>
          </cell>
          <cell r="AC15">
            <v>0</v>
          </cell>
          <cell r="AD15">
            <v>0.4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9.1</v>
          </cell>
        </row>
        <row r="16">
          <cell r="U16">
            <v>225.7</v>
          </cell>
          <cell r="V16">
            <v>44.9</v>
          </cell>
          <cell r="W16">
            <v>0</v>
          </cell>
          <cell r="X16">
            <v>270.59999999999997</v>
          </cell>
          <cell r="Y16">
            <v>435.09999999999997</v>
          </cell>
          <cell r="Z16">
            <v>61.099999999999994</v>
          </cell>
          <cell r="AA16">
            <v>0.2</v>
          </cell>
          <cell r="AB16">
            <v>66.7</v>
          </cell>
          <cell r="AC16">
            <v>0</v>
          </cell>
          <cell r="AD16">
            <v>42.5</v>
          </cell>
          <cell r="AE16">
            <v>0.80000000000001137</v>
          </cell>
          <cell r="AF16">
            <v>0</v>
          </cell>
          <cell r="AG16">
            <v>0</v>
          </cell>
          <cell r="AH16">
            <v>0.80000000000001137</v>
          </cell>
          <cell r="AI16">
            <v>496.39999999999992</v>
          </cell>
        </row>
        <row r="17">
          <cell r="U17">
            <v>152.70000000000002</v>
          </cell>
          <cell r="V17">
            <v>40.300000000000004</v>
          </cell>
          <cell r="W17">
            <v>0</v>
          </cell>
          <cell r="X17">
            <v>193.00000000000003</v>
          </cell>
          <cell r="Y17">
            <v>268.3</v>
          </cell>
          <cell r="Z17">
            <v>78</v>
          </cell>
          <cell r="AA17">
            <v>1</v>
          </cell>
          <cell r="AB17">
            <v>45.300000000000004</v>
          </cell>
          <cell r="AC17">
            <v>0</v>
          </cell>
          <cell r="AD17">
            <v>25.400000000000002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347.3</v>
          </cell>
        </row>
        <row r="18">
          <cell r="U18">
            <v>35.900000000000006</v>
          </cell>
          <cell r="V18">
            <v>6</v>
          </cell>
          <cell r="W18">
            <v>0</v>
          </cell>
          <cell r="X18">
            <v>41.900000000000006</v>
          </cell>
          <cell r="Y18">
            <v>47.1</v>
          </cell>
          <cell r="Z18">
            <v>10</v>
          </cell>
          <cell r="AA18">
            <v>0</v>
          </cell>
          <cell r="AB18">
            <v>9.1999999999999993</v>
          </cell>
          <cell r="AC18">
            <v>0</v>
          </cell>
          <cell r="AD18">
            <v>0.30000000000000004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57.1</v>
          </cell>
        </row>
        <row r="19">
          <cell r="U19">
            <v>443.09999999999997</v>
          </cell>
          <cell r="V19">
            <v>12.1</v>
          </cell>
          <cell r="W19">
            <v>8.7000000000000011</v>
          </cell>
          <cell r="X19">
            <v>463.9</v>
          </cell>
          <cell r="Y19">
            <v>1901.1000000000001</v>
          </cell>
          <cell r="Z19">
            <v>12.1</v>
          </cell>
          <cell r="AA19">
            <v>169.9</v>
          </cell>
          <cell r="AB19">
            <v>72.900000000000006</v>
          </cell>
          <cell r="AC19">
            <v>0</v>
          </cell>
          <cell r="AD19">
            <v>58.400000000000006</v>
          </cell>
          <cell r="AE19">
            <v>81.799999999999955</v>
          </cell>
          <cell r="AF19">
            <v>0</v>
          </cell>
          <cell r="AG19">
            <v>16.900000000000006</v>
          </cell>
          <cell r="AH19">
            <v>98.69999999999996</v>
          </cell>
          <cell r="AI19">
            <v>2083.1</v>
          </cell>
        </row>
        <row r="20">
          <cell r="U20">
            <v>465.70000000000005</v>
          </cell>
          <cell r="V20">
            <v>44.4</v>
          </cell>
          <cell r="W20">
            <v>13.4</v>
          </cell>
          <cell r="X20">
            <v>523.5</v>
          </cell>
          <cell r="Y20">
            <v>2265</v>
          </cell>
          <cell r="Z20">
            <v>62.8</v>
          </cell>
          <cell r="AA20">
            <v>183.6</v>
          </cell>
          <cell r="AB20">
            <v>125.1</v>
          </cell>
          <cell r="AC20">
            <v>0</v>
          </cell>
          <cell r="AD20">
            <v>147.5</v>
          </cell>
          <cell r="AE20">
            <v>116.69999999999982</v>
          </cell>
          <cell r="AF20">
            <v>0</v>
          </cell>
          <cell r="AG20">
            <v>25.5</v>
          </cell>
          <cell r="AH20">
            <v>142.19999999999982</v>
          </cell>
          <cell r="AI20">
            <v>2511.4</v>
          </cell>
        </row>
        <row r="21">
          <cell r="U21">
            <v>39.899999999999991</v>
          </cell>
          <cell r="V21">
            <v>21.099999999999998</v>
          </cell>
          <cell r="W21">
            <v>0</v>
          </cell>
          <cell r="X21">
            <v>60.999999999999986</v>
          </cell>
          <cell r="Y21">
            <v>318.59999999999991</v>
          </cell>
          <cell r="Z21">
            <v>122.19999999999999</v>
          </cell>
          <cell r="AA21">
            <v>2</v>
          </cell>
          <cell r="AB21">
            <v>59.3</v>
          </cell>
          <cell r="AC21">
            <v>0</v>
          </cell>
          <cell r="AD21">
            <v>28.799999999999997</v>
          </cell>
          <cell r="AE21">
            <v>44.699999999999989</v>
          </cell>
          <cell r="AF21">
            <v>0</v>
          </cell>
          <cell r="AG21">
            <v>0</v>
          </cell>
          <cell r="AH21">
            <v>44.699999999999989</v>
          </cell>
          <cell r="AI21">
            <v>442.7999999999999</v>
          </cell>
        </row>
        <row r="22">
          <cell r="U22">
            <v>406.9</v>
          </cell>
          <cell r="V22">
            <v>31.4</v>
          </cell>
          <cell r="W22">
            <v>0</v>
          </cell>
          <cell r="X22">
            <v>438.29999999999995</v>
          </cell>
          <cell r="Y22">
            <v>707.1</v>
          </cell>
          <cell r="Z22">
            <v>54.2</v>
          </cell>
          <cell r="AA22">
            <v>0</v>
          </cell>
          <cell r="AB22">
            <v>108.39999999999999</v>
          </cell>
          <cell r="AC22">
            <v>0</v>
          </cell>
          <cell r="AD22">
            <v>14.5</v>
          </cell>
          <cell r="AE22">
            <v>0.20000000000004547</v>
          </cell>
          <cell r="AF22">
            <v>0</v>
          </cell>
          <cell r="AG22">
            <v>0</v>
          </cell>
          <cell r="AH22">
            <v>0.20000000000004547</v>
          </cell>
          <cell r="AI22">
            <v>761.30000000000007</v>
          </cell>
        </row>
        <row r="23">
          <cell r="U23">
            <v>14.1</v>
          </cell>
          <cell r="V23">
            <v>2.1</v>
          </cell>
          <cell r="W23">
            <v>0</v>
          </cell>
          <cell r="X23">
            <v>16.2</v>
          </cell>
          <cell r="Y23">
            <v>417.40000000000003</v>
          </cell>
          <cell r="Z23">
            <v>20.6</v>
          </cell>
          <cell r="AA23">
            <v>54.199999999999996</v>
          </cell>
          <cell r="AB23">
            <v>14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14.899999999999999</v>
          </cell>
          <cell r="AH23">
            <v>14.899999999999999</v>
          </cell>
          <cell r="AI23">
            <v>492.20000000000005</v>
          </cell>
        </row>
        <row r="24">
          <cell r="U24">
            <v>187.29999999999998</v>
          </cell>
          <cell r="V24">
            <v>166.39999999999998</v>
          </cell>
          <cell r="W24">
            <v>0</v>
          </cell>
          <cell r="X24">
            <v>353.69999999999993</v>
          </cell>
          <cell r="Y24">
            <v>442.70000000000005</v>
          </cell>
          <cell r="Z24">
            <v>377.6</v>
          </cell>
          <cell r="AA24">
            <v>1.7</v>
          </cell>
          <cell r="AB24">
            <v>152.70000000000002</v>
          </cell>
          <cell r="AC24">
            <v>0</v>
          </cell>
          <cell r="AD24">
            <v>4.0999999999999996</v>
          </cell>
          <cell r="AE24">
            <v>67</v>
          </cell>
          <cell r="AF24">
            <v>0</v>
          </cell>
          <cell r="AG24">
            <v>0</v>
          </cell>
          <cell r="AH24">
            <v>67</v>
          </cell>
          <cell r="AI24">
            <v>822.00000000000011</v>
          </cell>
        </row>
        <row r="25">
          <cell r="U25">
            <v>20.3</v>
          </cell>
          <cell r="V25">
            <v>15.6</v>
          </cell>
          <cell r="W25">
            <v>0</v>
          </cell>
          <cell r="X25">
            <v>35.9</v>
          </cell>
          <cell r="Y25">
            <v>26.700000000000003</v>
          </cell>
          <cell r="Z25">
            <v>47.699999999999996</v>
          </cell>
          <cell r="AA25">
            <v>0</v>
          </cell>
          <cell r="AB25">
            <v>4.3</v>
          </cell>
          <cell r="AC25">
            <v>0</v>
          </cell>
          <cell r="AD25">
            <v>0.1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74.400000000000006</v>
          </cell>
        </row>
        <row r="26">
          <cell r="U26">
            <v>0</v>
          </cell>
          <cell r="V26">
            <v>33.1</v>
          </cell>
          <cell r="W26">
            <v>0</v>
          </cell>
          <cell r="X26">
            <v>33.1</v>
          </cell>
          <cell r="Y26">
            <v>820</v>
          </cell>
          <cell r="Z26">
            <v>77.199999999999989</v>
          </cell>
          <cell r="AA26">
            <v>1.8</v>
          </cell>
          <cell r="AB26">
            <v>35.800000000000004</v>
          </cell>
          <cell r="AC26">
            <v>0</v>
          </cell>
          <cell r="AD26">
            <v>6.6</v>
          </cell>
          <cell r="AE26">
            <v>710.2</v>
          </cell>
          <cell r="AF26">
            <v>0</v>
          </cell>
          <cell r="AG26">
            <v>0</v>
          </cell>
          <cell r="AH26">
            <v>710.2</v>
          </cell>
          <cell r="AI26">
            <v>899</v>
          </cell>
        </row>
        <row r="27">
          <cell r="U27">
            <v>312.5</v>
          </cell>
          <cell r="V27">
            <v>63.4</v>
          </cell>
          <cell r="W27">
            <v>0.8</v>
          </cell>
          <cell r="X27">
            <v>376.7</v>
          </cell>
          <cell r="Y27">
            <v>591.89999999999986</v>
          </cell>
          <cell r="Z27">
            <v>127.19999999999999</v>
          </cell>
          <cell r="AA27">
            <v>0.8</v>
          </cell>
          <cell r="AB27">
            <v>47.5</v>
          </cell>
          <cell r="AC27">
            <v>0</v>
          </cell>
          <cell r="AD27">
            <v>13</v>
          </cell>
          <cell r="AE27">
            <v>32.5</v>
          </cell>
          <cell r="AF27">
            <v>0</v>
          </cell>
          <cell r="AG27">
            <v>0</v>
          </cell>
          <cell r="AH27">
            <v>32.5</v>
          </cell>
          <cell r="AI27">
            <v>719.89999999999986</v>
          </cell>
        </row>
        <row r="28">
          <cell r="U28">
            <v>0.2</v>
          </cell>
          <cell r="V28">
            <v>1.3</v>
          </cell>
          <cell r="W28">
            <v>0</v>
          </cell>
          <cell r="X28">
            <v>1.5</v>
          </cell>
          <cell r="Y28">
            <v>12.4</v>
          </cell>
          <cell r="Z28">
            <v>48.900000000000006</v>
          </cell>
          <cell r="AA28">
            <v>0</v>
          </cell>
          <cell r="AB28">
            <v>13.100000000000001</v>
          </cell>
          <cell r="AC28">
            <v>0</v>
          </cell>
          <cell r="AD28">
            <v>0.5</v>
          </cell>
          <cell r="AE28">
            <v>0</v>
          </cell>
          <cell r="AF28">
            <v>0.20000000000000284</v>
          </cell>
          <cell r="AG28">
            <v>0</v>
          </cell>
          <cell r="AH28">
            <v>0.20000000000000284</v>
          </cell>
          <cell r="AI28">
            <v>61.300000000000004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U30">
            <v>269.60000000000002</v>
          </cell>
          <cell r="V30">
            <v>25.900000000000002</v>
          </cell>
          <cell r="W30">
            <v>176.3</v>
          </cell>
          <cell r="X30">
            <v>471.8</v>
          </cell>
          <cell r="Y30">
            <v>1319.5</v>
          </cell>
          <cell r="Z30">
            <v>29.1</v>
          </cell>
          <cell r="AA30">
            <v>408.5</v>
          </cell>
          <cell r="AB30">
            <v>19.099999999999998</v>
          </cell>
          <cell r="AC30">
            <v>0</v>
          </cell>
          <cell r="AD30">
            <v>52.4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1757.1</v>
          </cell>
        </row>
        <row r="31">
          <cell r="U31">
            <v>81.900000000000006</v>
          </cell>
          <cell r="V31">
            <v>150.1</v>
          </cell>
          <cell r="W31">
            <v>0</v>
          </cell>
          <cell r="X31">
            <v>232</v>
          </cell>
          <cell r="Y31">
            <v>833.30000000000007</v>
          </cell>
          <cell r="Z31">
            <v>150.1</v>
          </cell>
          <cell r="AA31">
            <v>0</v>
          </cell>
          <cell r="AB31">
            <v>109.5</v>
          </cell>
          <cell r="AC31">
            <v>95.2</v>
          </cell>
          <cell r="AD31">
            <v>32.700000000000003</v>
          </cell>
          <cell r="AE31">
            <v>5.6000000000000227</v>
          </cell>
          <cell r="AF31">
            <v>0</v>
          </cell>
          <cell r="AG31">
            <v>0</v>
          </cell>
          <cell r="AH31">
            <v>5.6000000000000227</v>
          </cell>
          <cell r="AI31">
            <v>983.40000000000009</v>
          </cell>
        </row>
        <row r="32">
          <cell r="U32">
            <v>138.89999999999998</v>
          </cell>
          <cell r="V32">
            <v>78.2</v>
          </cell>
          <cell r="W32">
            <v>0</v>
          </cell>
          <cell r="X32">
            <v>217.09999999999997</v>
          </cell>
          <cell r="Y32">
            <v>892.5</v>
          </cell>
          <cell r="Z32">
            <v>78.2</v>
          </cell>
          <cell r="AA32">
            <v>0</v>
          </cell>
          <cell r="AB32">
            <v>49.1</v>
          </cell>
          <cell r="AC32">
            <v>71.900000000000006</v>
          </cell>
          <cell r="AD32">
            <v>37.700000000000003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970.7</v>
          </cell>
        </row>
        <row r="33">
          <cell r="U33">
            <v>863.5</v>
          </cell>
          <cell r="V33">
            <v>92.1</v>
          </cell>
          <cell r="W33">
            <v>10.199999999999999</v>
          </cell>
          <cell r="X33">
            <v>965.80000000000007</v>
          </cell>
          <cell r="Y33">
            <v>1847.7</v>
          </cell>
          <cell r="Z33">
            <v>92.199999999999989</v>
          </cell>
          <cell r="AA33">
            <v>46.699999999999996</v>
          </cell>
          <cell r="AB33">
            <v>359</v>
          </cell>
          <cell r="AC33">
            <v>80.599999999999994</v>
          </cell>
          <cell r="AD33">
            <v>49.3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1986.6000000000001</v>
          </cell>
        </row>
        <row r="34">
          <cell r="U34">
            <v>2.2999999999999998</v>
          </cell>
          <cell r="V34">
            <v>15</v>
          </cell>
          <cell r="W34">
            <v>0</v>
          </cell>
          <cell r="X34">
            <v>17.3</v>
          </cell>
          <cell r="Y34">
            <v>2.2999999999999998</v>
          </cell>
          <cell r="Z34">
            <v>15</v>
          </cell>
          <cell r="AA34">
            <v>0</v>
          </cell>
          <cell r="AB34">
            <v>9.6999999999999993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17.3</v>
          </cell>
        </row>
        <row r="35">
          <cell r="U35">
            <v>0.3</v>
          </cell>
          <cell r="V35">
            <v>2</v>
          </cell>
          <cell r="W35">
            <v>0</v>
          </cell>
          <cell r="X35">
            <v>2.2999999999999998</v>
          </cell>
          <cell r="Y35">
            <v>0.3</v>
          </cell>
          <cell r="Z35">
            <v>2</v>
          </cell>
          <cell r="AA35">
            <v>0</v>
          </cell>
          <cell r="AB35">
            <v>1.4000000000000001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2.2999999999999998</v>
          </cell>
        </row>
        <row r="36">
          <cell r="U36">
            <v>220</v>
          </cell>
          <cell r="V36">
            <v>8.5</v>
          </cell>
          <cell r="W36">
            <v>0</v>
          </cell>
          <cell r="X36">
            <v>228.5</v>
          </cell>
          <cell r="Y36">
            <v>1283.5999999999997</v>
          </cell>
          <cell r="Z36">
            <v>19</v>
          </cell>
          <cell r="AA36">
            <v>0</v>
          </cell>
          <cell r="AB36">
            <v>291.09999999999997</v>
          </cell>
          <cell r="AC36">
            <v>1.3</v>
          </cell>
          <cell r="AD36">
            <v>53.1</v>
          </cell>
          <cell r="AE36">
            <v>4</v>
          </cell>
          <cell r="AF36">
            <v>0</v>
          </cell>
          <cell r="AG36">
            <v>0</v>
          </cell>
          <cell r="AH36">
            <v>4</v>
          </cell>
          <cell r="AI36">
            <v>1302.5999999999997</v>
          </cell>
        </row>
        <row r="37">
          <cell r="U37">
            <v>931.80000000000007</v>
          </cell>
          <cell r="V37">
            <v>40.799999999999997</v>
          </cell>
          <cell r="W37">
            <v>0</v>
          </cell>
          <cell r="X37">
            <v>972.6</v>
          </cell>
          <cell r="Y37">
            <v>1835.1000000000001</v>
          </cell>
          <cell r="Z37">
            <v>40.799999999999997</v>
          </cell>
          <cell r="AA37">
            <v>34.5</v>
          </cell>
          <cell r="AB37">
            <v>361.4</v>
          </cell>
          <cell r="AC37">
            <v>0</v>
          </cell>
          <cell r="AD37">
            <v>45.2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1910.4</v>
          </cell>
        </row>
        <row r="38">
          <cell r="U38">
            <v>10.3</v>
          </cell>
          <cell r="V38">
            <v>191.70000000000002</v>
          </cell>
          <cell r="W38">
            <v>0</v>
          </cell>
          <cell r="X38">
            <v>202.00000000000003</v>
          </cell>
          <cell r="Y38">
            <v>505.6</v>
          </cell>
          <cell r="Z38">
            <v>267.10000000000002</v>
          </cell>
          <cell r="AA38">
            <v>0</v>
          </cell>
          <cell r="AB38">
            <v>271.8</v>
          </cell>
          <cell r="AC38">
            <v>91.1</v>
          </cell>
          <cell r="AD38">
            <v>24.8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772.7</v>
          </cell>
        </row>
        <row r="39">
          <cell r="U39">
            <v>165</v>
          </cell>
          <cell r="V39">
            <v>52.999999999999993</v>
          </cell>
          <cell r="W39">
            <v>0</v>
          </cell>
          <cell r="X39">
            <v>218</v>
          </cell>
          <cell r="Y39">
            <v>815.8</v>
          </cell>
          <cell r="Z39">
            <v>54.899999999999991</v>
          </cell>
          <cell r="AA39">
            <v>0</v>
          </cell>
          <cell r="AB39">
            <v>241.2</v>
          </cell>
          <cell r="AC39">
            <v>17.8</v>
          </cell>
          <cell r="AD39">
            <v>32.599999999999994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870.69999999999993</v>
          </cell>
        </row>
        <row r="40">
          <cell r="U40">
            <v>730.1</v>
          </cell>
          <cell r="V40">
            <v>109</v>
          </cell>
          <cell r="W40">
            <v>2.8</v>
          </cell>
          <cell r="X40">
            <v>841.9</v>
          </cell>
          <cell r="Y40">
            <v>2237.1999999999998</v>
          </cell>
          <cell r="Z40">
            <v>111.3</v>
          </cell>
          <cell r="AA40">
            <v>2.8</v>
          </cell>
          <cell r="AB40">
            <v>657.5</v>
          </cell>
          <cell r="AC40">
            <v>0</v>
          </cell>
          <cell r="AD40">
            <v>75.400000000000006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2351.3000000000002</v>
          </cell>
        </row>
        <row r="41">
          <cell r="U41">
            <v>22.1</v>
          </cell>
          <cell r="V41">
            <v>12.6</v>
          </cell>
          <cell r="W41">
            <v>0</v>
          </cell>
          <cell r="X41">
            <v>34.700000000000003</v>
          </cell>
          <cell r="Y41">
            <v>23.7</v>
          </cell>
          <cell r="Z41">
            <v>17.899999999999999</v>
          </cell>
          <cell r="AA41">
            <v>0</v>
          </cell>
          <cell r="AB41">
            <v>16.899999999999999</v>
          </cell>
          <cell r="AC41">
            <v>0</v>
          </cell>
          <cell r="AD41">
            <v>0.1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41.599999999999994</v>
          </cell>
        </row>
        <row r="42">
          <cell r="U42">
            <v>370.8</v>
          </cell>
          <cell r="V42">
            <v>2.5</v>
          </cell>
          <cell r="W42">
            <v>23.1</v>
          </cell>
          <cell r="X42">
            <v>396.40000000000003</v>
          </cell>
          <cell r="Y42">
            <v>1040.7</v>
          </cell>
          <cell r="Z42">
            <v>8</v>
          </cell>
          <cell r="AA42">
            <v>43</v>
          </cell>
          <cell r="AB42">
            <v>143.60000000000002</v>
          </cell>
          <cell r="AC42">
            <v>140.20000000000002</v>
          </cell>
          <cell r="AD42">
            <v>33.5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1091.7</v>
          </cell>
        </row>
        <row r="43">
          <cell r="U43">
            <v>277.10000000000002</v>
          </cell>
          <cell r="V43">
            <v>29.1</v>
          </cell>
          <cell r="W43">
            <v>0</v>
          </cell>
          <cell r="X43">
            <v>306.20000000000005</v>
          </cell>
          <cell r="Y43">
            <v>697</v>
          </cell>
          <cell r="Z43">
            <v>29.1</v>
          </cell>
          <cell r="AA43">
            <v>0</v>
          </cell>
          <cell r="AB43">
            <v>192.4</v>
          </cell>
          <cell r="AC43">
            <v>5.2</v>
          </cell>
          <cell r="AD43">
            <v>21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726.1</v>
          </cell>
        </row>
        <row r="44">
          <cell r="U44">
            <v>197.9</v>
          </cell>
          <cell r="V44">
            <v>103.10000000000001</v>
          </cell>
          <cell r="W44">
            <v>0</v>
          </cell>
          <cell r="X44">
            <v>301</v>
          </cell>
          <cell r="Y44">
            <v>1428.5</v>
          </cell>
          <cell r="Z44">
            <v>156.19999999999999</v>
          </cell>
          <cell r="AA44">
            <v>0</v>
          </cell>
          <cell r="AB44">
            <v>267.3</v>
          </cell>
          <cell r="AC44">
            <v>349.8</v>
          </cell>
          <cell r="AD44">
            <v>61.6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1584.7</v>
          </cell>
        </row>
        <row r="45">
          <cell r="U45">
            <v>102.80000000000001</v>
          </cell>
          <cell r="V45">
            <v>16.899999999999999</v>
          </cell>
          <cell r="W45">
            <v>6.3</v>
          </cell>
          <cell r="X45">
            <v>126.00000000000001</v>
          </cell>
          <cell r="Y45">
            <v>237.7</v>
          </cell>
          <cell r="Z45">
            <v>20</v>
          </cell>
          <cell r="AA45">
            <v>16.599999999999998</v>
          </cell>
          <cell r="AB45">
            <v>37.299999999999997</v>
          </cell>
          <cell r="AC45">
            <v>0</v>
          </cell>
          <cell r="AD45">
            <v>7.6999999999999993</v>
          </cell>
          <cell r="AE45">
            <v>1.9000000000000057</v>
          </cell>
          <cell r="AF45">
            <v>0</v>
          </cell>
          <cell r="AG45">
            <v>0.5</v>
          </cell>
          <cell r="AH45">
            <v>2.4000000000000057</v>
          </cell>
          <cell r="AI45">
            <v>274.3</v>
          </cell>
        </row>
        <row r="46">
          <cell r="U46">
            <v>0.7</v>
          </cell>
          <cell r="V46">
            <v>15.2</v>
          </cell>
          <cell r="W46">
            <v>0</v>
          </cell>
          <cell r="X46">
            <v>15.899999999999999</v>
          </cell>
          <cell r="Y46">
            <v>144</v>
          </cell>
          <cell r="Z46">
            <v>20.200000000000003</v>
          </cell>
          <cell r="AA46">
            <v>0</v>
          </cell>
          <cell r="AB46">
            <v>14.8</v>
          </cell>
          <cell r="AC46">
            <v>0</v>
          </cell>
          <cell r="AD46">
            <v>0</v>
          </cell>
          <cell r="AE46">
            <v>6.9000000000000057</v>
          </cell>
          <cell r="AF46">
            <v>1.3999999999999986</v>
          </cell>
          <cell r="AG46">
            <v>0</v>
          </cell>
          <cell r="AH46">
            <v>8.3000000000000043</v>
          </cell>
          <cell r="AI46">
            <v>164.2</v>
          </cell>
        </row>
        <row r="47">
          <cell r="U47">
            <v>102.8</v>
          </cell>
          <cell r="V47">
            <v>9.1</v>
          </cell>
          <cell r="W47">
            <v>0</v>
          </cell>
          <cell r="X47">
            <v>111.89999999999999</v>
          </cell>
          <cell r="Y47">
            <v>143.5</v>
          </cell>
          <cell r="Z47">
            <v>10.6</v>
          </cell>
          <cell r="AA47">
            <v>0</v>
          </cell>
          <cell r="AB47">
            <v>24.8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154.1</v>
          </cell>
        </row>
        <row r="48">
          <cell r="U48">
            <v>8.5</v>
          </cell>
          <cell r="V48">
            <v>18</v>
          </cell>
          <cell r="W48">
            <v>0</v>
          </cell>
          <cell r="X48">
            <v>26.5</v>
          </cell>
          <cell r="Y48">
            <v>8.5</v>
          </cell>
          <cell r="Z48">
            <v>18.400000000000002</v>
          </cell>
          <cell r="AA48">
            <v>0</v>
          </cell>
          <cell r="AB48">
            <v>8.2999999999999989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26.900000000000002</v>
          </cell>
        </row>
        <row r="49">
          <cell r="U49">
            <v>9.1</v>
          </cell>
          <cell r="V49">
            <v>4.1000000000000005</v>
          </cell>
          <cell r="W49">
            <v>0</v>
          </cell>
          <cell r="X49">
            <v>13.2</v>
          </cell>
          <cell r="Y49">
            <v>9.1</v>
          </cell>
          <cell r="Z49">
            <v>4.1000000000000005</v>
          </cell>
          <cell r="AA49">
            <v>0</v>
          </cell>
          <cell r="AB49">
            <v>1.1000000000000001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13.2</v>
          </cell>
        </row>
        <row r="50">
          <cell r="U50">
            <v>62.099999999999994</v>
          </cell>
          <cell r="V50">
            <v>24.8</v>
          </cell>
          <cell r="W50">
            <v>0</v>
          </cell>
          <cell r="X50">
            <v>86.899999999999991</v>
          </cell>
          <cell r="Y50">
            <v>72.2</v>
          </cell>
          <cell r="Z50">
            <v>116.89999999999998</v>
          </cell>
          <cell r="AA50">
            <v>0</v>
          </cell>
          <cell r="AB50">
            <v>60.4</v>
          </cell>
          <cell r="AC50">
            <v>0</v>
          </cell>
          <cell r="AD50">
            <v>0</v>
          </cell>
          <cell r="AE50">
            <v>9</v>
          </cell>
          <cell r="AF50">
            <v>10.5</v>
          </cell>
          <cell r="AG50">
            <v>0</v>
          </cell>
          <cell r="AH50">
            <v>19.5</v>
          </cell>
          <cell r="AI50">
            <v>189.09999999999997</v>
          </cell>
        </row>
        <row r="51">
          <cell r="U51">
            <v>51.2</v>
          </cell>
          <cell r="V51">
            <v>93.899999999999991</v>
          </cell>
          <cell r="W51">
            <v>0</v>
          </cell>
          <cell r="X51">
            <v>145.1</v>
          </cell>
          <cell r="Y51">
            <v>82.999999999999986</v>
          </cell>
          <cell r="Z51">
            <v>119.99999999999997</v>
          </cell>
          <cell r="AA51">
            <v>0</v>
          </cell>
          <cell r="AB51">
            <v>53.300000000000011</v>
          </cell>
          <cell r="AC51">
            <v>17.8</v>
          </cell>
          <cell r="AD51">
            <v>0</v>
          </cell>
          <cell r="AE51">
            <v>31.799999999999997</v>
          </cell>
          <cell r="AF51">
            <v>8.2999999999999972</v>
          </cell>
          <cell r="AG51">
            <v>0</v>
          </cell>
          <cell r="AH51">
            <v>40.099999999999994</v>
          </cell>
          <cell r="AI51">
            <v>202.99999999999994</v>
          </cell>
        </row>
        <row r="52">
          <cell r="U52">
            <v>9.7999999999999989</v>
          </cell>
          <cell r="V52">
            <v>14.5</v>
          </cell>
          <cell r="W52">
            <v>0</v>
          </cell>
          <cell r="X52">
            <v>24.299999999999997</v>
          </cell>
          <cell r="Y52">
            <v>9.7999999999999989</v>
          </cell>
          <cell r="Z52">
            <v>14.5</v>
          </cell>
          <cell r="AA52">
            <v>0</v>
          </cell>
          <cell r="AB52">
            <v>6.4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24.299999999999997</v>
          </cell>
        </row>
        <row r="53">
          <cell r="U53">
            <v>20</v>
          </cell>
          <cell r="V53">
            <v>351.2</v>
          </cell>
          <cell r="W53">
            <v>0</v>
          </cell>
          <cell r="X53">
            <v>371.2</v>
          </cell>
          <cell r="Y53">
            <v>249.4</v>
          </cell>
          <cell r="Z53">
            <v>562.4</v>
          </cell>
          <cell r="AA53">
            <v>0</v>
          </cell>
          <cell r="AB53">
            <v>141.39999999999998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811.8</v>
          </cell>
        </row>
        <row r="54">
          <cell r="U54">
            <v>2.4</v>
          </cell>
          <cell r="V54">
            <v>2.2000000000000002</v>
          </cell>
          <cell r="W54">
            <v>0</v>
          </cell>
          <cell r="X54">
            <v>4.5999999999999996</v>
          </cell>
          <cell r="Y54">
            <v>2.4</v>
          </cell>
          <cell r="Z54">
            <v>2.3000000000000003</v>
          </cell>
          <cell r="AA54">
            <v>0</v>
          </cell>
          <cell r="AB54">
            <v>1.0999999999999999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4.7</v>
          </cell>
        </row>
        <row r="55">
          <cell r="U55">
            <v>0.2</v>
          </cell>
          <cell r="V55">
            <v>9.3000000000000007</v>
          </cell>
          <cell r="W55">
            <v>0</v>
          </cell>
          <cell r="X55">
            <v>9.5</v>
          </cell>
          <cell r="Y55">
            <v>622.80000000000007</v>
          </cell>
          <cell r="Z55">
            <v>12.199999999999998</v>
          </cell>
          <cell r="AA55">
            <v>0</v>
          </cell>
          <cell r="AB55">
            <v>8.6999999999999993</v>
          </cell>
          <cell r="AC55">
            <v>0</v>
          </cell>
          <cell r="AD55">
            <v>0</v>
          </cell>
          <cell r="AE55">
            <v>51.200000000000045</v>
          </cell>
          <cell r="AF55">
            <v>2.9000000000000004</v>
          </cell>
          <cell r="AG55">
            <v>0</v>
          </cell>
          <cell r="AH55">
            <v>54.100000000000044</v>
          </cell>
          <cell r="AI55">
            <v>635.00000000000011</v>
          </cell>
        </row>
        <row r="56">
          <cell r="U56">
            <v>13.3</v>
          </cell>
          <cell r="V56">
            <v>6.3</v>
          </cell>
          <cell r="W56">
            <v>0</v>
          </cell>
          <cell r="X56">
            <v>19.600000000000001</v>
          </cell>
          <cell r="Y56">
            <v>41</v>
          </cell>
          <cell r="Z56">
            <v>6.6999999999999993</v>
          </cell>
          <cell r="AA56">
            <v>0</v>
          </cell>
          <cell r="AB56">
            <v>3.7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47.7</v>
          </cell>
        </row>
        <row r="57">
          <cell r="U57">
            <v>0</v>
          </cell>
          <cell r="V57">
            <v>0.1</v>
          </cell>
          <cell r="W57">
            <v>0</v>
          </cell>
          <cell r="X57">
            <v>0.1</v>
          </cell>
          <cell r="Y57">
            <v>2518.2999999999997</v>
          </cell>
          <cell r="Z57">
            <v>115.79999999999998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145.19999999999982</v>
          </cell>
          <cell r="AF57">
            <v>0</v>
          </cell>
          <cell r="AG57">
            <v>0</v>
          </cell>
          <cell r="AH57">
            <v>145.19999999999982</v>
          </cell>
          <cell r="AI57">
            <v>2664.4</v>
          </cell>
        </row>
      </sheetData>
      <sheetData sheetId="11">
        <row r="2">
          <cell r="U2">
            <v>197.7</v>
          </cell>
          <cell r="V2">
            <v>7.4</v>
          </cell>
          <cell r="W2">
            <v>2.4</v>
          </cell>
          <cell r="X2">
            <v>207.5</v>
          </cell>
          <cell r="Y2">
            <v>588.1</v>
          </cell>
          <cell r="Z2">
            <v>11.3</v>
          </cell>
          <cell r="AA2">
            <v>329.9</v>
          </cell>
          <cell r="AB2">
            <v>55.800000000000004</v>
          </cell>
          <cell r="AC2">
            <v>0</v>
          </cell>
          <cell r="AD2">
            <v>20.800000000000004</v>
          </cell>
          <cell r="AE2">
            <v>56.5</v>
          </cell>
          <cell r="AF2">
            <v>0</v>
          </cell>
          <cell r="AG2">
            <v>50.699999999999989</v>
          </cell>
          <cell r="AH2">
            <v>107.19999999999999</v>
          </cell>
          <cell r="AI2">
            <v>929.3</v>
          </cell>
        </row>
        <row r="3">
          <cell r="U3">
            <v>7.6999999999999993</v>
          </cell>
          <cell r="V3">
            <v>6.0000000000000009</v>
          </cell>
          <cell r="W3">
            <v>0</v>
          </cell>
          <cell r="X3">
            <v>13.7</v>
          </cell>
          <cell r="Y3">
            <v>28.4</v>
          </cell>
          <cell r="Z3">
            <v>12.600000000000001</v>
          </cell>
          <cell r="AA3">
            <v>0</v>
          </cell>
          <cell r="AB3">
            <v>9.3000000000000007</v>
          </cell>
          <cell r="AC3">
            <v>0</v>
          </cell>
          <cell r="AD3">
            <v>0.2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</v>
          </cell>
        </row>
        <row r="4">
          <cell r="U4">
            <v>74.900000000000006</v>
          </cell>
          <cell r="V4">
            <v>18.200000000000003</v>
          </cell>
          <cell r="W4">
            <v>0</v>
          </cell>
          <cell r="X4">
            <v>93.100000000000009</v>
          </cell>
          <cell r="Y4">
            <v>96.899999999999991</v>
          </cell>
          <cell r="Z4">
            <v>48.800000000000004</v>
          </cell>
          <cell r="AA4">
            <v>0</v>
          </cell>
          <cell r="AB4">
            <v>24.199999999999996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145.69999999999999</v>
          </cell>
        </row>
        <row r="5">
          <cell r="U5">
            <v>50.599999999999994</v>
          </cell>
          <cell r="V5">
            <v>23</v>
          </cell>
          <cell r="W5">
            <v>0</v>
          </cell>
          <cell r="X5">
            <v>73.599999999999994</v>
          </cell>
          <cell r="Y5">
            <v>77.300000000000011</v>
          </cell>
          <cell r="Z5">
            <v>68.3</v>
          </cell>
          <cell r="AA5">
            <v>0</v>
          </cell>
          <cell r="AB5">
            <v>22</v>
          </cell>
          <cell r="AC5">
            <v>0</v>
          </cell>
          <cell r="AD5">
            <v>0</v>
          </cell>
          <cell r="AE5">
            <v>2</v>
          </cell>
          <cell r="AF5">
            <v>0</v>
          </cell>
          <cell r="AG5">
            <v>0</v>
          </cell>
          <cell r="AH5">
            <v>2</v>
          </cell>
          <cell r="AI5">
            <v>145.60000000000002</v>
          </cell>
        </row>
        <row r="6">
          <cell r="U6">
            <v>57.600000000000009</v>
          </cell>
          <cell r="V6">
            <v>16.7</v>
          </cell>
          <cell r="W6">
            <v>0</v>
          </cell>
          <cell r="X6">
            <v>74.300000000000011</v>
          </cell>
          <cell r="Y6">
            <v>80</v>
          </cell>
          <cell r="Z6">
            <v>146.6</v>
          </cell>
          <cell r="AA6">
            <v>0.7</v>
          </cell>
          <cell r="AB6">
            <v>20</v>
          </cell>
          <cell r="AC6">
            <v>0</v>
          </cell>
          <cell r="AD6">
            <v>0.2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227.29999999999998</v>
          </cell>
        </row>
        <row r="7">
          <cell r="U7">
            <v>20.900000000000006</v>
          </cell>
          <cell r="V7">
            <v>151.89999999999998</v>
          </cell>
          <cell r="W7">
            <v>0</v>
          </cell>
          <cell r="X7">
            <v>172.79999999999998</v>
          </cell>
          <cell r="Y7">
            <v>26.100000000000005</v>
          </cell>
          <cell r="Z7">
            <v>985.49999999999989</v>
          </cell>
          <cell r="AA7">
            <v>0</v>
          </cell>
          <cell r="AB7">
            <v>77.3</v>
          </cell>
          <cell r="AC7">
            <v>91.699999999999989</v>
          </cell>
          <cell r="AD7">
            <v>1.3</v>
          </cell>
          <cell r="AE7">
            <v>0.5</v>
          </cell>
          <cell r="AF7">
            <v>21.6</v>
          </cell>
          <cell r="AG7">
            <v>0</v>
          </cell>
          <cell r="AH7">
            <v>22.1</v>
          </cell>
          <cell r="AI7">
            <v>1011.5999999999999</v>
          </cell>
        </row>
        <row r="8">
          <cell r="U8">
            <v>455.79999999999995</v>
          </cell>
          <cell r="V8">
            <v>153.5</v>
          </cell>
          <cell r="W8">
            <v>0</v>
          </cell>
          <cell r="X8">
            <v>609.29999999999995</v>
          </cell>
          <cell r="Y8">
            <v>500.4</v>
          </cell>
          <cell r="Z8">
            <v>182.9</v>
          </cell>
          <cell r="AA8">
            <v>0.4</v>
          </cell>
          <cell r="AB8">
            <v>220.2</v>
          </cell>
          <cell r="AC8">
            <v>2</v>
          </cell>
          <cell r="AD8">
            <v>3.6</v>
          </cell>
          <cell r="AE8">
            <v>2.8</v>
          </cell>
          <cell r="AF8">
            <v>8.8999999999999986</v>
          </cell>
          <cell r="AG8">
            <v>0</v>
          </cell>
          <cell r="AH8">
            <v>11.7</v>
          </cell>
          <cell r="AI8">
            <v>683.69999999999993</v>
          </cell>
        </row>
        <row r="9">
          <cell r="U9">
            <v>249.4</v>
          </cell>
          <cell r="V9">
            <v>72.3</v>
          </cell>
          <cell r="W9">
            <v>0</v>
          </cell>
          <cell r="X9">
            <v>321.7</v>
          </cell>
          <cell r="Y9">
            <v>278.40000000000003</v>
          </cell>
          <cell r="Z9">
            <v>131.89999999999998</v>
          </cell>
          <cell r="AA9">
            <v>0</v>
          </cell>
          <cell r="AB9">
            <v>69.2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410.3</v>
          </cell>
        </row>
        <row r="10">
          <cell r="U10">
            <v>193.00000000000003</v>
          </cell>
          <cell r="V10">
            <v>38.6</v>
          </cell>
          <cell r="W10">
            <v>0</v>
          </cell>
          <cell r="X10">
            <v>231.60000000000002</v>
          </cell>
          <cell r="Y10">
            <v>243.60000000000002</v>
          </cell>
          <cell r="Z10">
            <v>247.2</v>
          </cell>
          <cell r="AA10">
            <v>0</v>
          </cell>
          <cell r="AB10">
            <v>65.900000000000006</v>
          </cell>
          <cell r="AC10">
            <v>52.4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490.8</v>
          </cell>
        </row>
        <row r="11">
          <cell r="U11">
            <v>2.2000000000000002</v>
          </cell>
          <cell r="V11">
            <v>679.9</v>
          </cell>
          <cell r="W11">
            <v>0</v>
          </cell>
          <cell r="X11">
            <v>682.1</v>
          </cell>
          <cell r="Y11">
            <v>4.2</v>
          </cell>
          <cell r="Z11">
            <v>1822.4999999999998</v>
          </cell>
          <cell r="AA11">
            <v>26.999999999999996</v>
          </cell>
          <cell r="AB11">
            <v>67.400000000000006</v>
          </cell>
          <cell r="AC11">
            <v>120.8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1853.6999999999998</v>
          </cell>
        </row>
        <row r="12">
          <cell r="U12">
            <v>130.30000000000001</v>
          </cell>
          <cell r="V12">
            <v>626.10000000000014</v>
          </cell>
          <cell r="W12">
            <v>0</v>
          </cell>
          <cell r="X12">
            <v>756.40000000000009</v>
          </cell>
          <cell r="Y12">
            <v>158.20000000000002</v>
          </cell>
          <cell r="Z12">
            <v>1399.0000000000002</v>
          </cell>
          <cell r="AA12">
            <v>4.0999999999999996</v>
          </cell>
          <cell r="AB12">
            <v>354</v>
          </cell>
          <cell r="AC12">
            <v>68.800000000000011</v>
          </cell>
          <cell r="AD12">
            <v>0</v>
          </cell>
          <cell r="AE12">
            <v>7.4</v>
          </cell>
          <cell r="AF12">
            <v>350</v>
          </cell>
          <cell r="AG12">
            <v>0</v>
          </cell>
          <cell r="AH12">
            <v>357.4</v>
          </cell>
          <cell r="AI12">
            <v>1561.3000000000002</v>
          </cell>
        </row>
        <row r="13">
          <cell r="U13">
            <v>38.300000000000004</v>
          </cell>
          <cell r="V13">
            <v>31.5</v>
          </cell>
          <cell r="W13">
            <v>0</v>
          </cell>
          <cell r="X13">
            <v>69.800000000000011</v>
          </cell>
          <cell r="Y13">
            <v>271.2</v>
          </cell>
          <cell r="Z13">
            <v>825.30000000000007</v>
          </cell>
          <cell r="AA13">
            <v>0</v>
          </cell>
          <cell r="AB13">
            <v>26.5</v>
          </cell>
          <cell r="AC13">
            <v>18.8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1096.5</v>
          </cell>
        </row>
        <row r="14">
          <cell r="U14">
            <v>84.1</v>
          </cell>
          <cell r="V14">
            <v>11.5</v>
          </cell>
          <cell r="W14">
            <v>0</v>
          </cell>
          <cell r="X14">
            <v>95.6</v>
          </cell>
          <cell r="Y14">
            <v>338.3</v>
          </cell>
          <cell r="Z14">
            <v>17.299999999999997</v>
          </cell>
          <cell r="AA14">
            <v>7.8</v>
          </cell>
          <cell r="AB14">
            <v>33.9</v>
          </cell>
          <cell r="AC14">
            <v>0</v>
          </cell>
          <cell r="AD14">
            <v>6.2</v>
          </cell>
          <cell r="AE14">
            <v>48.3</v>
          </cell>
          <cell r="AF14">
            <v>0</v>
          </cell>
          <cell r="AG14">
            <v>0</v>
          </cell>
          <cell r="AH14">
            <v>48.3</v>
          </cell>
          <cell r="AI14">
            <v>363.40000000000003</v>
          </cell>
        </row>
        <row r="15">
          <cell r="U15">
            <v>1.3</v>
          </cell>
          <cell r="V15">
            <v>0.4</v>
          </cell>
          <cell r="W15">
            <v>0</v>
          </cell>
          <cell r="X15">
            <v>1.7000000000000002</v>
          </cell>
          <cell r="Y15">
            <v>6</v>
          </cell>
          <cell r="Z15">
            <v>0.6</v>
          </cell>
          <cell r="AA15">
            <v>0</v>
          </cell>
          <cell r="AB15">
            <v>0.4</v>
          </cell>
          <cell r="AC15">
            <v>0</v>
          </cell>
          <cell r="AD15">
            <v>0.2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6.6</v>
          </cell>
        </row>
        <row r="16">
          <cell r="U16">
            <v>208.5</v>
          </cell>
          <cell r="V16">
            <v>45.099999999999994</v>
          </cell>
          <cell r="W16">
            <v>0</v>
          </cell>
          <cell r="X16">
            <v>253.6</v>
          </cell>
          <cell r="Y16">
            <v>424.79999999999995</v>
          </cell>
          <cell r="Z16">
            <v>57.7</v>
          </cell>
          <cell r="AA16">
            <v>0.1</v>
          </cell>
          <cell r="AB16">
            <v>52.099999999999994</v>
          </cell>
          <cell r="AC16">
            <v>0</v>
          </cell>
          <cell r="AD16">
            <v>61</v>
          </cell>
          <cell r="AE16">
            <v>6.9</v>
          </cell>
          <cell r="AF16">
            <v>2.2999999999999998</v>
          </cell>
          <cell r="AG16">
            <v>0</v>
          </cell>
          <cell r="AH16">
            <v>9.1999999999999993</v>
          </cell>
          <cell r="AI16">
            <v>482.59999999999997</v>
          </cell>
        </row>
        <row r="17">
          <cell r="U17">
            <v>170.6</v>
          </cell>
          <cell r="V17">
            <v>42.1</v>
          </cell>
          <cell r="W17">
            <v>0</v>
          </cell>
          <cell r="X17">
            <v>212.7</v>
          </cell>
          <cell r="Y17">
            <v>300.79999999999995</v>
          </cell>
          <cell r="Z17">
            <v>81.499999999999986</v>
          </cell>
          <cell r="AA17">
            <v>1</v>
          </cell>
          <cell r="AB17">
            <v>49.500000000000007</v>
          </cell>
          <cell r="AC17">
            <v>0</v>
          </cell>
          <cell r="AD17">
            <v>26.6</v>
          </cell>
          <cell r="AE17">
            <v>7.5</v>
          </cell>
          <cell r="AF17">
            <v>0</v>
          </cell>
          <cell r="AG17">
            <v>0</v>
          </cell>
          <cell r="AH17">
            <v>7.5</v>
          </cell>
          <cell r="AI17">
            <v>383.29999999999995</v>
          </cell>
        </row>
        <row r="18">
          <cell r="U18">
            <v>39.6</v>
          </cell>
          <cell r="V18">
            <v>5.0999999999999996</v>
          </cell>
          <cell r="W18">
            <v>0</v>
          </cell>
          <cell r="X18">
            <v>44.7</v>
          </cell>
          <cell r="Y18">
            <v>49.3</v>
          </cell>
          <cell r="Z18">
            <v>8.4</v>
          </cell>
          <cell r="AA18">
            <v>0</v>
          </cell>
          <cell r="AB18">
            <v>9.1999999999999993</v>
          </cell>
          <cell r="AC18">
            <v>0</v>
          </cell>
          <cell r="AD18">
            <v>0.2</v>
          </cell>
          <cell r="AE18">
            <v>0.6</v>
          </cell>
          <cell r="AF18">
            <v>0</v>
          </cell>
          <cell r="AG18">
            <v>0</v>
          </cell>
          <cell r="AH18">
            <v>0.6</v>
          </cell>
          <cell r="AI18">
            <v>57.699999999999996</v>
          </cell>
        </row>
        <row r="19">
          <cell r="U19">
            <v>392.7</v>
          </cell>
          <cell r="V19">
            <v>13.400000000000002</v>
          </cell>
          <cell r="W19">
            <v>8.8000000000000007</v>
          </cell>
          <cell r="X19">
            <v>414.9</v>
          </cell>
          <cell r="Y19">
            <v>1942.1999999999996</v>
          </cell>
          <cell r="Z19">
            <v>13.500000000000002</v>
          </cell>
          <cell r="AA19">
            <v>156.4</v>
          </cell>
          <cell r="AB19">
            <v>72.100000000000009</v>
          </cell>
          <cell r="AC19">
            <v>0</v>
          </cell>
          <cell r="AD19">
            <v>61.699999999999996</v>
          </cell>
          <cell r="AE19">
            <v>119.19999999999999</v>
          </cell>
          <cell r="AF19">
            <v>0</v>
          </cell>
          <cell r="AG19">
            <v>14.400000000000006</v>
          </cell>
          <cell r="AH19">
            <v>133.6</v>
          </cell>
          <cell r="AI19">
            <v>2112.0999999999995</v>
          </cell>
        </row>
        <row r="20">
          <cell r="U20">
            <v>455.69999999999993</v>
          </cell>
          <cell r="V20">
            <v>49.8</v>
          </cell>
          <cell r="W20">
            <v>11</v>
          </cell>
          <cell r="X20">
            <v>516.5</v>
          </cell>
          <cell r="Y20">
            <v>2290.3000000000002</v>
          </cell>
          <cell r="Z20">
            <v>70.3</v>
          </cell>
          <cell r="AA20">
            <v>284</v>
          </cell>
          <cell r="AB20">
            <v>137.19999999999999</v>
          </cell>
          <cell r="AC20">
            <v>0</v>
          </cell>
          <cell r="AD20">
            <v>132.6</v>
          </cell>
          <cell r="AE20">
            <v>318.10000000000002</v>
          </cell>
          <cell r="AF20">
            <v>0</v>
          </cell>
          <cell r="AG20">
            <v>114.80000000000001</v>
          </cell>
          <cell r="AH20">
            <v>432.90000000000003</v>
          </cell>
          <cell r="AI20">
            <v>2644.6000000000004</v>
          </cell>
        </row>
        <row r="21">
          <cell r="U21">
            <v>42.8</v>
          </cell>
          <cell r="V21">
            <v>23.799999999999997</v>
          </cell>
          <cell r="W21">
            <v>0</v>
          </cell>
          <cell r="X21">
            <v>66.599999999999994</v>
          </cell>
          <cell r="Y21">
            <v>318.19999999999993</v>
          </cell>
          <cell r="Z21">
            <v>130.49999999999997</v>
          </cell>
          <cell r="AA21">
            <v>15.8</v>
          </cell>
          <cell r="AB21">
            <v>45.3</v>
          </cell>
          <cell r="AC21">
            <v>0</v>
          </cell>
          <cell r="AD21">
            <v>23.4</v>
          </cell>
          <cell r="AE21">
            <v>23.900000000000002</v>
          </cell>
          <cell r="AF21">
            <v>25.7</v>
          </cell>
          <cell r="AG21">
            <v>0</v>
          </cell>
          <cell r="AH21">
            <v>49.6</v>
          </cell>
          <cell r="AI21">
            <v>464.49999999999994</v>
          </cell>
        </row>
        <row r="22">
          <cell r="U22">
            <v>434.40000000000003</v>
          </cell>
          <cell r="V22">
            <v>53</v>
          </cell>
          <cell r="W22">
            <v>0</v>
          </cell>
          <cell r="X22">
            <v>487.40000000000003</v>
          </cell>
          <cell r="Y22">
            <v>765.59999999999991</v>
          </cell>
          <cell r="Z22">
            <v>78.500000000000014</v>
          </cell>
          <cell r="AA22">
            <v>0</v>
          </cell>
          <cell r="AB22">
            <v>97.6</v>
          </cell>
          <cell r="AC22">
            <v>0</v>
          </cell>
          <cell r="AD22">
            <v>19.5</v>
          </cell>
          <cell r="AE22">
            <v>207</v>
          </cell>
          <cell r="AF22">
            <v>0</v>
          </cell>
          <cell r="AG22">
            <v>0</v>
          </cell>
          <cell r="AH22">
            <v>207</v>
          </cell>
          <cell r="AI22">
            <v>844.09999999999991</v>
          </cell>
        </row>
        <row r="23">
          <cell r="U23">
            <v>18.100000000000001</v>
          </cell>
          <cell r="V23">
            <v>1.5</v>
          </cell>
          <cell r="W23">
            <v>0</v>
          </cell>
          <cell r="X23">
            <v>19.600000000000001</v>
          </cell>
          <cell r="Y23">
            <v>452</v>
          </cell>
          <cell r="Z23">
            <v>25.599999999999994</v>
          </cell>
          <cell r="AA23">
            <v>14.8</v>
          </cell>
          <cell r="AB23">
            <v>2.4</v>
          </cell>
          <cell r="AC23">
            <v>0</v>
          </cell>
          <cell r="AD23">
            <v>0</v>
          </cell>
          <cell r="AE23">
            <v>205.8</v>
          </cell>
          <cell r="AF23">
            <v>0</v>
          </cell>
          <cell r="AG23">
            <v>0</v>
          </cell>
          <cell r="AH23">
            <v>205.8</v>
          </cell>
          <cell r="AI23">
            <v>492.40000000000003</v>
          </cell>
        </row>
        <row r="24">
          <cell r="U24">
            <v>188.8</v>
          </cell>
          <cell r="V24">
            <v>175.5</v>
          </cell>
          <cell r="W24">
            <v>0</v>
          </cell>
          <cell r="X24">
            <v>364.3</v>
          </cell>
          <cell r="Y24">
            <v>385.5</v>
          </cell>
          <cell r="Z24">
            <v>470.09999999999997</v>
          </cell>
          <cell r="AA24">
            <v>0</v>
          </cell>
          <cell r="AB24">
            <v>65</v>
          </cell>
          <cell r="AC24">
            <v>0</v>
          </cell>
          <cell r="AD24">
            <v>5.9</v>
          </cell>
          <cell r="AE24">
            <v>29.9</v>
          </cell>
          <cell r="AF24">
            <v>135.9</v>
          </cell>
          <cell r="AG24">
            <v>0</v>
          </cell>
          <cell r="AH24">
            <v>165.8</v>
          </cell>
          <cell r="AI24">
            <v>855.59999999999991</v>
          </cell>
        </row>
        <row r="25">
          <cell r="U25">
            <v>3.1</v>
          </cell>
          <cell r="V25">
            <v>1.6</v>
          </cell>
          <cell r="W25">
            <v>0</v>
          </cell>
          <cell r="X25">
            <v>4.7</v>
          </cell>
          <cell r="Y25">
            <v>27.1</v>
          </cell>
          <cell r="Z25">
            <v>63.3</v>
          </cell>
          <cell r="AA25">
            <v>0</v>
          </cell>
          <cell r="AB25">
            <v>21.7</v>
          </cell>
          <cell r="AC25">
            <v>0</v>
          </cell>
          <cell r="AD25">
            <v>0.5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90.4</v>
          </cell>
        </row>
        <row r="26">
          <cell r="U26">
            <v>0.7</v>
          </cell>
          <cell r="V26">
            <v>41.900000000000006</v>
          </cell>
          <cell r="W26">
            <v>0</v>
          </cell>
          <cell r="X26">
            <v>42.600000000000009</v>
          </cell>
          <cell r="Y26">
            <v>666.39999999999986</v>
          </cell>
          <cell r="Z26">
            <v>87.100000000000009</v>
          </cell>
          <cell r="AA26">
            <v>1.7</v>
          </cell>
          <cell r="AB26">
            <v>11.6</v>
          </cell>
          <cell r="AC26">
            <v>0</v>
          </cell>
          <cell r="AD26">
            <v>5.5</v>
          </cell>
          <cell r="AE26">
            <v>222.1</v>
          </cell>
          <cell r="AF26">
            <v>0</v>
          </cell>
          <cell r="AG26">
            <v>0</v>
          </cell>
          <cell r="AH26">
            <v>222.1</v>
          </cell>
          <cell r="AI26">
            <v>755.19999999999993</v>
          </cell>
        </row>
        <row r="27">
          <cell r="U27">
            <v>560.19999999999993</v>
          </cell>
          <cell r="V27">
            <v>60.2</v>
          </cell>
          <cell r="W27">
            <v>0</v>
          </cell>
          <cell r="X27">
            <v>620.4</v>
          </cell>
          <cell r="Y27">
            <v>691.99999999999989</v>
          </cell>
          <cell r="Z27">
            <v>119.1</v>
          </cell>
          <cell r="AA27">
            <v>0.8</v>
          </cell>
          <cell r="AB27">
            <v>72.599999999999994</v>
          </cell>
          <cell r="AC27">
            <v>0</v>
          </cell>
          <cell r="AD27">
            <v>12.3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811.89999999999986</v>
          </cell>
        </row>
        <row r="28">
          <cell r="U28">
            <v>1.4000000000000001</v>
          </cell>
          <cell r="V28">
            <v>2.8</v>
          </cell>
          <cell r="W28">
            <v>0</v>
          </cell>
          <cell r="X28">
            <v>4.2</v>
          </cell>
          <cell r="Y28">
            <v>16.200000000000003</v>
          </cell>
          <cell r="Z28">
            <v>39.199999999999996</v>
          </cell>
          <cell r="AA28">
            <v>0</v>
          </cell>
          <cell r="AB28">
            <v>13.9</v>
          </cell>
          <cell r="AC28">
            <v>0</v>
          </cell>
          <cell r="AD28">
            <v>0.79999999999999993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55.4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U30">
            <v>441.6</v>
          </cell>
          <cell r="V30">
            <v>27.5</v>
          </cell>
          <cell r="W30">
            <v>136.69999999999999</v>
          </cell>
          <cell r="X30">
            <v>605.79999999999995</v>
          </cell>
          <cell r="Y30">
            <v>1512.9</v>
          </cell>
          <cell r="Z30">
            <v>31.900000000000002</v>
          </cell>
          <cell r="AA30">
            <v>426.1</v>
          </cell>
          <cell r="AB30">
            <v>19.399999999999999</v>
          </cell>
          <cell r="AC30">
            <v>0</v>
          </cell>
          <cell r="AD30">
            <v>52.7</v>
          </cell>
          <cell r="AE30">
            <v>39.5</v>
          </cell>
          <cell r="AF30">
            <v>0</v>
          </cell>
          <cell r="AG30">
            <v>0</v>
          </cell>
          <cell r="AH30">
            <v>39.5</v>
          </cell>
          <cell r="AI30">
            <v>1970.9</v>
          </cell>
        </row>
        <row r="31">
          <cell r="U31">
            <v>112</v>
          </cell>
          <cell r="V31">
            <v>94.899999999999991</v>
          </cell>
          <cell r="W31">
            <v>0</v>
          </cell>
          <cell r="X31">
            <v>206.89999999999998</v>
          </cell>
          <cell r="Y31">
            <v>868.7</v>
          </cell>
          <cell r="Z31">
            <v>148.39999999999998</v>
          </cell>
          <cell r="AA31">
            <v>13</v>
          </cell>
          <cell r="AB31">
            <v>71.800000000000011</v>
          </cell>
          <cell r="AC31">
            <v>30.5</v>
          </cell>
          <cell r="AD31">
            <v>32.200000000000003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1030.0999999999999</v>
          </cell>
        </row>
        <row r="32">
          <cell r="U32">
            <v>213.7</v>
          </cell>
          <cell r="V32">
            <v>77.899999999999991</v>
          </cell>
          <cell r="W32">
            <v>0</v>
          </cell>
          <cell r="X32">
            <v>291.59999999999997</v>
          </cell>
          <cell r="Y32">
            <v>919.80000000000007</v>
          </cell>
          <cell r="Z32">
            <v>77.899999999999991</v>
          </cell>
          <cell r="AA32">
            <v>0</v>
          </cell>
          <cell r="AB32">
            <v>1.5999999999999999</v>
          </cell>
          <cell r="AC32">
            <v>0</v>
          </cell>
          <cell r="AD32">
            <v>35.400000000000006</v>
          </cell>
          <cell r="AE32">
            <v>14</v>
          </cell>
          <cell r="AF32">
            <v>0</v>
          </cell>
          <cell r="AG32">
            <v>0</v>
          </cell>
          <cell r="AH32">
            <v>14</v>
          </cell>
          <cell r="AI32">
            <v>997.7</v>
          </cell>
        </row>
        <row r="33">
          <cell r="U33">
            <v>919.8</v>
          </cell>
          <cell r="V33">
            <v>92.699999999999989</v>
          </cell>
          <cell r="W33">
            <v>8.4</v>
          </cell>
          <cell r="X33">
            <v>1020.9</v>
          </cell>
          <cell r="Y33">
            <v>2008.5</v>
          </cell>
          <cell r="Z33">
            <v>93</v>
          </cell>
          <cell r="AA33">
            <v>42.199999999999996</v>
          </cell>
          <cell r="AB33">
            <v>324.70000000000005</v>
          </cell>
          <cell r="AC33">
            <v>104.7</v>
          </cell>
          <cell r="AD33">
            <v>54.599999999999994</v>
          </cell>
          <cell r="AE33">
            <v>559.29999999999995</v>
          </cell>
          <cell r="AF33">
            <v>0</v>
          </cell>
          <cell r="AG33">
            <v>0</v>
          </cell>
          <cell r="AH33">
            <v>559.29999999999995</v>
          </cell>
          <cell r="AI33">
            <v>2143.6999999999998</v>
          </cell>
        </row>
        <row r="34">
          <cell r="U34">
            <v>3.3</v>
          </cell>
          <cell r="V34">
            <v>14.4</v>
          </cell>
          <cell r="W34">
            <v>0</v>
          </cell>
          <cell r="X34">
            <v>17.7</v>
          </cell>
          <cell r="Y34">
            <v>3.3</v>
          </cell>
          <cell r="Z34">
            <v>14.8</v>
          </cell>
          <cell r="AA34">
            <v>0</v>
          </cell>
          <cell r="AB34">
            <v>9.7000000000000011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18.100000000000001</v>
          </cell>
        </row>
        <row r="35">
          <cell r="U35">
            <v>0.3</v>
          </cell>
          <cell r="V35">
            <v>1.9000000000000001</v>
          </cell>
          <cell r="W35">
            <v>0</v>
          </cell>
          <cell r="X35">
            <v>2.2000000000000002</v>
          </cell>
          <cell r="Y35">
            <v>0.3</v>
          </cell>
          <cell r="Z35">
            <v>1.9000000000000001</v>
          </cell>
          <cell r="AA35">
            <v>0</v>
          </cell>
          <cell r="AB35">
            <v>1.4000000000000001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2.2000000000000002</v>
          </cell>
        </row>
        <row r="36">
          <cell r="U36">
            <v>283.60000000000002</v>
          </cell>
          <cell r="V36">
            <v>9.3000000000000007</v>
          </cell>
          <cell r="W36">
            <v>0</v>
          </cell>
          <cell r="X36">
            <v>292.90000000000003</v>
          </cell>
          <cell r="Y36">
            <v>1485.6000000000001</v>
          </cell>
          <cell r="Z36">
            <v>20.7</v>
          </cell>
          <cell r="AA36">
            <v>0</v>
          </cell>
          <cell r="AB36">
            <v>204.4</v>
          </cell>
          <cell r="AC36">
            <v>1</v>
          </cell>
          <cell r="AD36">
            <v>3.1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1506.3000000000002</v>
          </cell>
        </row>
        <row r="37">
          <cell r="U37">
            <v>947.1</v>
          </cell>
          <cell r="V37">
            <v>41.4</v>
          </cell>
          <cell r="W37">
            <v>3.6</v>
          </cell>
          <cell r="X37">
            <v>992.1</v>
          </cell>
          <cell r="Y37">
            <v>1954.3</v>
          </cell>
          <cell r="Z37">
            <v>41.499999999999993</v>
          </cell>
          <cell r="AA37">
            <v>29.1</v>
          </cell>
          <cell r="AB37">
            <v>421.99999999999994</v>
          </cell>
          <cell r="AC37">
            <v>0</v>
          </cell>
          <cell r="AD37">
            <v>50.3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2024.8999999999999</v>
          </cell>
        </row>
        <row r="38">
          <cell r="U38">
            <v>11.9</v>
          </cell>
          <cell r="V38">
            <v>200.8</v>
          </cell>
          <cell r="W38">
            <v>0</v>
          </cell>
          <cell r="X38">
            <v>212.70000000000002</v>
          </cell>
          <cell r="Y38">
            <v>499.1</v>
          </cell>
          <cell r="Z38">
            <v>273.40000000000003</v>
          </cell>
          <cell r="AA38">
            <v>0</v>
          </cell>
          <cell r="AB38">
            <v>284.5</v>
          </cell>
          <cell r="AC38">
            <v>54.5</v>
          </cell>
          <cell r="AD38">
            <v>24.4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772.5</v>
          </cell>
        </row>
        <row r="39">
          <cell r="U39">
            <v>158.89999999999998</v>
          </cell>
          <cell r="V39">
            <v>57.8</v>
          </cell>
          <cell r="W39">
            <v>0</v>
          </cell>
          <cell r="X39">
            <v>216.7</v>
          </cell>
          <cell r="Y39">
            <v>859.8</v>
          </cell>
          <cell r="Z39">
            <v>59.5</v>
          </cell>
          <cell r="AA39">
            <v>0</v>
          </cell>
          <cell r="AB39">
            <v>246.09999999999997</v>
          </cell>
          <cell r="AC39">
            <v>42.900000000000006</v>
          </cell>
          <cell r="AD39">
            <v>35.1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919.3</v>
          </cell>
        </row>
        <row r="40">
          <cell r="U40">
            <v>849</v>
          </cell>
          <cell r="V40">
            <v>114.2</v>
          </cell>
          <cell r="W40">
            <v>3.3</v>
          </cell>
          <cell r="X40">
            <v>966.5</v>
          </cell>
          <cell r="Y40">
            <v>2213.2000000000003</v>
          </cell>
          <cell r="Z40">
            <v>115.8</v>
          </cell>
          <cell r="AA40">
            <v>3.3</v>
          </cell>
          <cell r="AB40">
            <v>648.30000000000007</v>
          </cell>
          <cell r="AC40">
            <v>0</v>
          </cell>
          <cell r="AD40">
            <v>68.199999999999989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2332.3000000000006</v>
          </cell>
        </row>
        <row r="41">
          <cell r="U41">
            <v>28.1</v>
          </cell>
          <cell r="V41">
            <v>14.8</v>
          </cell>
          <cell r="W41">
            <v>0</v>
          </cell>
          <cell r="X41">
            <v>42.900000000000006</v>
          </cell>
          <cell r="Y41">
            <v>29.6</v>
          </cell>
          <cell r="Z41">
            <v>19</v>
          </cell>
          <cell r="AA41">
            <v>0</v>
          </cell>
          <cell r="AB41">
            <v>17.399999999999999</v>
          </cell>
          <cell r="AC41">
            <v>0</v>
          </cell>
          <cell r="AD41">
            <v>0.1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48.6</v>
          </cell>
        </row>
        <row r="42">
          <cell r="U42">
            <v>335.3</v>
          </cell>
          <cell r="V42">
            <v>22.3</v>
          </cell>
          <cell r="W42">
            <v>22.2</v>
          </cell>
          <cell r="X42">
            <v>379.8</v>
          </cell>
          <cell r="Y42">
            <v>1190.6000000000001</v>
          </cell>
          <cell r="Z42">
            <v>26.1</v>
          </cell>
          <cell r="AA42">
            <v>44</v>
          </cell>
          <cell r="AB42">
            <v>173.6</v>
          </cell>
          <cell r="AC42">
            <v>218.7</v>
          </cell>
          <cell r="AD42">
            <v>42.8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1260.7</v>
          </cell>
        </row>
        <row r="43">
          <cell r="U43">
            <v>52.2</v>
          </cell>
          <cell r="V43">
            <v>33.300000000000004</v>
          </cell>
          <cell r="W43">
            <v>0</v>
          </cell>
          <cell r="X43">
            <v>85.5</v>
          </cell>
          <cell r="Y43">
            <v>759.5</v>
          </cell>
          <cell r="Z43">
            <v>33.300000000000004</v>
          </cell>
          <cell r="AA43">
            <v>0</v>
          </cell>
          <cell r="AB43">
            <v>184</v>
          </cell>
          <cell r="AC43">
            <v>41.7</v>
          </cell>
          <cell r="AD43">
            <v>35.4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792.8</v>
          </cell>
        </row>
        <row r="44">
          <cell r="U44">
            <v>317.8</v>
          </cell>
          <cell r="V44">
            <v>79.3</v>
          </cell>
          <cell r="W44">
            <v>0</v>
          </cell>
          <cell r="X44">
            <v>397.1</v>
          </cell>
          <cell r="Y44">
            <v>1457.4</v>
          </cell>
          <cell r="Z44">
            <v>148.6</v>
          </cell>
          <cell r="AA44">
            <v>0</v>
          </cell>
          <cell r="AB44">
            <v>286.10000000000002</v>
          </cell>
          <cell r="AC44">
            <v>282.79999999999995</v>
          </cell>
          <cell r="AD44">
            <v>56.900000000000006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1606</v>
          </cell>
        </row>
        <row r="45">
          <cell r="U45">
            <v>115.49999999999999</v>
          </cell>
          <cell r="V45">
            <v>19.3</v>
          </cell>
          <cell r="W45">
            <v>11.6</v>
          </cell>
          <cell r="X45">
            <v>146.39999999999998</v>
          </cell>
          <cell r="Y45">
            <v>293.60000000000002</v>
          </cell>
          <cell r="Z45">
            <v>22.7</v>
          </cell>
          <cell r="AA45">
            <v>23.2</v>
          </cell>
          <cell r="AB45">
            <v>41.9</v>
          </cell>
          <cell r="AC45">
            <v>0</v>
          </cell>
          <cell r="AD45">
            <v>8.7000000000000011</v>
          </cell>
          <cell r="AE45">
            <v>3.8</v>
          </cell>
          <cell r="AF45">
            <v>0</v>
          </cell>
          <cell r="AG45">
            <v>0.39999999999999858</v>
          </cell>
          <cell r="AH45">
            <v>4.1999999999999984</v>
          </cell>
          <cell r="AI45">
            <v>339.5</v>
          </cell>
        </row>
        <row r="46">
          <cell r="U46">
            <v>0.5</v>
          </cell>
          <cell r="V46">
            <v>18.5</v>
          </cell>
          <cell r="W46">
            <v>0</v>
          </cell>
          <cell r="X46">
            <v>19</v>
          </cell>
          <cell r="Y46">
            <v>143.19999999999999</v>
          </cell>
          <cell r="Z46">
            <v>21.900000000000002</v>
          </cell>
          <cell r="AA46">
            <v>0</v>
          </cell>
          <cell r="AB46">
            <v>19.3</v>
          </cell>
          <cell r="AC46">
            <v>0</v>
          </cell>
          <cell r="AD46">
            <v>0</v>
          </cell>
          <cell r="AE46">
            <v>8.6999999999999993</v>
          </cell>
          <cell r="AF46">
            <v>0</v>
          </cell>
          <cell r="AG46">
            <v>0</v>
          </cell>
          <cell r="AH46">
            <v>8.6999999999999993</v>
          </cell>
          <cell r="AI46">
            <v>165.1</v>
          </cell>
        </row>
        <row r="47">
          <cell r="U47">
            <v>124.60000000000001</v>
          </cell>
          <cell r="V47">
            <v>11</v>
          </cell>
          <cell r="W47">
            <v>0</v>
          </cell>
          <cell r="X47">
            <v>135.60000000000002</v>
          </cell>
          <cell r="Y47">
            <v>175</v>
          </cell>
          <cell r="Z47">
            <v>12.2</v>
          </cell>
          <cell r="AA47">
            <v>0</v>
          </cell>
          <cell r="AB47">
            <v>30.400000000000002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187.2</v>
          </cell>
        </row>
        <row r="48">
          <cell r="U48">
            <v>9.9</v>
          </cell>
          <cell r="V48">
            <v>19.3</v>
          </cell>
          <cell r="W48">
            <v>0</v>
          </cell>
          <cell r="X48">
            <v>29.200000000000003</v>
          </cell>
          <cell r="Y48">
            <v>9.9</v>
          </cell>
          <cell r="Z48">
            <v>19.700000000000003</v>
          </cell>
          <cell r="AA48">
            <v>0</v>
          </cell>
          <cell r="AB48">
            <v>7.6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29.6</v>
          </cell>
        </row>
        <row r="49">
          <cell r="U49">
            <v>11.4</v>
          </cell>
          <cell r="V49">
            <v>4.2</v>
          </cell>
          <cell r="W49">
            <v>0</v>
          </cell>
          <cell r="X49">
            <v>15.600000000000001</v>
          </cell>
          <cell r="Y49">
            <v>11.4</v>
          </cell>
          <cell r="Z49">
            <v>4.2</v>
          </cell>
          <cell r="AA49">
            <v>0</v>
          </cell>
          <cell r="AB49">
            <v>1.3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15.600000000000001</v>
          </cell>
        </row>
        <row r="50">
          <cell r="U50">
            <v>44.5</v>
          </cell>
          <cell r="V50">
            <v>36.6</v>
          </cell>
          <cell r="W50">
            <v>0</v>
          </cell>
          <cell r="X50">
            <v>81.099999999999994</v>
          </cell>
          <cell r="Y50">
            <v>86.9</v>
          </cell>
          <cell r="Z50">
            <v>125.29999999999998</v>
          </cell>
          <cell r="AA50">
            <v>0</v>
          </cell>
          <cell r="AB50">
            <v>59.5</v>
          </cell>
          <cell r="AC50">
            <v>0</v>
          </cell>
          <cell r="AD50">
            <v>0</v>
          </cell>
          <cell r="AE50">
            <v>20.200000000000003</v>
          </cell>
          <cell r="AF50">
            <v>11.799999999999999</v>
          </cell>
          <cell r="AG50">
            <v>0</v>
          </cell>
          <cell r="AH50">
            <v>32</v>
          </cell>
          <cell r="AI50">
            <v>212.2</v>
          </cell>
        </row>
        <row r="51">
          <cell r="U51">
            <v>52.500000000000007</v>
          </cell>
          <cell r="V51">
            <v>97.09999999999998</v>
          </cell>
          <cell r="W51">
            <v>0</v>
          </cell>
          <cell r="X51">
            <v>149.6</v>
          </cell>
          <cell r="Y51">
            <v>102.2</v>
          </cell>
          <cell r="Z51">
            <v>136.5</v>
          </cell>
          <cell r="AA51">
            <v>0</v>
          </cell>
          <cell r="AB51">
            <v>47.100000000000009</v>
          </cell>
          <cell r="AC51">
            <v>29.4</v>
          </cell>
          <cell r="AD51">
            <v>0</v>
          </cell>
          <cell r="AE51">
            <v>49.699999999999996</v>
          </cell>
          <cell r="AF51">
            <v>8.1</v>
          </cell>
          <cell r="AG51">
            <v>0</v>
          </cell>
          <cell r="AH51">
            <v>57.8</v>
          </cell>
          <cell r="AI51">
            <v>238.7</v>
          </cell>
        </row>
        <row r="52">
          <cell r="U52">
            <v>11.399999999999999</v>
          </cell>
          <cell r="V52">
            <v>15</v>
          </cell>
          <cell r="W52">
            <v>0</v>
          </cell>
          <cell r="X52">
            <v>26.4</v>
          </cell>
          <cell r="Y52">
            <v>11.399999999999999</v>
          </cell>
          <cell r="Z52">
            <v>19.900000000000006</v>
          </cell>
          <cell r="AA52">
            <v>0</v>
          </cell>
          <cell r="AB52">
            <v>7.1999999999999993</v>
          </cell>
          <cell r="AC52">
            <v>4.7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31.300000000000004</v>
          </cell>
        </row>
        <row r="53">
          <cell r="U53">
            <v>17.899999999999999</v>
          </cell>
          <cell r="V53">
            <v>280.10000000000002</v>
          </cell>
          <cell r="W53">
            <v>0</v>
          </cell>
          <cell r="X53">
            <v>298</v>
          </cell>
          <cell r="Y53">
            <v>267.2</v>
          </cell>
          <cell r="Z53">
            <v>528.1</v>
          </cell>
          <cell r="AA53">
            <v>0</v>
          </cell>
          <cell r="AB53">
            <v>164.6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795.3</v>
          </cell>
        </row>
        <row r="54">
          <cell r="U54">
            <v>2.7</v>
          </cell>
          <cell r="V54">
            <v>2.2000000000000002</v>
          </cell>
          <cell r="W54">
            <v>0</v>
          </cell>
          <cell r="X54">
            <v>4.9000000000000004</v>
          </cell>
          <cell r="Y54">
            <v>2.7</v>
          </cell>
          <cell r="Z54">
            <v>2.3000000000000003</v>
          </cell>
          <cell r="AA54">
            <v>0</v>
          </cell>
          <cell r="AB54">
            <v>1.2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</v>
          </cell>
        </row>
        <row r="55">
          <cell r="U55">
            <v>0.5</v>
          </cell>
          <cell r="V55">
            <v>10.5</v>
          </cell>
          <cell r="W55">
            <v>0</v>
          </cell>
          <cell r="X55">
            <v>11</v>
          </cell>
          <cell r="Y55">
            <v>721.30000000000007</v>
          </cell>
          <cell r="Z55">
            <v>13.5</v>
          </cell>
          <cell r="AA55">
            <v>0</v>
          </cell>
          <cell r="AB55">
            <v>12.9</v>
          </cell>
          <cell r="AC55">
            <v>0</v>
          </cell>
          <cell r="AD55">
            <v>0</v>
          </cell>
          <cell r="AE55">
            <v>65</v>
          </cell>
          <cell r="AF55">
            <v>3</v>
          </cell>
          <cell r="AG55">
            <v>0</v>
          </cell>
          <cell r="AH55">
            <v>68</v>
          </cell>
          <cell r="AI55">
            <v>734.80000000000007</v>
          </cell>
        </row>
        <row r="56">
          <cell r="U56">
            <v>16.100000000000001</v>
          </cell>
          <cell r="V56">
            <v>7.3</v>
          </cell>
          <cell r="W56">
            <v>0</v>
          </cell>
          <cell r="X56">
            <v>23.400000000000002</v>
          </cell>
          <cell r="Y56">
            <v>45.6</v>
          </cell>
          <cell r="Z56">
            <v>8</v>
          </cell>
          <cell r="AA56">
            <v>0</v>
          </cell>
          <cell r="AB56">
            <v>4.3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53.6</v>
          </cell>
        </row>
        <row r="57">
          <cell r="U57">
            <v>0</v>
          </cell>
          <cell r="V57">
            <v>0.1</v>
          </cell>
          <cell r="W57">
            <v>0</v>
          </cell>
          <cell r="X57">
            <v>0.1</v>
          </cell>
          <cell r="Y57">
            <v>2793</v>
          </cell>
          <cell r="Z57">
            <v>86.399999999999991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166</v>
          </cell>
          <cell r="AF57">
            <v>0</v>
          </cell>
          <cell r="AG57">
            <v>0</v>
          </cell>
          <cell r="AH57">
            <v>166</v>
          </cell>
          <cell r="AI57">
            <v>2909.7000000000003</v>
          </cell>
        </row>
      </sheetData>
      <sheetData sheetId="12">
        <row r="2">
          <cell r="U2">
            <v>196.9</v>
          </cell>
          <cell r="V2">
            <v>7.7</v>
          </cell>
          <cell r="W2">
            <v>2.5</v>
          </cell>
          <cell r="X2">
            <v>207.1</v>
          </cell>
          <cell r="Y2">
            <v>586.20000000000005</v>
          </cell>
          <cell r="Z2">
            <v>11.7</v>
          </cell>
          <cell r="AA2">
            <v>294</v>
          </cell>
          <cell r="AB2">
            <v>57.100000000000009</v>
          </cell>
          <cell r="AC2">
            <v>0</v>
          </cell>
          <cell r="AD2">
            <v>21.7</v>
          </cell>
          <cell r="AE2">
            <v>43.8</v>
          </cell>
          <cell r="AF2">
            <v>0</v>
          </cell>
          <cell r="AG2">
            <v>34.899999999999977</v>
          </cell>
          <cell r="AH2">
            <v>78.699999999999974</v>
          </cell>
          <cell r="AI2">
            <v>891.90000000000009</v>
          </cell>
        </row>
        <row r="3">
          <cell r="U3">
            <v>8.9</v>
          </cell>
          <cell r="V3">
            <v>5.6000000000000005</v>
          </cell>
          <cell r="W3">
            <v>0</v>
          </cell>
          <cell r="X3">
            <v>14.5</v>
          </cell>
          <cell r="Y3">
            <v>33.299999999999997</v>
          </cell>
          <cell r="Z3">
            <v>11.400000000000002</v>
          </cell>
          <cell r="AA3">
            <v>0</v>
          </cell>
          <cell r="AB3">
            <v>8</v>
          </cell>
          <cell r="AC3">
            <v>0</v>
          </cell>
          <cell r="AD3">
            <v>0.2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44.7</v>
          </cell>
        </row>
        <row r="4">
          <cell r="U4">
            <v>76.59999999999998</v>
          </cell>
          <cell r="V4">
            <v>19.400000000000002</v>
          </cell>
          <cell r="W4">
            <v>0</v>
          </cell>
          <cell r="X4">
            <v>95.999999999999986</v>
          </cell>
          <cell r="Y4">
            <v>99.6</v>
          </cell>
          <cell r="Z4">
            <v>50.800000000000004</v>
          </cell>
          <cell r="AA4">
            <v>0</v>
          </cell>
          <cell r="AB4">
            <v>25.299999999999997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150.4</v>
          </cell>
        </row>
        <row r="5">
          <cell r="U5">
            <v>55.349999999999994</v>
          </cell>
          <cell r="V5">
            <v>24.599999999999998</v>
          </cell>
          <cell r="W5">
            <v>0</v>
          </cell>
          <cell r="X5">
            <v>79.949999999999989</v>
          </cell>
          <cell r="Y5">
            <v>87.7</v>
          </cell>
          <cell r="Z5">
            <v>69.5</v>
          </cell>
          <cell r="AA5">
            <v>0</v>
          </cell>
          <cell r="AB5">
            <v>22.1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157.19999999999999</v>
          </cell>
        </row>
        <row r="6">
          <cell r="U6">
            <v>69.600000000000009</v>
          </cell>
          <cell r="V6">
            <v>27.5</v>
          </cell>
          <cell r="W6">
            <v>0</v>
          </cell>
          <cell r="X6">
            <v>97.100000000000009</v>
          </cell>
          <cell r="Y6">
            <v>90.699999999999989</v>
          </cell>
          <cell r="Z6">
            <v>157</v>
          </cell>
          <cell r="AA6">
            <v>1</v>
          </cell>
          <cell r="AB6">
            <v>19.600000000000001</v>
          </cell>
          <cell r="AC6">
            <v>0</v>
          </cell>
          <cell r="AD6">
            <v>0.30000000000000004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248.7</v>
          </cell>
        </row>
        <row r="7">
          <cell r="U7">
            <v>21.900000000000002</v>
          </cell>
          <cell r="V7">
            <v>148.5</v>
          </cell>
          <cell r="W7">
            <v>0</v>
          </cell>
          <cell r="X7">
            <v>170.4</v>
          </cell>
          <cell r="Y7">
            <v>27.4</v>
          </cell>
          <cell r="Z7">
            <v>1009.7</v>
          </cell>
          <cell r="AA7">
            <v>0</v>
          </cell>
          <cell r="AB7">
            <v>74.800000000000011</v>
          </cell>
          <cell r="AC7">
            <v>90.1</v>
          </cell>
          <cell r="AD7">
            <v>5.3000000000000007</v>
          </cell>
          <cell r="AE7">
            <v>0.5</v>
          </cell>
          <cell r="AF7">
            <v>19.099999999999998</v>
          </cell>
          <cell r="AG7">
            <v>0</v>
          </cell>
          <cell r="AH7">
            <v>19.599999999999998</v>
          </cell>
          <cell r="AI7">
            <v>1037.1000000000001</v>
          </cell>
        </row>
        <row r="8">
          <cell r="U8">
            <v>660.59999999999991</v>
          </cell>
          <cell r="V8">
            <v>160.1</v>
          </cell>
          <cell r="W8">
            <v>0</v>
          </cell>
          <cell r="X8">
            <v>820.69999999999993</v>
          </cell>
          <cell r="Y8">
            <v>688.3</v>
          </cell>
          <cell r="Z8">
            <v>184.2</v>
          </cell>
          <cell r="AA8">
            <v>0.5</v>
          </cell>
          <cell r="AB8">
            <v>279.60000000000002</v>
          </cell>
          <cell r="AC8">
            <v>0</v>
          </cell>
          <cell r="AD8">
            <v>3.6000000000000005</v>
          </cell>
          <cell r="AE8">
            <v>4.0999999999999996</v>
          </cell>
          <cell r="AF8">
            <v>8</v>
          </cell>
          <cell r="AG8">
            <v>0</v>
          </cell>
          <cell r="AH8">
            <v>12.1</v>
          </cell>
          <cell r="AI8">
            <v>873</v>
          </cell>
        </row>
        <row r="9">
          <cell r="U9">
            <v>464.59999999999997</v>
          </cell>
          <cell r="V9">
            <v>87.699999999999989</v>
          </cell>
          <cell r="W9">
            <v>0</v>
          </cell>
          <cell r="X9">
            <v>552.29999999999995</v>
          </cell>
          <cell r="Y9">
            <v>501.59999999999997</v>
          </cell>
          <cell r="Z9">
            <v>147.19999999999999</v>
          </cell>
          <cell r="AA9">
            <v>0</v>
          </cell>
          <cell r="AB9">
            <v>104.8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648.79999999999995</v>
          </cell>
        </row>
        <row r="10">
          <cell r="U10">
            <v>266.89999999999998</v>
          </cell>
          <cell r="V10">
            <v>48.4</v>
          </cell>
          <cell r="W10">
            <v>0</v>
          </cell>
          <cell r="X10">
            <v>315.29999999999995</v>
          </cell>
          <cell r="Y10">
            <v>335.49999999999994</v>
          </cell>
          <cell r="Z10">
            <v>232.7</v>
          </cell>
          <cell r="AA10">
            <v>0</v>
          </cell>
          <cell r="AB10">
            <v>79.5</v>
          </cell>
          <cell r="AC10">
            <v>43.1</v>
          </cell>
          <cell r="AD10">
            <v>0</v>
          </cell>
          <cell r="AE10">
            <v>10.1</v>
          </cell>
          <cell r="AF10">
            <v>0</v>
          </cell>
          <cell r="AG10">
            <v>0</v>
          </cell>
          <cell r="AH10">
            <v>10.1</v>
          </cell>
          <cell r="AI10">
            <v>568.19999999999993</v>
          </cell>
        </row>
        <row r="11">
          <cell r="U11">
            <v>4.0999999999999996</v>
          </cell>
          <cell r="V11">
            <v>683.30000000000018</v>
          </cell>
          <cell r="W11">
            <v>0</v>
          </cell>
          <cell r="X11">
            <v>687.4000000000002</v>
          </cell>
          <cell r="Y11">
            <v>7.6</v>
          </cell>
          <cell r="Z11">
            <v>1781.4000000000003</v>
          </cell>
          <cell r="AA11">
            <v>26.999999999999996</v>
          </cell>
          <cell r="AB11">
            <v>68.600000000000009</v>
          </cell>
          <cell r="AC11">
            <v>70.2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1816.0000000000002</v>
          </cell>
        </row>
        <row r="12">
          <cell r="U12">
            <v>166.8</v>
          </cell>
          <cell r="V12">
            <v>564.29999999999995</v>
          </cell>
          <cell r="W12">
            <v>0</v>
          </cell>
          <cell r="X12">
            <v>731.09999999999991</v>
          </cell>
          <cell r="Y12">
            <v>186</v>
          </cell>
          <cell r="Z12">
            <v>1413.1999999999998</v>
          </cell>
          <cell r="AA12">
            <v>5.3</v>
          </cell>
          <cell r="AB12">
            <v>350.59999999999997</v>
          </cell>
          <cell r="AC12">
            <v>70.399999999999991</v>
          </cell>
          <cell r="AD12">
            <v>0</v>
          </cell>
          <cell r="AE12">
            <v>10.8</v>
          </cell>
          <cell r="AF12">
            <v>332.6</v>
          </cell>
          <cell r="AG12">
            <v>0</v>
          </cell>
          <cell r="AH12">
            <v>343.40000000000003</v>
          </cell>
          <cell r="AI12">
            <v>1604.4999999999998</v>
          </cell>
        </row>
        <row r="13">
          <cell r="U13">
            <v>45.599999999999994</v>
          </cell>
          <cell r="V13">
            <v>23</v>
          </cell>
          <cell r="W13">
            <v>0</v>
          </cell>
          <cell r="X13">
            <v>68.599999999999994</v>
          </cell>
          <cell r="Y13">
            <v>304.5</v>
          </cell>
          <cell r="Z13">
            <v>897.9</v>
          </cell>
          <cell r="AA13">
            <v>0</v>
          </cell>
          <cell r="AB13">
            <v>28.799999999999997</v>
          </cell>
          <cell r="AC13">
            <v>14.2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1202.4000000000001</v>
          </cell>
        </row>
        <row r="14">
          <cell r="U14">
            <v>93.199999999999989</v>
          </cell>
          <cell r="V14">
            <v>11.399999999999999</v>
          </cell>
          <cell r="W14">
            <v>0</v>
          </cell>
          <cell r="X14">
            <v>104.6</v>
          </cell>
          <cell r="Y14">
            <v>371.90000000000003</v>
          </cell>
          <cell r="Z14">
            <v>17</v>
          </cell>
          <cell r="AA14">
            <v>8.1</v>
          </cell>
          <cell r="AB14">
            <v>36.799999999999997</v>
          </cell>
          <cell r="AC14">
            <v>0</v>
          </cell>
          <cell r="AD14">
            <v>6.8</v>
          </cell>
          <cell r="AE14">
            <v>74.899999999999991</v>
          </cell>
          <cell r="AF14">
            <v>0</v>
          </cell>
          <cell r="AG14">
            <v>0</v>
          </cell>
          <cell r="AH14">
            <v>74.899999999999991</v>
          </cell>
          <cell r="AI14">
            <v>397.00000000000006</v>
          </cell>
        </row>
        <row r="15">
          <cell r="U15">
            <v>1.6</v>
          </cell>
          <cell r="V15">
            <v>0.4</v>
          </cell>
          <cell r="W15">
            <v>0</v>
          </cell>
          <cell r="X15">
            <v>2</v>
          </cell>
          <cell r="Y15">
            <v>7.8</v>
          </cell>
          <cell r="Z15">
            <v>0.6</v>
          </cell>
          <cell r="AA15">
            <v>0</v>
          </cell>
          <cell r="AB15">
            <v>0.4</v>
          </cell>
          <cell r="AC15">
            <v>0</v>
          </cell>
          <cell r="AD15">
            <v>0.2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8.4</v>
          </cell>
        </row>
        <row r="16">
          <cell r="U16">
            <v>263.7</v>
          </cell>
          <cell r="V16">
            <v>46</v>
          </cell>
          <cell r="W16">
            <v>0</v>
          </cell>
          <cell r="X16">
            <v>309.7</v>
          </cell>
          <cell r="Y16">
            <v>524.29999999999995</v>
          </cell>
          <cell r="Z16">
            <v>58.4</v>
          </cell>
          <cell r="AA16">
            <v>0.2</v>
          </cell>
          <cell r="AB16">
            <v>64</v>
          </cell>
          <cell r="AC16">
            <v>0</v>
          </cell>
          <cell r="AD16">
            <v>72.7</v>
          </cell>
          <cell r="AE16">
            <v>4</v>
          </cell>
          <cell r="AF16">
            <v>3.1</v>
          </cell>
          <cell r="AG16">
            <v>0</v>
          </cell>
          <cell r="AH16">
            <v>7.1</v>
          </cell>
          <cell r="AI16">
            <v>582.9</v>
          </cell>
        </row>
        <row r="17">
          <cell r="U17">
            <v>199.9</v>
          </cell>
          <cell r="V17">
            <v>42.2</v>
          </cell>
          <cell r="W17">
            <v>0</v>
          </cell>
          <cell r="X17">
            <v>242.10000000000002</v>
          </cell>
          <cell r="Y17">
            <v>348.59999999999997</v>
          </cell>
          <cell r="Z17">
            <v>81.099999999999994</v>
          </cell>
          <cell r="AA17">
            <v>1.2000000000000002</v>
          </cell>
          <cell r="AB17">
            <v>55.000000000000007</v>
          </cell>
          <cell r="AC17">
            <v>0</v>
          </cell>
          <cell r="AD17">
            <v>30.8</v>
          </cell>
          <cell r="AE17">
            <v>12.6</v>
          </cell>
          <cell r="AF17">
            <v>3.4</v>
          </cell>
          <cell r="AG17">
            <v>0</v>
          </cell>
          <cell r="AH17">
            <v>16</v>
          </cell>
          <cell r="AI17">
            <v>430.89999999999992</v>
          </cell>
        </row>
        <row r="18">
          <cell r="U18">
            <v>43.6</v>
          </cell>
          <cell r="V18">
            <v>4.4000000000000004</v>
          </cell>
          <cell r="W18">
            <v>0</v>
          </cell>
          <cell r="X18">
            <v>48</v>
          </cell>
          <cell r="Y18">
            <v>54.400000000000006</v>
          </cell>
          <cell r="Z18">
            <v>9.1999999999999993</v>
          </cell>
          <cell r="AA18">
            <v>0</v>
          </cell>
          <cell r="AB18">
            <v>9.9000000000000021</v>
          </cell>
          <cell r="AC18">
            <v>0</v>
          </cell>
          <cell r="AD18">
            <v>0.3</v>
          </cell>
          <cell r="AE18">
            <v>0.7</v>
          </cell>
          <cell r="AF18">
            <v>0</v>
          </cell>
          <cell r="AG18">
            <v>0</v>
          </cell>
          <cell r="AH18">
            <v>0.7</v>
          </cell>
          <cell r="AI18">
            <v>63.600000000000009</v>
          </cell>
        </row>
        <row r="19">
          <cell r="U19">
            <v>548.79999999999995</v>
          </cell>
          <cell r="V19">
            <v>15.500000000000002</v>
          </cell>
          <cell r="W19">
            <v>9.6</v>
          </cell>
          <cell r="X19">
            <v>573.9</v>
          </cell>
          <cell r="Y19">
            <v>2060</v>
          </cell>
          <cell r="Z19">
            <v>15.600000000000001</v>
          </cell>
          <cell r="AA19">
            <v>168.50000000000003</v>
          </cell>
          <cell r="AB19">
            <v>88.199999999999989</v>
          </cell>
          <cell r="AC19">
            <v>0</v>
          </cell>
          <cell r="AD19">
            <v>62.4</v>
          </cell>
          <cell r="AE19">
            <v>106</v>
          </cell>
          <cell r="AF19">
            <v>0</v>
          </cell>
          <cell r="AG19">
            <v>14</v>
          </cell>
          <cell r="AH19">
            <v>120</v>
          </cell>
          <cell r="AI19">
            <v>2244.1</v>
          </cell>
        </row>
        <row r="20">
          <cell r="U20">
            <v>562.9</v>
          </cell>
          <cell r="V20">
            <v>49.5</v>
          </cell>
          <cell r="W20">
            <v>10.1</v>
          </cell>
          <cell r="X20">
            <v>622.5</v>
          </cell>
          <cell r="Y20">
            <v>2559.5</v>
          </cell>
          <cell r="Z20">
            <v>73.099999999999994</v>
          </cell>
          <cell r="AA20">
            <v>289.7</v>
          </cell>
          <cell r="AB20">
            <v>151.30000000000001</v>
          </cell>
          <cell r="AC20">
            <v>0</v>
          </cell>
          <cell r="AD20">
            <v>136.80000000000001</v>
          </cell>
          <cell r="AE20">
            <v>314.5</v>
          </cell>
          <cell r="AF20">
            <v>0</v>
          </cell>
          <cell r="AG20">
            <v>115.9</v>
          </cell>
          <cell r="AH20">
            <v>430.4</v>
          </cell>
          <cell r="AI20">
            <v>2922.2999999999997</v>
          </cell>
        </row>
        <row r="21">
          <cell r="U21">
            <v>38.700000000000003</v>
          </cell>
          <cell r="V21">
            <v>25.7</v>
          </cell>
          <cell r="W21">
            <v>0</v>
          </cell>
          <cell r="X21">
            <v>64.400000000000006</v>
          </cell>
          <cell r="Y21">
            <v>335</v>
          </cell>
          <cell r="Z21">
            <v>112.80000000000001</v>
          </cell>
          <cell r="AA21">
            <v>17.100000000000001</v>
          </cell>
          <cell r="AB21">
            <v>35.200000000000003</v>
          </cell>
          <cell r="AC21">
            <v>0</v>
          </cell>
          <cell r="AD21">
            <v>27.100000000000005</v>
          </cell>
          <cell r="AE21">
            <v>27.900000000000006</v>
          </cell>
          <cell r="AF21">
            <v>4.2</v>
          </cell>
          <cell r="AG21">
            <v>0</v>
          </cell>
          <cell r="AH21">
            <v>32.100000000000009</v>
          </cell>
          <cell r="AI21">
            <v>464.90000000000003</v>
          </cell>
        </row>
        <row r="22">
          <cell r="U22">
            <v>473.8</v>
          </cell>
          <cell r="V22">
            <v>47.7</v>
          </cell>
          <cell r="W22">
            <v>0</v>
          </cell>
          <cell r="X22">
            <v>521.5</v>
          </cell>
          <cell r="Y22">
            <v>923.8</v>
          </cell>
          <cell r="Z22">
            <v>78.499999999999986</v>
          </cell>
          <cell r="AA22">
            <v>0</v>
          </cell>
          <cell r="AB22">
            <v>136.19999999999999</v>
          </cell>
          <cell r="AC22">
            <v>0</v>
          </cell>
          <cell r="AD22">
            <v>30.199999999999996</v>
          </cell>
          <cell r="AE22">
            <v>168.6</v>
          </cell>
          <cell r="AF22">
            <v>0</v>
          </cell>
          <cell r="AG22">
            <v>0</v>
          </cell>
          <cell r="AH22">
            <v>168.6</v>
          </cell>
          <cell r="AI22">
            <v>1002.3</v>
          </cell>
        </row>
        <row r="23">
          <cell r="U23">
            <v>23</v>
          </cell>
          <cell r="V23">
            <v>2.6999999999999997</v>
          </cell>
          <cell r="W23">
            <v>0</v>
          </cell>
          <cell r="X23">
            <v>25.7</v>
          </cell>
          <cell r="Y23">
            <v>624.30000000000007</v>
          </cell>
          <cell r="Z23">
            <v>30.699999999999996</v>
          </cell>
          <cell r="AA23">
            <v>16.100000000000001</v>
          </cell>
          <cell r="AB23">
            <v>2.9000000000000004</v>
          </cell>
          <cell r="AC23">
            <v>0</v>
          </cell>
          <cell r="AD23">
            <v>0</v>
          </cell>
          <cell r="AE23">
            <v>239.2</v>
          </cell>
          <cell r="AF23">
            <v>0</v>
          </cell>
          <cell r="AG23">
            <v>10.6</v>
          </cell>
          <cell r="AH23">
            <v>249.79999999999998</v>
          </cell>
          <cell r="AI23">
            <v>671.10000000000014</v>
          </cell>
        </row>
        <row r="24">
          <cell r="U24">
            <v>235.2</v>
          </cell>
          <cell r="V24">
            <v>211</v>
          </cell>
          <cell r="W24">
            <v>0</v>
          </cell>
          <cell r="X24">
            <v>446.2</v>
          </cell>
          <cell r="Y24">
            <v>461.29999999999995</v>
          </cell>
          <cell r="Z24">
            <v>436.6</v>
          </cell>
          <cell r="AA24">
            <v>0</v>
          </cell>
          <cell r="AB24">
            <v>67.599999999999994</v>
          </cell>
          <cell r="AC24">
            <v>0</v>
          </cell>
          <cell r="AD24">
            <v>6.8999999999999995</v>
          </cell>
          <cell r="AE24">
            <v>20.2</v>
          </cell>
          <cell r="AF24">
            <v>0</v>
          </cell>
          <cell r="AG24">
            <v>0</v>
          </cell>
          <cell r="AH24">
            <v>20.2</v>
          </cell>
          <cell r="AI24">
            <v>897.9</v>
          </cell>
        </row>
        <row r="25">
          <cell r="U25">
            <v>1.1000000000000001</v>
          </cell>
          <cell r="V25">
            <v>2.4</v>
          </cell>
          <cell r="W25">
            <v>0</v>
          </cell>
          <cell r="X25">
            <v>3.5</v>
          </cell>
          <cell r="Y25">
            <v>33.900000000000006</v>
          </cell>
          <cell r="Z25">
            <v>64.7</v>
          </cell>
          <cell r="AA25">
            <v>0</v>
          </cell>
          <cell r="AB25">
            <v>23.9</v>
          </cell>
          <cell r="AC25">
            <v>0</v>
          </cell>
          <cell r="AD25">
            <v>1</v>
          </cell>
          <cell r="AE25">
            <v>0.1</v>
          </cell>
          <cell r="AF25">
            <v>0</v>
          </cell>
          <cell r="AG25">
            <v>0</v>
          </cell>
          <cell r="AH25">
            <v>0.1</v>
          </cell>
          <cell r="AI25">
            <v>98.600000000000009</v>
          </cell>
        </row>
        <row r="26">
          <cell r="U26">
            <v>1.3</v>
          </cell>
          <cell r="V26">
            <v>30.8</v>
          </cell>
          <cell r="W26">
            <v>0</v>
          </cell>
          <cell r="X26">
            <v>32.1</v>
          </cell>
          <cell r="Y26">
            <v>926.6</v>
          </cell>
          <cell r="Z26">
            <v>93.200000000000017</v>
          </cell>
          <cell r="AA26">
            <v>1.9</v>
          </cell>
          <cell r="AB26">
            <v>16.399999999999999</v>
          </cell>
          <cell r="AC26">
            <v>0</v>
          </cell>
          <cell r="AD26">
            <v>6.5</v>
          </cell>
          <cell r="AE26">
            <v>153.29999999999998</v>
          </cell>
          <cell r="AF26">
            <v>0</v>
          </cell>
          <cell r="AG26">
            <v>0</v>
          </cell>
          <cell r="AH26">
            <v>153.29999999999998</v>
          </cell>
          <cell r="AI26">
            <v>1021.7</v>
          </cell>
        </row>
        <row r="27">
          <cell r="U27">
            <v>694.80000000000007</v>
          </cell>
          <cell r="V27">
            <v>57.9</v>
          </cell>
          <cell r="W27">
            <v>0</v>
          </cell>
          <cell r="X27">
            <v>752.7</v>
          </cell>
          <cell r="Y27">
            <v>851.4</v>
          </cell>
          <cell r="Z27">
            <v>131</v>
          </cell>
          <cell r="AA27">
            <v>0.8</v>
          </cell>
          <cell r="AB27">
            <v>74.5</v>
          </cell>
          <cell r="AC27">
            <v>0</v>
          </cell>
          <cell r="AD27">
            <v>14.899999999999999</v>
          </cell>
          <cell r="AE27">
            <v>12.5</v>
          </cell>
          <cell r="AF27">
            <v>1.8</v>
          </cell>
          <cell r="AG27">
            <v>0</v>
          </cell>
          <cell r="AH27">
            <v>14.3</v>
          </cell>
          <cell r="AI27">
            <v>983.19999999999993</v>
          </cell>
        </row>
        <row r="28">
          <cell r="U28">
            <v>1.6</v>
          </cell>
          <cell r="V28">
            <v>3.1</v>
          </cell>
          <cell r="W28">
            <v>0</v>
          </cell>
          <cell r="X28">
            <v>4.7</v>
          </cell>
          <cell r="Y28">
            <v>17.399999999999999</v>
          </cell>
          <cell r="Z28">
            <v>41.3</v>
          </cell>
          <cell r="AA28">
            <v>0</v>
          </cell>
          <cell r="AB28">
            <v>15.6</v>
          </cell>
          <cell r="AC28">
            <v>0</v>
          </cell>
          <cell r="AD28">
            <v>0.9</v>
          </cell>
          <cell r="AE28">
            <v>0</v>
          </cell>
          <cell r="AF28">
            <v>3.5</v>
          </cell>
          <cell r="AG28">
            <v>0</v>
          </cell>
          <cell r="AH28">
            <v>3.5</v>
          </cell>
          <cell r="AI28">
            <v>58.699999999999996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U30">
            <v>556</v>
          </cell>
          <cell r="V30">
            <v>31.799999999999997</v>
          </cell>
          <cell r="W30">
            <v>185.3</v>
          </cell>
          <cell r="X30">
            <v>773.09999999999991</v>
          </cell>
          <cell r="Y30">
            <v>1765.6</v>
          </cell>
          <cell r="Z30">
            <v>35.4</v>
          </cell>
          <cell r="AA30">
            <v>454.90000000000003</v>
          </cell>
          <cell r="AB30">
            <v>23.000000000000004</v>
          </cell>
          <cell r="AC30">
            <v>0</v>
          </cell>
          <cell r="AD30">
            <v>59.6</v>
          </cell>
          <cell r="AE30">
            <v>77.400000000000006</v>
          </cell>
          <cell r="AF30">
            <v>0</v>
          </cell>
          <cell r="AG30">
            <v>0</v>
          </cell>
          <cell r="AH30">
            <v>77.400000000000006</v>
          </cell>
          <cell r="AI30">
            <v>2255.9</v>
          </cell>
        </row>
        <row r="31">
          <cell r="U31">
            <v>107.4</v>
          </cell>
          <cell r="V31">
            <v>93.8</v>
          </cell>
          <cell r="W31">
            <v>4.4000000000000004</v>
          </cell>
          <cell r="X31">
            <v>205.6</v>
          </cell>
          <cell r="Y31">
            <v>956.40000000000009</v>
          </cell>
          <cell r="Z31">
            <v>150.30000000000001</v>
          </cell>
          <cell r="AA31">
            <v>12.9</v>
          </cell>
          <cell r="AB31">
            <v>103.3</v>
          </cell>
          <cell r="AC31">
            <v>27.5</v>
          </cell>
          <cell r="AD31">
            <v>34.1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1119.6000000000001</v>
          </cell>
        </row>
        <row r="32">
          <cell r="U32">
            <v>335.4</v>
          </cell>
          <cell r="V32">
            <v>79</v>
          </cell>
          <cell r="W32">
            <v>0</v>
          </cell>
          <cell r="X32">
            <v>414.4</v>
          </cell>
          <cell r="Y32">
            <v>1053.0999999999999</v>
          </cell>
          <cell r="Z32">
            <v>79</v>
          </cell>
          <cell r="AA32">
            <v>0</v>
          </cell>
          <cell r="AB32">
            <v>0</v>
          </cell>
          <cell r="AC32">
            <v>0</v>
          </cell>
          <cell r="AD32">
            <v>35.799999999999997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1132.0999999999999</v>
          </cell>
        </row>
        <row r="33">
          <cell r="U33">
            <v>1288.5</v>
          </cell>
          <cell r="V33">
            <v>97.3</v>
          </cell>
          <cell r="W33">
            <v>11.7</v>
          </cell>
          <cell r="X33">
            <v>1397.5</v>
          </cell>
          <cell r="Y33">
            <v>2159</v>
          </cell>
          <cell r="Z33">
            <v>97.5</v>
          </cell>
          <cell r="AA33">
            <v>45.3</v>
          </cell>
          <cell r="AB33">
            <v>440.9</v>
          </cell>
          <cell r="AC33">
            <v>31.4</v>
          </cell>
          <cell r="AD33">
            <v>43.499999999999993</v>
          </cell>
          <cell r="AE33">
            <v>484.1</v>
          </cell>
          <cell r="AF33">
            <v>0</v>
          </cell>
          <cell r="AG33">
            <v>0</v>
          </cell>
          <cell r="AH33">
            <v>484.1</v>
          </cell>
          <cell r="AI33">
            <v>2301.8000000000002</v>
          </cell>
        </row>
        <row r="34">
          <cell r="U34">
            <v>3.1</v>
          </cell>
          <cell r="V34">
            <v>16.8</v>
          </cell>
          <cell r="W34">
            <v>0</v>
          </cell>
          <cell r="X34">
            <v>19.900000000000002</v>
          </cell>
          <cell r="Y34">
            <v>3.1</v>
          </cell>
          <cell r="Z34">
            <v>17.5</v>
          </cell>
          <cell r="AA34">
            <v>0</v>
          </cell>
          <cell r="AB34">
            <v>11.3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20.6</v>
          </cell>
        </row>
        <row r="35">
          <cell r="U35">
            <v>0.3</v>
          </cell>
          <cell r="V35">
            <v>1.9000000000000001</v>
          </cell>
          <cell r="W35">
            <v>0</v>
          </cell>
          <cell r="X35">
            <v>2.2000000000000002</v>
          </cell>
          <cell r="Y35">
            <v>0.3</v>
          </cell>
          <cell r="Z35">
            <v>1.9000000000000001</v>
          </cell>
          <cell r="AA35">
            <v>0</v>
          </cell>
          <cell r="AB35">
            <v>1.3000000000000003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2.2000000000000002</v>
          </cell>
        </row>
        <row r="36">
          <cell r="U36">
            <v>570.9</v>
          </cell>
          <cell r="V36">
            <v>10.299999999999999</v>
          </cell>
          <cell r="W36">
            <v>0</v>
          </cell>
          <cell r="X36">
            <v>581.19999999999993</v>
          </cell>
          <cell r="Y36">
            <v>1705.1999999999998</v>
          </cell>
          <cell r="Z36">
            <v>22.400000000000002</v>
          </cell>
          <cell r="AA36">
            <v>0</v>
          </cell>
          <cell r="AB36">
            <v>241.2</v>
          </cell>
          <cell r="AC36">
            <v>0</v>
          </cell>
          <cell r="AD36">
            <v>56.7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1727.6</v>
          </cell>
        </row>
        <row r="37">
          <cell r="U37">
            <v>1563.0000000000002</v>
          </cell>
          <cell r="V37">
            <v>48.9</v>
          </cell>
          <cell r="W37">
            <v>0</v>
          </cell>
          <cell r="X37">
            <v>1611.9000000000003</v>
          </cell>
          <cell r="Y37">
            <v>2140.6</v>
          </cell>
          <cell r="Z37">
            <v>49</v>
          </cell>
          <cell r="AA37">
            <v>29.8</v>
          </cell>
          <cell r="AB37">
            <v>483.90000000000003</v>
          </cell>
          <cell r="AC37">
            <v>0</v>
          </cell>
          <cell r="AD37">
            <v>28.9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2219.4</v>
          </cell>
        </row>
        <row r="38">
          <cell r="U38">
            <v>120.60000000000001</v>
          </cell>
          <cell r="V38">
            <v>232.70000000000002</v>
          </cell>
          <cell r="W38">
            <v>0</v>
          </cell>
          <cell r="X38">
            <v>353.3</v>
          </cell>
          <cell r="Y38">
            <v>472.40000000000003</v>
          </cell>
          <cell r="Z38">
            <v>291</v>
          </cell>
          <cell r="AA38">
            <v>0</v>
          </cell>
          <cell r="AB38">
            <v>302.39999999999998</v>
          </cell>
          <cell r="AC38">
            <v>7.5</v>
          </cell>
          <cell r="AD38">
            <v>17.600000000000001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763.40000000000009</v>
          </cell>
        </row>
        <row r="39">
          <cell r="U39">
            <v>688.3</v>
          </cell>
          <cell r="V39">
            <v>64</v>
          </cell>
          <cell r="W39">
            <v>0</v>
          </cell>
          <cell r="X39">
            <v>752.3</v>
          </cell>
          <cell r="Y39">
            <v>928.59999999999991</v>
          </cell>
          <cell r="Z39">
            <v>66.099999999999994</v>
          </cell>
          <cell r="AA39">
            <v>0</v>
          </cell>
          <cell r="AB39">
            <v>292.39999999999998</v>
          </cell>
          <cell r="AC39">
            <v>0</v>
          </cell>
          <cell r="AD39">
            <v>11.9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994.69999999999993</v>
          </cell>
        </row>
        <row r="40">
          <cell r="U40">
            <v>2007.6999999999998</v>
          </cell>
          <cell r="V40">
            <v>116.6</v>
          </cell>
          <cell r="W40">
            <v>3.3000000000000003</v>
          </cell>
          <cell r="X40">
            <v>2127.6</v>
          </cell>
          <cell r="Y40">
            <v>2457.5</v>
          </cell>
          <cell r="Z40">
            <v>121.5</v>
          </cell>
          <cell r="AA40">
            <v>3.3000000000000003</v>
          </cell>
          <cell r="AB40">
            <v>759.30000000000007</v>
          </cell>
          <cell r="AC40">
            <v>0</v>
          </cell>
          <cell r="AD40">
            <v>22.4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2582.3000000000002</v>
          </cell>
        </row>
        <row r="41">
          <cell r="U41">
            <v>35</v>
          </cell>
          <cell r="V41">
            <v>13.7</v>
          </cell>
          <cell r="W41">
            <v>0</v>
          </cell>
          <cell r="X41">
            <v>48.7</v>
          </cell>
          <cell r="Y41">
            <v>36.6</v>
          </cell>
          <cell r="Z41">
            <v>19.8</v>
          </cell>
          <cell r="AA41">
            <v>0</v>
          </cell>
          <cell r="AB41">
            <v>20.100000000000001</v>
          </cell>
          <cell r="AC41">
            <v>0</v>
          </cell>
          <cell r="AD41">
            <v>0.1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56.400000000000006</v>
          </cell>
        </row>
        <row r="42">
          <cell r="U42">
            <v>618.69999999999993</v>
          </cell>
          <cell r="V42">
            <v>21.199999999999996</v>
          </cell>
          <cell r="W42">
            <v>23.9</v>
          </cell>
          <cell r="X42">
            <v>663.8</v>
          </cell>
          <cell r="Y42">
            <v>1163</v>
          </cell>
          <cell r="Z42">
            <v>33.799999999999997</v>
          </cell>
          <cell r="AA42">
            <v>45.5</v>
          </cell>
          <cell r="AB42">
            <v>213</v>
          </cell>
          <cell r="AC42">
            <v>90.100000000000009</v>
          </cell>
          <cell r="AD42">
            <v>27.2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1242.3</v>
          </cell>
        </row>
        <row r="43">
          <cell r="U43">
            <v>363.8</v>
          </cell>
          <cell r="V43">
            <v>28.9</v>
          </cell>
          <cell r="W43">
            <v>0</v>
          </cell>
          <cell r="X43">
            <v>392.7</v>
          </cell>
          <cell r="Y43">
            <v>820.90000000000009</v>
          </cell>
          <cell r="Z43">
            <v>35.199999999999996</v>
          </cell>
          <cell r="AA43">
            <v>0</v>
          </cell>
          <cell r="AB43">
            <v>218.9</v>
          </cell>
          <cell r="AC43">
            <v>0.5</v>
          </cell>
          <cell r="AD43">
            <v>22.9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856.10000000000014</v>
          </cell>
        </row>
        <row r="44">
          <cell r="U44">
            <v>718.8</v>
          </cell>
          <cell r="V44">
            <v>118.4</v>
          </cell>
          <cell r="W44">
            <v>0</v>
          </cell>
          <cell r="X44">
            <v>837.19999999999993</v>
          </cell>
          <cell r="Y44">
            <v>1341.9</v>
          </cell>
          <cell r="Z44">
            <v>167.2</v>
          </cell>
          <cell r="AA44">
            <v>0</v>
          </cell>
          <cell r="AB44">
            <v>333.5</v>
          </cell>
          <cell r="AC44">
            <v>100.19999999999999</v>
          </cell>
          <cell r="AD44">
            <v>31.1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1509.1000000000001</v>
          </cell>
        </row>
        <row r="45">
          <cell r="U45">
            <v>129.80000000000001</v>
          </cell>
          <cell r="V45">
            <v>19.000000000000004</v>
          </cell>
          <cell r="W45">
            <v>11.6</v>
          </cell>
          <cell r="X45">
            <v>160.4</v>
          </cell>
          <cell r="Y45">
            <v>328.7</v>
          </cell>
          <cell r="Z45">
            <v>22.600000000000005</v>
          </cell>
          <cell r="AA45">
            <v>23.700000000000003</v>
          </cell>
          <cell r="AB45">
            <v>45.2</v>
          </cell>
          <cell r="AC45">
            <v>0</v>
          </cell>
          <cell r="AD45">
            <v>9.6999999999999993</v>
          </cell>
          <cell r="AE45">
            <v>4.3</v>
          </cell>
          <cell r="AF45">
            <v>0</v>
          </cell>
          <cell r="AG45">
            <v>0.30000000000000071</v>
          </cell>
          <cell r="AH45">
            <v>4.6000000000000005</v>
          </cell>
          <cell r="AI45">
            <v>375</v>
          </cell>
        </row>
        <row r="46">
          <cell r="U46">
            <v>0.5</v>
          </cell>
          <cell r="V46">
            <v>19.2</v>
          </cell>
          <cell r="W46">
            <v>0</v>
          </cell>
          <cell r="X46">
            <v>19.7</v>
          </cell>
          <cell r="Y46">
            <v>150</v>
          </cell>
          <cell r="Z46">
            <v>22.8</v>
          </cell>
          <cell r="AA46">
            <v>0</v>
          </cell>
          <cell r="AB46">
            <v>20.199999999999996</v>
          </cell>
          <cell r="AC46">
            <v>0</v>
          </cell>
          <cell r="AD46">
            <v>0</v>
          </cell>
          <cell r="AE46">
            <v>7.9</v>
          </cell>
          <cell r="AF46">
            <v>0</v>
          </cell>
          <cell r="AG46">
            <v>0</v>
          </cell>
          <cell r="AH46">
            <v>7.9</v>
          </cell>
          <cell r="AI46">
            <v>172.8</v>
          </cell>
        </row>
        <row r="47">
          <cell r="U47">
            <v>159.20000000000002</v>
          </cell>
          <cell r="V47">
            <v>11.2</v>
          </cell>
          <cell r="W47">
            <v>0</v>
          </cell>
          <cell r="X47">
            <v>170.4</v>
          </cell>
          <cell r="Y47">
            <v>198.1</v>
          </cell>
          <cell r="Z47">
            <v>12.299999999999999</v>
          </cell>
          <cell r="AA47">
            <v>0</v>
          </cell>
          <cell r="AB47">
            <v>34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210.4</v>
          </cell>
        </row>
        <row r="48">
          <cell r="U48">
            <v>10.8</v>
          </cell>
          <cell r="V48">
            <v>20.8</v>
          </cell>
          <cell r="W48">
            <v>0</v>
          </cell>
          <cell r="X48">
            <v>31.6</v>
          </cell>
          <cell r="Y48">
            <v>10.8</v>
          </cell>
          <cell r="Z48">
            <v>21.2</v>
          </cell>
          <cell r="AA48">
            <v>0</v>
          </cell>
          <cell r="AB48">
            <v>8.6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32</v>
          </cell>
        </row>
        <row r="49">
          <cell r="U49">
            <v>11.9</v>
          </cell>
          <cell r="V49">
            <v>4.0000000000000009</v>
          </cell>
          <cell r="W49">
            <v>0</v>
          </cell>
          <cell r="X49">
            <v>15.900000000000002</v>
          </cell>
          <cell r="Y49">
            <v>11.9</v>
          </cell>
          <cell r="Z49">
            <v>4.0000000000000009</v>
          </cell>
          <cell r="AA49">
            <v>0</v>
          </cell>
          <cell r="AB49">
            <v>1.3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15.900000000000002</v>
          </cell>
        </row>
        <row r="50">
          <cell r="U50">
            <v>67</v>
          </cell>
          <cell r="V50">
            <v>28.1</v>
          </cell>
          <cell r="W50">
            <v>0</v>
          </cell>
          <cell r="X50">
            <v>95.1</v>
          </cell>
          <cell r="Y50">
            <v>85.4</v>
          </cell>
          <cell r="Z50">
            <v>141.89999999999998</v>
          </cell>
          <cell r="AA50">
            <v>0</v>
          </cell>
          <cell r="AB50">
            <v>69.8</v>
          </cell>
          <cell r="AC50">
            <v>0</v>
          </cell>
          <cell r="AD50">
            <v>0</v>
          </cell>
          <cell r="AE50">
            <v>17.3</v>
          </cell>
          <cell r="AF50">
            <v>12.999999999999998</v>
          </cell>
          <cell r="AG50">
            <v>0</v>
          </cell>
          <cell r="AH50">
            <v>30.299999999999997</v>
          </cell>
          <cell r="AI50">
            <v>227.29999999999998</v>
          </cell>
        </row>
        <row r="51">
          <cell r="U51">
            <v>58.6</v>
          </cell>
          <cell r="V51">
            <v>105.1</v>
          </cell>
          <cell r="W51">
            <v>0</v>
          </cell>
          <cell r="X51">
            <v>163.69999999999999</v>
          </cell>
          <cell r="Y51">
            <v>105.2</v>
          </cell>
          <cell r="Z51">
            <v>142.59999999999997</v>
          </cell>
          <cell r="AA51">
            <v>0</v>
          </cell>
          <cell r="AB51">
            <v>56.900000000000006</v>
          </cell>
          <cell r="AC51">
            <v>26.5</v>
          </cell>
          <cell r="AD51">
            <v>0</v>
          </cell>
          <cell r="AE51">
            <v>46.6</v>
          </cell>
          <cell r="AF51">
            <v>8</v>
          </cell>
          <cell r="AG51">
            <v>0</v>
          </cell>
          <cell r="AH51">
            <v>54.6</v>
          </cell>
          <cell r="AI51">
            <v>247.79999999999995</v>
          </cell>
        </row>
        <row r="52">
          <cell r="U52">
            <v>12.3</v>
          </cell>
          <cell r="V52">
            <v>17.200000000000003</v>
          </cell>
          <cell r="W52">
            <v>0</v>
          </cell>
          <cell r="X52">
            <v>29.500000000000004</v>
          </cell>
          <cell r="Y52">
            <v>12.3</v>
          </cell>
          <cell r="Z52">
            <v>22.200000000000003</v>
          </cell>
          <cell r="AA52">
            <v>0</v>
          </cell>
          <cell r="AB52">
            <v>8</v>
          </cell>
          <cell r="AC52">
            <v>4.8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34.5</v>
          </cell>
        </row>
        <row r="53">
          <cell r="U53">
            <v>23.2</v>
          </cell>
          <cell r="V53">
            <v>281.8</v>
          </cell>
          <cell r="W53">
            <v>0</v>
          </cell>
          <cell r="X53">
            <v>305</v>
          </cell>
          <cell r="Y53">
            <v>266.10000000000002</v>
          </cell>
          <cell r="Z53">
            <v>460.40000000000003</v>
          </cell>
          <cell r="AA53">
            <v>0</v>
          </cell>
          <cell r="AB53">
            <v>163.80000000000001</v>
          </cell>
          <cell r="AC53">
            <v>103.5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726.5</v>
          </cell>
        </row>
        <row r="54">
          <cell r="U54">
            <v>2.8</v>
          </cell>
          <cell r="V54">
            <v>2.1</v>
          </cell>
          <cell r="W54">
            <v>0</v>
          </cell>
          <cell r="X54">
            <v>4.9000000000000004</v>
          </cell>
          <cell r="Y54">
            <v>2.8</v>
          </cell>
          <cell r="Z54">
            <v>2.2000000000000002</v>
          </cell>
          <cell r="AA54">
            <v>0</v>
          </cell>
          <cell r="AB54">
            <v>1.2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</v>
          </cell>
        </row>
        <row r="55">
          <cell r="U55">
            <v>0.7</v>
          </cell>
          <cell r="V55">
            <v>10.8</v>
          </cell>
          <cell r="W55">
            <v>0</v>
          </cell>
          <cell r="X55">
            <v>11.5</v>
          </cell>
          <cell r="Y55">
            <v>749.30000000000007</v>
          </cell>
          <cell r="Z55">
            <v>13.799999999999999</v>
          </cell>
          <cell r="AA55">
            <v>0</v>
          </cell>
          <cell r="AB55">
            <v>29.8</v>
          </cell>
          <cell r="AC55">
            <v>0</v>
          </cell>
          <cell r="AD55">
            <v>0</v>
          </cell>
          <cell r="AE55">
            <v>49</v>
          </cell>
          <cell r="AF55">
            <v>3</v>
          </cell>
          <cell r="AG55">
            <v>0</v>
          </cell>
          <cell r="AH55">
            <v>52</v>
          </cell>
          <cell r="AI55">
            <v>763.1</v>
          </cell>
        </row>
        <row r="56">
          <cell r="U56">
            <v>16</v>
          </cell>
          <cell r="V56">
            <v>8.7000000000000011</v>
          </cell>
          <cell r="W56">
            <v>0</v>
          </cell>
          <cell r="X56">
            <v>24.700000000000003</v>
          </cell>
          <cell r="Y56">
            <v>45.6</v>
          </cell>
          <cell r="Z56">
            <v>9.5</v>
          </cell>
          <cell r="AA56">
            <v>0</v>
          </cell>
          <cell r="AB56">
            <v>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55.1</v>
          </cell>
        </row>
        <row r="57">
          <cell r="U57">
            <v>0</v>
          </cell>
          <cell r="V57">
            <v>0.2</v>
          </cell>
          <cell r="W57">
            <v>0</v>
          </cell>
          <cell r="X57">
            <v>0.2</v>
          </cell>
          <cell r="Y57">
            <v>2600.5</v>
          </cell>
          <cell r="Z57">
            <v>88.699999999999989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175.00000000000003</v>
          </cell>
          <cell r="AF57">
            <v>0</v>
          </cell>
          <cell r="AG57">
            <v>0</v>
          </cell>
          <cell r="AH57">
            <v>175.00000000000003</v>
          </cell>
          <cell r="AI57">
            <v>2719.5</v>
          </cell>
        </row>
      </sheetData>
      <sheetData sheetId="13">
        <row r="2">
          <cell r="U2">
            <v>188.5</v>
          </cell>
          <cell r="V2">
            <v>6.2</v>
          </cell>
          <cell r="W2">
            <v>2.5</v>
          </cell>
          <cell r="X2">
            <v>197.2</v>
          </cell>
          <cell r="Y2">
            <v>563</v>
          </cell>
          <cell r="Z2">
            <v>9.9</v>
          </cell>
          <cell r="AA2">
            <v>276.39999999999998</v>
          </cell>
          <cell r="AB2">
            <v>53.8</v>
          </cell>
          <cell r="AC2">
            <v>0</v>
          </cell>
          <cell r="AD2">
            <v>20.600000000000005</v>
          </cell>
          <cell r="AE2">
            <v>49.9</v>
          </cell>
          <cell r="AF2">
            <v>0</v>
          </cell>
          <cell r="AG2">
            <v>40</v>
          </cell>
          <cell r="AH2">
            <v>89.9</v>
          </cell>
          <cell r="AI2">
            <v>849.3</v>
          </cell>
        </row>
        <row r="3">
          <cell r="U3">
            <v>9.6999999999999993</v>
          </cell>
          <cell r="V3">
            <v>5.4</v>
          </cell>
          <cell r="W3">
            <v>0</v>
          </cell>
          <cell r="X3">
            <v>15.1</v>
          </cell>
          <cell r="Y3">
            <v>34.799999999999997</v>
          </cell>
          <cell r="Z3">
            <v>11.7</v>
          </cell>
          <cell r="AA3">
            <v>0</v>
          </cell>
          <cell r="AB3">
            <v>10</v>
          </cell>
          <cell r="AC3">
            <v>0</v>
          </cell>
          <cell r="AD3">
            <v>0.2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46.5</v>
          </cell>
        </row>
        <row r="4">
          <cell r="U4">
            <v>75.700000000000017</v>
          </cell>
          <cell r="V4">
            <v>17.700000000000003</v>
          </cell>
          <cell r="W4">
            <v>0</v>
          </cell>
          <cell r="X4">
            <v>93.40000000000002</v>
          </cell>
          <cell r="Y4">
            <v>98.699999999999989</v>
          </cell>
          <cell r="Z4">
            <v>48.099999999999994</v>
          </cell>
          <cell r="AA4">
            <v>0</v>
          </cell>
          <cell r="AB4">
            <v>24.5</v>
          </cell>
          <cell r="AC4">
            <v>0</v>
          </cell>
          <cell r="AD4">
            <v>0.2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146.79999999999998</v>
          </cell>
        </row>
        <row r="5">
          <cell r="U5">
            <v>57.9</v>
          </cell>
          <cell r="V5">
            <v>30.3</v>
          </cell>
          <cell r="W5">
            <v>0</v>
          </cell>
          <cell r="X5">
            <v>88.2</v>
          </cell>
          <cell r="Y5">
            <v>85.2</v>
          </cell>
          <cell r="Z5">
            <v>80.5</v>
          </cell>
          <cell r="AA5">
            <v>0</v>
          </cell>
          <cell r="AB5">
            <v>21.5</v>
          </cell>
          <cell r="AC5">
            <v>0</v>
          </cell>
          <cell r="AD5">
            <v>3.5999999999999996</v>
          </cell>
          <cell r="AE5">
            <v>0</v>
          </cell>
          <cell r="AF5">
            <v>6.3999999999999995</v>
          </cell>
          <cell r="AG5">
            <v>0</v>
          </cell>
          <cell r="AH5">
            <v>6.3999999999999995</v>
          </cell>
          <cell r="AI5">
            <v>165.7</v>
          </cell>
        </row>
        <row r="6">
          <cell r="U6">
            <v>74.7</v>
          </cell>
          <cell r="V6">
            <v>25.300000000000004</v>
          </cell>
          <cell r="W6">
            <v>0</v>
          </cell>
          <cell r="X6">
            <v>100</v>
          </cell>
          <cell r="Y6">
            <v>94.899999999999991</v>
          </cell>
          <cell r="Z6">
            <v>154.80000000000001</v>
          </cell>
          <cell r="AA6">
            <v>1</v>
          </cell>
          <cell r="AB6">
            <v>34.6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250.7</v>
          </cell>
        </row>
        <row r="7">
          <cell r="U7">
            <v>19.400000000000009</v>
          </cell>
          <cell r="V7">
            <v>161.09999999999997</v>
          </cell>
          <cell r="W7">
            <v>0</v>
          </cell>
          <cell r="X7">
            <v>180.49999999999997</v>
          </cell>
          <cell r="Y7">
            <v>20.400000000000006</v>
          </cell>
          <cell r="Z7">
            <v>935.7</v>
          </cell>
          <cell r="AA7">
            <v>0</v>
          </cell>
          <cell r="AB7">
            <v>120.8</v>
          </cell>
          <cell r="AC7">
            <v>60.8</v>
          </cell>
          <cell r="AD7">
            <v>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956.1</v>
          </cell>
        </row>
        <row r="8">
          <cell r="U8">
            <v>632.4000000000002</v>
          </cell>
          <cell r="V8">
            <v>116.90000000000002</v>
          </cell>
          <cell r="W8">
            <v>0</v>
          </cell>
          <cell r="X8">
            <v>749.30000000000018</v>
          </cell>
          <cell r="Y8">
            <v>708.00000000000011</v>
          </cell>
          <cell r="Z8">
            <v>141.19999999999999</v>
          </cell>
          <cell r="AA8">
            <v>0.5</v>
          </cell>
          <cell r="AB8">
            <v>245</v>
          </cell>
          <cell r="AC8">
            <v>41.5</v>
          </cell>
          <cell r="AD8">
            <v>8.5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849.7</v>
          </cell>
        </row>
        <row r="9">
          <cell r="U9">
            <v>407.09999999999997</v>
          </cell>
          <cell r="V9">
            <v>88.799999999999983</v>
          </cell>
          <cell r="W9">
            <v>0</v>
          </cell>
          <cell r="X9">
            <v>495.9</v>
          </cell>
          <cell r="Y9">
            <v>443.40000000000003</v>
          </cell>
          <cell r="Z9">
            <v>146.69999999999999</v>
          </cell>
          <cell r="AA9">
            <v>0</v>
          </cell>
          <cell r="AB9">
            <v>98.9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590.1</v>
          </cell>
        </row>
        <row r="10">
          <cell r="U10">
            <v>296.5</v>
          </cell>
          <cell r="V10">
            <v>64.7</v>
          </cell>
          <cell r="W10">
            <v>0</v>
          </cell>
          <cell r="X10">
            <v>361.2</v>
          </cell>
          <cell r="Y10">
            <v>344.8</v>
          </cell>
          <cell r="Z10">
            <v>251.7</v>
          </cell>
          <cell r="AA10">
            <v>0</v>
          </cell>
          <cell r="AB10">
            <v>83.9</v>
          </cell>
          <cell r="AC10">
            <v>45.400000000000006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596.5</v>
          </cell>
        </row>
        <row r="11">
          <cell r="U11">
            <v>3.2</v>
          </cell>
          <cell r="V11">
            <v>614</v>
          </cell>
          <cell r="W11">
            <v>0</v>
          </cell>
          <cell r="X11">
            <v>617.20000000000005</v>
          </cell>
          <cell r="Y11">
            <v>6.1999999999999993</v>
          </cell>
          <cell r="Z11">
            <v>1674.2999999999997</v>
          </cell>
          <cell r="AA11">
            <v>26.999999999999996</v>
          </cell>
          <cell r="AB11">
            <v>65.3</v>
          </cell>
          <cell r="AC11">
            <v>46.7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1707.4999999999998</v>
          </cell>
        </row>
        <row r="12">
          <cell r="U12">
            <v>135.1</v>
          </cell>
          <cell r="V12">
            <v>524.1</v>
          </cell>
          <cell r="W12">
            <v>0</v>
          </cell>
          <cell r="X12">
            <v>659.2</v>
          </cell>
          <cell r="Y12">
            <v>159.80000000000001</v>
          </cell>
          <cell r="Z12">
            <v>1264.3999999999999</v>
          </cell>
          <cell r="AA12">
            <v>5.3</v>
          </cell>
          <cell r="AB12">
            <v>317.09999999999997</v>
          </cell>
          <cell r="AC12">
            <v>25.5</v>
          </cell>
          <cell r="AD12">
            <v>0</v>
          </cell>
          <cell r="AE12">
            <v>8.4</v>
          </cell>
          <cell r="AF12">
            <v>300.5</v>
          </cell>
          <cell r="AG12">
            <v>0</v>
          </cell>
          <cell r="AH12">
            <v>308.89999999999998</v>
          </cell>
          <cell r="AI12">
            <v>1429.4999999999998</v>
          </cell>
        </row>
        <row r="13">
          <cell r="U13">
            <v>34.1</v>
          </cell>
          <cell r="V13">
            <v>25.4</v>
          </cell>
          <cell r="W13">
            <v>0</v>
          </cell>
          <cell r="X13">
            <v>59.5</v>
          </cell>
          <cell r="Y13">
            <v>263.3</v>
          </cell>
          <cell r="Z13">
            <v>905.19999999999993</v>
          </cell>
          <cell r="AA13">
            <v>0</v>
          </cell>
          <cell r="AB13">
            <v>27.9</v>
          </cell>
          <cell r="AC13">
            <v>12.4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1168.5</v>
          </cell>
        </row>
        <row r="14">
          <cell r="U14">
            <v>88.3</v>
          </cell>
          <cell r="V14">
            <v>11.1</v>
          </cell>
          <cell r="W14">
            <v>0</v>
          </cell>
          <cell r="X14">
            <v>99.399999999999991</v>
          </cell>
          <cell r="Y14">
            <v>356</v>
          </cell>
          <cell r="Z14">
            <v>16.600000000000001</v>
          </cell>
          <cell r="AA14">
            <v>8.1</v>
          </cell>
          <cell r="AB14">
            <v>34.900000000000006</v>
          </cell>
          <cell r="AC14">
            <v>0</v>
          </cell>
          <cell r="AD14">
            <v>6.6999999999999993</v>
          </cell>
          <cell r="AE14">
            <v>72.7</v>
          </cell>
          <cell r="AF14">
            <v>0</v>
          </cell>
          <cell r="AG14">
            <v>0</v>
          </cell>
          <cell r="AH14">
            <v>72.7</v>
          </cell>
          <cell r="AI14">
            <v>380.70000000000005</v>
          </cell>
        </row>
        <row r="15">
          <cell r="U15">
            <v>5.9</v>
          </cell>
          <cell r="V15">
            <v>0.4</v>
          </cell>
          <cell r="W15">
            <v>0</v>
          </cell>
          <cell r="X15">
            <v>6.3000000000000007</v>
          </cell>
          <cell r="Y15">
            <v>11.2</v>
          </cell>
          <cell r="Z15">
            <v>0.7</v>
          </cell>
          <cell r="AA15">
            <v>0</v>
          </cell>
          <cell r="AB15">
            <v>1</v>
          </cell>
          <cell r="AC15">
            <v>0</v>
          </cell>
          <cell r="AD15">
            <v>0.2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11.899999999999999</v>
          </cell>
        </row>
        <row r="16">
          <cell r="U16">
            <v>265.39999999999998</v>
          </cell>
          <cell r="V16">
            <v>46.400000000000006</v>
          </cell>
          <cell r="W16">
            <v>0</v>
          </cell>
          <cell r="X16">
            <v>311.79999999999995</v>
          </cell>
          <cell r="Y16">
            <v>504</v>
          </cell>
          <cell r="Z16">
            <v>58.599999999999994</v>
          </cell>
          <cell r="AA16">
            <v>0.2</v>
          </cell>
          <cell r="AB16">
            <v>63.7</v>
          </cell>
          <cell r="AC16">
            <v>0</v>
          </cell>
          <cell r="AD16">
            <v>66.8</v>
          </cell>
          <cell r="AE16">
            <v>6.8999999999999995</v>
          </cell>
          <cell r="AF16">
            <v>3.3</v>
          </cell>
          <cell r="AG16">
            <v>0</v>
          </cell>
          <cell r="AH16">
            <v>10.199999999999999</v>
          </cell>
          <cell r="AI16">
            <v>562.80000000000007</v>
          </cell>
        </row>
        <row r="17">
          <cell r="U17">
            <v>199.1</v>
          </cell>
          <cell r="V17">
            <v>40.800000000000004</v>
          </cell>
          <cell r="W17">
            <v>0</v>
          </cell>
          <cell r="X17">
            <v>239.9</v>
          </cell>
          <cell r="Y17">
            <v>350.39999999999992</v>
          </cell>
          <cell r="Z17">
            <v>79.3</v>
          </cell>
          <cell r="AA17">
            <v>1.2000000000000002</v>
          </cell>
          <cell r="AB17">
            <v>54.4</v>
          </cell>
          <cell r="AC17">
            <v>0</v>
          </cell>
          <cell r="AD17">
            <v>30.7</v>
          </cell>
          <cell r="AE17">
            <v>8.6</v>
          </cell>
          <cell r="AF17">
            <v>0</v>
          </cell>
          <cell r="AG17">
            <v>0</v>
          </cell>
          <cell r="AH17">
            <v>8.6</v>
          </cell>
          <cell r="AI17">
            <v>430.89999999999992</v>
          </cell>
        </row>
        <row r="18">
          <cell r="U18">
            <v>44.400000000000006</v>
          </cell>
          <cell r="V18">
            <v>4.5999999999999996</v>
          </cell>
          <cell r="W18">
            <v>0</v>
          </cell>
          <cell r="X18">
            <v>49.000000000000007</v>
          </cell>
          <cell r="Y18">
            <v>52.8</v>
          </cell>
          <cell r="Z18">
            <v>9.2999999999999989</v>
          </cell>
          <cell r="AA18">
            <v>0</v>
          </cell>
          <cell r="AB18">
            <v>10.100000000000001</v>
          </cell>
          <cell r="AC18">
            <v>0</v>
          </cell>
          <cell r="AD18">
            <v>0.2</v>
          </cell>
          <cell r="AE18">
            <v>0.7</v>
          </cell>
          <cell r="AF18">
            <v>0</v>
          </cell>
          <cell r="AG18">
            <v>0</v>
          </cell>
          <cell r="AH18">
            <v>0.7</v>
          </cell>
          <cell r="AI18">
            <v>62.099999999999994</v>
          </cell>
        </row>
        <row r="19">
          <cell r="U19">
            <v>618.79999999999995</v>
          </cell>
          <cell r="V19">
            <v>15.2</v>
          </cell>
          <cell r="W19">
            <v>9.3000000000000007</v>
          </cell>
          <cell r="X19">
            <v>643.29999999999995</v>
          </cell>
          <cell r="Y19">
            <v>2077.6</v>
          </cell>
          <cell r="Z19">
            <v>15.3</v>
          </cell>
          <cell r="AA19">
            <v>159.40000000000003</v>
          </cell>
          <cell r="AB19">
            <v>99.899999999999991</v>
          </cell>
          <cell r="AC19">
            <v>0</v>
          </cell>
          <cell r="AD19">
            <v>60.8</v>
          </cell>
          <cell r="AE19">
            <v>152</v>
          </cell>
          <cell r="AF19">
            <v>0</v>
          </cell>
          <cell r="AG19">
            <v>12.800000000000011</v>
          </cell>
          <cell r="AH19">
            <v>164.8</v>
          </cell>
          <cell r="AI19">
            <v>2252.3000000000002</v>
          </cell>
        </row>
        <row r="20">
          <cell r="U20">
            <v>547.5</v>
          </cell>
          <cell r="V20">
            <v>52.699999999999996</v>
          </cell>
          <cell r="W20">
            <v>11.299999999999999</v>
          </cell>
          <cell r="X20">
            <v>611.5</v>
          </cell>
          <cell r="Y20">
            <v>2546.1000000000004</v>
          </cell>
          <cell r="Z20">
            <v>73.199999999999989</v>
          </cell>
          <cell r="AA20">
            <v>286.90000000000003</v>
          </cell>
          <cell r="AB20">
            <v>150.69999999999999</v>
          </cell>
          <cell r="AC20">
            <v>0</v>
          </cell>
          <cell r="AD20">
            <v>132.89999999999998</v>
          </cell>
          <cell r="AE20">
            <v>175.5</v>
          </cell>
          <cell r="AF20">
            <v>0</v>
          </cell>
          <cell r="AG20">
            <v>129.6</v>
          </cell>
          <cell r="AH20">
            <v>305.10000000000002</v>
          </cell>
          <cell r="AI20">
            <v>2906.2000000000003</v>
          </cell>
        </row>
        <row r="21">
          <cell r="U21">
            <v>42.6</v>
          </cell>
          <cell r="V21">
            <v>23.9</v>
          </cell>
          <cell r="W21">
            <v>0</v>
          </cell>
          <cell r="X21">
            <v>66.5</v>
          </cell>
          <cell r="Y21">
            <v>353.1</v>
          </cell>
          <cell r="Z21">
            <v>106.4</v>
          </cell>
          <cell r="AA21">
            <v>2.6</v>
          </cell>
          <cell r="AB21">
            <v>32</v>
          </cell>
          <cell r="AC21">
            <v>0</v>
          </cell>
          <cell r="AD21">
            <v>26.400000000000002</v>
          </cell>
          <cell r="AE21">
            <v>35</v>
          </cell>
          <cell r="AF21">
            <v>0</v>
          </cell>
          <cell r="AG21">
            <v>0</v>
          </cell>
          <cell r="AH21">
            <v>35</v>
          </cell>
          <cell r="AI21">
            <v>462.1</v>
          </cell>
        </row>
        <row r="22">
          <cell r="U22">
            <v>561.40000000000009</v>
          </cell>
          <cell r="V22">
            <v>53.5</v>
          </cell>
          <cell r="W22">
            <v>0</v>
          </cell>
          <cell r="X22">
            <v>614.90000000000009</v>
          </cell>
          <cell r="Y22">
            <v>953.90000000000009</v>
          </cell>
          <cell r="Z22">
            <v>73.7</v>
          </cell>
          <cell r="AA22">
            <v>0</v>
          </cell>
          <cell r="AB22">
            <v>137.70000000000002</v>
          </cell>
          <cell r="AC22">
            <v>0</v>
          </cell>
          <cell r="AD22">
            <v>22.999999999999996</v>
          </cell>
          <cell r="AE22">
            <v>193.3</v>
          </cell>
          <cell r="AF22">
            <v>0</v>
          </cell>
          <cell r="AG22">
            <v>0</v>
          </cell>
          <cell r="AH22">
            <v>193.3</v>
          </cell>
          <cell r="AI22">
            <v>1027.6000000000001</v>
          </cell>
        </row>
        <row r="23">
          <cell r="U23">
            <v>22.4</v>
          </cell>
          <cell r="V23">
            <v>9.5</v>
          </cell>
          <cell r="W23">
            <v>0</v>
          </cell>
          <cell r="X23">
            <v>31.9</v>
          </cell>
          <cell r="Y23">
            <v>517.79999999999995</v>
          </cell>
          <cell r="Z23">
            <v>41.7</v>
          </cell>
          <cell r="AA23">
            <v>62.5</v>
          </cell>
          <cell r="AB23">
            <v>4.3000000000000007</v>
          </cell>
          <cell r="AC23">
            <v>0</v>
          </cell>
          <cell r="AD23">
            <v>0</v>
          </cell>
          <cell r="AE23">
            <v>115.6</v>
          </cell>
          <cell r="AF23">
            <v>0</v>
          </cell>
          <cell r="AG23">
            <v>0</v>
          </cell>
          <cell r="AH23">
            <v>115.6</v>
          </cell>
          <cell r="AI23">
            <v>622</v>
          </cell>
        </row>
        <row r="24">
          <cell r="U24">
            <v>230.3</v>
          </cell>
          <cell r="V24">
            <v>164.4</v>
          </cell>
          <cell r="W24">
            <v>0</v>
          </cell>
          <cell r="X24">
            <v>394.70000000000005</v>
          </cell>
          <cell r="Y24">
            <v>463.5</v>
          </cell>
          <cell r="Z24">
            <v>475.9</v>
          </cell>
          <cell r="AA24">
            <v>0</v>
          </cell>
          <cell r="AB24">
            <v>75.8</v>
          </cell>
          <cell r="AC24">
            <v>0</v>
          </cell>
          <cell r="AD24">
            <v>7.6</v>
          </cell>
          <cell r="AE24">
            <v>20.100000000000001</v>
          </cell>
          <cell r="AF24">
            <v>0.1</v>
          </cell>
          <cell r="AG24">
            <v>0</v>
          </cell>
          <cell r="AH24">
            <v>20.200000000000003</v>
          </cell>
          <cell r="AI24">
            <v>939.4</v>
          </cell>
        </row>
        <row r="25">
          <cell r="U25">
            <v>4.3</v>
          </cell>
          <cell r="V25">
            <v>3.5</v>
          </cell>
          <cell r="W25">
            <v>0</v>
          </cell>
          <cell r="X25">
            <v>7.8</v>
          </cell>
          <cell r="Y25">
            <v>35.200000000000003</v>
          </cell>
          <cell r="Z25">
            <v>97.5</v>
          </cell>
          <cell r="AA25">
            <v>0</v>
          </cell>
          <cell r="AB25">
            <v>36.799999999999997</v>
          </cell>
          <cell r="AC25">
            <v>0</v>
          </cell>
          <cell r="AD25">
            <v>1.3</v>
          </cell>
          <cell r="AE25">
            <v>0</v>
          </cell>
          <cell r="AF25">
            <v>0.1</v>
          </cell>
          <cell r="AG25">
            <v>0</v>
          </cell>
          <cell r="AH25">
            <v>0.1</v>
          </cell>
          <cell r="AI25">
            <v>132.69999999999999</v>
          </cell>
        </row>
        <row r="26">
          <cell r="U26">
            <v>1.2</v>
          </cell>
          <cell r="V26">
            <v>51.800000000000004</v>
          </cell>
          <cell r="W26">
            <v>0</v>
          </cell>
          <cell r="X26">
            <v>53.000000000000007</v>
          </cell>
          <cell r="Y26">
            <v>931.5</v>
          </cell>
          <cell r="Z26">
            <v>131.30000000000001</v>
          </cell>
          <cell r="AA26">
            <v>1.7</v>
          </cell>
          <cell r="AB26">
            <v>23.1</v>
          </cell>
          <cell r="AC26">
            <v>0</v>
          </cell>
          <cell r="AD26">
            <v>7.3999999999999995</v>
          </cell>
          <cell r="AE26">
            <v>324.59999999999997</v>
          </cell>
          <cell r="AF26">
            <v>0</v>
          </cell>
          <cell r="AG26">
            <v>0</v>
          </cell>
          <cell r="AH26">
            <v>324.59999999999997</v>
          </cell>
          <cell r="AI26">
            <v>1064.5</v>
          </cell>
        </row>
        <row r="27">
          <cell r="U27">
            <v>469.29999999999995</v>
          </cell>
          <cell r="V27">
            <v>37.4</v>
          </cell>
          <cell r="W27">
            <v>0</v>
          </cell>
          <cell r="X27">
            <v>506.69999999999993</v>
          </cell>
          <cell r="Y27">
            <v>870.3</v>
          </cell>
          <cell r="Z27">
            <v>98.299999999999983</v>
          </cell>
          <cell r="AA27">
            <v>0.79999999999999993</v>
          </cell>
          <cell r="AB27">
            <v>71.900000000000006</v>
          </cell>
          <cell r="AC27">
            <v>0</v>
          </cell>
          <cell r="AD27">
            <v>17.8</v>
          </cell>
          <cell r="AE27">
            <v>10.7</v>
          </cell>
          <cell r="AF27">
            <v>0</v>
          </cell>
          <cell r="AG27">
            <v>9.9999999999999978E-2</v>
          </cell>
          <cell r="AH27">
            <v>10.799999999999999</v>
          </cell>
          <cell r="AI27">
            <v>969.39999999999986</v>
          </cell>
        </row>
        <row r="28">
          <cell r="U28">
            <v>3.4</v>
          </cell>
          <cell r="V28">
            <v>2.9</v>
          </cell>
          <cell r="W28">
            <v>0</v>
          </cell>
          <cell r="X28">
            <v>6.3</v>
          </cell>
          <cell r="Y28">
            <v>24.1</v>
          </cell>
          <cell r="Z28">
            <v>44.2</v>
          </cell>
          <cell r="AA28">
            <v>0</v>
          </cell>
          <cell r="AB28">
            <v>15.5</v>
          </cell>
          <cell r="AC28">
            <v>0</v>
          </cell>
          <cell r="AD28">
            <v>1.2</v>
          </cell>
          <cell r="AE28">
            <v>0</v>
          </cell>
          <cell r="AF28">
            <v>0.9</v>
          </cell>
          <cell r="AG28">
            <v>0</v>
          </cell>
          <cell r="AH28">
            <v>0.9</v>
          </cell>
          <cell r="AI28">
            <v>68.300000000000011</v>
          </cell>
        </row>
        <row r="29">
          <cell r="U29">
            <v>0</v>
          </cell>
          <cell r="V29">
            <v>0.3</v>
          </cell>
          <cell r="W29">
            <v>0</v>
          </cell>
          <cell r="X29">
            <v>0.3</v>
          </cell>
          <cell r="Y29">
            <v>0</v>
          </cell>
          <cell r="Z29">
            <v>0.3</v>
          </cell>
          <cell r="AA29">
            <v>0</v>
          </cell>
          <cell r="AB29">
            <v>0.2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0.3</v>
          </cell>
        </row>
        <row r="30">
          <cell r="U30">
            <v>655</v>
          </cell>
          <cell r="V30">
            <v>26.4</v>
          </cell>
          <cell r="W30">
            <v>195.3</v>
          </cell>
          <cell r="X30">
            <v>876.7</v>
          </cell>
          <cell r="Y30">
            <v>1701.7</v>
          </cell>
          <cell r="Z30">
            <v>30.6</v>
          </cell>
          <cell r="AA30">
            <v>441.90000000000003</v>
          </cell>
          <cell r="AB30">
            <v>18.600000000000001</v>
          </cell>
          <cell r="AC30">
            <v>0</v>
          </cell>
          <cell r="AD30">
            <v>51.7</v>
          </cell>
          <cell r="AE30">
            <v>89.9</v>
          </cell>
          <cell r="AF30">
            <v>0</v>
          </cell>
          <cell r="AG30">
            <v>0</v>
          </cell>
          <cell r="AH30">
            <v>89.9</v>
          </cell>
          <cell r="AI30">
            <v>2174.1999999999998</v>
          </cell>
        </row>
        <row r="31">
          <cell r="U31">
            <v>116.80000000000001</v>
          </cell>
          <cell r="V31">
            <v>93.7</v>
          </cell>
          <cell r="W31">
            <v>0</v>
          </cell>
          <cell r="X31">
            <v>210.5</v>
          </cell>
          <cell r="Y31">
            <v>948.2</v>
          </cell>
          <cell r="Z31">
            <v>158.6</v>
          </cell>
          <cell r="AA31">
            <v>13</v>
          </cell>
          <cell r="AB31">
            <v>71.5</v>
          </cell>
          <cell r="AC31">
            <v>14.2</v>
          </cell>
          <cell r="AD31">
            <v>34.700000000000003</v>
          </cell>
          <cell r="AE31">
            <v>98.6</v>
          </cell>
          <cell r="AF31">
            <v>0</v>
          </cell>
          <cell r="AG31">
            <v>0</v>
          </cell>
          <cell r="AH31">
            <v>98.6</v>
          </cell>
          <cell r="AI31">
            <v>1119.8</v>
          </cell>
        </row>
        <row r="32">
          <cell r="U32">
            <v>509.40000000000003</v>
          </cell>
          <cell r="V32">
            <v>75.399999999999991</v>
          </cell>
          <cell r="W32">
            <v>0</v>
          </cell>
          <cell r="X32">
            <v>584.80000000000007</v>
          </cell>
          <cell r="Y32">
            <v>1142</v>
          </cell>
          <cell r="Z32">
            <v>75.399999999999991</v>
          </cell>
          <cell r="AA32">
            <v>0</v>
          </cell>
          <cell r="AB32">
            <v>1.6</v>
          </cell>
          <cell r="AC32">
            <v>0</v>
          </cell>
          <cell r="AD32">
            <v>31.599999999999998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1217.4000000000001</v>
          </cell>
        </row>
        <row r="33">
          <cell r="U33">
            <v>1485</v>
          </cell>
          <cell r="V33">
            <v>101.39999999999999</v>
          </cell>
          <cell r="W33">
            <v>12.5</v>
          </cell>
          <cell r="X33">
            <v>1598.9</v>
          </cell>
          <cell r="Y33">
            <v>2175.5</v>
          </cell>
          <cell r="Z33">
            <v>101.6</v>
          </cell>
          <cell r="AA33">
            <v>45</v>
          </cell>
          <cell r="AB33">
            <v>379.1</v>
          </cell>
          <cell r="AC33">
            <v>0</v>
          </cell>
          <cell r="AD33">
            <v>34.6</v>
          </cell>
          <cell r="AE33">
            <v>143.19999999999999</v>
          </cell>
          <cell r="AF33">
            <v>0</v>
          </cell>
          <cell r="AG33">
            <v>0</v>
          </cell>
          <cell r="AH33">
            <v>143.19999999999999</v>
          </cell>
          <cell r="AI33">
            <v>2322.1</v>
          </cell>
        </row>
        <row r="34">
          <cell r="U34">
            <v>3.8</v>
          </cell>
          <cell r="V34">
            <v>15.299999999999999</v>
          </cell>
          <cell r="W34">
            <v>0</v>
          </cell>
          <cell r="X34">
            <v>19.099999999999998</v>
          </cell>
          <cell r="Y34">
            <v>3.8</v>
          </cell>
          <cell r="Z34">
            <v>15.799999999999999</v>
          </cell>
          <cell r="AA34">
            <v>0</v>
          </cell>
          <cell r="AB34">
            <v>10.5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19.599999999999998</v>
          </cell>
        </row>
        <row r="35">
          <cell r="U35">
            <v>0.3</v>
          </cell>
          <cell r="V35">
            <v>2.1</v>
          </cell>
          <cell r="W35">
            <v>0</v>
          </cell>
          <cell r="X35">
            <v>2.4</v>
          </cell>
          <cell r="Y35">
            <v>0.3</v>
          </cell>
          <cell r="Z35">
            <v>2.1</v>
          </cell>
          <cell r="AA35">
            <v>0</v>
          </cell>
          <cell r="AB35">
            <v>1.5000000000000002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2.4</v>
          </cell>
        </row>
        <row r="36">
          <cell r="U36">
            <v>869.20000000000016</v>
          </cell>
          <cell r="V36">
            <v>5.9</v>
          </cell>
          <cell r="W36">
            <v>0</v>
          </cell>
          <cell r="X36">
            <v>875.10000000000014</v>
          </cell>
          <cell r="Y36">
            <v>1502.3</v>
          </cell>
          <cell r="Z36">
            <v>15.700000000000001</v>
          </cell>
          <cell r="AA36">
            <v>0</v>
          </cell>
          <cell r="AB36">
            <v>196.70000000000005</v>
          </cell>
          <cell r="AC36">
            <v>0.2</v>
          </cell>
          <cell r="AD36">
            <v>2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1518</v>
          </cell>
        </row>
        <row r="37">
          <cell r="U37">
            <v>1918.1000000000001</v>
          </cell>
          <cell r="V37">
            <v>46.3</v>
          </cell>
          <cell r="W37">
            <v>0.8</v>
          </cell>
          <cell r="X37">
            <v>1965.2</v>
          </cell>
          <cell r="Y37">
            <v>2294.7999999999997</v>
          </cell>
          <cell r="Z37">
            <v>46.400000000000006</v>
          </cell>
          <cell r="AA37">
            <v>27.2</v>
          </cell>
          <cell r="AB37">
            <v>489.7</v>
          </cell>
          <cell r="AC37">
            <v>0</v>
          </cell>
          <cell r="AD37">
            <v>18.8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2368.3999999999996</v>
          </cell>
        </row>
        <row r="38">
          <cell r="U38">
            <v>80.400000000000006</v>
          </cell>
          <cell r="V38">
            <v>214.3</v>
          </cell>
          <cell r="W38">
            <v>0</v>
          </cell>
          <cell r="X38">
            <v>294.70000000000005</v>
          </cell>
          <cell r="Y38">
            <v>503.90000000000003</v>
          </cell>
          <cell r="Z38">
            <v>289.09999999999997</v>
          </cell>
          <cell r="AA38">
            <v>0</v>
          </cell>
          <cell r="AB38">
            <v>309.39999999999998</v>
          </cell>
          <cell r="AC38">
            <v>0</v>
          </cell>
          <cell r="AD38">
            <v>21.2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793</v>
          </cell>
        </row>
        <row r="39">
          <cell r="U39">
            <v>543.09999999999991</v>
          </cell>
          <cell r="V39">
            <v>63.3</v>
          </cell>
          <cell r="W39">
            <v>0</v>
          </cell>
          <cell r="X39">
            <v>606.39999999999986</v>
          </cell>
          <cell r="Y39">
            <v>1001.3</v>
          </cell>
          <cell r="Z39">
            <v>65.599999999999994</v>
          </cell>
          <cell r="AA39">
            <v>0</v>
          </cell>
          <cell r="AB39">
            <v>309.20000000000005</v>
          </cell>
          <cell r="AC39">
            <v>0</v>
          </cell>
          <cell r="AD39">
            <v>22.9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1066.8999999999999</v>
          </cell>
        </row>
        <row r="40">
          <cell r="U40">
            <v>2073.6999999999998</v>
          </cell>
          <cell r="V40">
            <v>114.60000000000001</v>
          </cell>
          <cell r="W40">
            <v>3.3</v>
          </cell>
          <cell r="X40">
            <v>2191.6</v>
          </cell>
          <cell r="Y40">
            <v>2775.1000000000004</v>
          </cell>
          <cell r="Z40">
            <v>117.9</v>
          </cell>
          <cell r="AA40">
            <v>3.3</v>
          </cell>
          <cell r="AB40">
            <v>833.4</v>
          </cell>
          <cell r="AC40">
            <v>0</v>
          </cell>
          <cell r="AD40">
            <v>35.1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2896.3000000000006</v>
          </cell>
        </row>
        <row r="41">
          <cell r="U41">
            <v>37.700000000000003</v>
          </cell>
          <cell r="V41">
            <v>17.899999999999999</v>
          </cell>
          <cell r="W41">
            <v>0</v>
          </cell>
          <cell r="X41">
            <v>55.6</v>
          </cell>
          <cell r="Y41">
            <v>38.299999999999997</v>
          </cell>
          <cell r="Z41">
            <v>18.899999999999999</v>
          </cell>
          <cell r="AA41">
            <v>0</v>
          </cell>
          <cell r="AB41">
            <v>19.3</v>
          </cell>
          <cell r="AC41">
            <v>0.6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57.199999999999996</v>
          </cell>
        </row>
        <row r="42">
          <cell r="U42">
            <v>885.2</v>
          </cell>
          <cell r="V42">
            <v>22.8</v>
          </cell>
          <cell r="W42">
            <v>30.1</v>
          </cell>
          <cell r="X42">
            <v>938.1</v>
          </cell>
          <cell r="Y42">
            <v>1110.2</v>
          </cell>
          <cell r="Z42">
            <v>26.1</v>
          </cell>
          <cell r="AA42">
            <v>47.8</v>
          </cell>
          <cell r="AB42">
            <v>220.7</v>
          </cell>
          <cell r="AC42">
            <v>7.2</v>
          </cell>
          <cell r="AD42">
            <v>11.2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1184.0999999999999</v>
          </cell>
        </row>
        <row r="43">
          <cell r="U43">
            <v>482.09999999999997</v>
          </cell>
          <cell r="V43">
            <v>33.400000000000006</v>
          </cell>
          <cell r="W43">
            <v>0</v>
          </cell>
          <cell r="X43">
            <v>515.5</v>
          </cell>
          <cell r="Y43">
            <v>859.8</v>
          </cell>
          <cell r="Z43">
            <v>33.400000000000006</v>
          </cell>
          <cell r="AA43">
            <v>0</v>
          </cell>
          <cell r="AB43">
            <v>230.20000000000002</v>
          </cell>
          <cell r="AC43">
            <v>0</v>
          </cell>
          <cell r="AD43">
            <v>19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893.19999999999993</v>
          </cell>
        </row>
        <row r="44">
          <cell r="U44">
            <v>814.2</v>
          </cell>
          <cell r="V44">
            <v>138.4</v>
          </cell>
          <cell r="W44">
            <v>0</v>
          </cell>
          <cell r="X44">
            <v>952.6</v>
          </cell>
          <cell r="Y44">
            <v>1276.5999999999999</v>
          </cell>
          <cell r="Z44">
            <v>177.79999999999998</v>
          </cell>
          <cell r="AA44">
            <v>0</v>
          </cell>
          <cell r="AB44">
            <v>354</v>
          </cell>
          <cell r="AC44">
            <v>3.1</v>
          </cell>
          <cell r="AD44">
            <v>23.200000000000003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1454.3999999999999</v>
          </cell>
        </row>
        <row r="45">
          <cell r="U45">
            <v>112.89999999999999</v>
          </cell>
          <cell r="V45">
            <v>19.400000000000002</v>
          </cell>
          <cell r="W45">
            <v>11.6</v>
          </cell>
          <cell r="X45">
            <v>143.89999999999998</v>
          </cell>
          <cell r="Y45">
            <v>305</v>
          </cell>
          <cell r="Z45">
            <v>22.900000000000002</v>
          </cell>
          <cell r="AA45">
            <v>24.1</v>
          </cell>
          <cell r="AB45">
            <v>42.999999999999993</v>
          </cell>
          <cell r="AC45">
            <v>0</v>
          </cell>
          <cell r="AD45">
            <v>9.1999999999999975</v>
          </cell>
          <cell r="AE45">
            <v>2.6</v>
          </cell>
          <cell r="AF45">
            <v>0</v>
          </cell>
          <cell r="AG45">
            <v>0.30000000000000071</v>
          </cell>
          <cell r="AH45">
            <v>2.9000000000000008</v>
          </cell>
          <cell r="AI45">
            <v>352</v>
          </cell>
        </row>
        <row r="46">
          <cell r="U46">
            <v>0.7</v>
          </cell>
          <cell r="V46">
            <v>19.299999999999997</v>
          </cell>
          <cell r="W46">
            <v>0</v>
          </cell>
          <cell r="X46">
            <v>19.999999999999996</v>
          </cell>
          <cell r="Y46">
            <v>141.69999999999999</v>
          </cell>
          <cell r="Z46">
            <v>24.2</v>
          </cell>
          <cell r="AA46">
            <v>0</v>
          </cell>
          <cell r="AB46">
            <v>18.600000000000001</v>
          </cell>
          <cell r="AC46">
            <v>0</v>
          </cell>
          <cell r="AD46">
            <v>0</v>
          </cell>
          <cell r="AE46">
            <v>8.6999999999999993</v>
          </cell>
          <cell r="AF46">
            <v>0</v>
          </cell>
          <cell r="AG46">
            <v>0</v>
          </cell>
          <cell r="AH46">
            <v>8.6999999999999993</v>
          </cell>
          <cell r="AI46">
            <v>165.89999999999998</v>
          </cell>
        </row>
        <row r="47">
          <cell r="U47">
            <v>147.29999999999998</v>
          </cell>
          <cell r="V47">
            <v>11.2</v>
          </cell>
          <cell r="W47">
            <v>0</v>
          </cell>
          <cell r="X47">
            <v>158.49999999999997</v>
          </cell>
          <cell r="Y47">
            <v>186.2</v>
          </cell>
          <cell r="Z47">
            <v>12.299999999999999</v>
          </cell>
          <cell r="AA47">
            <v>0</v>
          </cell>
          <cell r="AB47">
            <v>32.200000000000003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198.5</v>
          </cell>
        </row>
        <row r="48">
          <cell r="U48">
            <v>11.4</v>
          </cell>
          <cell r="V48">
            <v>19.899999999999999</v>
          </cell>
          <cell r="W48">
            <v>0</v>
          </cell>
          <cell r="X48">
            <v>31.299999999999997</v>
          </cell>
          <cell r="Y48">
            <v>11.4</v>
          </cell>
          <cell r="Z48">
            <v>20.100000000000001</v>
          </cell>
          <cell r="AA48">
            <v>0</v>
          </cell>
          <cell r="AB48">
            <v>8.4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31.5</v>
          </cell>
        </row>
        <row r="49">
          <cell r="U49">
            <v>10.700000000000001</v>
          </cell>
          <cell r="V49">
            <v>4.0000000000000009</v>
          </cell>
          <cell r="W49">
            <v>0</v>
          </cell>
          <cell r="X49">
            <v>14.700000000000003</v>
          </cell>
          <cell r="Y49">
            <v>10.700000000000001</v>
          </cell>
          <cell r="Z49">
            <v>4.0000000000000009</v>
          </cell>
          <cell r="AA49">
            <v>0</v>
          </cell>
          <cell r="AB49">
            <v>1.4000000000000001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14.700000000000003</v>
          </cell>
        </row>
        <row r="50">
          <cell r="U50">
            <v>62.400000000000006</v>
          </cell>
          <cell r="V50">
            <v>66.399999999999991</v>
          </cell>
          <cell r="W50">
            <v>0</v>
          </cell>
          <cell r="X50">
            <v>128.80000000000001</v>
          </cell>
          <cell r="Y50">
            <v>77.899999999999991</v>
          </cell>
          <cell r="Z50">
            <v>132.6</v>
          </cell>
          <cell r="AA50">
            <v>0</v>
          </cell>
          <cell r="AB50">
            <v>47.1</v>
          </cell>
          <cell r="AC50">
            <v>0</v>
          </cell>
          <cell r="AD50">
            <v>0</v>
          </cell>
          <cell r="AE50">
            <v>14.499999999999998</v>
          </cell>
          <cell r="AF50">
            <v>14.4</v>
          </cell>
          <cell r="AG50">
            <v>0</v>
          </cell>
          <cell r="AH50">
            <v>28.9</v>
          </cell>
          <cell r="AI50">
            <v>210.5</v>
          </cell>
        </row>
        <row r="51">
          <cell r="U51">
            <v>56.6</v>
          </cell>
          <cell r="V51">
            <v>100.8</v>
          </cell>
          <cell r="W51">
            <v>0</v>
          </cell>
          <cell r="X51">
            <v>157.4</v>
          </cell>
          <cell r="Y51">
            <v>99.9</v>
          </cell>
          <cell r="Z51">
            <v>134.49999999999997</v>
          </cell>
          <cell r="AA51">
            <v>0</v>
          </cell>
          <cell r="AB51">
            <v>55.600000000000016</v>
          </cell>
          <cell r="AC51">
            <v>22</v>
          </cell>
          <cell r="AD51">
            <v>0</v>
          </cell>
          <cell r="AE51">
            <v>43.3</v>
          </cell>
          <cell r="AF51">
            <v>8.8999999999999986</v>
          </cell>
          <cell r="AG51">
            <v>0</v>
          </cell>
          <cell r="AH51">
            <v>52.199999999999996</v>
          </cell>
          <cell r="AI51">
            <v>234.39999999999998</v>
          </cell>
        </row>
        <row r="52">
          <cell r="U52">
            <v>11.5</v>
          </cell>
          <cell r="V52">
            <v>14.699999999999998</v>
          </cell>
          <cell r="W52">
            <v>0</v>
          </cell>
          <cell r="X52">
            <v>26.199999999999996</v>
          </cell>
          <cell r="Y52">
            <v>11.5</v>
          </cell>
          <cell r="Z52">
            <v>19.200000000000006</v>
          </cell>
          <cell r="AA52">
            <v>0</v>
          </cell>
          <cell r="AB52">
            <v>6.8000000000000007</v>
          </cell>
          <cell r="AC52">
            <v>4.3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30.700000000000006</v>
          </cell>
        </row>
        <row r="53">
          <cell r="U53">
            <v>20.2</v>
          </cell>
          <cell r="V53">
            <v>289.10000000000002</v>
          </cell>
          <cell r="W53">
            <v>0</v>
          </cell>
          <cell r="X53">
            <v>309.3</v>
          </cell>
          <cell r="Y53">
            <v>256.7</v>
          </cell>
          <cell r="Z53">
            <v>416.3</v>
          </cell>
          <cell r="AA53">
            <v>0</v>
          </cell>
          <cell r="AB53">
            <v>161.30000000000001</v>
          </cell>
          <cell r="AC53">
            <v>67.5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673</v>
          </cell>
        </row>
        <row r="54">
          <cell r="U54">
            <v>2.8</v>
          </cell>
          <cell r="V54">
            <v>2</v>
          </cell>
          <cell r="W54">
            <v>0</v>
          </cell>
          <cell r="X54">
            <v>4.8</v>
          </cell>
          <cell r="Y54">
            <v>2.8</v>
          </cell>
          <cell r="Z54">
            <v>2.1</v>
          </cell>
          <cell r="AA54">
            <v>0</v>
          </cell>
          <cell r="AB54">
            <v>1.2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4.9000000000000004</v>
          </cell>
        </row>
        <row r="55">
          <cell r="U55">
            <v>0.6</v>
          </cell>
          <cell r="V55">
            <v>9.9</v>
          </cell>
          <cell r="W55">
            <v>0</v>
          </cell>
          <cell r="X55">
            <v>10.5</v>
          </cell>
          <cell r="Y55">
            <v>788.9</v>
          </cell>
          <cell r="Z55">
            <v>12.9</v>
          </cell>
          <cell r="AA55">
            <v>0</v>
          </cell>
          <cell r="AB55">
            <v>11.899999999999999</v>
          </cell>
          <cell r="AC55">
            <v>0</v>
          </cell>
          <cell r="AD55">
            <v>0</v>
          </cell>
          <cell r="AE55">
            <v>53.999999999999993</v>
          </cell>
          <cell r="AF55">
            <v>3</v>
          </cell>
          <cell r="AG55">
            <v>0</v>
          </cell>
          <cell r="AH55">
            <v>56.999999999999993</v>
          </cell>
          <cell r="AI55">
            <v>801.8</v>
          </cell>
        </row>
        <row r="56">
          <cell r="U56">
            <v>15.4</v>
          </cell>
          <cell r="V56">
            <v>7.8</v>
          </cell>
          <cell r="W56">
            <v>0</v>
          </cell>
          <cell r="X56">
            <v>23.2</v>
          </cell>
          <cell r="Y56">
            <v>45.5</v>
          </cell>
          <cell r="Z56">
            <v>8.5</v>
          </cell>
          <cell r="AA56">
            <v>0</v>
          </cell>
          <cell r="AB56">
            <v>4.5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</v>
          </cell>
        </row>
        <row r="57">
          <cell r="U57">
            <v>0</v>
          </cell>
          <cell r="V57">
            <v>0.2</v>
          </cell>
          <cell r="W57">
            <v>0</v>
          </cell>
          <cell r="X57">
            <v>0.2</v>
          </cell>
          <cell r="Y57">
            <v>2680.6</v>
          </cell>
          <cell r="Z57">
            <v>88.399999999999977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201.3</v>
          </cell>
          <cell r="AF57">
            <v>0</v>
          </cell>
          <cell r="AG57">
            <v>0</v>
          </cell>
          <cell r="AH57">
            <v>201.3</v>
          </cell>
          <cell r="AI57">
            <v>2799.3</v>
          </cell>
        </row>
      </sheetData>
      <sheetData sheetId="14">
        <row r="2">
          <cell r="U2">
            <v>168.2</v>
          </cell>
          <cell r="V2">
            <v>7.3</v>
          </cell>
          <cell r="W2">
            <v>2.5</v>
          </cell>
          <cell r="X2">
            <v>178</v>
          </cell>
          <cell r="Y2">
            <v>546</v>
          </cell>
          <cell r="Z2">
            <v>10.8</v>
          </cell>
          <cell r="AA2">
            <v>234.7</v>
          </cell>
          <cell r="AB2">
            <v>49.199999999999996</v>
          </cell>
          <cell r="AC2">
            <v>0</v>
          </cell>
          <cell r="AD2">
            <v>21.6</v>
          </cell>
          <cell r="AE2">
            <v>47.3</v>
          </cell>
          <cell r="AF2">
            <v>0</v>
          </cell>
          <cell r="AG2">
            <v>21.199999999999989</v>
          </cell>
          <cell r="AH2">
            <v>68.499999999999986</v>
          </cell>
          <cell r="AI2">
            <v>791.5</v>
          </cell>
        </row>
        <row r="3">
          <cell r="U3">
            <v>8</v>
          </cell>
          <cell r="V3">
            <v>5.3000000000000007</v>
          </cell>
          <cell r="W3">
            <v>0</v>
          </cell>
          <cell r="X3">
            <v>13.3</v>
          </cell>
          <cell r="Y3">
            <v>29.799999999999997</v>
          </cell>
          <cell r="Z3">
            <v>11.4</v>
          </cell>
          <cell r="AA3">
            <v>0</v>
          </cell>
          <cell r="AB3">
            <v>8.4000000000000021</v>
          </cell>
          <cell r="AC3">
            <v>0</v>
          </cell>
          <cell r="AD3">
            <v>0.2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41.199999999999996</v>
          </cell>
        </row>
        <row r="4">
          <cell r="U4">
            <v>72.899999999999991</v>
          </cell>
          <cell r="V4">
            <v>17.100000000000005</v>
          </cell>
          <cell r="W4">
            <v>0</v>
          </cell>
          <cell r="X4">
            <v>90</v>
          </cell>
          <cell r="Y4">
            <v>93.8</v>
          </cell>
          <cell r="Z4">
            <v>46.699999999999996</v>
          </cell>
          <cell r="AA4">
            <v>0</v>
          </cell>
          <cell r="AB4">
            <v>23.9</v>
          </cell>
          <cell r="AC4">
            <v>0</v>
          </cell>
          <cell r="AD4">
            <v>0.1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140.5</v>
          </cell>
        </row>
        <row r="5">
          <cell r="U5">
            <v>51.29999999999999</v>
          </cell>
          <cell r="V5">
            <v>30.799999999999997</v>
          </cell>
          <cell r="W5">
            <v>0</v>
          </cell>
          <cell r="X5">
            <v>82.1</v>
          </cell>
          <cell r="Y5">
            <v>79.400000000000006</v>
          </cell>
          <cell r="Z5">
            <v>86.5</v>
          </cell>
          <cell r="AA5">
            <v>0</v>
          </cell>
          <cell r="AB5">
            <v>21.599999999999998</v>
          </cell>
          <cell r="AC5">
            <v>0</v>
          </cell>
          <cell r="AD5">
            <v>3.1000000000000005</v>
          </cell>
          <cell r="AE5">
            <v>0</v>
          </cell>
          <cell r="AF5">
            <v>12.2</v>
          </cell>
          <cell r="AG5">
            <v>0</v>
          </cell>
          <cell r="AH5">
            <v>12.2</v>
          </cell>
          <cell r="AI5">
            <v>165.9</v>
          </cell>
        </row>
        <row r="6">
          <cell r="U6">
            <v>58</v>
          </cell>
          <cell r="V6">
            <v>30.700000000000003</v>
          </cell>
          <cell r="W6">
            <v>0</v>
          </cell>
          <cell r="X6">
            <v>88.7</v>
          </cell>
          <cell r="Y6">
            <v>77.5</v>
          </cell>
          <cell r="Z6">
            <v>146</v>
          </cell>
          <cell r="AA6">
            <v>0.9</v>
          </cell>
          <cell r="AB6">
            <v>31.9</v>
          </cell>
          <cell r="AC6">
            <v>0</v>
          </cell>
          <cell r="AD6">
            <v>0.30000000000000004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224.4</v>
          </cell>
        </row>
        <row r="7">
          <cell r="U7">
            <v>19.000000000000004</v>
          </cell>
          <cell r="V7">
            <v>164.7</v>
          </cell>
          <cell r="W7">
            <v>0</v>
          </cell>
          <cell r="X7">
            <v>183.7</v>
          </cell>
          <cell r="Y7">
            <v>24.400000000000006</v>
          </cell>
          <cell r="Z7">
            <v>1100.8</v>
          </cell>
          <cell r="AA7">
            <v>0</v>
          </cell>
          <cell r="AB7">
            <v>167.4</v>
          </cell>
          <cell r="AC7">
            <v>111.7</v>
          </cell>
          <cell r="AD7">
            <v>6.3</v>
          </cell>
          <cell r="AE7">
            <v>0</v>
          </cell>
          <cell r="AF7">
            <v>6.2</v>
          </cell>
          <cell r="AG7">
            <v>0</v>
          </cell>
          <cell r="AH7">
            <v>6.2</v>
          </cell>
          <cell r="AI7">
            <v>1125.2</v>
          </cell>
        </row>
        <row r="8">
          <cell r="U8">
            <v>607.9</v>
          </cell>
          <cell r="V8">
            <v>122.50000000000001</v>
          </cell>
          <cell r="W8">
            <v>0</v>
          </cell>
          <cell r="X8">
            <v>730.4</v>
          </cell>
          <cell r="Y8">
            <v>668.99999999999989</v>
          </cell>
          <cell r="Z8">
            <v>150.9</v>
          </cell>
          <cell r="AA8">
            <v>0.4</v>
          </cell>
          <cell r="AB8">
            <v>236.89999999999998</v>
          </cell>
          <cell r="AC8">
            <v>40.400000000000006</v>
          </cell>
          <cell r="AD8">
            <v>15.9</v>
          </cell>
          <cell r="AE8">
            <v>0</v>
          </cell>
          <cell r="AF8">
            <v>0.2</v>
          </cell>
          <cell r="AG8">
            <v>0</v>
          </cell>
          <cell r="AH8">
            <v>0.2</v>
          </cell>
          <cell r="AI8">
            <v>820.29999999999984</v>
          </cell>
        </row>
        <row r="9">
          <cell r="U9">
            <v>375</v>
          </cell>
          <cell r="V9">
            <v>86</v>
          </cell>
          <cell r="W9">
            <v>0</v>
          </cell>
          <cell r="X9">
            <v>461</v>
          </cell>
          <cell r="Y9">
            <v>406.8</v>
          </cell>
          <cell r="Z9">
            <v>140.9</v>
          </cell>
          <cell r="AA9">
            <v>0</v>
          </cell>
          <cell r="AB9">
            <v>92.999999999999986</v>
          </cell>
          <cell r="AC9">
            <v>0</v>
          </cell>
          <cell r="AD9">
            <v>0</v>
          </cell>
          <cell r="AE9">
            <v>0</v>
          </cell>
          <cell r="AF9">
            <v>0.1</v>
          </cell>
          <cell r="AG9">
            <v>0</v>
          </cell>
          <cell r="AH9">
            <v>0.1</v>
          </cell>
          <cell r="AI9">
            <v>547.70000000000005</v>
          </cell>
        </row>
        <row r="10">
          <cell r="U10">
            <v>308.59999999999997</v>
          </cell>
          <cell r="V10">
            <v>95.2</v>
          </cell>
          <cell r="W10">
            <v>0</v>
          </cell>
          <cell r="X10">
            <v>403.79999999999995</v>
          </cell>
          <cell r="Y10">
            <v>350</v>
          </cell>
          <cell r="Z10">
            <v>263.5</v>
          </cell>
          <cell r="AA10">
            <v>0</v>
          </cell>
          <cell r="AB10">
            <v>87.300000000000011</v>
          </cell>
          <cell r="AC10">
            <v>43.5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613.5</v>
          </cell>
        </row>
        <row r="11">
          <cell r="U11">
            <v>2.9000000000000004</v>
          </cell>
          <cell r="V11">
            <v>645.4</v>
          </cell>
          <cell r="W11">
            <v>0</v>
          </cell>
          <cell r="X11">
            <v>648.29999999999995</v>
          </cell>
          <cell r="Y11">
            <v>5.5</v>
          </cell>
          <cell r="Z11">
            <v>1583.5</v>
          </cell>
          <cell r="AA11">
            <v>26.999999999999996</v>
          </cell>
          <cell r="AB11">
            <v>60.900000000000006</v>
          </cell>
          <cell r="AC11">
            <v>60.5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1616</v>
          </cell>
        </row>
        <row r="12">
          <cell r="U12">
            <v>123.89999999999999</v>
          </cell>
          <cell r="V12">
            <v>506.9</v>
          </cell>
          <cell r="W12">
            <v>0</v>
          </cell>
          <cell r="X12">
            <v>630.79999999999995</v>
          </cell>
          <cell r="Y12">
            <v>148.6</v>
          </cell>
          <cell r="Z12">
            <v>1225.4000000000001</v>
          </cell>
          <cell r="AA12">
            <v>5.3</v>
          </cell>
          <cell r="AB12">
            <v>302.99999999999994</v>
          </cell>
          <cell r="AC12">
            <v>41.5</v>
          </cell>
          <cell r="AD12">
            <v>0</v>
          </cell>
          <cell r="AE12">
            <v>10.4</v>
          </cell>
          <cell r="AF12">
            <v>269.89999999999998</v>
          </cell>
          <cell r="AG12">
            <v>0</v>
          </cell>
          <cell r="AH12">
            <v>280.29999999999995</v>
          </cell>
          <cell r="AI12">
            <v>1379.3</v>
          </cell>
        </row>
        <row r="13">
          <cell r="U13">
            <v>35.900000000000006</v>
          </cell>
          <cell r="V13">
            <v>25.700000000000003</v>
          </cell>
          <cell r="W13">
            <v>0</v>
          </cell>
          <cell r="X13">
            <v>61.600000000000009</v>
          </cell>
          <cell r="Y13">
            <v>249.5</v>
          </cell>
          <cell r="Z13">
            <v>680.4</v>
          </cell>
          <cell r="AA13">
            <v>0</v>
          </cell>
          <cell r="AB13">
            <v>22.299999999999997</v>
          </cell>
          <cell r="AC13">
            <v>14.8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929.9</v>
          </cell>
        </row>
        <row r="14">
          <cell r="U14">
            <v>84.899999999999991</v>
          </cell>
          <cell r="V14">
            <v>11</v>
          </cell>
          <cell r="W14">
            <v>0</v>
          </cell>
          <cell r="X14">
            <v>95.899999999999991</v>
          </cell>
          <cell r="Y14">
            <v>342.9</v>
          </cell>
          <cell r="Z14">
            <v>16.5</v>
          </cell>
          <cell r="AA14">
            <v>8.8000000000000007</v>
          </cell>
          <cell r="AB14">
            <v>34</v>
          </cell>
          <cell r="AC14">
            <v>0</v>
          </cell>
          <cell r="AD14">
            <v>6.4</v>
          </cell>
          <cell r="AE14">
            <v>55.300000000000004</v>
          </cell>
          <cell r="AF14">
            <v>0</v>
          </cell>
          <cell r="AG14">
            <v>0</v>
          </cell>
          <cell r="AH14">
            <v>55.300000000000004</v>
          </cell>
          <cell r="AI14">
            <v>368.2</v>
          </cell>
        </row>
        <row r="15">
          <cell r="U15">
            <v>5</v>
          </cell>
          <cell r="V15">
            <v>0.4</v>
          </cell>
          <cell r="W15">
            <v>0</v>
          </cell>
          <cell r="X15">
            <v>5.4</v>
          </cell>
          <cell r="Y15">
            <v>12</v>
          </cell>
          <cell r="Z15">
            <v>0.7</v>
          </cell>
          <cell r="AA15">
            <v>0</v>
          </cell>
          <cell r="AB15">
            <v>1</v>
          </cell>
          <cell r="AC15">
            <v>0</v>
          </cell>
          <cell r="AD15">
            <v>0.30000000000000004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12.7</v>
          </cell>
        </row>
        <row r="16">
          <cell r="U16">
            <v>274.2</v>
          </cell>
          <cell r="V16">
            <v>52.6</v>
          </cell>
          <cell r="W16">
            <v>0</v>
          </cell>
          <cell r="X16">
            <v>326.8</v>
          </cell>
          <cell r="Y16">
            <v>493.8</v>
          </cell>
          <cell r="Z16">
            <v>64.199999999999989</v>
          </cell>
          <cell r="AA16">
            <v>0.2</v>
          </cell>
          <cell r="AB16">
            <v>66.5</v>
          </cell>
          <cell r="AC16">
            <v>0</v>
          </cell>
          <cell r="AD16">
            <v>61.800000000000004</v>
          </cell>
          <cell r="AE16">
            <v>4.5</v>
          </cell>
          <cell r="AF16">
            <v>3.3000000000000003</v>
          </cell>
          <cell r="AG16">
            <v>0</v>
          </cell>
          <cell r="AH16">
            <v>7.8000000000000007</v>
          </cell>
          <cell r="AI16">
            <v>558.20000000000005</v>
          </cell>
        </row>
        <row r="17">
          <cell r="U17">
            <v>194.60000000000002</v>
          </cell>
          <cell r="V17">
            <v>35.600000000000009</v>
          </cell>
          <cell r="W17">
            <v>0</v>
          </cell>
          <cell r="X17">
            <v>230.20000000000005</v>
          </cell>
          <cell r="Y17">
            <v>335.09999999999985</v>
          </cell>
          <cell r="Z17">
            <v>78.599999999999994</v>
          </cell>
          <cell r="AA17">
            <v>1.2000000000000002</v>
          </cell>
          <cell r="AB17">
            <v>52.800000000000004</v>
          </cell>
          <cell r="AC17">
            <v>0</v>
          </cell>
          <cell r="AD17">
            <v>28.7</v>
          </cell>
          <cell r="AE17">
            <v>9.4</v>
          </cell>
          <cell r="AF17">
            <v>3.4</v>
          </cell>
          <cell r="AG17">
            <v>0</v>
          </cell>
          <cell r="AH17">
            <v>12.8</v>
          </cell>
          <cell r="AI17">
            <v>414.89999999999981</v>
          </cell>
        </row>
        <row r="18">
          <cell r="U18">
            <v>41.3</v>
          </cell>
          <cell r="V18">
            <v>4.3999999999999995</v>
          </cell>
          <cell r="W18">
            <v>0</v>
          </cell>
          <cell r="X18">
            <v>45.699999999999996</v>
          </cell>
          <cell r="Y18">
            <v>50.300000000000004</v>
          </cell>
          <cell r="Z18">
            <v>8.5</v>
          </cell>
          <cell r="AA18">
            <v>0</v>
          </cell>
          <cell r="AB18">
            <v>9</v>
          </cell>
          <cell r="AC18">
            <v>0</v>
          </cell>
          <cell r="AD18">
            <v>0.2</v>
          </cell>
          <cell r="AE18">
            <v>0.6</v>
          </cell>
          <cell r="AF18">
            <v>0</v>
          </cell>
          <cell r="AG18">
            <v>0</v>
          </cell>
          <cell r="AH18">
            <v>0.6</v>
          </cell>
          <cell r="AI18">
            <v>58.800000000000004</v>
          </cell>
        </row>
        <row r="19">
          <cell r="U19">
            <v>516.5</v>
          </cell>
          <cell r="V19">
            <v>13.6</v>
          </cell>
          <cell r="W19">
            <v>9.6</v>
          </cell>
          <cell r="X19">
            <v>539.70000000000005</v>
          </cell>
          <cell r="Y19">
            <v>1753.1999999999998</v>
          </cell>
          <cell r="Z19">
            <v>13.6</v>
          </cell>
          <cell r="AA19">
            <v>149.20000000000002</v>
          </cell>
          <cell r="AB19">
            <v>65.099999999999994</v>
          </cell>
          <cell r="AC19">
            <v>0</v>
          </cell>
          <cell r="AD19">
            <v>63.9</v>
          </cell>
          <cell r="AE19">
            <v>67.7</v>
          </cell>
          <cell r="AF19">
            <v>0</v>
          </cell>
          <cell r="AG19">
            <v>11.300000000000011</v>
          </cell>
          <cell r="AH19">
            <v>79.000000000000014</v>
          </cell>
          <cell r="AI19">
            <v>1915.9999999999998</v>
          </cell>
        </row>
        <row r="20">
          <cell r="U20">
            <v>529.9</v>
          </cell>
          <cell r="V20">
            <v>44.599999999999994</v>
          </cell>
          <cell r="W20">
            <v>11.299999999999999</v>
          </cell>
          <cell r="X20">
            <v>585.79999999999995</v>
          </cell>
          <cell r="Y20">
            <v>2510.4000000000005</v>
          </cell>
          <cell r="Z20">
            <v>67.8</v>
          </cell>
          <cell r="AA20">
            <v>290.7</v>
          </cell>
          <cell r="AB20">
            <v>145.50000000000003</v>
          </cell>
          <cell r="AC20">
            <v>0</v>
          </cell>
          <cell r="AD20">
            <v>131.30000000000001</v>
          </cell>
          <cell r="AE20">
            <v>371.6</v>
          </cell>
          <cell r="AF20">
            <v>0</v>
          </cell>
          <cell r="AG20">
            <v>127.4</v>
          </cell>
          <cell r="AH20">
            <v>499</v>
          </cell>
          <cell r="AI20">
            <v>2868.9000000000005</v>
          </cell>
        </row>
        <row r="21">
          <cell r="U21">
            <v>50.8</v>
          </cell>
          <cell r="V21">
            <v>22.8</v>
          </cell>
          <cell r="W21">
            <v>0</v>
          </cell>
          <cell r="X21">
            <v>73.599999999999994</v>
          </cell>
          <cell r="Y21">
            <v>337.20000000000005</v>
          </cell>
          <cell r="Z21">
            <v>129.1</v>
          </cell>
          <cell r="AA21">
            <v>2.4</v>
          </cell>
          <cell r="AB21">
            <v>31.799999999999997</v>
          </cell>
          <cell r="AC21">
            <v>0</v>
          </cell>
          <cell r="AD21">
            <v>24.700000000000003</v>
          </cell>
          <cell r="AE21">
            <v>21.6</v>
          </cell>
          <cell r="AF21">
            <v>0</v>
          </cell>
          <cell r="AG21">
            <v>0</v>
          </cell>
          <cell r="AH21">
            <v>21.6</v>
          </cell>
          <cell r="AI21">
            <v>468.70000000000005</v>
          </cell>
        </row>
        <row r="22">
          <cell r="U22">
            <v>549.59999999999991</v>
          </cell>
          <cell r="V22">
            <v>48.9</v>
          </cell>
          <cell r="W22">
            <v>0</v>
          </cell>
          <cell r="X22">
            <v>598.49999999999989</v>
          </cell>
          <cell r="Y22">
            <v>876.8</v>
          </cell>
          <cell r="Z22">
            <v>77.8</v>
          </cell>
          <cell r="AA22">
            <v>0</v>
          </cell>
          <cell r="AB22">
            <v>126.50000000000001</v>
          </cell>
          <cell r="AC22">
            <v>0</v>
          </cell>
          <cell r="AD22">
            <v>21.099999999999998</v>
          </cell>
          <cell r="AE22">
            <v>176</v>
          </cell>
          <cell r="AF22">
            <v>0</v>
          </cell>
          <cell r="AG22">
            <v>0</v>
          </cell>
          <cell r="AH22">
            <v>176</v>
          </cell>
          <cell r="AI22">
            <v>954.59999999999991</v>
          </cell>
        </row>
        <row r="23">
          <cell r="U23">
            <v>21.9</v>
          </cell>
          <cell r="V23">
            <v>6</v>
          </cell>
          <cell r="W23">
            <v>0</v>
          </cell>
          <cell r="X23">
            <v>27.9</v>
          </cell>
          <cell r="Y23">
            <v>420.70000000000005</v>
          </cell>
          <cell r="Z23">
            <v>34.699999999999996</v>
          </cell>
          <cell r="AA23">
            <v>59.4</v>
          </cell>
          <cell r="AB23">
            <v>3.6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514.80000000000007</v>
          </cell>
        </row>
        <row r="24">
          <cell r="U24">
            <v>217.8</v>
          </cell>
          <cell r="V24">
            <v>171.8</v>
          </cell>
          <cell r="W24">
            <v>0</v>
          </cell>
          <cell r="X24">
            <v>389.6</v>
          </cell>
          <cell r="Y24">
            <v>462.3</v>
          </cell>
          <cell r="Z24">
            <v>422.2</v>
          </cell>
          <cell r="AA24">
            <v>0</v>
          </cell>
          <cell r="AB24">
            <v>69.400000000000006</v>
          </cell>
          <cell r="AC24">
            <v>0</v>
          </cell>
          <cell r="AD24">
            <v>7.3</v>
          </cell>
          <cell r="AE24">
            <v>19.599999999999998</v>
          </cell>
          <cell r="AF24">
            <v>0.3</v>
          </cell>
          <cell r="AG24">
            <v>0</v>
          </cell>
          <cell r="AH24">
            <v>19.899999999999999</v>
          </cell>
          <cell r="AI24">
            <v>884.5</v>
          </cell>
        </row>
        <row r="25">
          <cell r="U25">
            <v>1.9</v>
          </cell>
          <cell r="V25">
            <v>11.8</v>
          </cell>
          <cell r="W25">
            <v>0</v>
          </cell>
          <cell r="X25">
            <v>13.700000000000001</v>
          </cell>
          <cell r="Y25">
            <v>34.200000000000003</v>
          </cell>
          <cell r="Z25">
            <v>95.7</v>
          </cell>
          <cell r="AA25">
            <v>0</v>
          </cell>
          <cell r="AB25">
            <v>27.7</v>
          </cell>
          <cell r="AC25">
            <v>0</v>
          </cell>
          <cell r="AD25">
            <v>1.2000000000000002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129.9</v>
          </cell>
        </row>
        <row r="26">
          <cell r="U26">
            <v>0.6</v>
          </cell>
          <cell r="V26">
            <v>25</v>
          </cell>
          <cell r="W26">
            <v>0</v>
          </cell>
          <cell r="X26">
            <v>25.6</v>
          </cell>
          <cell r="Y26">
            <v>694.69999999999993</v>
          </cell>
          <cell r="Z26">
            <v>121</v>
          </cell>
          <cell r="AA26">
            <v>1.8</v>
          </cell>
          <cell r="AB26">
            <v>18.799999999999997</v>
          </cell>
          <cell r="AC26">
            <v>0</v>
          </cell>
          <cell r="AD26">
            <v>6.1</v>
          </cell>
          <cell r="AE26">
            <v>450.89999999999992</v>
          </cell>
          <cell r="AF26">
            <v>0</v>
          </cell>
          <cell r="AG26">
            <v>0</v>
          </cell>
          <cell r="AH26">
            <v>450.89999999999992</v>
          </cell>
          <cell r="AI26">
            <v>817.49999999999989</v>
          </cell>
        </row>
        <row r="27">
          <cell r="U27">
            <v>272.5</v>
          </cell>
          <cell r="V27">
            <v>51.2</v>
          </cell>
          <cell r="W27">
            <v>0</v>
          </cell>
          <cell r="X27">
            <v>323.7</v>
          </cell>
          <cell r="Y27">
            <v>700.7</v>
          </cell>
          <cell r="Z27">
            <v>129.1</v>
          </cell>
          <cell r="AA27">
            <v>0.8</v>
          </cell>
          <cell r="AB27">
            <v>66.300000000000011</v>
          </cell>
          <cell r="AC27">
            <v>0</v>
          </cell>
          <cell r="AD27">
            <v>14.2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830.6</v>
          </cell>
        </row>
        <row r="28">
          <cell r="U28">
            <v>0.7</v>
          </cell>
          <cell r="V28">
            <v>2.8000000000000003</v>
          </cell>
          <cell r="W28">
            <v>0</v>
          </cell>
          <cell r="X28">
            <v>3.5</v>
          </cell>
          <cell r="Y28">
            <v>21.9</v>
          </cell>
          <cell r="Z28">
            <v>48.1</v>
          </cell>
          <cell r="AA28">
            <v>0</v>
          </cell>
          <cell r="AB28">
            <v>14.1</v>
          </cell>
          <cell r="AC28">
            <v>0</v>
          </cell>
          <cell r="AD28">
            <v>1.9000000000000001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70</v>
          </cell>
        </row>
        <row r="29">
          <cell r="U29">
            <v>0</v>
          </cell>
          <cell r="V29">
            <v>0.3</v>
          </cell>
          <cell r="W29">
            <v>0</v>
          </cell>
          <cell r="X29">
            <v>0.3</v>
          </cell>
          <cell r="Y29">
            <v>0</v>
          </cell>
          <cell r="Z29">
            <v>0.3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0.3</v>
          </cell>
        </row>
        <row r="30">
          <cell r="U30">
            <v>840</v>
          </cell>
          <cell r="V30">
            <v>28.099999999999998</v>
          </cell>
          <cell r="W30">
            <v>185.3</v>
          </cell>
          <cell r="X30">
            <v>1053.4000000000001</v>
          </cell>
          <cell r="Y30">
            <v>1892.2</v>
          </cell>
          <cell r="Z30">
            <v>31.699999999999996</v>
          </cell>
          <cell r="AA30">
            <v>454.90000000000003</v>
          </cell>
          <cell r="AB30">
            <v>20.499999999999996</v>
          </cell>
          <cell r="AC30">
            <v>0</v>
          </cell>
          <cell r="AD30">
            <v>51.9</v>
          </cell>
          <cell r="AE30">
            <v>89.9</v>
          </cell>
          <cell r="AF30">
            <v>0</v>
          </cell>
          <cell r="AG30">
            <v>0</v>
          </cell>
          <cell r="AH30">
            <v>89.9</v>
          </cell>
          <cell r="AI30">
            <v>2378.8000000000002</v>
          </cell>
        </row>
        <row r="31">
          <cell r="U31">
            <v>178.9</v>
          </cell>
          <cell r="V31">
            <v>94.5</v>
          </cell>
          <cell r="W31">
            <v>4.0999999999999996</v>
          </cell>
          <cell r="X31">
            <v>277.5</v>
          </cell>
          <cell r="Y31">
            <v>956.2</v>
          </cell>
          <cell r="Z31">
            <v>145.4</v>
          </cell>
          <cell r="AA31">
            <v>12.6</v>
          </cell>
          <cell r="AB31">
            <v>98.300000000000011</v>
          </cell>
          <cell r="AC31">
            <v>0</v>
          </cell>
          <cell r="AD31">
            <v>32.1</v>
          </cell>
          <cell r="AE31">
            <v>213.1</v>
          </cell>
          <cell r="AF31">
            <v>0</v>
          </cell>
          <cell r="AG31">
            <v>0</v>
          </cell>
          <cell r="AH31">
            <v>213.1</v>
          </cell>
          <cell r="AI31">
            <v>1114.2</v>
          </cell>
        </row>
        <row r="32">
          <cell r="U32">
            <v>507.29999999999995</v>
          </cell>
          <cell r="V32">
            <v>72.600000000000009</v>
          </cell>
          <cell r="W32">
            <v>0</v>
          </cell>
          <cell r="X32">
            <v>579.9</v>
          </cell>
          <cell r="Y32">
            <v>1168.8</v>
          </cell>
          <cell r="Z32">
            <v>72.600000000000009</v>
          </cell>
          <cell r="AA32">
            <v>0</v>
          </cell>
          <cell r="AB32">
            <v>0</v>
          </cell>
          <cell r="AC32">
            <v>0</v>
          </cell>
          <cell r="AD32">
            <v>33.1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1241.3999999999999</v>
          </cell>
        </row>
        <row r="33">
          <cell r="U33">
            <v>1443.4</v>
          </cell>
          <cell r="V33">
            <v>96.8</v>
          </cell>
          <cell r="W33">
            <v>11.7</v>
          </cell>
          <cell r="X33">
            <v>1551.9</v>
          </cell>
          <cell r="Y33">
            <v>2113.3000000000002</v>
          </cell>
          <cell r="Z33">
            <v>97</v>
          </cell>
          <cell r="AA33">
            <v>45.3</v>
          </cell>
          <cell r="AB33">
            <v>440.3</v>
          </cell>
          <cell r="AC33">
            <v>4.2</v>
          </cell>
          <cell r="AD33">
            <v>33.5</v>
          </cell>
          <cell r="AE33">
            <v>102.3</v>
          </cell>
          <cell r="AF33">
            <v>0</v>
          </cell>
          <cell r="AG33">
            <v>22.1</v>
          </cell>
          <cell r="AH33">
            <v>124.4</v>
          </cell>
          <cell r="AI33">
            <v>2255.6000000000004</v>
          </cell>
        </row>
        <row r="34">
          <cell r="U34">
            <v>3.1</v>
          </cell>
          <cell r="V34">
            <v>14.999999999999998</v>
          </cell>
          <cell r="W34">
            <v>0</v>
          </cell>
          <cell r="X34">
            <v>18.099999999999998</v>
          </cell>
          <cell r="Y34">
            <v>3.1</v>
          </cell>
          <cell r="Z34">
            <v>15.7</v>
          </cell>
          <cell r="AA34">
            <v>0</v>
          </cell>
          <cell r="AB34">
            <v>9.6999999999999993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18.8</v>
          </cell>
        </row>
        <row r="35">
          <cell r="U35">
            <v>0.3</v>
          </cell>
          <cell r="V35">
            <v>1.9</v>
          </cell>
          <cell r="W35">
            <v>0</v>
          </cell>
          <cell r="X35">
            <v>2.1999999999999997</v>
          </cell>
          <cell r="Y35">
            <v>0.3</v>
          </cell>
          <cell r="Z35">
            <v>1.9</v>
          </cell>
          <cell r="AA35">
            <v>0</v>
          </cell>
          <cell r="AB35">
            <v>1.3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2.1999999999999997</v>
          </cell>
        </row>
        <row r="36">
          <cell r="U36">
            <v>1048.7</v>
          </cell>
          <cell r="V36">
            <v>5.3999999999999995</v>
          </cell>
          <cell r="W36">
            <v>0</v>
          </cell>
          <cell r="X36">
            <v>1054.1000000000001</v>
          </cell>
          <cell r="Y36">
            <v>1441.6999999999998</v>
          </cell>
          <cell r="Z36">
            <v>14.9</v>
          </cell>
          <cell r="AA36">
            <v>0</v>
          </cell>
          <cell r="AB36">
            <v>206.8</v>
          </cell>
          <cell r="AC36">
            <v>0</v>
          </cell>
          <cell r="AD36">
            <v>1.6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1456.6</v>
          </cell>
        </row>
        <row r="37">
          <cell r="U37">
            <v>1913.4</v>
          </cell>
          <cell r="V37">
            <v>46.300000000000004</v>
          </cell>
          <cell r="W37">
            <v>0.7</v>
          </cell>
          <cell r="X37">
            <v>1960.4</v>
          </cell>
          <cell r="Y37">
            <v>2281.6999999999998</v>
          </cell>
          <cell r="Z37">
            <v>46.4</v>
          </cell>
          <cell r="AA37">
            <v>30.599999999999998</v>
          </cell>
          <cell r="AB37">
            <v>535.70000000000005</v>
          </cell>
          <cell r="AC37">
            <v>0</v>
          </cell>
          <cell r="AD37">
            <v>18.399999999999999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2358.6999999999998</v>
          </cell>
        </row>
        <row r="38">
          <cell r="U38">
            <v>104.8</v>
          </cell>
          <cell r="V38">
            <v>212.5</v>
          </cell>
          <cell r="W38">
            <v>0</v>
          </cell>
          <cell r="X38">
            <v>317.3</v>
          </cell>
          <cell r="Y38">
            <v>538.6</v>
          </cell>
          <cell r="Z38">
            <v>238.1</v>
          </cell>
          <cell r="AA38">
            <v>0</v>
          </cell>
          <cell r="AB38">
            <v>281.20000000000005</v>
          </cell>
          <cell r="AC38">
            <v>9</v>
          </cell>
          <cell r="AD38">
            <v>21.7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776.7</v>
          </cell>
        </row>
        <row r="39">
          <cell r="U39">
            <v>645.40000000000009</v>
          </cell>
          <cell r="V39">
            <v>61.599999999999994</v>
          </cell>
          <cell r="W39">
            <v>0</v>
          </cell>
          <cell r="X39">
            <v>707.00000000000011</v>
          </cell>
          <cell r="Y39">
            <v>1055.8</v>
          </cell>
          <cell r="Z39">
            <v>63.699999999999996</v>
          </cell>
          <cell r="AA39">
            <v>0</v>
          </cell>
          <cell r="AB39">
            <v>326.69999999999993</v>
          </cell>
          <cell r="AC39">
            <v>0</v>
          </cell>
          <cell r="AD39">
            <v>20.5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1119.5</v>
          </cell>
        </row>
        <row r="40">
          <cell r="U40">
            <v>2057</v>
          </cell>
          <cell r="V40">
            <v>116</v>
          </cell>
          <cell r="W40">
            <v>3.3</v>
          </cell>
          <cell r="X40">
            <v>2176.3000000000002</v>
          </cell>
          <cell r="Y40">
            <v>2826.6</v>
          </cell>
          <cell r="Z40">
            <v>118.9</v>
          </cell>
          <cell r="AA40">
            <v>3.3</v>
          </cell>
          <cell r="AB40">
            <v>871.7</v>
          </cell>
          <cell r="AC40">
            <v>0</v>
          </cell>
          <cell r="AD40">
            <v>38.400000000000006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2948.8</v>
          </cell>
        </row>
        <row r="41">
          <cell r="U41">
            <v>39.5</v>
          </cell>
          <cell r="V41">
            <v>13.3</v>
          </cell>
          <cell r="W41">
            <v>0</v>
          </cell>
          <cell r="X41">
            <v>52.8</v>
          </cell>
          <cell r="Y41">
            <v>40.299999999999997</v>
          </cell>
          <cell r="Z41">
            <v>17.8</v>
          </cell>
          <cell r="AA41">
            <v>0</v>
          </cell>
          <cell r="AB41">
            <v>19.5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58.099999999999994</v>
          </cell>
        </row>
        <row r="42">
          <cell r="U42">
            <v>877.80000000000007</v>
          </cell>
          <cell r="V42">
            <v>22.5</v>
          </cell>
          <cell r="W42">
            <v>24</v>
          </cell>
          <cell r="X42">
            <v>924.30000000000007</v>
          </cell>
          <cell r="Y42">
            <v>1170.9000000000001</v>
          </cell>
          <cell r="Z42">
            <v>24.700000000000003</v>
          </cell>
          <cell r="AA42">
            <v>43.6</v>
          </cell>
          <cell r="AB42">
            <v>242.5</v>
          </cell>
          <cell r="AC42">
            <v>0</v>
          </cell>
          <cell r="AD42">
            <v>14.6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1239.2</v>
          </cell>
        </row>
        <row r="43">
          <cell r="U43">
            <v>471.8</v>
          </cell>
          <cell r="V43">
            <v>32.700000000000003</v>
          </cell>
          <cell r="W43">
            <v>0</v>
          </cell>
          <cell r="X43">
            <v>504.5</v>
          </cell>
          <cell r="Y43">
            <v>865</v>
          </cell>
          <cell r="Z43">
            <v>32.700000000000003</v>
          </cell>
          <cell r="AA43">
            <v>0</v>
          </cell>
          <cell r="AB43">
            <v>227.79999999999998</v>
          </cell>
          <cell r="AC43">
            <v>0</v>
          </cell>
          <cell r="AD43">
            <v>19.700000000000003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897.7</v>
          </cell>
        </row>
        <row r="44">
          <cell r="U44">
            <v>892</v>
          </cell>
          <cell r="V44">
            <v>120.3</v>
          </cell>
          <cell r="W44">
            <v>0</v>
          </cell>
          <cell r="X44">
            <v>1012.3</v>
          </cell>
          <cell r="Y44">
            <v>1364.3000000000002</v>
          </cell>
          <cell r="Z44">
            <v>165.7</v>
          </cell>
          <cell r="AA44">
            <v>0</v>
          </cell>
          <cell r="AB44">
            <v>367.00000000000006</v>
          </cell>
          <cell r="AC44">
            <v>0</v>
          </cell>
          <cell r="AD44">
            <v>23.700000000000003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1530.0000000000002</v>
          </cell>
        </row>
        <row r="45">
          <cell r="U45">
            <v>125</v>
          </cell>
          <cell r="V45">
            <v>19.100000000000001</v>
          </cell>
          <cell r="W45">
            <v>11.6</v>
          </cell>
          <cell r="X45">
            <v>155.69999999999999</v>
          </cell>
          <cell r="Y45">
            <v>319.89999999999998</v>
          </cell>
          <cell r="Z45">
            <v>22.5</v>
          </cell>
          <cell r="AA45">
            <v>23.900000000000002</v>
          </cell>
          <cell r="AB45">
            <v>45.099999999999994</v>
          </cell>
          <cell r="AC45">
            <v>0</v>
          </cell>
          <cell r="AD45">
            <v>9.6000000000000014</v>
          </cell>
          <cell r="AE45">
            <v>4.0999999999999996</v>
          </cell>
          <cell r="AF45">
            <v>0</v>
          </cell>
          <cell r="AG45">
            <v>0.19999999999999929</v>
          </cell>
          <cell r="AH45">
            <v>4.2999999999999989</v>
          </cell>
          <cell r="AI45">
            <v>366.29999999999995</v>
          </cell>
        </row>
        <row r="46">
          <cell r="U46">
            <v>0.8</v>
          </cell>
          <cell r="V46">
            <v>19.7</v>
          </cell>
          <cell r="W46">
            <v>0</v>
          </cell>
          <cell r="X46">
            <v>20.5</v>
          </cell>
          <cell r="Y46">
            <v>155.5</v>
          </cell>
          <cell r="Z46">
            <v>22.6</v>
          </cell>
          <cell r="AA46">
            <v>0</v>
          </cell>
          <cell r="AB46">
            <v>20.399999999999999</v>
          </cell>
          <cell r="AC46">
            <v>0</v>
          </cell>
          <cell r="AD46">
            <v>0</v>
          </cell>
          <cell r="AE46">
            <v>7.8999999999999995</v>
          </cell>
          <cell r="AF46">
            <v>0</v>
          </cell>
          <cell r="AG46">
            <v>0</v>
          </cell>
          <cell r="AH46">
            <v>7.8999999999999995</v>
          </cell>
          <cell r="AI46">
            <v>178.1</v>
          </cell>
        </row>
        <row r="47">
          <cell r="U47">
            <v>156</v>
          </cell>
          <cell r="V47">
            <v>10.8</v>
          </cell>
          <cell r="W47">
            <v>0</v>
          </cell>
          <cell r="X47">
            <v>166.8</v>
          </cell>
          <cell r="Y47">
            <v>193.20000000000002</v>
          </cell>
          <cell r="Z47">
            <v>11.7</v>
          </cell>
          <cell r="AA47">
            <v>0</v>
          </cell>
          <cell r="AB47">
            <v>32.4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204.9</v>
          </cell>
        </row>
        <row r="48">
          <cell r="U48">
            <v>10.9</v>
          </cell>
          <cell r="V48">
            <v>19.8</v>
          </cell>
          <cell r="W48">
            <v>0</v>
          </cell>
          <cell r="X48">
            <v>30.700000000000003</v>
          </cell>
          <cell r="Y48">
            <v>10.9</v>
          </cell>
          <cell r="Z48">
            <v>20</v>
          </cell>
          <cell r="AA48">
            <v>0</v>
          </cell>
          <cell r="AB48">
            <v>8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30.9</v>
          </cell>
        </row>
        <row r="49">
          <cell r="U49">
            <v>10.600000000000001</v>
          </cell>
          <cell r="V49">
            <v>4.0000000000000009</v>
          </cell>
          <cell r="W49">
            <v>0</v>
          </cell>
          <cell r="X49">
            <v>14.600000000000001</v>
          </cell>
          <cell r="Y49">
            <v>10.600000000000001</v>
          </cell>
          <cell r="Z49">
            <v>4.0000000000000009</v>
          </cell>
          <cell r="AA49">
            <v>0</v>
          </cell>
          <cell r="AB49">
            <v>1.3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14.600000000000001</v>
          </cell>
        </row>
        <row r="50">
          <cell r="U50">
            <v>56.7</v>
          </cell>
          <cell r="V50">
            <v>54.70000000000001</v>
          </cell>
          <cell r="W50">
            <v>0</v>
          </cell>
          <cell r="X50">
            <v>111.4</v>
          </cell>
          <cell r="Y50">
            <v>77.3</v>
          </cell>
          <cell r="Z50">
            <v>119.09999999999998</v>
          </cell>
          <cell r="AA50">
            <v>0</v>
          </cell>
          <cell r="AB50">
            <v>42.6</v>
          </cell>
          <cell r="AC50">
            <v>0</v>
          </cell>
          <cell r="AD50">
            <v>0</v>
          </cell>
          <cell r="AE50">
            <v>19.5</v>
          </cell>
          <cell r="AF50">
            <v>13.700000000000001</v>
          </cell>
          <cell r="AG50">
            <v>0</v>
          </cell>
          <cell r="AH50">
            <v>33.200000000000003</v>
          </cell>
          <cell r="AI50">
            <v>196.39999999999998</v>
          </cell>
        </row>
        <row r="51">
          <cell r="U51">
            <v>55.6</v>
          </cell>
          <cell r="V51">
            <v>90.799999999999983</v>
          </cell>
          <cell r="W51">
            <v>0</v>
          </cell>
          <cell r="X51">
            <v>146.39999999999998</v>
          </cell>
          <cell r="Y51">
            <v>95.500000000000014</v>
          </cell>
          <cell r="Z51">
            <v>121.89999999999996</v>
          </cell>
          <cell r="AA51">
            <v>0</v>
          </cell>
          <cell r="AB51">
            <v>50.400000000000013</v>
          </cell>
          <cell r="AC51">
            <v>20.299999999999997</v>
          </cell>
          <cell r="AD51">
            <v>0</v>
          </cell>
          <cell r="AE51">
            <v>39.9</v>
          </cell>
          <cell r="AF51">
            <v>9</v>
          </cell>
          <cell r="AG51">
            <v>0</v>
          </cell>
          <cell r="AH51">
            <v>48.9</v>
          </cell>
          <cell r="AI51">
            <v>217.39999999999998</v>
          </cell>
        </row>
        <row r="52">
          <cell r="U52">
            <v>11.1</v>
          </cell>
          <cell r="V52">
            <v>15.399999999999997</v>
          </cell>
          <cell r="W52">
            <v>0</v>
          </cell>
          <cell r="X52">
            <v>26.499999999999996</v>
          </cell>
          <cell r="Y52">
            <v>11.1</v>
          </cell>
          <cell r="Z52">
            <v>17.500000000000007</v>
          </cell>
          <cell r="AA52">
            <v>0</v>
          </cell>
          <cell r="AB52">
            <v>6.9</v>
          </cell>
          <cell r="AC52">
            <v>2.1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28.600000000000009</v>
          </cell>
        </row>
        <row r="53">
          <cell r="U53">
            <v>21.2</v>
          </cell>
          <cell r="V53">
            <v>310.20000000000005</v>
          </cell>
          <cell r="W53">
            <v>0</v>
          </cell>
          <cell r="X53">
            <v>331.40000000000003</v>
          </cell>
          <cell r="Y53">
            <v>277.5</v>
          </cell>
          <cell r="Z53">
            <v>420.8</v>
          </cell>
          <cell r="AA53">
            <v>0</v>
          </cell>
          <cell r="AB53">
            <v>164.7</v>
          </cell>
          <cell r="AC53">
            <v>79.5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698.3</v>
          </cell>
        </row>
        <row r="54">
          <cell r="U54">
            <v>2.7</v>
          </cell>
          <cell r="V54">
            <v>2</v>
          </cell>
          <cell r="W54">
            <v>0</v>
          </cell>
          <cell r="X54">
            <v>4.7</v>
          </cell>
          <cell r="Y54">
            <v>2.7</v>
          </cell>
          <cell r="Z54">
            <v>2.1</v>
          </cell>
          <cell r="AA54">
            <v>0</v>
          </cell>
          <cell r="AB54">
            <v>1.0999999999999999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4.8000000000000007</v>
          </cell>
        </row>
        <row r="55">
          <cell r="U55">
            <v>0.5</v>
          </cell>
          <cell r="V55">
            <v>11.000000000000002</v>
          </cell>
          <cell r="W55">
            <v>0</v>
          </cell>
          <cell r="X55">
            <v>11.500000000000002</v>
          </cell>
          <cell r="Y55">
            <v>681.19999999999993</v>
          </cell>
          <cell r="Z55">
            <v>14</v>
          </cell>
          <cell r="AA55">
            <v>0</v>
          </cell>
          <cell r="AB55">
            <v>11.1</v>
          </cell>
          <cell r="AC55">
            <v>0</v>
          </cell>
          <cell r="AD55">
            <v>0</v>
          </cell>
          <cell r="AE55">
            <v>53.699999999999996</v>
          </cell>
          <cell r="AF55">
            <v>3</v>
          </cell>
          <cell r="AG55">
            <v>0</v>
          </cell>
          <cell r="AH55">
            <v>56.699999999999996</v>
          </cell>
          <cell r="AI55">
            <v>695.19999999999993</v>
          </cell>
        </row>
        <row r="56">
          <cell r="U56">
            <v>14.8</v>
          </cell>
          <cell r="V56">
            <v>8</v>
          </cell>
          <cell r="W56">
            <v>0</v>
          </cell>
          <cell r="X56">
            <v>22.8</v>
          </cell>
          <cell r="Y56">
            <v>43.400000000000006</v>
          </cell>
          <cell r="Z56">
            <v>8.6999999999999993</v>
          </cell>
          <cell r="AA56">
            <v>0</v>
          </cell>
          <cell r="AB56">
            <v>4.6000000000000005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52.100000000000009</v>
          </cell>
        </row>
        <row r="57">
          <cell r="U57">
            <v>0</v>
          </cell>
          <cell r="V57">
            <v>0.1</v>
          </cell>
          <cell r="W57">
            <v>0</v>
          </cell>
          <cell r="X57">
            <v>0.1</v>
          </cell>
          <cell r="Y57">
            <v>2453.6</v>
          </cell>
          <cell r="Z57">
            <v>88.59999999999998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166.3</v>
          </cell>
          <cell r="AF57">
            <v>0</v>
          </cell>
          <cell r="AG57">
            <v>0</v>
          </cell>
          <cell r="AH57">
            <v>166.3</v>
          </cell>
          <cell r="AI57">
            <v>2572.5</v>
          </cell>
        </row>
      </sheetData>
      <sheetData sheetId="15">
        <row r="2">
          <cell r="U2">
            <v>190.8</v>
          </cell>
          <cell r="V2">
            <v>6.9</v>
          </cell>
          <cell r="W2">
            <v>2.5</v>
          </cell>
          <cell r="X2">
            <v>200.20000000000002</v>
          </cell>
          <cell r="Y2">
            <v>570.70000000000005</v>
          </cell>
          <cell r="Z2">
            <v>10.9</v>
          </cell>
          <cell r="AA2">
            <v>193.6</v>
          </cell>
          <cell r="AB2">
            <v>55.9</v>
          </cell>
          <cell r="AC2">
            <v>0</v>
          </cell>
          <cell r="AD2">
            <v>16.3</v>
          </cell>
          <cell r="AE2">
            <v>60.6</v>
          </cell>
          <cell r="AF2">
            <v>0</v>
          </cell>
          <cell r="AG2">
            <v>37.5</v>
          </cell>
          <cell r="AH2">
            <v>98.1</v>
          </cell>
          <cell r="AI2">
            <v>775.2</v>
          </cell>
        </row>
        <row r="3">
          <cell r="U3">
            <v>5.0999999999999996</v>
          </cell>
          <cell r="V3">
            <v>7.6999999999999993</v>
          </cell>
          <cell r="W3">
            <v>0</v>
          </cell>
          <cell r="X3">
            <v>12.799999999999999</v>
          </cell>
          <cell r="Y3">
            <v>18.2</v>
          </cell>
          <cell r="Z3">
            <v>11.3</v>
          </cell>
          <cell r="AA3">
            <v>0</v>
          </cell>
          <cell r="AB3">
            <v>6.6000000000000005</v>
          </cell>
          <cell r="AC3">
            <v>0</v>
          </cell>
          <cell r="AD3">
            <v>0.1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29.5</v>
          </cell>
        </row>
        <row r="4">
          <cell r="U4">
            <v>39.299999999999997</v>
          </cell>
          <cell r="V4">
            <v>17.300000000000004</v>
          </cell>
          <cell r="W4">
            <v>0</v>
          </cell>
          <cell r="X4">
            <v>56.6</v>
          </cell>
          <cell r="Y4">
            <v>53.099999999999994</v>
          </cell>
          <cell r="Z4">
            <v>47.499999999999993</v>
          </cell>
          <cell r="AA4">
            <v>0</v>
          </cell>
          <cell r="AB4">
            <v>17.2</v>
          </cell>
          <cell r="AC4">
            <v>0</v>
          </cell>
          <cell r="AD4">
            <v>0.1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100.6</v>
          </cell>
        </row>
        <row r="5">
          <cell r="U5">
            <v>39.999999999999993</v>
          </cell>
          <cell r="V5">
            <v>33.699999999999996</v>
          </cell>
          <cell r="W5">
            <v>0</v>
          </cell>
          <cell r="X5">
            <v>73.699999999999989</v>
          </cell>
          <cell r="Y5">
            <v>61</v>
          </cell>
          <cell r="Z5">
            <v>69.699999999999989</v>
          </cell>
          <cell r="AA5">
            <v>0</v>
          </cell>
          <cell r="AB5">
            <v>19.2</v>
          </cell>
          <cell r="AC5">
            <v>0</v>
          </cell>
          <cell r="AD5">
            <v>2.5</v>
          </cell>
          <cell r="AE5">
            <v>0.1</v>
          </cell>
          <cell r="AF5">
            <v>0</v>
          </cell>
          <cell r="AG5">
            <v>0</v>
          </cell>
          <cell r="AH5">
            <v>0.1</v>
          </cell>
          <cell r="AI5">
            <v>130.69999999999999</v>
          </cell>
        </row>
        <row r="6">
          <cell r="U6">
            <v>40.4</v>
          </cell>
          <cell r="V6">
            <v>29.499999999999996</v>
          </cell>
          <cell r="W6">
            <v>0</v>
          </cell>
          <cell r="X6">
            <v>69.899999999999991</v>
          </cell>
          <cell r="Y6">
            <v>57.400000000000006</v>
          </cell>
          <cell r="Z6">
            <v>142</v>
          </cell>
          <cell r="AA6">
            <v>0.9</v>
          </cell>
          <cell r="AB6">
            <v>23.5</v>
          </cell>
          <cell r="AC6">
            <v>0</v>
          </cell>
          <cell r="AD6">
            <v>0.30000000000000004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200.3</v>
          </cell>
        </row>
        <row r="7">
          <cell r="U7">
            <v>22.6</v>
          </cell>
          <cell r="V7">
            <v>146.30000000000001</v>
          </cell>
          <cell r="W7">
            <v>0</v>
          </cell>
          <cell r="X7">
            <v>168.9</v>
          </cell>
          <cell r="Y7">
            <v>27.3</v>
          </cell>
          <cell r="Z7">
            <v>873.10000000000014</v>
          </cell>
          <cell r="AA7">
            <v>0</v>
          </cell>
          <cell r="AB7">
            <v>149.60000000000002</v>
          </cell>
          <cell r="AC7">
            <v>95.7</v>
          </cell>
          <cell r="AD7">
            <v>4.8</v>
          </cell>
          <cell r="AE7">
            <v>0</v>
          </cell>
          <cell r="AF7">
            <v>0.1</v>
          </cell>
          <cell r="AG7">
            <v>0</v>
          </cell>
          <cell r="AH7">
            <v>0.1</v>
          </cell>
          <cell r="AI7">
            <v>900.40000000000009</v>
          </cell>
        </row>
        <row r="8">
          <cell r="U8">
            <v>450.40000000000015</v>
          </cell>
          <cell r="V8">
            <v>134.29999999999998</v>
          </cell>
          <cell r="W8">
            <v>0</v>
          </cell>
          <cell r="X8">
            <v>584.70000000000016</v>
          </cell>
          <cell r="Y8">
            <v>512.40000000000009</v>
          </cell>
          <cell r="Z8">
            <v>163.29999999999995</v>
          </cell>
          <cell r="AA8">
            <v>0.4</v>
          </cell>
          <cell r="AB8">
            <v>214.09999999999997</v>
          </cell>
          <cell r="AC8">
            <v>23.6</v>
          </cell>
          <cell r="AD8">
            <v>10.1</v>
          </cell>
          <cell r="AE8">
            <v>0</v>
          </cell>
          <cell r="AF8">
            <v>1.4</v>
          </cell>
          <cell r="AG8">
            <v>0</v>
          </cell>
          <cell r="AH8">
            <v>1.4</v>
          </cell>
          <cell r="AI8">
            <v>676.1</v>
          </cell>
        </row>
        <row r="9">
          <cell r="U9">
            <v>335.3</v>
          </cell>
          <cell r="V9">
            <v>79.400000000000006</v>
          </cell>
          <cell r="W9">
            <v>0</v>
          </cell>
          <cell r="X9">
            <v>414.70000000000005</v>
          </cell>
          <cell r="Y9">
            <v>364.3</v>
          </cell>
          <cell r="Z9">
            <v>138.80000000000001</v>
          </cell>
          <cell r="AA9">
            <v>0</v>
          </cell>
          <cell r="AB9">
            <v>86.5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503.1</v>
          </cell>
        </row>
        <row r="10">
          <cell r="U10">
            <v>240.9</v>
          </cell>
          <cell r="V10">
            <v>49.3</v>
          </cell>
          <cell r="W10">
            <v>0</v>
          </cell>
          <cell r="X10">
            <v>290.2</v>
          </cell>
          <cell r="Y10">
            <v>267.79999999999995</v>
          </cell>
          <cell r="Z10">
            <v>274.5</v>
          </cell>
          <cell r="AA10">
            <v>0</v>
          </cell>
          <cell r="AB10">
            <v>72.599999999999994</v>
          </cell>
          <cell r="AC10">
            <v>26.9</v>
          </cell>
          <cell r="AD10">
            <v>0</v>
          </cell>
          <cell r="AE10">
            <v>0</v>
          </cell>
          <cell r="AF10">
            <v>95.6</v>
          </cell>
          <cell r="AG10">
            <v>0</v>
          </cell>
          <cell r="AH10">
            <v>95.6</v>
          </cell>
          <cell r="AI10">
            <v>542.29999999999995</v>
          </cell>
        </row>
        <row r="11">
          <cell r="U11">
            <v>2.7</v>
          </cell>
          <cell r="V11">
            <v>574.9</v>
          </cell>
          <cell r="W11">
            <v>0</v>
          </cell>
          <cell r="X11">
            <v>577.6</v>
          </cell>
          <cell r="Y11">
            <v>5.1999999999999993</v>
          </cell>
          <cell r="Z11">
            <v>1448.9</v>
          </cell>
          <cell r="AA11">
            <v>26.999999999999996</v>
          </cell>
          <cell r="AB11">
            <v>55.100000000000009</v>
          </cell>
          <cell r="AC11">
            <v>65.099999999999994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1481.1000000000001</v>
          </cell>
        </row>
        <row r="12">
          <cell r="U12">
            <v>111.9</v>
          </cell>
          <cell r="V12">
            <v>362.7</v>
          </cell>
          <cell r="W12">
            <v>0</v>
          </cell>
          <cell r="X12">
            <v>474.6</v>
          </cell>
          <cell r="Y12">
            <v>134.70000000000002</v>
          </cell>
          <cell r="Z12">
            <v>1078.2</v>
          </cell>
          <cell r="AA12">
            <v>5.3</v>
          </cell>
          <cell r="AB12">
            <v>267.39999999999998</v>
          </cell>
          <cell r="AC12">
            <v>28.1</v>
          </cell>
          <cell r="AD12">
            <v>0</v>
          </cell>
          <cell r="AE12">
            <v>10.4</v>
          </cell>
          <cell r="AF12">
            <v>230.2</v>
          </cell>
          <cell r="AG12">
            <v>0</v>
          </cell>
          <cell r="AH12">
            <v>240.6</v>
          </cell>
          <cell r="AI12">
            <v>1218.2</v>
          </cell>
        </row>
        <row r="13">
          <cell r="U13">
            <v>32.4</v>
          </cell>
          <cell r="V13">
            <v>33.4</v>
          </cell>
          <cell r="W13">
            <v>0</v>
          </cell>
          <cell r="X13">
            <v>65.8</v>
          </cell>
          <cell r="Y13">
            <v>236.6</v>
          </cell>
          <cell r="Z13">
            <v>576.5</v>
          </cell>
          <cell r="AA13">
            <v>0</v>
          </cell>
          <cell r="AB13">
            <v>19.899999999999999</v>
          </cell>
          <cell r="AC13">
            <v>2.1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813.1</v>
          </cell>
        </row>
        <row r="14">
          <cell r="U14">
            <v>78.3</v>
          </cell>
          <cell r="V14">
            <v>11.2</v>
          </cell>
          <cell r="W14">
            <v>0</v>
          </cell>
          <cell r="X14">
            <v>89.5</v>
          </cell>
          <cell r="Y14">
            <v>311.2</v>
          </cell>
          <cell r="Z14">
            <v>16.199999999999996</v>
          </cell>
          <cell r="AA14">
            <v>8.4</v>
          </cell>
          <cell r="AB14">
            <v>31.800000000000008</v>
          </cell>
          <cell r="AC14">
            <v>0</v>
          </cell>
          <cell r="AD14">
            <v>5.6999999999999993</v>
          </cell>
          <cell r="AE14">
            <v>38.6</v>
          </cell>
          <cell r="AF14">
            <v>0</v>
          </cell>
          <cell r="AG14">
            <v>0</v>
          </cell>
          <cell r="AH14">
            <v>38.6</v>
          </cell>
          <cell r="AI14">
            <v>335.79999999999995</v>
          </cell>
        </row>
        <row r="15">
          <cell r="U15">
            <v>4.5</v>
          </cell>
          <cell r="V15">
            <v>0.4</v>
          </cell>
          <cell r="W15">
            <v>0</v>
          </cell>
          <cell r="X15">
            <v>4.9000000000000004</v>
          </cell>
          <cell r="Y15">
            <v>10.4</v>
          </cell>
          <cell r="Z15">
            <v>0.7</v>
          </cell>
          <cell r="AA15">
            <v>0</v>
          </cell>
          <cell r="AB15">
            <v>0.89999999999999991</v>
          </cell>
          <cell r="AC15">
            <v>0</v>
          </cell>
          <cell r="AD15">
            <v>0.30000000000000004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11.1</v>
          </cell>
        </row>
        <row r="16">
          <cell r="U16">
            <v>192.6</v>
          </cell>
          <cell r="V16">
            <v>52.600000000000009</v>
          </cell>
          <cell r="W16">
            <v>0</v>
          </cell>
          <cell r="X16">
            <v>245.2</v>
          </cell>
          <cell r="Y16">
            <v>398.59999999999997</v>
          </cell>
          <cell r="Z16">
            <v>64.100000000000009</v>
          </cell>
          <cell r="AA16">
            <v>0.2</v>
          </cell>
          <cell r="AB16">
            <v>49.1</v>
          </cell>
          <cell r="AC16">
            <v>0</v>
          </cell>
          <cell r="AD16">
            <v>56.5</v>
          </cell>
          <cell r="AE16">
            <v>2.7</v>
          </cell>
          <cell r="AF16">
            <v>2.1</v>
          </cell>
          <cell r="AG16">
            <v>0</v>
          </cell>
          <cell r="AH16">
            <v>4.8000000000000007</v>
          </cell>
          <cell r="AI16">
            <v>462.9</v>
          </cell>
        </row>
        <row r="17">
          <cell r="U17">
            <v>134.70000000000002</v>
          </cell>
          <cell r="V17">
            <v>47.9</v>
          </cell>
          <cell r="W17">
            <v>0</v>
          </cell>
          <cell r="X17">
            <v>182.60000000000002</v>
          </cell>
          <cell r="Y17">
            <v>242.29999999999998</v>
          </cell>
          <cell r="Z17">
            <v>85.499999999999986</v>
          </cell>
          <cell r="AA17">
            <v>1.2000000000000002</v>
          </cell>
          <cell r="AB17">
            <v>41.300000000000004</v>
          </cell>
          <cell r="AC17">
            <v>0</v>
          </cell>
          <cell r="AD17">
            <v>21.900000000000002</v>
          </cell>
          <cell r="AE17">
            <v>9</v>
          </cell>
          <cell r="AF17">
            <v>3.4</v>
          </cell>
          <cell r="AG17">
            <v>0</v>
          </cell>
          <cell r="AH17">
            <v>12.4</v>
          </cell>
          <cell r="AI17">
            <v>328.99999999999994</v>
          </cell>
        </row>
        <row r="18">
          <cell r="U18">
            <v>47.599999999999994</v>
          </cell>
          <cell r="V18">
            <v>5.9</v>
          </cell>
          <cell r="W18">
            <v>0</v>
          </cell>
          <cell r="X18">
            <v>53.499999999999993</v>
          </cell>
          <cell r="Y18">
            <v>57.3</v>
          </cell>
          <cell r="Z18">
            <v>10.7</v>
          </cell>
          <cell r="AA18">
            <v>0</v>
          </cell>
          <cell r="AB18">
            <v>10.7</v>
          </cell>
          <cell r="AC18">
            <v>0</v>
          </cell>
          <cell r="AD18">
            <v>0.30000000000000004</v>
          </cell>
          <cell r="AE18">
            <v>0.9</v>
          </cell>
          <cell r="AF18">
            <v>0</v>
          </cell>
          <cell r="AG18">
            <v>0</v>
          </cell>
          <cell r="AH18">
            <v>0.9</v>
          </cell>
          <cell r="AI18">
            <v>68</v>
          </cell>
        </row>
        <row r="19">
          <cell r="U19">
            <v>472.5</v>
          </cell>
          <cell r="V19">
            <v>13.999999999999998</v>
          </cell>
          <cell r="W19">
            <v>8.9</v>
          </cell>
          <cell r="X19">
            <v>495.4</v>
          </cell>
          <cell r="Y19">
            <v>1937.3000000000002</v>
          </cell>
          <cell r="Z19">
            <v>13.999999999999998</v>
          </cell>
          <cell r="AA19">
            <v>147.9</v>
          </cell>
          <cell r="AB19">
            <v>60</v>
          </cell>
          <cell r="AC19">
            <v>0</v>
          </cell>
          <cell r="AD19">
            <v>66.800000000000011</v>
          </cell>
          <cell r="AE19">
            <v>160</v>
          </cell>
          <cell r="AF19">
            <v>0</v>
          </cell>
          <cell r="AG19">
            <v>13.199999999999989</v>
          </cell>
          <cell r="AH19">
            <v>173.2</v>
          </cell>
          <cell r="AI19">
            <v>2099.2000000000003</v>
          </cell>
        </row>
        <row r="20">
          <cell r="U20">
            <v>487.9</v>
          </cell>
          <cell r="V20">
            <v>42.300000000000004</v>
          </cell>
          <cell r="W20">
            <v>8.3000000000000007</v>
          </cell>
          <cell r="X20">
            <v>538.49999999999989</v>
          </cell>
          <cell r="Y20">
            <v>2319.8000000000002</v>
          </cell>
          <cell r="Z20">
            <v>64.900000000000006</v>
          </cell>
          <cell r="AA20">
            <v>286</v>
          </cell>
          <cell r="AB20">
            <v>101.10000000000001</v>
          </cell>
          <cell r="AC20">
            <v>0</v>
          </cell>
          <cell r="AD20">
            <v>139.30000000000001</v>
          </cell>
          <cell r="AE20">
            <v>486.2</v>
          </cell>
          <cell r="AF20">
            <v>0</v>
          </cell>
          <cell r="AG20">
            <v>123.10000000000002</v>
          </cell>
          <cell r="AH20">
            <v>609.29999999999995</v>
          </cell>
          <cell r="AI20">
            <v>2670.7000000000003</v>
          </cell>
        </row>
        <row r="21">
          <cell r="U21">
            <v>49.2</v>
          </cell>
          <cell r="V21">
            <v>22.6</v>
          </cell>
          <cell r="W21">
            <v>0</v>
          </cell>
          <cell r="X21">
            <v>71.800000000000011</v>
          </cell>
          <cell r="Y21">
            <v>295.8</v>
          </cell>
          <cell r="Z21">
            <v>112</v>
          </cell>
          <cell r="AA21">
            <v>2.4</v>
          </cell>
          <cell r="AB21">
            <v>27</v>
          </cell>
          <cell r="AC21">
            <v>0</v>
          </cell>
          <cell r="AD21">
            <v>25.1</v>
          </cell>
          <cell r="AE21">
            <v>18.2</v>
          </cell>
          <cell r="AF21">
            <v>4.2</v>
          </cell>
          <cell r="AG21">
            <v>0</v>
          </cell>
          <cell r="AH21">
            <v>22.4</v>
          </cell>
          <cell r="AI21">
            <v>410.2</v>
          </cell>
        </row>
        <row r="22">
          <cell r="U22">
            <v>411.9</v>
          </cell>
          <cell r="V22">
            <v>47.2</v>
          </cell>
          <cell r="W22">
            <v>0</v>
          </cell>
          <cell r="X22">
            <v>459.09999999999997</v>
          </cell>
          <cell r="Y22">
            <v>736.80000000000007</v>
          </cell>
          <cell r="Z22">
            <v>69.2</v>
          </cell>
          <cell r="AA22">
            <v>0</v>
          </cell>
          <cell r="AB22">
            <v>106.2</v>
          </cell>
          <cell r="AC22">
            <v>0</v>
          </cell>
          <cell r="AD22">
            <v>20.3</v>
          </cell>
          <cell r="AE22">
            <v>167.7</v>
          </cell>
          <cell r="AF22">
            <v>0</v>
          </cell>
          <cell r="AG22">
            <v>0</v>
          </cell>
          <cell r="AH22">
            <v>167.7</v>
          </cell>
          <cell r="AI22">
            <v>806.00000000000011</v>
          </cell>
        </row>
        <row r="23">
          <cell r="U23">
            <v>17.7</v>
          </cell>
          <cell r="V23">
            <v>6</v>
          </cell>
          <cell r="W23">
            <v>0</v>
          </cell>
          <cell r="X23">
            <v>23.7</v>
          </cell>
          <cell r="Y23">
            <v>478.59999999999997</v>
          </cell>
          <cell r="Z23">
            <v>34.9</v>
          </cell>
          <cell r="AA23">
            <v>49.899999999999991</v>
          </cell>
          <cell r="AB23">
            <v>3.7</v>
          </cell>
          <cell r="AC23">
            <v>0</v>
          </cell>
          <cell r="AD23">
            <v>0</v>
          </cell>
          <cell r="AE23">
            <v>58</v>
          </cell>
          <cell r="AF23">
            <v>0</v>
          </cell>
          <cell r="AG23">
            <v>0</v>
          </cell>
          <cell r="AH23">
            <v>58</v>
          </cell>
          <cell r="AI23">
            <v>563.4</v>
          </cell>
        </row>
        <row r="24">
          <cell r="U24">
            <v>191.60000000000002</v>
          </cell>
          <cell r="V24">
            <v>229.20000000000005</v>
          </cell>
          <cell r="W24">
            <v>0</v>
          </cell>
          <cell r="X24">
            <v>420.80000000000007</v>
          </cell>
          <cell r="Y24">
            <v>460.4</v>
          </cell>
          <cell r="Z24">
            <v>416.20000000000005</v>
          </cell>
          <cell r="AA24">
            <v>1.8</v>
          </cell>
          <cell r="AB24">
            <v>66.7</v>
          </cell>
          <cell r="AC24">
            <v>0</v>
          </cell>
          <cell r="AD24">
            <v>5.4</v>
          </cell>
          <cell r="AE24">
            <v>18.5</v>
          </cell>
          <cell r="AF24">
            <v>0</v>
          </cell>
          <cell r="AG24">
            <v>0</v>
          </cell>
          <cell r="AH24">
            <v>18.5</v>
          </cell>
          <cell r="AI24">
            <v>878.4</v>
          </cell>
        </row>
        <row r="25">
          <cell r="U25">
            <v>1.4</v>
          </cell>
          <cell r="V25">
            <v>9.6999999999999993</v>
          </cell>
          <cell r="W25">
            <v>0</v>
          </cell>
          <cell r="X25">
            <v>11.1</v>
          </cell>
          <cell r="Y25">
            <v>28.7</v>
          </cell>
          <cell r="Z25">
            <v>81.400000000000006</v>
          </cell>
          <cell r="AA25">
            <v>0</v>
          </cell>
          <cell r="AB25">
            <v>31.9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110.10000000000001</v>
          </cell>
        </row>
        <row r="26">
          <cell r="U26">
            <v>1</v>
          </cell>
          <cell r="V26">
            <v>44</v>
          </cell>
          <cell r="W26">
            <v>0</v>
          </cell>
          <cell r="X26">
            <v>45</v>
          </cell>
          <cell r="Y26">
            <v>702.4</v>
          </cell>
          <cell r="Z26">
            <v>131</v>
          </cell>
          <cell r="AA26">
            <v>1.8</v>
          </cell>
          <cell r="AB26">
            <v>22.3</v>
          </cell>
          <cell r="AC26">
            <v>0</v>
          </cell>
          <cell r="AD26">
            <v>6.1999999999999993</v>
          </cell>
          <cell r="AE26">
            <v>181.6</v>
          </cell>
          <cell r="AF26">
            <v>0</v>
          </cell>
          <cell r="AG26">
            <v>0</v>
          </cell>
          <cell r="AH26">
            <v>181.6</v>
          </cell>
          <cell r="AI26">
            <v>835.19999999999993</v>
          </cell>
        </row>
        <row r="27">
          <cell r="U27">
            <v>254</v>
          </cell>
          <cell r="V27">
            <v>40.200000000000003</v>
          </cell>
          <cell r="W27">
            <v>0</v>
          </cell>
          <cell r="X27">
            <v>294.2</v>
          </cell>
          <cell r="Y27">
            <v>707.2</v>
          </cell>
          <cell r="Z27">
            <v>95.1</v>
          </cell>
          <cell r="AA27">
            <v>0.8</v>
          </cell>
          <cell r="AB27">
            <v>58.3</v>
          </cell>
          <cell r="AC27">
            <v>0</v>
          </cell>
          <cell r="AD27">
            <v>14.6</v>
          </cell>
          <cell r="AE27">
            <v>13.7</v>
          </cell>
          <cell r="AF27">
            <v>2.8</v>
          </cell>
          <cell r="AG27">
            <v>0</v>
          </cell>
          <cell r="AH27">
            <v>16.5</v>
          </cell>
          <cell r="AI27">
            <v>803.1</v>
          </cell>
        </row>
        <row r="28">
          <cell r="U28">
            <v>2.6999999999999997</v>
          </cell>
          <cell r="V28">
            <v>2.7</v>
          </cell>
          <cell r="W28">
            <v>0</v>
          </cell>
          <cell r="X28">
            <v>5.4</v>
          </cell>
          <cell r="Y28">
            <v>31.400000000000002</v>
          </cell>
          <cell r="Z28">
            <v>53.600000000000009</v>
          </cell>
          <cell r="AA28">
            <v>0</v>
          </cell>
          <cell r="AB28">
            <v>16.3</v>
          </cell>
          <cell r="AC28">
            <v>0</v>
          </cell>
          <cell r="AD28">
            <v>3.0999999999999996</v>
          </cell>
          <cell r="AE28">
            <v>4.5</v>
          </cell>
          <cell r="AF28">
            <v>0</v>
          </cell>
          <cell r="AG28">
            <v>0</v>
          </cell>
          <cell r="AH28">
            <v>4.5</v>
          </cell>
          <cell r="AI28">
            <v>85.000000000000014</v>
          </cell>
        </row>
        <row r="29">
          <cell r="U29">
            <v>0</v>
          </cell>
          <cell r="V29">
            <v>0.4</v>
          </cell>
          <cell r="W29">
            <v>0</v>
          </cell>
          <cell r="X29">
            <v>0.4</v>
          </cell>
          <cell r="Y29">
            <v>0</v>
          </cell>
          <cell r="Z29">
            <v>0.4</v>
          </cell>
          <cell r="AA29">
            <v>0</v>
          </cell>
          <cell r="AB29">
            <v>0.2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0.4</v>
          </cell>
        </row>
        <row r="30">
          <cell r="U30">
            <v>566.20000000000005</v>
          </cell>
          <cell r="V30">
            <v>26.8</v>
          </cell>
          <cell r="W30">
            <v>189.7</v>
          </cell>
          <cell r="X30">
            <v>782.7</v>
          </cell>
          <cell r="Y30">
            <v>1612.3</v>
          </cell>
          <cell r="Z30">
            <v>30.200000000000003</v>
          </cell>
          <cell r="AA30">
            <v>438.2</v>
          </cell>
          <cell r="AB30">
            <v>18.2</v>
          </cell>
          <cell r="AC30">
            <v>0</v>
          </cell>
          <cell r="AD30">
            <v>51.7</v>
          </cell>
          <cell r="AE30">
            <v>71.300000000000011</v>
          </cell>
          <cell r="AF30">
            <v>0</v>
          </cell>
          <cell r="AG30">
            <v>0</v>
          </cell>
          <cell r="AH30">
            <v>71.300000000000011</v>
          </cell>
          <cell r="AI30">
            <v>2080.6999999999998</v>
          </cell>
        </row>
        <row r="31">
          <cell r="U31">
            <v>134.4</v>
          </cell>
          <cell r="V31">
            <v>90.6</v>
          </cell>
          <cell r="W31">
            <v>0</v>
          </cell>
          <cell r="X31">
            <v>225</v>
          </cell>
          <cell r="Y31">
            <v>864.30000000000007</v>
          </cell>
          <cell r="Z31">
            <v>145.30000000000001</v>
          </cell>
          <cell r="AA31">
            <v>12.5</v>
          </cell>
          <cell r="AB31">
            <v>65.099999999999994</v>
          </cell>
          <cell r="AC31">
            <v>6</v>
          </cell>
          <cell r="AD31">
            <v>30.000000000000004</v>
          </cell>
          <cell r="AE31">
            <v>213</v>
          </cell>
          <cell r="AF31">
            <v>0</v>
          </cell>
          <cell r="AG31">
            <v>0</v>
          </cell>
          <cell r="AH31">
            <v>213</v>
          </cell>
          <cell r="AI31">
            <v>1022.1000000000001</v>
          </cell>
        </row>
        <row r="32">
          <cell r="U32">
            <v>277.2</v>
          </cell>
          <cell r="V32">
            <v>66.3</v>
          </cell>
          <cell r="W32">
            <v>0</v>
          </cell>
          <cell r="X32">
            <v>343.5</v>
          </cell>
          <cell r="Y32">
            <v>943.09999999999991</v>
          </cell>
          <cell r="Z32">
            <v>66.3</v>
          </cell>
          <cell r="AA32">
            <v>0</v>
          </cell>
          <cell r="AB32">
            <v>1.4000000000000001</v>
          </cell>
          <cell r="AC32">
            <v>0</v>
          </cell>
          <cell r="AD32">
            <v>33.300000000000004</v>
          </cell>
          <cell r="AE32">
            <v>23</v>
          </cell>
          <cell r="AF32">
            <v>0</v>
          </cell>
          <cell r="AG32">
            <v>0</v>
          </cell>
          <cell r="AH32">
            <v>23</v>
          </cell>
          <cell r="AI32">
            <v>1009.3999999999999</v>
          </cell>
        </row>
        <row r="33">
          <cell r="U33">
            <v>880</v>
          </cell>
          <cell r="V33">
            <v>91.999999999999986</v>
          </cell>
          <cell r="W33">
            <v>11.8</v>
          </cell>
          <cell r="X33">
            <v>983.8</v>
          </cell>
          <cell r="Y33">
            <v>1842.9</v>
          </cell>
          <cell r="Z33">
            <v>92.1</v>
          </cell>
          <cell r="AA33">
            <v>43.7</v>
          </cell>
          <cell r="AB33">
            <v>309.3</v>
          </cell>
          <cell r="AC33">
            <v>96</v>
          </cell>
          <cell r="AD33">
            <v>48.199999999999996</v>
          </cell>
          <cell r="AE33">
            <v>301.60000000000002</v>
          </cell>
          <cell r="AF33">
            <v>0</v>
          </cell>
          <cell r="AG33">
            <v>0</v>
          </cell>
          <cell r="AH33">
            <v>301.60000000000002</v>
          </cell>
          <cell r="AI33">
            <v>1978.7</v>
          </cell>
        </row>
        <row r="34">
          <cell r="U34">
            <v>3</v>
          </cell>
          <cell r="V34">
            <v>15.1</v>
          </cell>
          <cell r="W34">
            <v>0</v>
          </cell>
          <cell r="X34">
            <v>18.100000000000001</v>
          </cell>
          <cell r="Y34">
            <v>3</v>
          </cell>
          <cell r="Z34">
            <v>15.5</v>
          </cell>
          <cell r="AA34">
            <v>0</v>
          </cell>
          <cell r="AB34">
            <v>10.099999999999998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18.5</v>
          </cell>
        </row>
        <row r="35">
          <cell r="U35">
            <v>0.3</v>
          </cell>
          <cell r="V35">
            <v>2</v>
          </cell>
          <cell r="W35">
            <v>0</v>
          </cell>
          <cell r="X35">
            <v>2.2999999999999998</v>
          </cell>
          <cell r="Y35">
            <v>0.3</v>
          </cell>
          <cell r="Z35">
            <v>2</v>
          </cell>
          <cell r="AA35">
            <v>0</v>
          </cell>
          <cell r="AB35">
            <v>1.4000000000000001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2.2999999999999998</v>
          </cell>
        </row>
        <row r="36">
          <cell r="U36">
            <v>598.69999999999993</v>
          </cell>
          <cell r="V36">
            <v>5.6000000000000005</v>
          </cell>
          <cell r="W36">
            <v>0</v>
          </cell>
          <cell r="X36">
            <v>604.29999999999995</v>
          </cell>
          <cell r="Y36">
            <v>1272.6999999999998</v>
          </cell>
          <cell r="Z36">
            <v>14.200000000000001</v>
          </cell>
          <cell r="AA36">
            <v>0</v>
          </cell>
          <cell r="AB36">
            <v>162.69999999999999</v>
          </cell>
          <cell r="AC36">
            <v>0</v>
          </cell>
          <cell r="AD36">
            <v>1.7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1286.8999999999999</v>
          </cell>
        </row>
        <row r="37">
          <cell r="U37">
            <v>1300.6000000000001</v>
          </cell>
          <cell r="V37">
            <v>43.1</v>
          </cell>
          <cell r="W37">
            <v>1.3</v>
          </cell>
          <cell r="X37">
            <v>1345</v>
          </cell>
          <cell r="Y37">
            <v>1925.6999999999998</v>
          </cell>
          <cell r="Z37">
            <v>43.2</v>
          </cell>
          <cell r="AA37">
            <v>27.900000000000002</v>
          </cell>
          <cell r="AB37">
            <v>414.8</v>
          </cell>
          <cell r="AC37">
            <v>0</v>
          </cell>
          <cell r="AD37">
            <v>31.200000000000003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1996.8</v>
          </cell>
        </row>
        <row r="38">
          <cell r="U38">
            <v>12.5</v>
          </cell>
          <cell r="V38">
            <v>174.6</v>
          </cell>
          <cell r="W38">
            <v>0</v>
          </cell>
          <cell r="X38">
            <v>187.1</v>
          </cell>
          <cell r="Y38">
            <v>494.2</v>
          </cell>
          <cell r="Z38">
            <v>208.89999999999998</v>
          </cell>
          <cell r="AA38">
            <v>0</v>
          </cell>
          <cell r="AB38">
            <v>236</v>
          </cell>
          <cell r="AC38">
            <v>64.8</v>
          </cell>
          <cell r="AD38">
            <v>24.099999999999998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703.09999999999991</v>
          </cell>
        </row>
        <row r="39">
          <cell r="U39">
            <v>302.2</v>
          </cell>
          <cell r="V39">
            <v>56</v>
          </cell>
          <cell r="W39">
            <v>0</v>
          </cell>
          <cell r="X39">
            <v>358.2</v>
          </cell>
          <cell r="Y39">
            <v>875.1</v>
          </cell>
          <cell r="Z39">
            <v>57.9</v>
          </cell>
          <cell r="AA39">
            <v>0</v>
          </cell>
          <cell r="AB39">
            <v>266.39999999999998</v>
          </cell>
          <cell r="AC39">
            <v>0</v>
          </cell>
          <cell r="AD39">
            <v>28.7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933</v>
          </cell>
        </row>
        <row r="40">
          <cell r="U40">
            <v>1238.3</v>
          </cell>
          <cell r="V40">
            <v>106.50000000000001</v>
          </cell>
          <cell r="W40">
            <v>3.2</v>
          </cell>
          <cell r="X40">
            <v>1348</v>
          </cell>
          <cell r="Y40">
            <v>2543.6000000000004</v>
          </cell>
          <cell r="Z40">
            <v>111.50000000000001</v>
          </cell>
          <cell r="AA40">
            <v>3.2</v>
          </cell>
          <cell r="AB40">
            <v>750.2</v>
          </cell>
          <cell r="AC40">
            <v>0</v>
          </cell>
          <cell r="AD40">
            <v>65.2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2658.3</v>
          </cell>
        </row>
        <row r="41">
          <cell r="U41">
            <v>32.900000000000006</v>
          </cell>
          <cell r="V41">
            <v>13.5</v>
          </cell>
          <cell r="W41">
            <v>0</v>
          </cell>
          <cell r="X41">
            <v>46.400000000000006</v>
          </cell>
          <cell r="Y41">
            <v>33.400000000000006</v>
          </cell>
          <cell r="Z41">
            <v>18.8</v>
          </cell>
          <cell r="AA41">
            <v>0</v>
          </cell>
          <cell r="AB41">
            <v>18.099999999999998</v>
          </cell>
          <cell r="AC41">
            <v>0.2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52.2</v>
          </cell>
        </row>
        <row r="42">
          <cell r="U42">
            <v>648.1</v>
          </cell>
          <cell r="V42">
            <v>14.8</v>
          </cell>
          <cell r="W42">
            <v>24.6</v>
          </cell>
          <cell r="X42">
            <v>687.5</v>
          </cell>
          <cell r="Y42">
            <v>1244.3</v>
          </cell>
          <cell r="Z42">
            <v>25.400000000000002</v>
          </cell>
          <cell r="AA42">
            <v>46.400000000000006</v>
          </cell>
          <cell r="AB42">
            <v>218.40000000000003</v>
          </cell>
          <cell r="AC42">
            <v>131.9</v>
          </cell>
          <cell r="AD42">
            <v>29.799999999999997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1316.1000000000001</v>
          </cell>
        </row>
        <row r="43">
          <cell r="U43">
            <v>285</v>
          </cell>
          <cell r="V43">
            <v>33.800000000000004</v>
          </cell>
          <cell r="W43">
            <v>0</v>
          </cell>
          <cell r="X43">
            <v>318.8</v>
          </cell>
          <cell r="Y43">
            <v>844.89999999999986</v>
          </cell>
          <cell r="Z43">
            <v>33.800000000000004</v>
          </cell>
          <cell r="AA43">
            <v>0</v>
          </cell>
          <cell r="AB43">
            <v>217.09999999999997</v>
          </cell>
          <cell r="AC43">
            <v>10</v>
          </cell>
          <cell r="AD43">
            <v>28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878.69999999999982</v>
          </cell>
        </row>
        <row r="44">
          <cell r="U44">
            <v>540.79999999999995</v>
          </cell>
          <cell r="V44">
            <v>98.8</v>
          </cell>
          <cell r="W44">
            <v>0</v>
          </cell>
          <cell r="X44">
            <v>639.59999999999991</v>
          </cell>
          <cell r="Y44">
            <v>1342.1</v>
          </cell>
          <cell r="Z44">
            <v>152.40000000000003</v>
          </cell>
          <cell r="AA44">
            <v>0</v>
          </cell>
          <cell r="AB44">
            <v>301.60000000000002</v>
          </cell>
          <cell r="AC44">
            <v>155.5</v>
          </cell>
          <cell r="AD44">
            <v>40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1494.5</v>
          </cell>
        </row>
        <row r="45">
          <cell r="U45">
            <v>120.8</v>
          </cell>
          <cell r="V45">
            <v>19.900000000000002</v>
          </cell>
          <cell r="W45">
            <v>11.6</v>
          </cell>
          <cell r="X45">
            <v>152.29999999999998</v>
          </cell>
          <cell r="Y45">
            <v>306.40000000000003</v>
          </cell>
          <cell r="Z45">
            <v>22.400000000000002</v>
          </cell>
          <cell r="AA45">
            <v>23.2</v>
          </cell>
          <cell r="AB45">
            <v>43.8</v>
          </cell>
          <cell r="AC45">
            <v>0</v>
          </cell>
          <cell r="AD45">
            <v>8.9999999999999982</v>
          </cell>
          <cell r="AE45">
            <v>3.9</v>
          </cell>
          <cell r="AF45">
            <v>0</v>
          </cell>
          <cell r="AG45">
            <v>0.30000000000000071</v>
          </cell>
          <cell r="AH45">
            <v>4.2000000000000011</v>
          </cell>
          <cell r="AI45">
            <v>352</v>
          </cell>
        </row>
        <row r="46">
          <cell r="U46">
            <v>0.4</v>
          </cell>
          <cell r="V46">
            <v>17</v>
          </cell>
          <cell r="W46">
            <v>0</v>
          </cell>
          <cell r="X46">
            <v>17.399999999999999</v>
          </cell>
          <cell r="Y46">
            <v>153.39999999999998</v>
          </cell>
          <cell r="Z46">
            <v>20.400000000000002</v>
          </cell>
          <cell r="AA46">
            <v>0</v>
          </cell>
          <cell r="AB46">
            <v>19.8</v>
          </cell>
          <cell r="AC46">
            <v>0</v>
          </cell>
          <cell r="AD46">
            <v>0</v>
          </cell>
          <cell r="AE46">
            <v>6.8000000000000007</v>
          </cell>
          <cell r="AF46">
            <v>0</v>
          </cell>
          <cell r="AG46">
            <v>0</v>
          </cell>
          <cell r="AH46">
            <v>6.8000000000000007</v>
          </cell>
          <cell r="AI46">
            <v>173.79999999999998</v>
          </cell>
        </row>
        <row r="47">
          <cell r="U47">
            <v>134.5</v>
          </cell>
          <cell r="V47">
            <v>9.4</v>
          </cell>
          <cell r="W47">
            <v>0</v>
          </cell>
          <cell r="X47">
            <v>143.9</v>
          </cell>
          <cell r="Y47">
            <v>185.10000000000002</v>
          </cell>
          <cell r="Z47">
            <v>10.4</v>
          </cell>
          <cell r="AA47">
            <v>0</v>
          </cell>
          <cell r="AB47">
            <v>30.800000000000004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195.50000000000003</v>
          </cell>
        </row>
        <row r="48">
          <cell r="U48">
            <v>10.5</v>
          </cell>
          <cell r="V48">
            <v>18.600000000000001</v>
          </cell>
          <cell r="W48">
            <v>0</v>
          </cell>
          <cell r="X48">
            <v>29.1</v>
          </cell>
          <cell r="Y48">
            <v>10.5</v>
          </cell>
          <cell r="Z48">
            <v>18.900000000000002</v>
          </cell>
          <cell r="AA48">
            <v>0</v>
          </cell>
          <cell r="AB48">
            <v>7.5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29.400000000000002</v>
          </cell>
        </row>
        <row r="49">
          <cell r="U49">
            <v>10.100000000000001</v>
          </cell>
          <cell r="V49">
            <v>3.9000000000000008</v>
          </cell>
          <cell r="W49">
            <v>0</v>
          </cell>
          <cell r="X49">
            <v>14.000000000000002</v>
          </cell>
          <cell r="Y49">
            <v>10.100000000000001</v>
          </cell>
          <cell r="Z49">
            <v>3.9000000000000008</v>
          </cell>
          <cell r="AA49">
            <v>0</v>
          </cell>
          <cell r="AB49">
            <v>1.3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14.000000000000002</v>
          </cell>
        </row>
        <row r="50">
          <cell r="U50">
            <v>52.8</v>
          </cell>
          <cell r="V50">
            <v>33.700000000000003</v>
          </cell>
          <cell r="W50">
            <v>0</v>
          </cell>
          <cell r="X50">
            <v>86.5</v>
          </cell>
          <cell r="Y50">
            <v>74.5</v>
          </cell>
          <cell r="Z50">
            <v>117.79999999999998</v>
          </cell>
          <cell r="AA50">
            <v>0</v>
          </cell>
          <cell r="AB50">
            <v>41.699999999999996</v>
          </cell>
          <cell r="AC50">
            <v>0</v>
          </cell>
          <cell r="AD50">
            <v>0</v>
          </cell>
          <cell r="AE50">
            <v>20.6</v>
          </cell>
          <cell r="AF50">
            <v>11.9</v>
          </cell>
          <cell r="AG50">
            <v>0</v>
          </cell>
          <cell r="AH50">
            <v>32.5</v>
          </cell>
          <cell r="AI50">
            <v>192.29999999999998</v>
          </cell>
        </row>
        <row r="51">
          <cell r="U51">
            <v>53.599999999999994</v>
          </cell>
          <cell r="V51">
            <v>86.3</v>
          </cell>
          <cell r="W51">
            <v>0</v>
          </cell>
          <cell r="X51">
            <v>139.89999999999998</v>
          </cell>
          <cell r="Y51">
            <v>90.300000000000011</v>
          </cell>
          <cell r="Z51">
            <v>128.89999999999998</v>
          </cell>
          <cell r="AA51">
            <v>0</v>
          </cell>
          <cell r="AB51">
            <v>48.000000000000007</v>
          </cell>
          <cell r="AC51">
            <v>32.199999999999996</v>
          </cell>
          <cell r="AD51">
            <v>0</v>
          </cell>
          <cell r="AE51">
            <v>36.699999999999996</v>
          </cell>
          <cell r="AF51">
            <v>8.6999999999999993</v>
          </cell>
          <cell r="AG51">
            <v>0</v>
          </cell>
          <cell r="AH51">
            <v>45.399999999999991</v>
          </cell>
          <cell r="AI51">
            <v>219.2</v>
          </cell>
        </row>
        <row r="52">
          <cell r="U52">
            <v>10.7</v>
          </cell>
          <cell r="V52">
            <v>14.799999999999997</v>
          </cell>
          <cell r="W52">
            <v>0</v>
          </cell>
          <cell r="X52">
            <v>25.499999999999996</v>
          </cell>
          <cell r="Y52">
            <v>10.7</v>
          </cell>
          <cell r="Z52">
            <v>18.300000000000008</v>
          </cell>
          <cell r="AA52">
            <v>0</v>
          </cell>
          <cell r="AB52">
            <v>6.8000000000000007</v>
          </cell>
          <cell r="AC52">
            <v>3.5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29.000000000000007</v>
          </cell>
        </row>
        <row r="53">
          <cell r="U53">
            <v>23.6</v>
          </cell>
          <cell r="V53">
            <v>254.10000000000002</v>
          </cell>
          <cell r="W53">
            <v>0</v>
          </cell>
          <cell r="X53">
            <v>277.70000000000005</v>
          </cell>
          <cell r="Y53">
            <v>296.7</v>
          </cell>
          <cell r="Z53">
            <v>555.1</v>
          </cell>
          <cell r="AA53">
            <v>0</v>
          </cell>
          <cell r="AB53">
            <v>38.200000000000003</v>
          </cell>
          <cell r="AC53">
            <v>300.09999999999997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851.8</v>
          </cell>
        </row>
        <row r="54">
          <cell r="U54">
            <v>2.4</v>
          </cell>
          <cell r="V54">
            <v>1.9000000000000001</v>
          </cell>
          <cell r="W54">
            <v>0</v>
          </cell>
          <cell r="X54">
            <v>4.3</v>
          </cell>
          <cell r="Y54">
            <v>2.4</v>
          </cell>
          <cell r="Z54">
            <v>2</v>
          </cell>
          <cell r="AA54">
            <v>0</v>
          </cell>
          <cell r="AB54">
            <v>1.0999999999999999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4.4000000000000004</v>
          </cell>
        </row>
        <row r="55">
          <cell r="U55">
            <v>0.1</v>
          </cell>
          <cell r="V55">
            <v>10.700000000000001</v>
          </cell>
          <cell r="W55">
            <v>0</v>
          </cell>
          <cell r="X55">
            <v>10.8</v>
          </cell>
          <cell r="Y55">
            <v>585.80000000000007</v>
          </cell>
          <cell r="Z55">
            <v>13.7</v>
          </cell>
          <cell r="AA55">
            <v>0</v>
          </cell>
          <cell r="AB55">
            <v>9.6999999999999993</v>
          </cell>
          <cell r="AC55">
            <v>0</v>
          </cell>
          <cell r="AD55">
            <v>0</v>
          </cell>
          <cell r="AE55">
            <v>45.6</v>
          </cell>
          <cell r="AF55">
            <v>3</v>
          </cell>
          <cell r="AG55">
            <v>0</v>
          </cell>
          <cell r="AH55">
            <v>48.6</v>
          </cell>
          <cell r="AI55">
            <v>599.50000000000011</v>
          </cell>
        </row>
        <row r="56">
          <cell r="U56">
            <v>13.6</v>
          </cell>
          <cell r="V56">
            <v>6.3</v>
          </cell>
          <cell r="W56">
            <v>0</v>
          </cell>
          <cell r="X56">
            <v>19.899999999999999</v>
          </cell>
          <cell r="Y56">
            <v>43.3</v>
          </cell>
          <cell r="Z56">
            <v>7</v>
          </cell>
          <cell r="AA56">
            <v>0</v>
          </cell>
          <cell r="AB56">
            <v>3.8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50.3</v>
          </cell>
        </row>
        <row r="57">
          <cell r="U57">
            <v>0</v>
          </cell>
          <cell r="V57">
            <v>0.1</v>
          </cell>
          <cell r="W57">
            <v>0</v>
          </cell>
          <cell r="X57">
            <v>0.1</v>
          </cell>
          <cell r="Y57">
            <v>2547.6</v>
          </cell>
          <cell r="Z57">
            <v>84.59999999999998</v>
          </cell>
          <cell r="AA57">
            <v>30.3</v>
          </cell>
          <cell r="AB57">
            <v>0</v>
          </cell>
          <cell r="AC57">
            <v>0</v>
          </cell>
          <cell r="AD57">
            <v>0</v>
          </cell>
          <cell r="AE57">
            <v>143.9</v>
          </cell>
          <cell r="AF57">
            <v>0</v>
          </cell>
          <cell r="AG57">
            <v>0</v>
          </cell>
          <cell r="AH57">
            <v>143.9</v>
          </cell>
          <cell r="AI57">
            <v>2662.5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F697-DFAC-466C-B74D-A5A010638519}">
  <sheetPr>
    <tabColor theme="5"/>
  </sheetPr>
  <dimension ref="A1:BX171"/>
  <sheetViews>
    <sheetView zoomScale="85" zoomScaleNormal="85" workbookViewId="0">
      <pane ySplit="1" topLeftCell="A5" activePane="bottomLeft" state="frozen"/>
      <selection activeCell="BE1" sqref="BE1"/>
      <selection pane="bottomLeft" activeCell="N18" sqref="N18"/>
    </sheetView>
  </sheetViews>
  <sheetFormatPr defaultRowHeight="12.75" x14ac:dyDescent="0.2"/>
  <cols>
    <col min="1" max="1" width="2.85546875" style="13" customWidth="1"/>
    <col min="2" max="2" width="9.140625" style="15"/>
    <col min="3" max="3" width="22.28515625" style="15" customWidth="1"/>
    <col min="4" max="4" width="11.5703125" style="85" customWidth="1"/>
    <col min="5" max="5" width="11.140625" style="85" customWidth="1"/>
    <col min="6" max="7" width="12" style="85" customWidth="1"/>
    <col min="8" max="8" width="12.85546875" style="85" customWidth="1"/>
    <col min="9" max="9" width="12.140625" style="85" customWidth="1"/>
    <col min="10" max="10" width="11.85546875" style="85" customWidth="1"/>
    <col min="11" max="13" width="9.140625" style="11"/>
    <col min="14" max="16" width="9.140625" style="15"/>
    <col min="17" max="17" width="9.140625" style="11"/>
    <col min="18" max="18" width="14.42578125" style="85" customWidth="1"/>
    <col min="19" max="19" width="2.85546875" style="13" customWidth="1"/>
    <col min="20" max="20" width="2.85546875" style="15" customWidth="1"/>
    <col min="21" max="21" width="11.42578125" style="41" customWidth="1"/>
    <col min="22" max="22" width="9.140625" style="15"/>
    <col min="23" max="23" width="22.28515625" style="15" customWidth="1"/>
    <col min="24" max="24" width="11.5703125" style="11" customWidth="1"/>
    <col min="25" max="25" width="11.140625" style="11" customWidth="1"/>
    <col min="26" max="27" width="12" style="11" customWidth="1"/>
    <col min="28" max="28" width="12.85546875" style="11" customWidth="1"/>
    <col min="29" max="29" width="12.140625" style="11" customWidth="1"/>
    <col min="30" max="30" width="11.85546875" style="11" customWidth="1"/>
    <col min="31" max="31" width="9.140625" style="11"/>
    <col min="32" max="32" width="11.42578125" style="11" customWidth="1"/>
    <col min="33" max="33" width="9.140625" style="11"/>
    <col min="34" max="36" width="9.140625" style="15"/>
    <col min="37" max="37" width="9.140625" style="11"/>
    <col min="38" max="38" width="14.42578125" style="11" customWidth="1"/>
    <col min="39" max="39" width="2.85546875" style="13" customWidth="1"/>
    <col min="40" max="16384" width="9.140625" style="15"/>
  </cols>
  <sheetData>
    <row r="1" spans="1:40" s="10" customFormat="1" ht="64.5" thickBot="1" x14ac:dyDescent="0.25">
      <c r="A1" s="2"/>
      <c r="B1" s="1" t="s">
        <v>15</v>
      </c>
      <c r="C1" s="1" t="s">
        <v>16</v>
      </c>
      <c r="D1" s="84" t="s">
        <v>0</v>
      </c>
      <c r="E1" s="84" t="s">
        <v>1</v>
      </c>
      <c r="F1" s="84" t="s">
        <v>2</v>
      </c>
      <c r="G1" s="84" t="s">
        <v>3</v>
      </c>
      <c r="H1" s="84" t="s">
        <v>4</v>
      </c>
      <c r="I1" s="84" t="s">
        <v>5</v>
      </c>
      <c r="J1" s="84" t="s">
        <v>6</v>
      </c>
      <c r="K1" s="3" t="s">
        <v>7</v>
      </c>
      <c r="L1" s="3" t="s">
        <v>8</v>
      </c>
      <c r="M1" s="3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84" t="s">
        <v>14</v>
      </c>
      <c r="S1" s="2"/>
      <c r="T1" s="1"/>
      <c r="U1" s="4" t="s">
        <v>17</v>
      </c>
      <c r="V1" s="4" t="s">
        <v>15</v>
      </c>
      <c r="W1" s="4" t="s">
        <v>16</v>
      </c>
      <c r="X1" s="5" t="s">
        <v>0</v>
      </c>
      <c r="Y1" s="5" t="s">
        <v>1</v>
      </c>
      <c r="Z1" s="5" t="s">
        <v>2</v>
      </c>
      <c r="AA1" s="5" t="s">
        <v>3</v>
      </c>
      <c r="AB1" s="5" t="s">
        <v>4</v>
      </c>
      <c r="AC1" s="5" t="s">
        <v>5</v>
      </c>
      <c r="AD1" s="5" t="s">
        <v>6</v>
      </c>
      <c r="AE1" s="5" t="s">
        <v>7</v>
      </c>
      <c r="AF1" s="5" t="s">
        <v>8</v>
      </c>
      <c r="AG1" s="5" t="s">
        <v>9</v>
      </c>
      <c r="AH1" s="6" t="s">
        <v>10</v>
      </c>
      <c r="AI1" s="6" t="s">
        <v>11</v>
      </c>
      <c r="AJ1" s="1" t="s">
        <v>12</v>
      </c>
      <c r="AK1" s="5" t="s">
        <v>13</v>
      </c>
      <c r="AL1" s="7" t="s">
        <v>14</v>
      </c>
      <c r="AM1" s="8"/>
      <c r="AN1" s="9"/>
    </row>
    <row r="2" spans="1:40" x14ac:dyDescent="0.2">
      <c r="B2" s="50" t="s">
        <v>120</v>
      </c>
      <c r="E2" s="86"/>
      <c r="F2" s="86"/>
      <c r="G2" s="86"/>
      <c r="I2" s="86"/>
      <c r="J2" s="86"/>
      <c r="N2" s="11"/>
      <c r="O2" s="12"/>
      <c r="P2" s="12"/>
      <c r="R2" s="86"/>
      <c r="U2" s="16"/>
      <c r="V2" s="14"/>
      <c r="AH2" s="11"/>
      <c r="AI2" s="11"/>
      <c r="AJ2" s="11"/>
      <c r="AM2" s="21"/>
      <c r="AN2" s="11"/>
    </row>
    <row r="3" spans="1:40" x14ac:dyDescent="0.2">
      <c r="B3" s="14">
        <v>501</v>
      </c>
      <c r="C3" s="15" t="s">
        <v>34</v>
      </c>
      <c r="D3" s="85">
        <f>('[1]2005_CO-PA_Sumary'!U14+'[1]2006_CO-PA_Sumary'!U14+'[1]2007_CO-PA_Sumary'!U14+'[1]2008_CO-PA_Sumary'!U14+'[1]2009_CO-PA_Sumary'!U14+'[1]2010_CO-PA_Sumary'!U14)/6</f>
        <v>83.2</v>
      </c>
      <c r="E3" s="86">
        <f>('[1]2005_CO-PA_Sumary'!V14+'[1]2006_CO-PA_Sumary'!V14+'[1]2007_CO-PA_Sumary'!V14+'[1]2008_CO-PA_Sumary'!V14+'[1]2009_CO-PA_Sumary'!V14+'[1]2010_CO-PA_Sumary'!V14)/6</f>
        <v>11.283333333333333</v>
      </c>
      <c r="F3" s="86">
        <f>('[1]2005_CO-PA_Sumary'!W14+'[1]2006_CO-PA_Sumary'!W14+'[1]2007_CO-PA_Sumary'!W14+'[1]2008_CO-PA_Sumary'!W14+'[1]2009_CO-PA_Sumary'!W14+'[1]2010_CO-PA_Sumary'!W14)/6</f>
        <v>0</v>
      </c>
      <c r="G3" s="86">
        <f>('[1]2005_CO-PA_Sumary'!X14+'[1]2006_CO-PA_Sumary'!X14+'[1]2007_CO-PA_Sumary'!X14+'[1]2008_CO-PA_Sumary'!X14+'[1]2009_CO-PA_Sumary'!X14+'[1]2010_CO-PA_Sumary'!X14)/6</f>
        <v>94.483333333333334</v>
      </c>
      <c r="H3" s="85">
        <f>('[1]2005_CO-PA_Sumary'!Y14+'[1]2006_CO-PA_Sumary'!Y14+'[1]2007_CO-PA_Sumary'!Y14+'[1]2008_CO-PA_Sumary'!Y14+'[1]2009_CO-PA_Sumary'!Y14+'[1]2010_CO-PA_Sumary'!Y14)/6</f>
        <v>334.51666666666671</v>
      </c>
      <c r="I3" s="86">
        <f>('[1]2005_CO-PA_Sumary'!Z14+'[1]2006_CO-PA_Sumary'!Z14+'[1]2007_CO-PA_Sumary'!Z14+'[1]2008_CO-PA_Sumary'!Z14+'[1]2009_CO-PA_Sumary'!Z14+'[1]2010_CO-PA_Sumary'!Z14)/6</f>
        <v>16.716666666666665</v>
      </c>
      <c r="J3" s="86">
        <f>('[1]2005_CO-PA_Sumary'!AA14+'[1]2006_CO-PA_Sumary'!AA14+'[1]2007_CO-PA_Sumary'!AA14+'[1]2008_CO-PA_Sumary'!AA14+'[1]2009_CO-PA_Sumary'!AA14+'[1]2010_CO-PA_Sumary'!AA14)/6</f>
        <v>9.2166666666666668</v>
      </c>
      <c r="K3" s="11">
        <f>('[1]2005_CO-PA_Sumary'!AB14+'[1]2006_CO-PA_Sumary'!AB14+'[1]2007_CO-PA_Sumary'!AB14+'[1]2008_CO-PA_Sumary'!AB14+'[1]2009_CO-PA_Sumary'!AB14+'[1]2010_CO-PA_Sumary'!AB14)/6</f>
        <v>33.550000000000004</v>
      </c>
      <c r="L3" s="11">
        <f>('[1]2005_CO-PA_Sumary'!AC14+'[1]2006_CO-PA_Sumary'!AC14+'[1]2007_CO-PA_Sumary'!AC14+'[1]2008_CO-PA_Sumary'!AC14+'[1]2009_CO-PA_Sumary'!AC14+'[1]2010_CO-PA_Sumary'!AC14)/6</f>
        <v>0</v>
      </c>
      <c r="M3" s="11">
        <f>('[1]2005_CO-PA_Sumary'!AD14+'[1]2006_CO-PA_Sumary'!AD14+'[1]2007_CO-PA_Sumary'!AD14+'[1]2008_CO-PA_Sumary'!AD14+'[1]2009_CO-PA_Sumary'!AD14+'[1]2010_CO-PA_Sumary'!AD14)/6</f>
        <v>6.1500000000000012</v>
      </c>
      <c r="N3" s="11">
        <f>('[1]2005_CO-PA_Sumary'!AE14+'[1]2006_CO-PA_Sumary'!AE14+'[1]2007_CO-PA_Sumary'!AE14+'[1]2008_CO-PA_Sumary'!AE14+'[1]2009_CO-PA_Sumary'!AE14+'[1]2010_CO-PA_Sumary'!AE14)/6</f>
        <v>52.333333333333336</v>
      </c>
      <c r="O3" s="12">
        <f>('[1]2005_CO-PA_Sumary'!AF14+'[1]2006_CO-PA_Sumary'!AF14+'[1]2007_CO-PA_Sumary'!AF14+'[1]2008_CO-PA_Sumary'!AF14+'[1]2009_CO-PA_Sumary'!AF14+'[1]2010_CO-PA_Sumary'!AF14)/6</f>
        <v>0</v>
      </c>
      <c r="P3" s="12">
        <f>('[1]2005_CO-PA_Sumary'!AG14+'[1]2006_CO-PA_Sumary'!AG14+'[1]2007_CO-PA_Sumary'!AG14+'[1]2008_CO-PA_Sumary'!AG14+'[1]2009_CO-PA_Sumary'!AG14+'[1]2010_CO-PA_Sumary'!AG14)/6</f>
        <v>0</v>
      </c>
      <c r="Q3" s="11">
        <f>('[1]2005_CO-PA_Sumary'!AH14+'[1]2006_CO-PA_Sumary'!AH14+'[1]2007_CO-PA_Sumary'!AH14+'[1]2008_CO-PA_Sumary'!AH14+'[1]2009_CO-PA_Sumary'!AH14+'[1]2010_CO-PA_Sumary'!AH14)/6</f>
        <v>52.333333333333336</v>
      </c>
      <c r="R3" s="86">
        <f>('[1]2005_CO-PA_Sumary'!AI14+'[1]2006_CO-PA_Sumary'!AI14+'[1]2007_CO-PA_Sumary'!AI14+'[1]2008_CO-PA_Sumary'!AI14+'[1]2009_CO-PA_Sumary'!AI14+'[1]2010_CO-PA_Sumary'!AI14)/6</f>
        <v>360.45</v>
      </c>
      <c r="U3" s="16" t="s">
        <v>35</v>
      </c>
      <c r="V3" s="17">
        <v>301</v>
      </c>
      <c r="W3" s="18" t="s">
        <v>27</v>
      </c>
      <c r="X3" s="19">
        <f>D51</f>
        <v>550.25</v>
      </c>
      <c r="Y3" s="19">
        <f>E51</f>
        <v>132</v>
      </c>
      <c r="Z3" s="19">
        <f>F51</f>
        <v>0</v>
      </c>
      <c r="AA3" s="19">
        <f>G51</f>
        <v>682.25000000000011</v>
      </c>
      <c r="AB3" s="19">
        <f>H51</f>
        <v>606.5</v>
      </c>
      <c r="AC3" s="19">
        <f>I51</f>
        <v>159.38333333333333</v>
      </c>
      <c r="AD3" s="19">
        <f>J51</f>
        <v>0.43333333333333335</v>
      </c>
      <c r="AE3" s="19">
        <f>K51</f>
        <v>236.19999999999996</v>
      </c>
      <c r="AF3" s="19">
        <f>L51</f>
        <v>17.916666666666668</v>
      </c>
      <c r="AG3" s="19">
        <f>M51</f>
        <v>7.1833333333333336</v>
      </c>
      <c r="AH3" s="19">
        <f>N51</f>
        <v>3.5000000000000036</v>
      </c>
      <c r="AI3" s="19">
        <f>O51</f>
        <v>3.0833333333333326</v>
      </c>
      <c r="AJ3" s="19">
        <f>P51</f>
        <v>0</v>
      </c>
      <c r="AK3" s="19">
        <f>Q51</f>
        <v>6.5833333333333366</v>
      </c>
      <c r="AL3" s="20">
        <f>R51</f>
        <v>766.31666666666661</v>
      </c>
      <c r="AM3" s="21"/>
      <c r="AN3" s="11"/>
    </row>
    <row r="4" spans="1:40" ht="13.5" thickBot="1" x14ac:dyDescent="0.25">
      <c r="B4" s="14">
        <v>502</v>
      </c>
      <c r="C4" s="15" t="s">
        <v>36</v>
      </c>
      <c r="D4" s="85">
        <f>('[1]2005_CO-PA_Sumary'!U15+'[1]2006_CO-PA_Sumary'!U15+'[1]2007_CO-PA_Sumary'!U15+'[1]2008_CO-PA_Sumary'!U15+'[1]2009_CO-PA_Sumary'!U15+'[1]2010_CO-PA_Sumary'!U15)/6</f>
        <v>3.2666666666666671</v>
      </c>
      <c r="E4" s="86">
        <f>('[1]2005_CO-PA_Sumary'!V15+'[1]2006_CO-PA_Sumary'!V15+'[1]2007_CO-PA_Sumary'!V15+'[1]2008_CO-PA_Sumary'!V15+'[1]2009_CO-PA_Sumary'!V15+'[1]2010_CO-PA_Sumary'!V15)/6</f>
        <v>0.39999999999999997</v>
      </c>
      <c r="F4" s="86">
        <f>('[1]2005_CO-PA_Sumary'!W15+'[1]2006_CO-PA_Sumary'!W15+'[1]2007_CO-PA_Sumary'!W15+'[1]2008_CO-PA_Sumary'!W15+'[1]2009_CO-PA_Sumary'!W15+'[1]2010_CO-PA_Sumary'!W15)/6</f>
        <v>0</v>
      </c>
      <c r="G4" s="86">
        <f>('[1]2005_CO-PA_Sumary'!X15+'[1]2006_CO-PA_Sumary'!X15+'[1]2007_CO-PA_Sumary'!X15+'[1]2008_CO-PA_Sumary'!X15+'[1]2009_CO-PA_Sumary'!X15+'[1]2010_CO-PA_Sumary'!X15)/6</f>
        <v>3.6666666666666665</v>
      </c>
      <c r="H4" s="85">
        <f>('[1]2005_CO-PA_Sumary'!Y15+'[1]2006_CO-PA_Sumary'!Y15+'[1]2007_CO-PA_Sumary'!Y15+'[1]2008_CO-PA_Sumary'!Y15+'[1]2009_CO-PA_Sumary'!Y15+'[1]2010_CO-PA_Sumary'!Y15)/6</f>
        <v>9.3166666666666664</v>
      </c>
      <c r="I4" s="86">
        <f>('[1]2005_CO-PA_Sumary'!Z15+'[1]2006_CO-PA_Sumary'!Z15+'[1]2007_CO-PA_Sumary'!Z15+'[1]2008_CO-PA_Sumary'!Z15+'[1]2009_CO-PA_Sumary'!Z15+'[1]2010_CO-PA_Sumary'!Z15)/6</f>
        <v>0.65</v>
      </c>
      <c r="J4" s="86">
        <f>('[1]2005_CO-PA_Sumary'!AA15+'[1]2006_CO-PA_Sumary'!AA15+'[1]2007_CO-PA_Sumary'!AA15+'[1]2008_CO-PA_Sumary'!AA15+'[1]2009_CO-PA_Sumary'!AA15+'[1]2010_CO-PA_Sumary'!AA15)/6</f>
        <v>0</v>
      </c>
      <c r="K4" s="11">
        <f>('[1]2005_CO-PA_Sumary'!AB15+'[1]2006_CO-PA_Sumary'!AB15+'[1]2007_CO-PA_Sumary'!AB15+'[1]2008_CO-PA_Sumary'!AB15+'[1]2009_CO-PA_Sumary'!AB15+'[1]2010_CO-PA_Sumary'!AB15)/6</f>
        <v>0.71666666666666667</v>
      </c>
      <c r="L4" s="11">
        <f>('[1]2005_CO-PA_Sumary'!AC15+'[1]2006_CO-PA_Sumary'!AC15+'[1]2007_CO-PA_Sumary'!AC15+'[1]2008_CO-PA_Sumary'!AC15+'[1]2009_CO-PA_Sumary'!AC15+'[1]2010_CO-PA_Sumary'!AC15)/6</f>
        <v>0</v>
      </c>
      <c r="M4" s="11">
        <f>('[1]2005_CO-PA_Sumary'!AD15+'[1]2006_CO-PA_Sumary'!AD15+'[1]2007_CO-PA_Sumary'!AD15+'[1]2008_CO-PA_Sumary'!AD15+'[1]2009_CO-PA_Sumary'!AD15+'[1]2010_CO-PA_Sumary'!AD15)/6</f>
        <v>0.26666666666666666</v>
      </c>
      <c r="N4" s="11">
        <f>('[1]2005_CO-PA_Sumary'!AE15+'[1]2006_CO-PA_Sumary'!AE15+'[1]2007_CO-PA_Sumary'!AE15+'[1]2008_CO-PA_Sumary'!AE15+'[1]2009_CO-PA_Sumary'!AE15+'[1]2010_CO-PA_Sumary'!AE15)/6</f>
        <v>0</v>
      </c>
      <c r="O4" s="12">
        <f>('[1]2005_CO-PA_Sumary'!AF15+'[1]2006_CO-PA_Sumary'!AF15+'[1]2007_CO-PA_Sumary'!AF15+'[1]2008_CO-PA_Sumary'!AF15+'[1]2009_CO-PA_Sumary'!AF15+'[1]2010_CO-PA_Sumary'!AF15)/6</f>
        <v>0</v>
      </c>
      <c r="P4" s="12">
        <f>('[1]2005_CO-PA_Sumary'!AG15+'[1]2006_CO-PA_Sumary'!AG15+'[1]2007_CO-PA_Sumary'!AG15+'[1]2008_CO-PA_Sumary'!AG15+'[1]2009_CO-PA_Sumary'!AG15+'[1]2010_CO-PA_Sumary'!AG15)/6</f>
        <v>0</v>
      </c>
      <c r="Q4" s="11">
        <f>('[1]2005_CO-PA_Sumary'!AH15+'[1]2006_CO-PA_Sumary'!AH15+'[1]2007_CO-PA_Sumary'!AH15+'[1]2008_CO-PA_Sumary'!AH15+'[1]2009_CO-PA_Sumary'!AH15+'[1]2010_CO-PA_Sumary'!AH15)/6</f>
        <v>0</v>
      </c>
      <c r="R4" s="86">
        <f>('[1]2005_CO-PA_Sumary'!AI15+'[1]2006_CO-PA_Sumary'!AI15+'[1]2007_CO-PA_Sumary'!AI15+'[1]2008_CO-PA_Sumary'!AI15+'[1]2009_CO-PA_Sumary'!AI15+'[1]2010_CO-PA_Sumary'!AI15)/6</f>
        <v>9.9666666666666668</v>
      </c>
      <c r="U4" s="16"/>
      <c r="V4" s="22">
        <v>302</v>
      </c>
      <c r="W4" s="23" t="s">
        <v>28</v>
      </c>
      <c r="X4" s="24">
        <f>D52</f>
        <v>355.86666666666662</v>
      </c>
      <c r="Y4" s="24">
        <f>E52</f>
        <v>81.333333333333329</v>
      </c>
      <c r="Z4" s="24">
        <f>F52</f>
        <v>0</v>
      </c>
      <c r="AA4" s="24">
        <f>G52</f>
        <v>437.2</v>
      </c>
      <c r="AB4" s="24">
        <f>H52</f>
        <v>388.66666666666669</v>
      </c>
      <c r="AC4" s="24">
        <f>I52</f>
        <v>140.01666666666665</v>
      </c>
      <c r="AD4" s="24">
        <f>J52</f>
        <v>0</v>
      </c>
      <c r="AE4" s="24">
        <f>K52</f>
        <v>88.366666666666674</v>
      </c>
      <c r="AF4" s="24">
        <f>L52</f>
        <v>0</v>
      </c>
      <c r="AG4" s="24">
        <f>M52</f>
        <v>0</v>
      </c>
      <c r="AH4" s="24">
        <f>N52</f>
        <v>0</v>
      </c>
      <c r="AI4" s="24">
        <f>O52</f>
        <v>1.6666666666666666E-2</v>
      </c>
      <c r="AJ4" s="24">
        <f>P52</f>
        <v>0</v>
      </c>
      <c r="AK4" s="24">
        <f>Q52</f>
        <v>1.6666666666666666E-2</v>
      </c>
      <c r="AL4" s="25">
        <f>R52</f>
        <v>528.68333333333328</v>
      </c>
      <c r="AM4" s="21"/>
      <c r="AN4" s="11"/>
    </row>
    <row r="5" spans="1:40" ht="13.5" thickTop="1" x14ac:dyDescent="0.2">
      <c r="B5" s="14">
        <v>503</v>
      </c>
      <c r="C5" s="15" t="s">
        <v>37</v>
      </c>
      <c r="D5" s="85">
        <f>('[1]2005_CO-PA_Sumary'!U16+'[1]2006_CO-PA_Sumary'!U16+'[1]2007_CO-PA_Sumary'!U16+'[1]2008_CO-PA_Sumary'!U16+'[1]2009_CO-PA_Sumary'!U16+'[1]2010_CO-PA_Sumary'!U16)/6</f>
        <v>238.35</v>
      </c>
      <c r="E5" s="86">
        <f>('[1]2005_CO-PA_Sumary'!V16+'[1]2006_CO-PA_Sumary'!V16+'[1]2007_CO-PA_Sumary'!V16+'[1]2008_CO-PA_Sumary'!V16+'[1]2009_CO-PA_Sumary'!V16+'[1]2010_CO-PA_Sumary'!V16)/6</f>
        <v>47.933333333333337</v>
      </c>
      <c r="F5" s="86">
        <f>('[1]2005_CO-PA_Sumary'!W16+'[1]2006_CO-PA_Sumary'!W16+'[1]2007_CO-PA_Sumary'!W16+'[1]2008_CO-PA_Sumary'!W16+'[1]2009_CO-PA_Sumary'!W16+'[1]2010_CO-PA_Sumary'!W16)/6</f>
        <v>0</v>
      </c>
      <c r="G5" s="86">
        <f>('[1]2005_CO-PA_Sumary'!X16+'[1]2006_CO-PA_Sumary'!X16+'[1]2007_CO-PA_Sumary'!X16+'[1]2008_CO-PA_Sumary'!X16+'[1]2009_CO-PA_Sumary'!X16+'[1]2010_CO-PA_Sumary'!X16)/6</f>
        <v>286.2833333333333</v>
      </c>
      <c r="H5" s="85">
        <f>('[1]2005_CO-PA_Sumary'!Y16+'[1]2006_CO-PA_Sumary'!Y16+'[1]2007_CO-PA_Sumary'!Y16+'[1]2008_CO-PA_Sumary'!Y16+'[1]2009_CO-PA_Sumary'!Y16+'[1]2010_CO-PA_Sumary'!Y16)/6</f>
        <v>463.43333333333334</v>
      </c>
      <c r="I5" s="86">
        <f>('[1]2005_CO-PA_Sumary'!Z16+'[1]2006_CO-PA_Sumary'!Z16+'[1]2007_CO-PA_Sumary'!Z16+'[1]2008_CO-PA_Sumary'!Z16+'[1]2009_CO-PA_Sumary'!Z16+'[1]2010_CO-PA_Sumary'!Z16)/6</f>
        <v>60.683333333333337</v>
      </c>
      <c r="J5" s="86">
        <f>('[1]2005_CO-PA_Sumary'!AA16+'[1]2006_CO-PA_Sumary'!AA16+'[1]2007_CO-PA_Sumary'!AA16+'[1]2008_CO-PA_Sumary'!AA16+'[1]2009_CO-PA_Sumary'!AA16+'[1]2010_CO-PA_Sumary'!AA16)/6</f>
        <v>0.18333333333333332</v>
      </c>
      <c r="K5" s="11">
        <f>('[1]2005_CO-PA_Sumary'!AB16+'[1]2006_CO-PA_Sumary'!AB16+'[1]2007_CO-PA_Sumary'!AB16+'[1]2008_CO-PA_Sumary'!AB16+'[1]2009_CO-PA_Sumary'!AB16+'[1]2010_CO-PA_Sumary'!AB16)/6</f>
        <v>60.35</v>
      </c>
      <c r="L5" s="11">
        <f>('[1]2005_CO-PA_Sumary'!AC16+'[1]2006_CO-PA_Sumary'!AC16+'[1]2007_CO-PA_Sumary'!AC16+'[1]2008_CO-PA_Sumary'!AC16+'[1]2009_CO-PA_Sumary'!AC16+'[1]2010_CO-PA_Sumary'!AC16)/6</f>
        <v>0</v>
      </c>
      <c r="M5" s="11">
        <f>('[1]2005_CO-PA_Sumary'!AD16+'[1]2006_CO-PA_Sumary'!AD16+'[1]2007_CO-PA_Sumary'!AD16+'[1]2008_CO-PA_Sumary'!AD16+'[1]2009_CO-PA_Sumary'!AD16+'[1]2010_CO-PA_Sumary'!AD16)/6</f>
        <v>60.216666666666669</v>
      </c>
      <c r="N5" s="11">
        <f>('[1]2005_CO-PA_Sumary'!AE16+'[1]2006_CO-PA_Sumary'!AE16+'[1]2007_CO-PA_Sumary'!AE16+'[1]2008_CO-PA_Sumary'!AE16+'[1]2009_CO-PA_Sumary'!AE16+'[1]2010_CO-PA_Sumary'!AE16)/6</f>
        <v>4.3000000000000016</v>
      </c>
      <c r="O5" s="12">
        <f>('[1]2005_CO-PA_Sumary'!AF16+'[1]2006_CO-PA_Sumary'!AF16+'[1]2007_CO-PA_Sumary'!AF16+'[1]2008_CO-PA_Sumary'!AF16+'[1]2009_CO-PA_Sumary'!AF16+'[1]2010_CO-PA_Sumary'!AF16)/6</f>
        <v>2.35</v>
      </c>
      <c r="P5" s="12">
        <f>('[1]2005_CO-PA_Sumary'!AG16+'[1]2006_CO-PA_Sumary'!AG16+'[1]2007_CO-PA_Sumary'!AG16+'[1]2008_CO-PA_Sumary'!AG16+'[1]2009_CO-PA_Sumary'!AG16+'[1]2010_CO-PA_Sumary'!AG16)/6</f>
        <v>0</v>
      </c>
      <c r="Q5" s="11">
        <f>('[1]2005_CO-PA_Sumary'!AH16+'[1]2006_CO-PA_Sumary'!AH16+'[1]2007_CO-PA_Sumary'!AH16+'[1]2008_CO-PA_Sumary'!AH16+'[1]2009_CO-PA_Sumary'!AH16+'[1]2010_CO-PA_Sumary'!AH16)/6</f>
        <v>6.6500000000000012</v>
      </c>
      <c r="R5" s="86">
        <f>('[1]2005_CO-PA_Sumary'!AI16+'[1]2006_CO-PA_Sumary'!AI16+'[1]2007_CO-PA_Sumary'!AI16+'[1]2008_CO-PA_Sumary'!AI16+'[1]2009_CO-PA_Sumary'!AI16+'[1]2010_CO-PA_Sumary'!AI16)/6</f>
        <v>524.29999999999995</v>
      </c>
      <c r="U5" s="16"/>
      <c r="V5" s="17"/>
      <c r="W5" s="26" t="s">
        <v>25</v>
      </c>
      <c r="X5" s="19">
        <f>SUM(X3:X4)</f>
        <v>906.11666666666656</v>
      </c>
      <c r="Y5" s="19">
        <f t="shared" ref="Y5:AL5" si="0">SUM(Y3:Y4)</f>
        <v>213.33333333333331</v>
      </c>
      <c r="Z5" s="19">
        <f t="shared" si="0"/>
        <v>0</v>
      </c>
      <c r="AA5" s="19">
        <f t="shared" si="0"/>
        <v>1119.45</v>
      </c>
      <c r="AB5" s="19">
        <f t="shared" si="0"/>
        <v>995.16666666666674</v>
      </c>
      <c r="AC5" s="19">
        <f t="shared" si="0"/>
        <v>299.39999999999998</v>
      </c>
      <c r="AD5" s="19">
        <f t="shared" si="0"/>
        <v>0.43333333333333335</v>
      </c>
      <c r="AE5" s="19">
        <f t="shared" si="0"/>
        <v>324.56666666666661</v>
      </c>
      <c r="AF5" s="19">
        <f t="shared" si="0"/>
        <v>17.916666666666668</v>
      </c>
      <c r="AG5" s="19">
        <f t="shared" si="0"/>
        <v>7.1833333333333336</v>
      </c>
      <c r="AH5" s="19">
        <f t="shared" si="0"/>
        <v>3.5000000000000036</v>
      </c>
      <c r="AI5" s="19">
        <f t="shared" si="0"/>
        <v>3.0999999999999992</v>
      </c>
      <c r="AJ5" s="19">
        <f t="shared" si="0"/>
        <v>0</v>
      </c>
      <c r="AK5" s="19">
        <f t="shared" si="0"/>
        <v>6.6000000000000032</v>
      </c>
      <c r="AL5" s="20">
        <f t="shared" si="0"/>
        <v>1295</v>
      </c>
      <c r="AM5" s="21"/>
      <c r="AN5" s="11"/>
    </row>
    <row r="6" spans="1:40" x14ac:dyDescent="0.2">
      <c r="B6" s="14">
        <v>504</v>
      </c>
      <c r="C6" s="15" t="s">
        <v>38</v>
      </c>
      <c r="D6" s="85">
        <f>('[1]2005_CO-PA_Sumary'!U17+'[1]2006_CO-PA_Sumary'!U17+'[1]2007_CO-PA_Sumary'!U17+'[1]2008_CO-PA_Sumary'!U17+'[1]2009_CO-PA_Sumary'!U17+'[1]2010_CO-PA_Sumary'!U17)/6</f>
        <v>175.26666666666668</v>
      </c>
      <c r="E6" s="86">
        <f>('[1]2005_CO-PA_Sumary'!V17+'[1]2006_CO-PA_Sumary'!V17+'[1]2007_CO-PA_Sumary'!V17+'[1]2008_CO-PA_Sumary'!V17+'[1]2009_CO-PA_Sumary'!V17+'[1]2010_CO-PA_Sumary'!V17)/6</f>
        <v>41.483333333333334</v>
      </c>
      <c r="F6" s="86">
        <f>('[1]2005_CO-PA_Sumary'!W17+'[1]2006_CO-PA_Sumary'!W17+'[1]2007_CO-PA_Sumary'!W17+'[1]2008_CO-PA_Sumary'!W17+'[1]2009_CO-PA_Sumary'!W17+'[1]2010_CO-PA_Sumary'!W17)/6</f>
        <v>0</v>
      </c>
      <c r="G6" s="86">
        <f>('[1]2005_CO-PA_Sumary'!X17+'[1]2006_CO-PA_Sumary'!X17+'[1]2007_CO-PA_Sumary'!X17+'[1]2008_CO-PA_Sumary'!X17+'[1]2009_CO-PA_Sumary'!X17+'[1]2010_CO-PA_Sumary'!X17)/6</f>
        <v>216.75</v>
      </c>
      <c r="H6" s="85">
        <f>('[1]2005_CO-PA_Sumary'!Y17+'[1]2006_CO-PA_Sumary'!Y17+'[1]2007_CO-PA_Sumary'!Y17+'[1]2008_CO-PA_Sumary'!Y17+'[1]2009_CO-PA_Sumary'!Y17+'[1]2010_CO-PA_Sumary'!Y17)/6</f>
        <v>307.58333333333326</v>
      </c>
      <c r="I6" s="86">
        <f>('[1]2005_CO-PA_Sumary'!Z17+'[1]2006_CO-PA_Sumary'!Z17+'[1]2007_CO-PA_Sumary'!Z17+'[1]2008_CO-PA_Sumary'!Z17+'[1]2009_CO-PA_Sumary'!Z17+'[1]2010_CO-PA_Sumary'!Z17)/6</f>
        <v>80.666666666666671</v>
      </c>
      <c r="J6" s="86">
        <f>('[1]2005_CO-PA_Sumary'!AA17+'[1]2006_CO-PA_Sumary'!AA17+'[1]2007_CO-PA_Sumary'!AA17+'[1]2008_CO-PA_Sumary'!AA17+'[1]2009_CO-PA_Sumary'!AA17+'[1]2010_CO-PA_Sumary'!AA17)/6</f>
        <v>1.1333333333333335</v>
      </c>
      <c r="K6" s="11">
        <f>('[1]2005_CO-PA_Sumary'!AB17+'[1]2006_CO-PA_Sumary'!AB17+'[1]2007_CO-PA_Sumary'!AB17+'[1]2008_CO-PA_Sumary'!AB17+'[1]2009_CO-PA_Sumary'!AB17+'[1]2010_CO-PA_Sumary'!AB17)/6</f>
        <v>49.716666666666669</v>
      </c>
      <c r="L6" s="11">
        <f>('[1]2005_CO-PA_Sumary'!AC17+'[1]2006_CO-PA_Sumary'!AC17+'[1]2007_CO-PA_Sumary'!AC17+'[1]2008_CO-PA_Sumary'!AC17+'[1]2009_CO-PA_Sumary'!AC17+'[1]2010_CO-PA_Sumary'!AC17)/6</f>
        <v>0</v>
      </c>
      <c r="M6" s="11">
        <f>('[1]2005_CO-PA_Sumary'!AD17+'[1]2006_CO-PA_Sumary'!AD17+'[1]2007_CO-PA_Sumary'!AD17+'[1]2008_CO-PA_Sumary'!AD17+'[1]2009_CO-PA_Sumary'!AD17+'[1]2010_CO-PA_Sumary'!AD17)/6</f>
        <v>27.349999999999998</v>
      </c>
      <c r="N6" s="11">
        <f>('[1]2005_CO-PA_Sumary'!AE17+'[1]2006_CO-PA_Sumary'!AE17+'[1]2007_CO-PA_Sumary'!AE17+'[1]2008_CO-PA_Sumary'!AE17+'[1]2009_CO-PA_Sumary'!AE17+'[1]2010_CO-PA_Sumary'!AE17)/6</f>
        <v>7.8500000000000005</v>
      </c>
      <c r="O6" s="12">
        <f>('[1]2005_CO-PA_Sumary'!AF17+'[1]2006_CO-PA_Sumary'!AF17+'[1]2007_CO-PA_Sumary'!AF17+'[1]2008_CO-PA_Sumary'!AF17+'[1]2009_CO-PA_Sumary'!AF17+'[1]2010_CO-PA_Sumary'!AF17)/6</f>
        <v>1.7</v>
      </c>
      <c r="P6" s="12">
        <f>('[1]2005_CO-PA_Sumary'!AG17+'[1]2006_CO-PA_Sumary'!AG17+'[1]2007_CO-PA_Sumary'!AG17+'[1]2008_CO-PA_Sumary'!AG17+'[1]2009_CO-PA_Sumary'!AG17+'[1]2010_CO-PA_Sumary'!AG17)/6</f>
        <v>0</v>
      </c>
      <c r="Q6" s="11">
        <f>('[1]2005_CO-PA_Sumary'!AH17+'[1]2006_CO-PA_Sumary'!AH17+'[1]2007_CO-PA_Sumary'!AH17+'[1]2008_CO-PA_Sumary'!AH17+'[1]2009_CO-PA_Sumary'!AH17+'[1]2010_CO-PA_Sumary'!AH17)/6</f>
        <v>9.5500000000000007</v>
      </c>
      <c r="R6" s="86">
        <f>('[1]2005_CO-PA_Sumary'!AI17+'[1]2006_CO-PA_Sumary'!AI17+'[1]2007_CO-PA_Sumary'!AI17+'[1]2008_CO-PA_Sumary'!AI17+'[1]2009_CO-PA_Sumary'!AI17+'[1]2010_CO-PA_Sumary'!AI17)/6</f>
        <v>389.38333333333321</v>
      </c>
      <c r="U6" s="16"/>
      <c r="V6" s="14"/>
      <c r="AH6" s="11"/>
      <c r="AI6" s="11"/>
      <c r="AJ6" s="11"/>
      <c r="AM6" s="21"/>
      <c r="AN6" s="11"/>
    </row>
    <row r="7" spans="1:40" x14ac:dyDescent="0.2">
      <c r="B7" s="14">
        <v>505</v>
      </c>
      <c r="C7" s="15" t="s">
        <v>39</v>
      </c>
      <c r="D7" s="85">
        <f>('[1]2005_CO-PA_Sumary'!U18+'[1]2006_CO-PA_Sumary'!U18+'[1]2007_CO-PA_Sumary'!U18+'[1]2008_CO-PA_Sumary'!U18+'[1]2009_CO-PA_Sumary'!U18+'[1]2010_CO-PA_Sumary'!U18)/6</f>
        <v>42.06666666666667</v>
      </c>
      <c r="E7" s="86">
        <f>('[1]2005_CO-PA_Sumary'!V18+'[1]2006_CO-PA_Sumary'!V18+'[1]2007_CO-PA_Sumary'!V18+'[1]2008_CO-PA_Sumary'!V18+'[1]2009_CO-PA_Sumary'!V18+'[1]2010_CO-PA_Sumary'!V18)/6</f>
        <v>5.0666666666666664</v>
      </c>
      <c r="F7" s="86">
        <f>('[1]2005_CO-PA_Sumary'!W18+'[1]2006_CO-PA_Sumary'!W18+'[1]2007_CO-PA_Sumary'!W18+'[1]2008_CO-PA_Sumary'!W18+'[1]2009_CO-PA_Sumary'!W18+'[1]2010_CO-PA_Sumary'!W18)/6</f>
        <v>0</v>
      </c>
      <c r="G7" s="86">
        <f>('[1]2005_CO-PA_Sumary'!X18+'[1]2006_CO-PA_Sumary'!X18+'[1]2007_CO-PA_Sumary'!X18+'[1]2008_CO-PA_Sumary'!X18+'[1]2009_CO-PA_Sumary'!X18+'[1]2010_CO-PA_Sumary'!X18)/6</f>
        <v>47.133333333333333</v>
      </c>
      <c r="H7" s="85">
        <f>('[1]2005_CO-PA_Sumary'!Y18+'[1]2006_CO-PA_Sumary'!Y18+'[1]2007_CO-PA_Sumary'!Y18+'[1]2008_CO-PA_Sumary'!Y18+'[1]2009_CO-PA_Sumary'!Y18+'[1]2010_CO-PA_Sumary'!Y18)/6</f>
        <v>51.866666666666674</v>
      </c>
      <c r="I7" s="86">
        <f>('[1]2005_CO-PA_Sumary'!Z18+'[1]2006_CO-PA_Sumary'!Z18+'[1]2007_CO-PA_Sumary'!Z18+'[1]2008_CO-PA_Sumary'!Z18+'[1]2009_CO-PA_Sumary'!Z18+'[1]2010_CO-PA_Sumary'!Z18)/6</f>
        <v>9.35</v>
      </c>
      <c r="J7" s="86">
        <f>('[1]2005_CO-PA_Sumary'!AA18+'[1]2006_CO-PA_Sumary'!AA18+'[1]2007_CO-PA_Sumary'!AA18+'[1]2008_CO-PA_Sumary'!AA18+'[1]2009_CO-PA_Sumary'!AA18+'[1]2010_CO-PA_Sumary'!AA18)/6</f>
        <v>0</v>
      </c>
      <c r="K7" s="11">
        <f>('[1]2005_CO-PA_Sumary'!AB18+'[1]2006_CO-PA_Sumary'!AB18+'[1]2007_CO-PA_Sumary'!AB18+'[1]2008_CO-PA_Sumary'!AB18+'[1]2009_CO-PA_Sumary'!AB18+'[1]2010_CO-PA_Sumary'!AB18)/6</f>
        <v>9.6833333333333353</v>
      </c>
      <c r="L7" s="11">
        <f>('[1]2005_CO-PA_Sumary'!AC18+'[1]2006_CO-PA_Sumary'!AC18+'[1]2007_CO-PA_Sumary'!AC18+'[1]2008_CO-PA_Sumary'!AC18+'[1]2009_CO-PA_Sumary'!AC18+'[1]2010_CO-PA_Sumary'!AC18)/6</f>
        <v>0</v>
      </c>
      <c r="M7" s="11">
        <f>('[1]2005_CO-PA_Sumary'!AD18+'[1]2006_CO-PA_Sumary'!AD18+'[1]2007_CO-PA_Sumary'!AD18+'[1]2008_CO-PA_Sumary'!AD18+'[1]2009_CO-PA_Sumary'!AD18+'[1]2010_CO-PA_Sumary'!AD18)/6</f>
        <v>0.25</v>
      </c>
      <c r="N7" s="11">
        <f>('[1]2005_CO-PA_Sumary'!AE18+'[1]2006_CO-PA_Sumary'!AE18+'[1]2007_CO-PA_Sumary'!AE18+'[1]2008_CO-PA_Sumary'!AE18+'[1]2009_CO-PA_Sumary'!AE18+'[1]2010_CO-PA_Sumary'!AE18)/6</f>
        <v>0.58333333333333326</v>
      </c>
      <c r="O7" s="12">
        <f>('[1]2005_CO-PA_Sumary'!AF18+'[1]2006_CO-PA_Sumary'!AF18+'[1]2007_CO-PA_Sumary'!AF18+'[1]2008_CO-PA_Sumary'!AF18+'[1]2009_CO-PA_Sumary'!AF18+'[1]2010_CO-PA_Sumary'!AF18)/6</f>
        <v>0</v>
      </c>
      <c r="P7" s="12">
        <f>('[1]2005_CO-PA_Sumary'!AG18+'[1]2006_CO-PA_Sumary'!AG18+'[1]2007_CO-PA_Sumary'!AG18+'[1]2008_CO-PA_Sumary'!AG18+'[1]2009_CO-PA_Sumary'!AG18+'[1]2010_CO-PA_Sumary'!AG18)/6</f>
        <v>0</v>
      </c>
      <c r="Q7" s="11">
        <f>('[1]2005_CO-PA_Sumary'!AH18+'[1]2006_CO-PA_Sumary'!AH18+'[1]2007_CO-PA_Sumary'!AH18+'[1]2008_CO-PA_Sumary'!AH18+'[1]2009_CO-PA_Sumary'!AH18+'[1]2010_CO-PA_Sumary'!AH18)/6</f>
        <v>0.58333333333333326</v>
      </c>
      <c r="R7" s="86">
        <f>('[1]2005_CO-PA_Sumary'!AI18+'[1]2006_CO-PA_Sumary'!AI18+'[1]2007_CO-PA_Sumary'!AI18+'[1]2008_CO-PA_Sumary'!AI18+'[1]2009_CO-PA_Sumary'!AI18+'[1]2010_CO-PA_Sumary'!AI18)/6</f>
        <v>61.216666666666669</v>
      </c>
      <c r="U7" s="16"/>
      <c r="V7" s="14"/>
      <c r="AH7" s="11"/>
      <c r="AI7" s="11"/>
      <c r="AJ7" s="11"/>
      <c r="AM7" s="21"/>
      <c r="AN7" s="11"/>
    </row>
    <row r="8" spans="1:40" x14ac:dyDescent="0.2">
      <c r="B8" s="14">
        <v>506</v>
      </c>
      <c r="C8" s="15" t="s">
        <v>41</v>
      </c>
      <c r="D8" s="85">
        <f>('[1]2005_CO-PA_Sumary'!U19+'[1]2006_CO-PA_Sumary'!U19+'[1]2007_CO-PA_Sumary'!U19+'[1]2008_CO-PA_Sumary'!U19+'[1]2009_CO-PA_Sumary'!U19+'[1]2010_CO-PA_Sumary'!U19)/6</f>
        <v>498.73333333333329</v>
      </c>
      <c r="E8" s="86">
        <f>('[1]2005_CO-PA_Sumary'!V19+'[1]2006_CO-PA_Sumary'!V19+'[1]2007_CO-PA_Sumary'!V19+'[1]2008_CO-PA_Sumary'!V19+'[1]2009_CO-PA_Sumary'!V19+'[1]2010_CO-PA_Sumary'!V19)/6</f>
        <v>13.966666666666667</v>
      </c>
      <c r="F8" s="86">
        <f>('[1]2005_CO-PA_Sumary'!W19+'[1]2006_CO-PA_Sumary'!W19+'[1]2007_CO-PA_Sumary'!W19+'[1]2008_CO-PA_Sumary'!W19+'[1]2009_CO-PA_Sumary'!W19+'[1]2010_CO-PA_Sumary'!W19)/6</f>
        <v>9.15</v>
      </c>
      <c r="G8" s="86">
        <f>('[1]2005_CO-PA_Sumary'!X19+'[1]2006_CO-PA_Sumary'!X19+'[1]2007_CO-PA_Sumary'!X19+'[1]2008_CO-PA_Sumary'!X19+'[1]2009_CO-PA_Sumary'!X19+'[1]2010_CO-PA_Sumary'!X19)/6</f>
        <v>521.85</v>
      </c>
      <c r="H8" s="85">
        <f>('[1]2005_CO-PA_Sumary'!Y19+'[1]2006_CO-PA_Sumary'!Y19+'[1]2007_CO-PA_Sumary'!Y19+'[1]2008_CO-PA_Sumary'!Y19+'[1]2009_CO-PA_Sumary'!Y19+'[1]2010_CO-PA_Sumary'!Y19)/6</f>
        <v>1945.2333333333329</v>
      </c>
      <c r="I8" s="86">
        <f>('[1]2005_CO-PA_Sumary'!Z19+'[1]2006_CO-PA_Sumary'!Z19+'[1]2007_CO-PA_Sumary'!Z19+'[1]2008_CO-PA_Sumary'!Z19+'[1]2009_CO-PA_Sumary'!Z19+'[1]2010_CO-PA_Sumary'!Z19)/6</f>
        <v>14.016666666666666</v>
      </c>
      <c r="J8" s="86">
        <f>('[1]2005_CO-PA_Sumary'!AA19+'[1]2006_CO-PA_Sumary'!AA19+'[1]2007_CO-PA_Sumary'!AA19+'[1]2008_CO-PA_Sumary'!AA19+'[1]2009_CO-PA_Sumary'!AA19+'[1]2010_CO-PA_Sumary'!AA19)/6</f>
        <v>158.55000000000001</v>
      </c>
      <c r="K8" s="11">
        <f>('[1]2005_CO-PA_Sumary'!AB19+'[1]2006_CO-PA_Sumary'!AB19+'[1]2007_CO-PA_Sumary'!AB19+'[1]2008_CO-PA_Sumary'!AB19+'[1]2009_CO-PA_Sumary'!AB19+'[1]2010_CO-PA_Sumary'!AB19)/6</f>
        <v>76.36666666666666</v>
      </c>
      <c r="L8" s="11">
        <f>('[1]2005_CO-PA_Sumary'!AC19+'[1]2006_CO-PA_Sumary'!AC19+'[1]2007_CO-PA_Sumary'!AC19+'[1]2008_CO-PA_Sumary'!AC19+'[1]2009_CO-PA_Sumary'!AC19+'[1]2010_CO-PA_Sumary'!AC19)/6</f>
        <v>0</v>
      </c>
      <c r="M8" s="11">
        <f>('[1]2005_CO-PA_Sumary'!AD19+'[1]2006_CO-PA_Sumary'!AD19+'[1]2007_CO-PA_Sumary'!AD19+'[1]2008_CO-PA_Sumary'!AD19+'[1]2009_CO-PA_Sumary'!AD19+'[1]2010_CO-PA_Sumary'!AD19)/6</f>
        <v>62.333333333333336</v>
      </c>
      <c r="N8" s="11">
        <f>('[1]2005_CO-PA_Sumary'!AE19+'[1]2006_CO-PA_Sumary'!AE19+'[1]2007_CO-PA_Sumary'!AE19+'[1]2008_CO-PA_Sumary'!AE19+'[1]2009_CO-PA_Sumary'!AE19+'[1]2010_CO-PA_Sumary'!AE19)/6</f>
        <v>114.44999999999999</v>
      </c>
      <c r="O8" s="12">
        <f>('[1]2005_CO-PA_Sumary'!AF19+'[1]2006_CO-PA_Sumary'!AF19+'[1]2007_CO-PA_Sumary'!AF19+'[1]2008_CO-PA_Sumary'!AF19+'[1]2009_CO-PA_Sumary'!AF19+'[1]2010_CO-PA_Sumary'!AF19)/6</f>
        <v>0</v>
      </c>
      <c r="P8" s="12">
        <f>('[1]2005_CO-PA_Sumary'!AG19+'[1]2006_CO-PA_Sumary'!AG19+'[1]2007_CO-PA_Sumary'!AG19+'[1]2008_CO-PA_Sumary'!AG19+'[1]2009_CO-PA_Sumary'!AG19+'[1]2010_CO-PA_Sumary'!AG19)/6</f>
        <v>13.766666666666671</v>
      </c>
      <c r="Q8" s="11">
        <f>('[1]2005_CO-PA_Sumary'!AH19+'[1]2006_CO-PA_Sumary'!AH19+'[1]2007_CO-PA_Sumary'!AH19+'[1]2008_CO-PA_Sumary'!AH19+'[1]2009_CO-PA_Sumary'!AH19+'[1]2010_CO-PA_Sumary'!AH19)/6</f>
        <v>128.21666666666667</v>
      </c>
      <c r="R8" s="86">
        <f>('[1]2005_CO-PA_Sumary'!AI19+'[1]2006_CO-PA_Sumary'!AI19+'[1]2007_CO-PA_Sumary'!AI19+'[1]2008_CO-PA_Sumary'!AI19+'[1]2009_CO-PA_Sumary'!AI19+'[1]2010_CO-PA_Sumary'!AI19)/6</f>
        <v>2117.7999999999997</v>
      </c>
      <c r="U8" s="16" t="s">
        <v>42</v>
      </c>
      <c r="V8" s="17">
        <v>401</v>
      </c>
      <c r="W8" s="18" t="s">
        <v>30</v>
      </c>
      <c r="X8" s="19">
        <f>D56</f>
        <v>218.01666666666668</v>
      </c>
      <c r="Y8" s="19">
        <f>E56</f>
        <v>57.833333333333336</v>
      </c>
      <c r="Z8" s="19">
        <f>F56</f>
        <v>0</v>
      </c>
      <c r="AA8" s="19">
        <f>G56</f>
        <v>275.84999999999997</v>
      </c>
      <c r="AB8" s="19">
        <f>H56</f>
        <v>300.34999999999997</v>
      </c>
      <c r="AC8" s="19">
        <f>I56</f>
        <v>260.78333333333336</v>
      </c>
      <c r="AD8" s="19">
        <f>J56</f>
        <v>0</v>
      </c>
      <c r="AE8" s="19">
        <f>K56</f>
        <v>77.883333333333326</v>
      </c>
      <c r="AF8" s="19">
        <f>L56</f>
        <v>42.483333333333334</v>
      </c>
      <c r="AG8" s="19">
        <f>M56</f>
        <v>0</v>
      </c>
      <c r="AH8" s="19">
        <f>N56</f>
        <v>27.366666666666664</v>
      </c>
      <c r="AI8" s="19">
        <f>O56</f>
        <v>22.416666666666661</v>
      </c>
      <c r="AJ8" s="19">
        <f>P56</f>
        <v>0</v>
      </c>
      <c r="AK8" s="19">
        <f>Q56</f>
        <v>49.783333333333324</v>
      </c>
      <c r="AL8" s="20">
        <f>R56</f>
        <v>561.13333333333333</v>
      </c>
      <c r="AM8" s="21"/>
      <c r="AN8" s="11"/>
    </row>
    <row r="9" spans="1:40" x14ac:dyDescent="0.2">
      <c r="B9" s="14">
        <v>507</v>
      </c>
      <c r="C9" s="15" t="s">
        <v>43</v>
      </c>
      <c r="D9" s="85">
        <f>('[1]2005_CO-PA_Sumary'!U20+'[1]2006_CO-PA_Sumary'!U20+'[1]2007_CO-PA_Sumary'!U20+'[1]2008_CO-PA_Sumary'!U20+'[1]2009_CO-PA_Sumary'!U20+'[1]2010_CO-PA_Sumary'!U20)/6</f>
        <v>508.26666666666665</v>
      </c>
      <c r="E9" s="86">
        <f>('[1]2005_CO-PA_Sumary'!V20+'[1]2006_CO-PA_Sumary'!V20+'[1]2007_CO-PA_Sumary'!V20+'[1]2008_CO-PA_Sumary'!V20+'[1]2009_CO-PA_Sumary'!V20+'[1]2010_CO-PA_Sumary'!V20)/6</f>
        <v>47.216666666666661</v>
      </c>
      <c r="F9" s="86">
        <f>('[1]2005_CO-PA_Sumary'!W20+'[1]2006_CO-PA_Sumary'!W20+'[1]2007_CO-PA_Sumary'!W20+'[1]2008_CO-PA_Sumary'!W20+'[1]2009_CO-PA_Sumary'!W20+'[1]2010_CO-PA_Sumary'!W20)/6</f>
        <v>10.899999999999999</v>
      </c>
      <c r="G9" s="86">
        <f>('[1]2005_CO-PA_Sumary'!X20+'[1]2006_CO-PA_Sumary'!X20+'[1]2007_CO-PA_Sumary'!X20+'[1]2008_CO-PA_Sumary'!X20+'[1]2009_CO-PA_Sumary'!X20+'[1]2010_CO-PA_Sumary'!X20)/6</f>
        <v>566.38333333333333</v>
      </c>
      <c r="H9" s="85">
        <f>('[1]2005_CO-PA_Sumary'!Y20+'[1]2006_CO-PA_Sumary'!Y20+'[1]2007_CO-PA_Sumary'!Y20+'[1]2008_CO-PA_Sumary'!Y20+'[1]2009_CO-PA_Sumary'!Y20+'[1]2010_CO-PA_Sumary'!Y20)/6</f>
        <v>2415.1833333333338</v>
      </c>
      <c r="I9" s="86">
        <f>('[1]2005_CO-PA_Sumary'!Z20+'[1]2006_CO-PA_Sumary'!Z20+'[1]2007_CO-PA_Sumary'!Z20+'[1]2008_CO-PA_Sumary'!Z20+'[1]2009_CO-PA_Sumary'!Z20+'[1]2010_CO-PA_Sumary'!Z20)/6</f>
        <v>68.683333333333337</v>
      </c>
      <c r="J9" s="86">
        <f>('[1]2005_CO-PA_Sumary'!AA20+'[1]2006_CO-PA_Sumary'!AA20+'[1]2007_CO-PA_Sumary'!AA20+'[1]2008_CO-PA_Sumary'!AA20+'[1]2009_CO-PA_Sumary'!AA20+'[1]2010_CO-PA_Sumary'!AA20)/6</f>
        <v>270.15000000000003</v>
      </c>
      <c r="K9" s="11">
        <f>('[1]2005_CO-PA_Sumary'!AB20+'[1]2006_CO-PA_Sumary'!AB20+'[1]2007_CO-PA_Sumary'!AB20+'[1]2008_CO-PA_Sumary'!AB20+'[1]2009_CO-PA_Sumary'!AB20+'[1]2010_CO-PA_Sumary'!AB20)/6</f>
        <v>135.15</v>
      </c>
      <c r="L9" s="11">
        <f>('[1]2005_CO-PA_Sumary'!AC20+'[1]2006_CO-PA_Sumary'!AC20+'[1]2007_CO-PA_Sumary'!AC20+'[1]2008_CO-PA_Sumary'!AC20+'[1]2009_CO-PA_Sumary'!AC20+'[1]2010_CO-PA_Sumary'!AC20)/6</f>
        <v>0</v>
      </c>
      <c r="M9" s="11">
        <f>('[1]2005_CO-PA_Sumary'!AD20+'[1]2006_CO-PA_Sumary'!AD20+'[1]2007_CO-PA_Sumary'!AD20+'[1]2008_CO-PA_Sumary'!AD20+'[1]2009_CO-PA_Sumary'!AD20+'[1]2010_CO-PA_Sumary'!AD20)/6</f>
        <v>136.73333333333332</v>
      </c>
      <c r="N9" s="11">
        <f>('[1]2005_CO-PA_Sumary'!AE20+'[1]2006_CO-PA_Sumary'!AE20+'[1]2007_CO-PA_Sumary'!AE20+'[1]2008_CO-PA_Sumary'!AE20+'[1]2009_CO-PA_Sumary'!AE20+'[1]2010_CO-PA_Sumary'!AE20)/6</f>
        <v>297.09999999999997</v>
      </c>
      <c r="O9" s="12">
        <f>('[1]2005_CO-PA_Sumary'!AF20+'[1]2006_CO-PA_Sumary'!AF20+'[1]2007_CO-PA_Sumary'!AF20+'[1]2008_CO-PA_Sumary'!AF20+'[1]2009_CO-PA_Sumary'!AF20+'[1]2010_CO-PA_Sumary'!AF20)/6</f>
        <v>0</v>
      </c>
      <c r="P9" s="12">
        <f>('[1]2005_CO-PA_Sumary'!AG20+'[1]2006_CO-PA_Sumary'!AG20+'[1]2007_CO-PA_Sumary'!AG20+'[1]2008_CO-PA_Sumary'!AG20+'[1]2009_CO-PA_Sumary'!AG20+'[1]2010_CO-PA_Sumary'!AG20)/6</f>
        <v>106.05000000000001</v>
      </c>
      <c r="Q9" s="11">
        <f>('[1]2005_CO-PA_Sumary'!AH20+'[1]2006_CO-PA_Sumary'!AH20+'[1]2007_CO-PA_Sumary'!AH20+'[1]2008_CO-PA_Sumary'!AH20+'[1]2009_CO-PA_Sumary'!AH20+'[1]2010_CO-PA_Sumary'!AH20)/6</f>
        <v>403.14999999999992</v>
      </c>
      <c r="R9" s="86">
        <f>('[1]2005_CO-PA_Sumary'!AI20+'[1]2006_CO-PA_Sumary'!AI20+'[1]2007_CO-PA_Sumary'!AI20+'[1]2008_CO-PA_Sumary'!AI20+'[1]2009_CO-PA_Sumary'!AI20+'[1]2010_CO-PA_Sumary'!AI20)/6</f>
        <v>2754.0166666666669</v>
      </c>
      <c r="U9" s="16"/>
      <c r="V9" s="17">
        <v>402</v>
      </c>
      <c r="W9" s="18" t="s">
        <v>31</v>
      </c>
      <c r="X9" s="19">
        <f>D57</f>
        <v>2.9833333333333338</v>
      </c>
      <c r="Y9" s="19">
        <f>E57</f>
        <v>633.68333333333339</v>
      </c>
      <c r="Z9" s="19">
        <f>F57</f>
        <v>0</v>
      </c>
      <c r="AA9" s="19">
        <f>G57</f>
        <v>636.66666666666674</v>
      </c>
      <c r="AB9" s="19">
        <f>H57</f>
        <v>5.6000000000000005</v>
      </c>
      <c r="AC9" s="19">
        <f>I57</f>
        <v>1691.0166666666667</v>
      </c>
      <c r="AD9" s="19">
        <f>J57</f>
        <v>26.799999999999997</v>
      </c>
      <c r="AE9" s="19">
        <f>K57</f>
        <v>64.766666666666666</v>
      </c>
      <c r="AF9" s="19">
        <f>L57</f>
        <v>67.416666666666671</v>
      </c>
      <c r="AG9" s="19">
        <f>M57</f>
        <v>0</v>
      </c>
      <c r="AH9" s="19">
        <f>N57</f>
        <v>0</v>
      </c>
      <c r="AI9" s="19">
        <f>O57</f>
        <v>0</v>
      </c>
      <c r="AJ9" s="19">
        <f>P57</f>
        <v>0</v>
      </c>
      <c r="AK9" s="19">
        <f>Q57</f>
        <v>0</v>
      </c>
      <c r="AL9" s="20">
        <f>R57</f>
        <v>1723.416666666667</v>
      </c>
      <c r="AM9" s="21"/>
      <c r="AN9" s="11"/>
    </row>
    <row r="10" spans="1:40" x14ac:dyDescent="0.2">
      <c r="B10" s="14">
        <v>508</v>
      </c>
      <c r="C10" s="15" t="s">
        <v>44</v>
      </c>
      <c r="D10" s="85">
        <f>('[1]2005_CO-PA_Sumary'!U21+'[1]2006_CO-PA_Sumary'!U21+'[1]2007_CO-PA_Sumary'!U21+'[1]2008_CO-PA_Sumary'!U21+'[1]2009_CO-PA_Sumary'!U21+'[1]2010_CO-PA_Sumary'!U21)/6</f>
        <v>44</v>
      </c>
      <c r="E10" s="86">
        <f>('[1]2005_CO-PA_Sumary'!V21+'[1]2006_CO-PA_Sumary'!V21+'[1]2007_CO-PA_Sumary'!V21+'[1]2008_CO-PA_Sumary'!V21+'[1]2009_CO-PA_Sumary'!V21+'[1]2010_CO-PA_Sumary'!V21)/6</f>
        <v>23.316666666666666</v>
      </c>
      <c r="F10" s="86">
        <f>('[1]2005_CO-PA_Sumary'!W21+'[1]2006_CO-PA_Sumary'!W21+'[1]2007_CO-PA_Sumary'!W21+'[1]2008_CO-PA_Sumary'!W21+'[1]2009_CO-PA_Sumary'!W21+'[1]2010_CO-PA_Sumary'!W21)/6</f>
        <v>0</v>
      </c>
      <c r="G10" s="86">
        <f>('[1]2005_CO-PA_Sumary'!X21+'[1]2006_CO-PA_Sumary'!X21+'[1]2007_CO-PA_Sumary'!X21+'[1]2008_CO-PA_Sumary'!X21+'[1]2009_CO-PA_Sumary'!X21+'[1]2010_CO-PA_Sumary'!X21)/6</f>
        <v>67.316666666666677</v>
      </c>
      <c r="H10" s="85">
        <f>('[1]2005_CO-PA_Sumary'!Y21+'[1]2006_CO-PA_Sumary'!Y21+'[1]2007_CO-PA_Sumary'!Y21+'[1]2008_CO-PA_Sumary'!Y21+'[1]2009_CO-PA_Sumary'!Y21+'[1]2010_CO-PA_Sumary'!Y21)/6</f>
        <v>326.31666666666666</v>
      </c>
      <c r="I10" s="86">
        <f>('[1]2005_CO-PA_Sumary'!Z21+'[1]2006_CO-PA_Sumary'!Z21+'[1]2007_CO-PA_Sumary'!Z21+'[1]2008_CO-PA_Sumary'!Z21+'[1]2009_CO-PA_Sumary'!Z21+'[1]2010_CO-PA_Sumary'!Z21)/6</f>
        <v>118.83333333333333</v>
      </c>
      <c r="J10" s="86">
        <f>('[1]2005_CO-PA_Sumary'!AA21+'[1]2006_CO-PA_Sumary'!AA21+'[1]2007_CO-PA_Sumary'!AA21+'[1]2008_CO-PA_Sumary'!AA21+'[1]2009_CO-PA_Sumary'!AA21+'[1]2010_CO-PA_Sumary'!AA21)/6</f>
        <v>7.0500000000000007</v>
      </c>
      <c r="K10" s="11">
        <f>('[1]2005_CO-PA_Sumary'!AB21+'[1]2006_CO-PA_Sumary'!AB21+'[1]2007_CO-PA_Sumary'!AB21+'[1]2008_CO-PA_Sumary'!AB21+'[1]2009_CO-PA_Sumary'!AB21+'[1]2010_CO-PA_Sumary'!AB21)/6</f>
        <v>38.433333333333337</v>
      </c>
      <c r="L10" s="11">
        <f>('[1]2005_CO-PA_Sumary'!AC21+'[1]2006_CO-PA_Sumary'!AC21+'[1]2007_CO-PA_Sumary'!AC21+'[1]2008_CO-PA_Sumary'!AC21+'[1]2009_CO-PA_Sumary'!AC21+'[1]2010_CO-PA_Sumary'!AC21)/6</f>
        <v>0</v>
      </c>
      <c r="M10" s="11">
        <f>('[1]2005_CO-PA_Sumary'!AD21+'[1]2006_CO-PA_Sumary'!AD21+'[1]2007_CO-PA_Sumary'!AD21+'[1]2008_CO-PA_Sumary'!AD21+'[1]2009_CO-PA_Sumary'!AD21+'[1]2010_CO-PA_Sumary'!AD21)/6</f>
        <v>25.916666666666668</v>
      </c>
      <c r="N10" s="11">
        <f>('[1]2005_CO-PA_Sumary'!AE21+'[1]2006_CO-PA_Sumary'!AE21+'[1]2007_CO-PA_Sumary'!AE21+'[1]2008_CO-PA_Sumary'!AE21+'[1]2009_CO-PA_Sumary'!AE21+'[1]2010_CO-PA_Sumary'!AE21)/6</f>
        <v>28.549999999999997</v>
      </c>
      <c r="O10" s="12">
        <f>('[1]2005_CO-PA_Sumary'!AF21+'[1]2006_CO-PA_Sumary'!AF21+'[1]2007_CO-PA_Sumary'!AF21+'[1]2008_CO-PA_Sumary'!AF21+'[1]2009_CO-PA_Sumary'!AF21+'[1]2010_CO-PA_Sumary'!AF21)/6</f>
        <v>5.6833333333333336</v>
      </c>
      <c r="P10" s="12">
        <f>('[1]2005_CO-PA_Sumary'!AG21+'[1]2006_CO-PA_Sumary'!AG21+'[1]2007_CO-PA_Sumary'!AG21+'[1]2008_CO-PA_Sumary'!AG21+'[1]2009_CO-PA_Sumary'!AG21+'[1]2010_CO-PA_Sumary'!AG21)/6</f>
        <v>0</v>
      </c>
      <c r="Q10" s="11">
        <f>('[1]2005_CO-PA_Sumary'!AH21+'[1]2006_CO-PA_Sumary'!AH21+'[1]2007_CO-PA_Sumary'!AH21+'[1]2008_CO-PA_Sumary'!AH21+'[1]2009_CO-PA_Sumary'!AH21+'[1]2010_CO-PA_Sumary'!AH21)/6</f>
        <v>34.233333333333327</v>
      </c>
      <c r="R10" s="86">
        <f>('[1]2005_CO-PA_Sumary'!AI21+'[1]2006_CO-PA_Sumary'!AI21+'[1]2007_CO-PA_Sumary'!AI21+'[1]2008_CO-PA_Sumary'!AI21+'[1]2009_CO-PA_Sumary'!AI21+'[1]2010_CO-PA_Sumary'!AI21)/6</f>
        <v>452.2</v>
      </c>
      <c r="U10" s="16"/>
      <c r="V10" s="17">
        <v>403</v>
      </c>
      <c r="W10" s="18" t="s">
        <v>32</v>
      </c>
      <c r="X10" s="19">
        <f>D58</f>
        <v>130.48333333333332</v>
      </c>
      <c r="Y10" s="19">
        <f>E58</f>
        <v>492.7833333333333</v>
      </c>
      <c r="Z10" s="19">
        <f>F58</f>
        <v>0</v>
      </c>
      <c r="AA10" s="19">
        <f>G58</f>
        <v>623.26666666666665</v>
      </c>
      <c r="AB10" s="19">
        <f>H58</f>
        <v>151.98333333333335</v>
      </c>
      <c r="AC10" s="19">
        <f>I58</f>
        <v>1241.0666666666668</v>
      </c>
      <c r="AD10" s="19">
        <f>J58</f>
        <v>5.1166666666666671</v>
      </c>
      <c r="AE10" s="19">
        <f>K58</f>
        <v>310.58333333333331</v>
      </c>
      <c r="AF10" s="19">
        <f>L58</f>
        <v>39.049999999999997</v>
      </c>
      <c r="AG10" s="19">
        <f>M58</f>
        <v>0</v>
      </c>
      <c r="AH10" s="19">
        <f>N58</f>
        <v>8.85</v>
      </c>
      <c r="AI10" s="19">
        <f>O58</f>
        <v>283.05</v>
      </c>
      <c r="AJ10" s="19">
        <f>P58</f>
        <v>0</v>
      </c>
      <c r="AK10" s="19">
        <f>Q58</f>
        <v>291.89999999999998</v>
      </c>
      <c r="AL10" s="20">
        <f>R58</f>
        <v>1398.1666666666667</v>
      </c>
      <c r="AM10" s="21"/>
      <c r="AN10" s="11"/>
    </row>
    <row r="11" spans="1:40" ht="13.5" thickBot="1" x14ac:dyDescent="0.25">
      <c r="B11" s="14">
        <v>509</v>
      </c>
      <c r="C11" s="15" t="s">
        <v>45</v>
      </c>
      <c r="D11" s="85">
        <f>('[1]2005_CO-PA_Sumary'!U22+'[1]2006_CO-PA_Sumary'!U22+'[1]2007_CO-PA_Sumary'!U22+'[1]2008_CO-PA_Sumary'!U22+'[1]2009_CO-PA_Sumary'!U22+'[1]2010_CO-PA_Sumary'!U22)/6</f>
        <v>473</v>
      </c>
      <c r="E11" s="86">
        <f>('[1]2005_CO-PA_Sumary'!V22+'[1]2006_CO-PA_Sumary'!V22+'[1]2007_CO-PA_Sumary'!V22+'[1]2008_CO-PA_Sumary'!V22+'[1]2009_CO-PA_Sumary'!V22+'[1]2010_CO-PA_Sumary'!V22)/6</f>
        <v>46.95000000000001</v>
      </c>
      <c r="F11" s="86">
        <f>('[1]2005_CO-PA_Sumary'!W22+'[1]2006_CO-PA_Sumary'!W22+'[1]2007_CO-PA_Sumary'!W22+'[1]2008_CO-PA_Sumary'!W22+'[1]2009_CO-PA_Sumary'!W22+'[1]2010_CO-PA_Sumary'!W22)/6</f>
        <v>0</v>
      </c>
      <c r="G11" s="86">
        <f>('[1]2005_CO-PA_Sumary'!X22+'[1]2006_CO-PA_Sumary'!X22+'[1]2007_CO-PA_Sumary'!X22+'[1]2008_CO-PA_Sumary'!X22+'[1]2009_CO-PA_Sumary'!X22+'[1]2010_CO-PA_Sumary'!X22)/6</f>
        <v>519.95000000000005</v>
      </c>
      <c r="H11" s="85">
        <f>('[1]2005_CO-PA_Sumary'!Y22+'[1]2006_CO-PA_Sumary'!Y22+'[1]2007_CO-PA_Sumary'!Y22+'[1]2008_CO-PA_Sumary'!Y22+'[1]2009_CO-PA_Sumary'!Y22+'[1]2010_CO-PA_Sumary'!Y22)/6</f>
        <v>827.33333333333337</v>
      </c>
      <c r="I11" s="86">
        <f>('[1]2005_CO-PA_Sumary'!Z22+'[1]2006_CO-PA_Sumary'!Z22+'[1]2007_CO-PA_Sumary'!Z22+'[1]2008_CO-PA_Sumary'!Z22+'[1]2009_CO-PA_Sumary'!Z22+'[1]2010_CO-PA_Sumary'!Z22)/6</f>
        <v>71.983333333333334</v>
      </c>
      <c r="J11" s="86">
        <f>('[1]2005_CO-PA_Sumary'!AA22+'[1]2006_CO-PA_Sumary'!AA22+'[1]2007_CO-PA_Sumary'!AA22+'[1]2008_CO-PA_Sumary'!AA22+'[1]2009_CO-PA_Sumary'!AA22+'[1]2010_CO-PA_Sumary'!AA22)/6</f>
        <v>0</v>
      </c>
      <c r="K11" s="11">
        <f>('[1]2005_CO-PA_Sumary'!AB22+'[1]2006_CO-PA_Sumary'!AB22+'[1]2007_CO-PA_Sumary'!AB22+'[1]2008_CO-PA_Sumary'!AB22+'[1]2009_CO-PA_Sumary'!AB22+'[1]2010_CO-PA_Sumary'!AB22)/6</f>
        <v>118.76666666666667</v>
      </c>
      <c r="L11" s="11">
        <f>('[1]2005_CO-PA_Sumary'!AC22+'[1]2006_CO-PA_Sumary'!AC22+'[1]2007_CO-PA_Sumary'!AC22+'[1]2008_CO-PA_Sumary'!AC22+'[1]2009_CO-PA_Sumary'!AC22+'[1]2010_CO-PA_Sumary'!AC22)/6</f>
        <v>0</v>
      </c>
      <c r="M11" s="11">
        <f>('[1]2005_CO-PA_Sumary'!AD22+'[1]2006_CO-PA_Sumary'!AD22+'[1]2007_CO-PA_Sumary'!AD22+'[1]2008_CO-PA_Sumary'!AD22+'[1]2009_CO-PA_Sumary'!AD22+'[1]2010_CO-PA_Sumary'!AD22)/6</f>
        <v>21.433333333333334</v>
      </c>
      <c r="N11" s="11">
        <f>('[1]2005_CO-PA_Sumary'!AE22+'[1]2006_CO-PA_Sumary'!AE22+'[1]2007_CO-PA_Sumary'!AE22+'[1]2008_CO-PA_Sumary'!AE22+'[1]2009_CO-PA_Sumary'!AE22+'[1]2010_CO-PA_Sumary'!AE22)/6</f>
        <v>152.13333333333335</v>
      </c>
      <c r="O11" s="12">
        <f>('[1]2005_CO-PA_Sumary'!AF22+'[1]2006_CO-PA_Sumary'!AF22+'[1]2007_CO-PA_Sumary'!AF22+'[1]2008_CO-PA_Sumary'!AF22+'[1]2009_CO-PA_Sumary'!AF22+'[1]2010_CO-PA_Sumary'!AF22)/6</f>
        <v>0</v>
      </c>
      <c r="P11" s="12">
        <f>('[1]2005_CO-PA_Sumary'!AG22+'[1]2006_CO-PA_Sumary'!AG22+'[1]2007_CO-PA_Sumary'!AG22+'[1]2008_CO-PA_Sumary'!AG22+'[1]2009_CO-PA_Sumary'!AG22+'[1]2010_CO-PA_Sumary'!AG22)/6</f>
        <v>0</v>
      </c>
      <c r="Q11" s="11">
        <f>('[1]2005_CO-PA_Sumary'!AH22+'[1]2006_CO-PA_Sumary'!AH22+'[1]2007_CO-PA_Sumary'!AH22+'[1]2008_CO-PA_Sumary'!AH22+'[1]2009_CO-PA_Sumary'!AH22+'[1]2010_CO-PA_Sumary'!AH22)/6</f>
        <v>152.13333333333335</v>
      </c>
      <c r="R11" s="86">
        <f>('[1]2005_CO-PA_Sumary'!AI22+'[1]2006_CO-PA_Sumary'!AI22+'[1]2007_CO-PA_Sumary'!AI22+'[1]2008_CO-PA_Sumary'!AI22+'[1]2009_CO-PA_Sumary'!AI22+'[1]2010_CO-PA_Sumary'!AI22)/6</f>
        <v>899.31666666666661</v>
      </c>
      <c r="U11" s="16"/>
      <c r="V11" s="22">
        <v>404</v>
      </c>
      <c r="W11" s="23" t="s">
        <v>33</v>
      </c>
      <c r="X11" s="24">
        <f>D59</f>
        <v>33.916666666666664</v>
      </c>
      <c r="Y11" s="24">
        <f>E59</f>
        <v>35.250000000000007</v>
      </c>
      <c r="Z11" s="24">
        <f>F59</f>
        <v>0</v>
      </c>
      <c r="AA11" s="24">
        <f>G59</f>
        <v>69.166666666666671</v>
      </c>
      <c r="AB11" s="24">
        <f>H59</f>
        <v>258.14999999999998</v>
      </c>
      <c r="AC11" s="24">
        <f>I59</f>
        <v>766.25</v>
      </c>
      <c r="AD11" s="24">
        <f>J59</f>
        <v>0.16666666666666666</v>
      </c>
      <c r="AE11" s="24">
        <f>K59</f>
        <v>24.683333333333334</v>
      </c>
      <c r="AF11" s="24">
        <f>L59</f>
        <v>10.383333333333335</v>
      </c>
      <c r="AG11" s="24">
        <f>M59</f>
        <v>0</v>
      </c>
      <c r="AH11" s="24">
        <f>N59</f>
        <v>0</v>
      </c>
      <c r="AI11" s="24">
        <f>O59</f>
        <v>0</v>
      </c>
      <c r="AJ11" s="24">
        <f>P59</f>
        <v>0</v>
      </c>
      <c r="AK11" s="24">
        <f>Q59</f>
        <v>0</v>
      </c>
      <c r="AL11" s="25">
        <f>R59</f>
        <v>1024.5666666666666</v>
      </c>
      <c r="AM11" s="21"/>
      <c r="AN11" s="11"/>
    </row>
    <row r="12" spans="1:40" ht="14.25" thickTop="1" thickBot="1" x14ac:dyDescent="0.25">
      <c r="B12" s="51">
        <v>511</v>
      </c>
      <c r="C12" s="52" t="s">
        <v>47</v>
      </c>
      <c r="D12" s="87">
        <f>('[1]2005_CO-PA_Sumary'!U24+'[1]2006_CO-PA_Sumary'!U24+'[1]2007_CO-PA_Sumary'!U24+'[1]2008_CO-PA_Sumary'!U24+'[1]2009_CO-PA_Sumary'!U24+'[1]2010_CO-PA_Sumary'!U24)/6</f>
        <v>208.5</v>
      </c>
      <c r="E12" s="88">
        <f>('[1]2005_CO-PA_Sumary'!V24+'[1]2006_CO-PA_Sumary'!V24+'[1]2007_CO-PA_Sumary'!V24+'[1]2008_CO-PA_Sumary'!V24+'[1]2009_CO-PA_Sumary'!V24+'[1]2010_CO-PA_Sumary'!V24)/6</f>
        <v>186.38333333333333</v>
      </c>
      <c r="F12" s="88">
        <f>('[1]2005_CO-PA_Sumary'!W24+'[1]2006_CO-PA_Sumary'!W24+'[1]2007_CO-PA_Sumary'!W24+'[1]2008_CO-PA_Sumary'!W24+'[1]2009_CO-PA_Sumary'!W24+'[1]2010_CO-PA_Sumary'!W24)/6</f>
        <v>0</v>
      </c>
      <c r="G12" s="88">
        <f>('[1]2005_CO-PA_Sumary'!X24+'[1]2006_CO-PA_Sumary'!X24+'[1]2007_CO-PA_Sumary'!X24+'[1]2008_CO-PA_Sumary'!X24+'[1]2009_CO-PA_Sumary'!X24+'[1]2010_CO-PA_Sumary'!X24)/6</f>
        <v>394.88333333333338</v>
      </c>
      <c r="H12" s="87">
        <f>('[1]2005_CO-PA_Sumary'!Y24+'[1]2006_CO-PA_Sumary'!Y24+'[1]2007_CO-PA_Sumary'!Y24+'[1]2008_CO-PA_Sumary'!Y24+'[1]2009_CO-PA_Sumary'!Y24+'[1]2010_CO-PA_Sumary'!Y24)/6</f>
        <v>445.95000000000005</v>
      </c>
      <c r="I12" s="88">
        <f>('[1]2005_CO-PA_Sumary'!Z24+'[1]2006_CO-PA_Sumary'!Z24+'[1]2007_CO-PA_Sumary'!Z24+'[1]2008_CO-PA_Sumary'!Z24+'[1]2009_CO-PA_Sumary'!Z24+'[1]2010_CO-PA_Sumary'!Z24)/6</f>
        <v>433.10000000000008</v>
      </c>
      <c r="J12" s="88">
        <f>('[1]2005_CO-PA_Sumary'!AA24+'[1]2006_CO-PA_Sumary'!AA24+'[1]2007_CO-PA_Sumary'!AA24+'[1]2008_CO-PA_Sumary'!AA24+'[1]2009_CO-PA_Sumary'!AA24+'[1]2010_CO-PA_Sumary'!AA24)/6</f>
        <v>0.58333333333333337</v>
      </c>
      <c r="K12" s="53">
        <f>('[1]2005_CO-PA_Sumary'!AB24+'[1]2006_CO-PA_Sumary'!AB24+'[1]2007_CO-PA_Sumary'!AB24+'[1]2008_CO-PA_Sumary'!AB24+'[1]2009_CO-PA_Sumary'!AB24+'[1]2010_CO-PA_Sumary'!AB24)/6</f>
        <v>82.86666666666666</v>
      </c>
      <c r="L12" s="53">
        <f>('[1]2005_CO-PA_Sumary'!AC24+'[1]2006_CO-PA_Sumary'!AC24+'[1]2007_CO-PA_Sumary'!AC24+'[1]2008_CO-PA_Sumary'!AC24+'[1]2009_CO-PA_Sumary'!AC24+'[1]2010_CO-PA_Sumary'!AC24)/6</f>
        <v>0</v>
      </c>
      <c r="M12" s="53">
        <f>('[1]2005_CO-PA_Sumary'!AD24+'[1]2006_CO-PA_Sumary'!AD24+'[1]2007_CO-PA_Sumary'!AD24+'[1]2008_CO-PA_Sumary'!AD24+'[1]2009_CO-PA_Sumary'!AD24+'[1]2010_CO-PA_Sumary'!AD24)/6</f>
        <v>6.2</v>
      </c>
      <c r="N12" s="53">
        <f>('[1]2005_CO-PA_Sumary'!AE24+'[1]2006_CO-PA_Sumary'!AE24+'[1]2007_CO-PA_Sumary'!AE24+'[1]2008_CO-PA_Sumary'!AE24+'[1]2009_CO-PA_Sumary'!AE24+'[1]2010_CO-PA_Sumary'!AE24)/6</f>
        <v>29.216666666666669</v>
      </c>
      <c r="O12" s="54">
        <f>('[1]2005_CO-PA_Sumary'!AF24+'[1]2006_CO-PA_Sumary'!AF24+'[1]2007_CO-PA_Sumary'!AF24+'[1]2008_CO-PA_Sumary'!AF24+'[1]2009_CO-PA_Sumary'!AF24+'[1]2010_CO-PA_Sumary'!AF24)/6</f>
        <v>22.716666666666669</v>
      </c>
      <c r="P12" s="54">
        <f>('[1]2005_CO-PA_Sumary'!AG24+'[1]2006_CO-PA_Sumary'!AG24+'[1]2007_CO-PA_Sumary'!AG24+'[1]2008_CO-PA_Sumary'!AG24+'[1]2009_CO-PA_Sumary'!AG24+'[1]2010_CO-PA_Sumary'!AG24)/6</f>
        <v>0</v>
      </c>
      <c r="Q12" s="53">
        <f>('[1]2005_CO-PA_Sumary'!AH24+'[1]2006_CO-PA_Sumary'!AH24+'[1]2007_CO-PA_Sumary'!AH24+'[1]2008_CO-PA_Sumary'!AH24+'[1]2009_CO-PA_Sumary'!AH24+'[1]2010_CO-PA_Sumary'!AH24)/6</f>
        <v>51.93333333333333</v>
      </c>
      <c r="R12" s="88">
        <f>('[1]2005_CO-PA_Sumary'!AI24+'[1]2006_CO-PA_Sumary'!AI24+'[1]2007_CO-PA_Sumary'!AI24+'[1]2008_CO-PA_Sumary'!AI24+'[1]2009_CO-PA_Sumary'!AI24+'[1]2010_CO-PA_Sumary'!AI24)/6</f>
        <v>879.63333333333321</v>
      </c>
      <c r="U12" s="16"/>
      <c r="V12" s="14"/>
      <c r="AH12" s="11"/>
      <c r="AI12" s="11"/>
      <c r="AJ12" s="11"/>
      <c r="AM12" s="21"/>
      <c r="AN12" s="11"/>
    </row>
    <row r="13" spans="1:40" ht="13.5" thickTop="1" x14ac:dyDescent="0.2">
      <c r="B13" s="14" t="s">
        <v>128</v>
      </c>
      <c r="D13" s="89">
        <f>SUM(D3:D12)</f>
        <v>2274.65</v>
      </c>
      <c r="E13" s="89">
        <f t="shared" ref="E13:R13" si="1">SUM(E3:E12)</f>
        <v>424</v>
      </c>
      <c r="F13" s="89">
        <f t="shared" si="1"/>
        <v>20.049999999999997</v>
      </c>
      <c r="G13" s="89">
        <f t="shared" si="1"/>
        <v>2718.7</v>
      </c>
      <c r="H13" s="89">
        <f t="shared" si="1"/>
        <v>7126.7333333333327</v>
      </c>
      <c r="I13" s="89">
        <f t="shared" si="1"/>
        <v>874.68333333333339</v>
      </c>
      <c r="J13" s="89">
        <f t="shared" si="1"/>
        <v>446.86666666666667</v>
      </c>
      <c r="K13" s="59">
        <f t="shared" si="1"/>
        <v>605.6</v>
      </c>
      <c r="L13" s="59">
        <f t="shared" si="1"/>
        <v>0</v>
      </c>
      <c r="M13" s="59">
        <f t="shared" si="1"/>
        <v>346.84999999999997</v>
      </c>
      <c r="N13" s="59">
        <f t="shared" si="1"/>
        <v>686.51666666666665</v>
      </c>
      <c r="O13" s="59">
        <f t="shared" si="1"/>
        <v>32.450000000000003</v>
      </c>
      <c r="P13" s="59">
        <f t="shared" si="1"/>
        <v>119.81666666666668</v>
      </c>
      <c r="Q13" s="59">
        <f t="shared" si="1"/>
        <v>838.78333333333319</v>
      </c>
      <c r="R13" s="89">
        <f t="shared" si="1"/>
        <v>8448.2833333333328</v>
      </c>
      <c r="U13" s="16"/>
      <c r="V13" s="14"/>
      <c r="AH13" s="11"/>
      <c r="AI13" s="11"/>
      <c r="AJ13" s="11"/>
      <c r="AM13" s="21"/>
      <c r="AN13" s="11"/>
    </row>
    <row r="14" spans="1:40" x14ac:dyDescent="0.2">
      <c r="B14" s="14"/>
      <c r="E14" s="86"/>
      <c r="F14" s="86"/>
      <c r="G14" s="86"/>
      <c r="I14" s="86"/>
      <c r="J14" s="86"/>
      <c r="N14" s="11"/>
      <c r="O14" s="12"/>
      <c r="P14" s="12"/>
      <c r="R14" s="86"/>
      <c r="U14" s="16"/>
      <c r="V14" s="17"/>
      <c r="W14" s="18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20"/>
      <c r="AM14" s="21"/>
      <c r="AN14" s="11"/>
    </row>
    <row r="15" spans="1:40" x14ac:dyDescent="0.2">
      <c r="B15" s="50" t="s">
        <v>121</v>
      </c>
      <c r="E15" s="86"/>
      <c r="F15" s="86"/>
      <c r="G15" s="86"/>
      <c r="I15" s="86"/>
      <c r="J15" s="86"/>
      <c r="N15" s="11"/>
      <c r="O15" s="12"/>
      <c r="P15" s="12"/>
      <c r="R15" s="86"/>
      <c r="U15" s="16"/>
      <c r="V15" s="17"/>
      <c r="W15" s="18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0"/>
      <c r="AM15" s="21"/>
      <c r="AN15" s="11"/>
    </row>
    <row r="16" spans="1:40" x14ac:dyDescent="0.2">
      <c r="B16" s="14">
        <v>510</v>
      </c>
      <c r="C16" s="15" t="s">
        <v>46</v>
      </c>
      <c r="D16" s="85">
        <f>('[1]2005_CO-PA_Sumary'!U23+'[1]2006_CO-PA_Sumary'!U23+'[1]2007_CO-PA_Sumary'!U23+'[1]2008_CO-PA_Sumary'!U23+'[1]2009_CO-PA_Sumary'!U23+'[1]2010_CO-PA_Sumary'!U23)/6</f>
        <v>19.533333333333335</v>
      </c>
      <c r="E16" s="86">
        <f>('[1]2005_CO-PA_Sumary'!V23+'[1]2006_CO-PA_Sumary'!V23+'[1]2007_CO-PA_Sumary'!V23+'[1]2008_CO-PA_Sumary'!V23+'[1]2009_CO-PA_Sumary'!V23+'[1]2010_CO-PA_Sumary'!V23)/6</f>
        <v>4.6333333333333337</v>
      </c>
      <c r="F16" s="86">
        <f>('[1]2005_CO-PA_Sumary'!W23+'[1]2006_CO-PA_Sumary'!W23+'[1]2007_CO-PA_Sumary'!W23+'[1]2008_CO-PA_Sumary'!W23+'[1]2009_CO-PA_Sumary'!W23+'[1]2010_CO-PA_Sumary'!W23)/6</f>
        <v>0</v>
      </c>
      <c r="G16" s="86">
        <f>('[1]2005_CO-PA_Sumary'!X23+'[1]2006_CO-PA_Sumary'!X23+'[1]2007_CO-PA_Sumary'!X23+'[1]2008_CO-PA_Sumary'!X23+'[1]2009_CO-PA_Sumary'!X23+'[1]2010_CO-PA_Sumary'!X23)/6</f>
        <v>24.166666666666668</v>
      </c>
      <c r="H16" s="85">
        <f>('[1]2005_CO-PA_Sumary'!Y23+'[1]2006_CO-PA_Sumary'!Y23+'[1]2007_CO-PA_Sumary'!Y23+'[1]2008_CO-PA_Sumary'!Y23+'[1]2009_CO-PA_Sumary'!Y23+'[1]2010_CO-PA_Sumary'!Y23)/6</f>
        <v>485.13333333333338</v>
      </c>
      <c r="I16" s="86">
        <f>('[1]2005_CO-PA_Sumary'!Z23+'[1]2006_CO-PA_Sumary'!Z23+'[1]2007_CO-PA_Sumary'!Z23+'[1]2008_CO-PA_Sumary'!Z23+'[1]2009_CO-PA_Sumary'!Z23+'[1]2010_CO-PA_Sumary'!Z23)/6</f>
        <v>31.366666666666664</v>
      </c>
      <c r="J16" s="86">
        <f>('[1]2005_CO-PA_Sumary'!AA23+'[1]2006_CO-PA_Sumary'!AA23+'[1]2007_CO-PA_Sumary'!AA23+'[1]2008_CO-PA_Sumary'!AA23+'[1]2009_CO-PA_Sumary'!AA23+'[1]2010_CO-PA_Sumary'!AA23)/6</f>
        <v>42.816666666666663</v>
      </c>
      <c r="K16" s="11">
        <f>('[1]2005_CO-PA_Sumary'!AB23+'[1]2006_CO-PA_Sumary'!AB23+'[1]2007_CO-PA_Sumary'!AB23+'[1]2008_CO-PA_Sumary'!AB23+'[1]2009_CO-PA_Sumary'!AB23+'[1]2010_CO-PA_Sumary'!AB23)/6</f>
        <v>5.1499999999999995</v>
      </c>
      <c r="L16" s="11">
        <f>('[1]2005_CO-PA_Sumary'!AC23+'[1]2006_CO-PA_Sumary'!AC23+'[1]2007_CO-PA_Sumary'!AC23+'[1]2008_CO-PA_Sumary'!AC23+'[1]2009_CO-PA_Sumary'!AC23+'[1]2010_CO-PA_Sumary'!AC23)/6</f>
        <v>0</v>
      </c>
      <c r="M16" s="11">
        <f>('[1]2005_CO-PA_Sumary'!AD23+'[1]2006_CO-PA_Sumary'!AD23+'[1]2007_CO-PA_Sumary'!AD23+'[1]2008_CO-PA_Sumary'!AD23+'[1]2009_CO-PA_Sumary'!AD23+'[1]2010_CO-PA_Sumary'!AD23)/6</f>
        <v>0</v>
      </c>
      <c r="N16" s="11">
        <f>('[1]2005_CO-PA_Sumary'!AE23+'[1]2006_CO-PA_Sumary'!AE23+'[1]2007_CO-PA_Sumary'!AE23+'[1]2008_CO-PA_Sumary'!AE23+'[1]2009_CO-PA_Sumary'!AE23+'[1]2010_CO-PA_Sumary'!AE23)/6</f>
        <v>103.10000000000001</v>
      </c>
      <c r="O16" s="12">
        <f>('[1]2005_CO-PA_Sumary'!AF23+'[1]2006_CO-PA_Sumary'!AF23+'[1]2007_CO-PA_Sumary'!AF23+'[1]2008_CO-PA_Sumary'!AF23+'[1]2009_CO-PA_Sumary'!AF23+'[1]2010_CO-PA_Sumary'!AF23)/6</f>
        <v>0</v>
      </c>
      <c r="P16" s="12">
        <f>('[1]2005_CO-PA_Sumary'!AG23+'[1]2006_CO-PA_Sumary'!AG23+'[1]2007_CO-PA_Sumary'!AG23+'[1]2008_CO-PA_Sumary'!AG23+'[1]2009_CO-PA_Sumary'!AG23+'[1]2010_CO-PA_Sumary'!AG23)/6</f>
        <v>4.25</v>
      </c>
      <c r="Q16" s="11">
        <f>('[1]2005_CO-PA_Sumary'!AH23+'[1]2006_CO-PA_Sumary'!AH23+'[1]2007_CO-PA_Sumary'!AH23+'[1]2008_CO-PA_Sumary'!AH23+'[1]2009_CO-PA_Sumary'!AH23+'[1]2010_CO-PA_Sumary'!AH23)/6</f>
        <v>107.35000000000001</v>
      </c>
      <c r="R16" s="86">
        <f>('[1]2005_CO-PA_Sumary'!AI23+'[1]2006_CO-PA_Sumary'!AI23+'[1]2007_CO-PA_Sumary'!AI23+'[1]2008_CO-PA_Sumary'!AI23+'[1]2009_CO-PA_Sumary'!AI23+'[1]2010_CO-PA_Sumary'!AI23)/6</f>
        <v>559.31666666666672</v>
      </c>
      <c r="U16" s="16"/>
      <c r="V16" s="17"/>
      <c r="W16" s="26" t="s">
        <v>25</v>
      </c>
      <c r="X16" s="19">
        <f>SUM(X8:X11)</f>
        <v>385.40000000000003</v>
      </c>
      <c r="Y16" s="19">
        <f t="shared" ref="Y16:AL16" si="2">SUM(Y8:Y11)</f>
        <v>1219.5500000000002</v>
      </c>
      <c r="Z16" s="19">
        <f t="shared" si="2"/>
        <v>0</v>
      </c>
      <c r="AA16" s="19">
        <f t="shared" si="2"/>
        <v>1604.95</v>
      </c>
      <c r="AB16" s="19">
        <f t="shared" si="2"/>
        <v>716.08333333333326</v>
      </c>
      <c r="AC16" s="19">
        <f t="shared" si="2"/>
        <v>3959.1166666666668</v>
      </c>
      <c r="AD16" s="19">
        <f t="shared" si="2"/>
        <v>32.083333333333329</v>
      </c>
      <c r="AE16" s="19">
        <f t="shared" si="2"/>
        <v>477.91666666666663</v>
      </c>
      <c r="AF16" s="19">
        <f t="shared" si="2"/>
        <v>159.33333333333331</v>
      </c>
      <c r="AG16" s="19">
        <f t="shared" si="2"/>
        <v>0</v>
      </c>
      <c r="AH16" s="19">
        <f t="shared" si="2"/>
        <v>36.216666666666661</v>
      </c>
      <c r="AI16" s="19">
        <f t="shared" si="2"/>
        <v>305.4666666666667</v>
      </c>
      <c r="AJ16" s="19">
        <f t="shared" si="2"/>
        <v>0</v>
      </c>
      <c r="AK16" s="19">
        <f t="shared" si="2"/>
        <v>341.68333333333328</v>
      </c>
      <c r="AL16" s="20">
        <f t="shared" si="2"/>
        <v>4707.2833333333338</v>
      </c>
      <c r="AM16" s="21"/>
      <c r="AN16" s="11"/>
    </row>
    <row r="17" spans="2:40" ht="13.5" thickBot="1" x14ac:dyDescent="0.25">
      <c r="B17" s="51">
        <v>602</v>
      </c>
      <c r="C17" s="52" t="s">
        <v>49</v>
      </c>
      <c r="D17" s="87">
        <f>('[1]2005_CO-PA_Sumary'!U26+'[1]2006_CO-PA_Sumary'!U26+'[1]2007_CO-PA_Sumary'!U26+'[1]2008_CO-PA_Sumary'!U26+'[1]2009_CO-PA_Sumary'!U26+'[1]2010_CO-PA_Sumary'!U26)/6</f>
        <v>0.80000000000000016</v>
      </c>
      <c r="E17" s="88">
        <f>('[1]2005_CO-PA_Sumary'!V26+'[1]2006_CO-PA_Sumary'!V26+'[1]2007_CO-PA_Sumary'!V26+'[1]2008_CO-PA_Sumary'!V26+'[1]2009_CO-PA_Sumary'!V26+'[1]2010_CO-PA_Sumary'!V26)/6</f>
        <v>37.766666666666666</v>
      </c>
      <c r="F17" s="88">
        <f>('[1]2005_CO-PA_Sumary'!W26+'[1]2006_CO-PA_Sumary'!W26+'[1]2007_CO-PA_Sumary'!W26+'[1]2008_CO-PA_Sumary'!W26+'[1]2009_CO-PA_Sumary'!W26+'[1]2010_CO-PA_Sumary'!W26)/6</f>
        <v>0</v>
      </c>
      <c r="G17" s="88">
        <f>('[1]2005_CO-PA_Sumary'!X26+'[1]2006_CO-PA_Sumary'!X26+'[1]2007_CO-PA_Sumary'!X26+'[1]2008_CO-PA_Sumary'!X26+'[1]2009_CO-PA_Sumary'!X26+'[1]2010_CO-PA_Sumary'!X26)/6</f>
        <v>38.56666666666667</v>
      </c>
      <c r="H17" s="87">
        <f>('[1]2005_CO-PA_Sumary'!Y26+'[1]2006_CO-PA_Sumary'!Y26+'[1]2007_CO-PA_Sumary'!Y26+'[1]2008_CO-PA_Sumary'!Y26+'[1]2009_CO-PA_Sumary'!Y26+'[1]2010_CO-PA_Sumary'!Y26)/6</f>
        <v>790.26666666666654</v>
      </c>
      <c r="I17" s="88">
        <f>('[1]2005_CO-PA_Sumary'!Z26+'[1]2006_CO-PA_Sumary'!Z26+'[1]2007_CO-PA_Sumary'!Z26+'[1]2008_CO-PA_Sumary'!Z26+'[1]2009_CO-PA_Sumary'!Z26+'[1]2010_CO-PA_Sumary'!Z26)/6</f>
        <v>106.8</v>
      </c>
      <c r="J17" s="88">
        <f>('[1]2005_CO-PA_Sumary'!AA26+'[1]2006_CO-PA_Sumary'!AA26+'[1]2007_CO-PA_Sumary'!AA26+'[1]2008_CO-PA_Sumary'!AA26+'[1]2009_CO-PA_Sumary'!AA26+'[1]2010_CO-PA_Sumary'!AA26)/6</f>
        <v>1.7833333333333334</v>
      </c>
      <c r="K17" s="53">
        <f>('[1]2005_CO-PA_Sumary'!AB26+'[1]2006_CO-PA_Sumary'!AB26+'[1]2007_CO-PA_Sumary'!AB26+'[1]2008_CO-PA_Sumary'!AB26+'[1]2009_CO-PA_Sumary'!AB26+'[1]2010_CO-PA_Sumary'!AB26)/6</f>
        <v>21.333333333333332</v>
      </c>
      <c r="L17" s="53">
        <f>('[1]2005_CO-PA_Sumary'!AC26+'[1]2006_CO-PA_Sumary'!AC26+'[1]2007_CO-PA_Sumary'!AC26+'[1]2008_CO-PA_Sumary'!AC26+'[1]2009_CO-PA_Sumary'!AC26+'[1]2010_CO-PA_Sumary'!AC26)/6</f>
        <v>0</v>
      </c>
      <c r="M17" s="53">
        <f>('[1]2005_CO-PA_Sumary'!AD26+'[1]2006_CO-PA_Sumary'!AD26+'[1]2007_CO-PA_Sumary'!AD26+'[1]2008_CO-PA_Sumary'!AD26+'[1]2009_CO-PA_Sumary'!AD26+'[1]2010_CO-PA_Sumary'!AD26)/6</f>
        <v>6.3833333333333329</v>
      </c>
      <c r="N17" s="53">
        <f>('[1]2005_CO-PA_Sumary'!AE26+'[1]2006_CO-PA_Sumary'!AE26+'[1]2007_CO-PA_Sumary'!AE26+'[1]2008_CO-PA_Sumary'!AE26+'[1]2009_CO-PA_Sumary'!AE26+'[1]2010_CO-PA_Sumary'!AE26)/6</f>
        <v>340.45</v>
      </c>
      <c r="O17" s="54">
        <f>('[1]2005_CO-PA_Sumary'!AF26+'[1]2006_CO-PA_Sumary'!AF26+'[1]2007_CO-PA_Sumary'!AF26+'[1]2008_CO-PA_Sumary'!AF26+'[1]2009_CO-PA_Sumary'!AF26+'[1]2010_CO-PA_Sumary'!AF26)/6</f>
        <v>0</v>
      </c>
      <c r="P17" s="54">
        <f>('[1]2005_CO-PA_Sumary'!AG26+'[1]2006_CO-PA_Sumary'!AG26+'[1]2007_CO-PA_Sumary'!AG26+'[1]2008_CO-PA_Sumary'!AG26+'[1]2009_CO-PA_Sumary'!AG26+'[1]2010_CO-PA_Sumary'!AG26)/6</f>
        <v>0</v>
      </c>
      <c r="Q17" s="53">
        <f>('[1]2005_CO-PA_Sumary'!AH26+'[1]2006_CO-PA_Sumary'!AH26+'[1]2007_CO-PA_Sumary'!AH26+'[1]2008_CO-PA_Sumary'!AH26+'[1]2009_CO-PA_Sumary'!AH26+'[1]2010_CO-PA_Sumary'!AH26)/6</f>
        <v>340.45</v>
      </c>
      <c r="R17" s="88">
        <f>('[1]2005_CO-PA_Sumary'!AI26+'[1]2006_CO-PA_Sumary'!AI26+'[1]2007_CO-PA_Sumary'!AI26+'[1]2008_CO-PA_Sumary'!AI26+'[1]2009_CO-PA_Sumary'!AI26+'[1]2010_CO-PA_Sumary'!AI26)/6</f>
        <v>898.84999999999991</v>
      </c>
      <c r="U17" s="16" t="s">
        <v>50</v>
      </c>
      <c r="V17" s="17">
        <v>501</v>
      </c>
      <c r="W17" s="18" t="s">
        <v>34</v>
      </c>
      <c r="X17" s="19">
        <f>D3</f>
        <v>83.2</v>
      </c>
      <c r="Y17" s="19">
        <f>E3</f>
        <v>11.283333333333333</v>
      </c>
      <c r="Z17" s="19">
        <f>F3</f>
        <v>0</v>
      </c>
      <c r="AA17" s="19">
        <f>G3</f>
        <v>94.483333333333334</v>
      </c>
      <c r="AB17" s="19">
        <f>H3</f>
        <v>334.51666666666671</v>
      </c>
      <c r="AC17" s="19">
        <f>I3</f>
        <v>16.716666666666665</v>
      </c>
      <c r="AD17" s="19">
        <f>J3</f>
        <v>9.2166666666666668</v>
      </c>
      <c r="AE17" s="19">
        <f>K3</f>
        <v>33.550000000000004</v>
      </c>
      <c r="AF17" s="19">
        <f>L3</f>
        <v>0</v>
      </c>
      <c r="AG17" s="19">
        <f>M3</f>
        <v>6.1500000000000012</v>
      </c>
      <c r="AH17" s="19">
        <f>N3</f>
        <v>52.333333333333336</v>
      </c>
      <c r="AI17" s="19">
        <f>O3</f>
        <v>0</v>
      </c>
      <c r="AJ17" s="19">
        <f>P3</f>
        <v>0</v>
      </c>
      <c r="AK17" s="19">
        <f>Q3</f>
        <v>52.333333333333336</v>
      </c>
      <c r="AL17" s="20">
        <f>R3</f>
        <v>360.45</v>
      </c>
      <c r="AM17" s="21"/>
      <c r="AN17" s="11"/>
    </row>
    <row r="18" spans="2:40" ht="13.5" thickTop="1" x14ac:dyDescent="0.2">
      <c r="B18" s="14" t="s">
        <v>128</v>
      </c>
      <c r="D18" s="90">
        <f>SUM(D16:D17)</f>
        <v>20.333333333333336</v>
      </c>
      <c r="E18" s="90">
        <f t="shared" ref="E18:R18" si="3">SUM(E16:E17)</f>
        <v>42.4</v>
      </c>
      <c r="F18" s="90">
        <f t="shared" si="3"/>
        <v>0</v>
      </c>
      <c r="G18" s="90">
        <f t="shared" si="3"/>
        <v>62.733333333333334</v>
      </c>
      <c r="H18" s="90">
        <f t="shared" si="3"/>
        <v>1275.3999999999999</v>
      </c>
      <c r="I18" s="90">
        <f t="shared" si="3"/>
        <v>138.16666666666666</v>
      </c>
      <c r="J18" s="90">
        <f t="shared" si="3"/>
        <v>44.599999999999994</v>
      </c>
      <c r="K18" s="60">
        <f t="shared" si="3"/>
        <v>26.483333333333331</v>
      </c>
      <c r="L18" s="60">
        <f t="shared" si="3"/>
        <v>0</v>
      </c>
      <c r="M18" s="60">
        <f t="shared" si="3"/>
        <v>6.3833333333333329</v>
      </c>
      <c r="N18" s="60">
        <f t="shared" si="3"/>
        <v>443.55</v>
      </c>
      <c r="O18" s="60">
        <f t="shared" si="3"/>
        <v>0</v>
      </c>
      <c r="P18" s="60">
        <f t="shared" si="3"/>
        <v>4.25</v>
      </c>
      <c r="Q18" s="60">
        <f t="shared" si="3"/>
        <v>447.8</v>
      </c>
      <c r="R18" s="90">
        <f t="shared" si="3"/>
        <v>1458.1666666666665</v>
      </c>
      <c r="U18" s="16"/>
      <c r="V18" s="17"/>
      <c r="W18" s="18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  <c r="AM18" s="21"/>
      <c r="AN18" s="11"/>
    </row>
    <row r="19" spans="2:40" x14ac:dyDescent="0.2">
      <c r="B19" s="14"/>
      <c r="E19" s="86"/>
      <c r="F19" s="86"/>
      <c r="G19" s="86"/>
      <c r="I19" s="86"/>
      <c r="J19" s="86"/>
      <c r="N19" s="11"/>
      <c r="O19" s="12"/>
      <c r="P19" s="12"/>
      <c r="R19" s="86"/>
      <c r="U19" s="16"/>
      <c r="V19" s="17"/>
      <c r="W19" s="18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0"/>
      <c r="AM19" s="21"/>
      <c r="AN19" s="11"/>
    </row>
    <row r="20" spans="2:40" x14ac:dyDescent="0.2">
      <c r="B20" s="50" t="s">
        <v>122</v>
      </c>
      <c r="E20" s="86"/>
      <c r="F20" s="86"/>
      <c r="G20" s="86"/>
      <c r="I20" s="86"/>
      <c r="J20" s="86"/>
      <c r="N20" s="11"/>
      <c r="O20" s="12"/>
      <c r="P20" s="12"/>
      <c r="R20" s="86"/>
      <c r="U20" s="16"/>
      <c r="V20" s="17"/>
      <c r="W20" s="18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0"/>
      <c r="AM20" s="21"/>
      <c r="AN20" s="11"/>
    </row>
    <row r="21" spans="2:40" x14ac:dyDescent="0.2">
      <c r="B21" s="14">
        <v>603</v>
      </c>
      <c r="C21" s="15" t="s">
        <v>51</v>
      </c>
      <c r="D21" s="85">
        <f>('[1]2005_CO-PA_Sumary'!U27+'[1]2006_CO-PA_Sumary'!U27+'[1]2007_CO-PA_Sumary'!U27+'[1]2008_CO-PA_Sumary'!U27+'[1]2009_CO-PA_Sumary'!U27+'[1]2010_CO-PA_Sumary'!U27)/6</f>
        <v>427.2166666666667</v>
      </c>
      <c r="E21" s="86">
        <f>('[1]2005_CO-PA_Sumary'!V27+'[1]2006_CO-PA_Sumary'!V27+'[1]2007_CO-PA_Sumary'!V27+'[1]2008_CO-PA_Sumary'!V27+'[1]2009_CO-PA_Sumary'!V27+'[1]2010_CO-PA_Sumary'!V27)/6</f>
        <v>51.716666666666669</v>
      </c>
      <c r="F21" s="86">
        <f>('[1]2005_CO-PA_Sumary'!W27+'[1]2006_CO-PA_Sumary'!W27+'[1]2007_CO-PA_Sumary'!W27+'[1]2008_CO-PA_Sumary'!W27+'[1]2009_CO-PA_Sumary'!W27+'[1]2010_CO-PA_Sumary'!W27)/6</f>
        <v>0.13333333333333333</v>
      </c>
      <c r="G21" s="86">
        <f>('[1]2005_CO-PA_Sumary'!X27+'[1]2006_CO-PA_Sumary'!X27+'[1]2007_CO-PA_Sumary'!X27+'[1]2008_CO-PA_Sumary'!X27+'[1]2009_CO-PA_Sumary'!X27+'[1]2010_CO-PA_Sumary'!X27)/6</f>
        <v>479.06666666666661</v>
      </c>
      <c r="H21" s="85">
        <f>('[1]2005_CO-PA_Sumary'!Y27+'[1]2006_CO-PA_Sumary'!Y27+'[1]2007_CO-PA_Sumary'!Y27+'[1]2008_CO-PA_Sumary'!Y27+'[1]2009_CO-PA_Sumary'!Y27+'[1]2010_CO-PA_Sumary'!Y27)/6</f>
        <v>735.58333333333314</v>
      </c>
      <c r="I21" s="86">
        <f>('[1]2005_CO-PA_Sumary'!Z27+'[1]2006_CO-PA_Sumary'!Z27+'[1]2007_CO-PA_Sumary'!Z27+'[1]2008_CO-PA_Sumary'!Z27+'[1]2009_CO-PA_Sumary'!Z27+'[1]2010_CO-PA_Sumary'!Z27)/6</f>
        <v>116.63333333333333</v>
      </c>
      <c r="J21" s="86">
        <f>('[1]2005_CO-PA_Sumary'!AA27+'[1]2006_CO-PA_Sumary'!AA27+'[1]2007_CO-PA_Sumary'!AA27+'[1]2008_CO-PA_Sumary'!AA27+'[1]2009_CO-PA_Sumary'!AA27+'[1]2010_CO-PA_Sumary'!AA27)/6</f>
        <v>0.79999999999999993</v>
      </c>
      <c r="K21" s="11">
        <f>('[1]2005_CO-PA_Sumary'!AB27+'[1]2006_CO-PA_Sumary'!AB27+'[1]2007_CO-PA_Sumary'!AB27+'[1]2008_CO-PA_Sumary'!AB27+'[1]2009_CO-PA_Sumary'!AB27+'[1]2010_CO-PA_Sumary'!AB27)/6</f>
        <v>65.183333333333337</v>
      </c>
      <c r="L21" s="11">
        <f>('[1]2005_CO-PA_Sumary'!AC27+'[1]2006_CO-PA_Sumary'!AC27+'[1]2007_CO-PA_Sumary'!AC27+'[1]2008_CO-PA_Sumary'!AC27+'[1]2009_CO-PA_Sumary'!AC27+'[1]2010_CO-PA_Sumary'!AC27)/6</f>
        <v>0</v>
      </c>
      <c r="M21" s="11">
        <f>('[1]2005_CO-PA_Sumary'!AD27+'[1]2006_CO-PA_Sumary'!AD27+'[1]2007_CO-PA_Sumary'!AD27+'[1]2008_CO-PA_Sumary'!AD27+'[1]2009_CO-PA_Sumary'!AD27+'[1]2010_CO-PA_Sumary'!AD27)/6</f>
        <v>14.466666666666667</v>
      </c>
      <c r="N21" s="11">
        <f>('[1]2005_CO-PA_Sumary'!AE27+'[1]2006_CO-PA_Sumary'!AE27+'[1]2007_CO-PA_Sumary'!AE27+'[1]2008_CO-PA_Sumary'!AE27+'[1]2009_CO-PA_Sumary'!AE27+'[1]2010_CO-PA_Sumary'!AE27)/6</f>
        <v>11.566666666666668</v>
      </c>
      <c r="O21" s="12">
        <f>('[1]2005_CO-PA_Sumary'!AF27+'[1]2006_CO-PA_Sumary'!AF27+'[1]2007_CO-PA_Sumary'!AF27+'[1]2008_CO-PA_Sumary'!AF27+'[1]2009_CO-PA_Sumary'!AF27+'[1]2010_CO-PA_Sumary'!AF27)/6</f>
        <v>0.76666666666666661</v>
      </c>
      <c r="P21" s="12">
        <f>('[1]2005_CO-PA_Sumary'!AG27+'[1]2006_CO-PA_Sumary'!AG27+'[1]2007_CO-PA_Sumary'!AG27+'[1]2008_CO-PA_Sumary'!AG27+'[1]2009_CO-PA_Sumary'!AG27+'[1]2010_CO-PA_Sumary'!AG27)/6</f>
        <v>1.6666666666666663E-2</v>
      </c>
      <c r="Q21" s="11">
        <f>('[1]2005_CO-PA_Sumary'!AH27+'[1]2006_CO-PA_Sumary'!AH27+'[1]2007_CO-PA_Sumary'!AH27+'[1]2008_CO-PA_Sumary'!AH27+'[1]2009_CO-PA_Sumary'!AH27+'[1]2010_CO-PA_Sumary'!AH27)/6</f>
        <v>12.35</v>
      </c>
      <c r="R21" s="86">
        <f>('[1]2005_CO-PA_Sumary'!AI27+'[1]2006_CO-PA_Sumary'!AI27+'[1]2007_CO-PA_Sumary'!AI27+'[1]2008_CO-PA_Sumary'!AI27+'[1]2009_CO-PA_Sumary'!AI27+'[1]2010_CO-PA_Sumary'!AI27)/6</f>
        <v>853.01666666666677</v>
      </c>
      <c r="U21" s="16"/>
      <c r="V21" s="17">
        <v>502</v>
      </c>
      <c r="W21" s="18" t="s">
        <v>36</v>
      </c>
      <c r="X21" s="19">
        <f>D4</f>
        <v>3.2666666666666671</v>
      </c>
      <c r="Y21" s="19">
        <f>E4</f>
        <v>0.39999999999999997</v>
      </c>
      <c r="Z21" s="19">
        <f>F4</f>
        <v>0</v>
      </c>
      <c r="AA21" s="19">
        <f>G4</f>
        <v>3.6666666666666665</v>
      </c>
      <c r="AB21" s="19">
        <f>H4</f>
        <v>9.3166666666666664</v>
      </c>
      <c r="AC21" s="19">
        <f>I4</f>
        <v>0.65</v>
      </c>
      <c r="AD21" s="19">
        <f>J4</f>
        <v>0</v>
      </c>
      <c r="AE21" s="19">
        <f>K4</f>
        <v>0.71666666666666667</v>
      </c>
      <c r="AF21" s="19">
        <f>L4</f>
        <v>0</v>
      </c>
      <c r="AG21" s="19">
        <f>M4</f>
        <v>0.26666666666666666</v>
      </c>
      <c r="AH21" s="19">
        <f>N4</f>
        <v>0</v>
      </c>
      <c r="AI21" s="19">
        <f>O4</f>
        <v>0</v>
      </c>
      <c r="AJ21" s="19">
        <f>P4</f>
        <v>0</v>
      </c>
      <c r="AK21" s="19">
        <f>Q4</f>
        <v>0</v>
      </c>
      <c r="AL21" s="20">
        <f>R4</f>
        <v>9.9666666666666668</v>
      </c>
      <c r="AM21" s="21"/>
      <c r="AN21" s="11"/>
    </row>
    <row r="22" spans="2:40" ht="13.5" thickBot="1" x14ac:dyDescent="0.25">
      <c r="B22" s="51">
        <v>604</v>
      </c>
      <c r="C22" s="52" t="s">
        <v>52</v>
      </c>
      <c r="D22" s="87">
        <f>('[1]2005_CO-PA_Sumary'!U28+'[1]2006_CO-PA_Sumary'!U28+'[1]2007_CO-PA_Sumary'!U28+'[1]2008_CO-PA_Sumary'!U28+'[1]2009_CO-PA_Sumary'!U28+'[1]2010_CO-PA_Sumary'!U28)/6</f>
        <v>1.6666666666666667</v>
      </c>
      <c r="E22" s="88">
        <f>('[1]2005_CO-PA_Sumary'!V28+'[1]2006_CO-PA_Sumary'!V28+'[1]2007_CO-PA_Sumary'!V28+'[1]2008_CO-PA_Sumary'!V28+'[1]2009_CO-PA_Sumary'!V28+'[1]2010_CO-PA_Sumary'!V28)/6</f>
        <v>2.6</v>
      </c>
      <c r="F22" s="88">
        <f>('[1]2005_CO-PA_Sumary'!W28+'[1]2006_CO-PA_Sumary'!W28+'[1]2007_CO-PA_Sumary'!W28+'[1]2008_CO-PA_Sumary'!W28+'[1]2009_CO-PA_Sumary'!W28+'[1]2010_CO-PA_Sumary'!W28)/6</f>
        <v>0</v>
      </c>
      <c r="G22" s="88">
        <f>('[1]2005_CO-PA_Sumary'!X28+'[1]2006_CO-PA_Sumary'!X28+'[1]2007_CO-PA_Sumary'!X28+'[1]2008_CO-PA_Sumary'!X28+'[1]2009_CO-PA_Sumary'!X28+'[1]2010_CO-PA_Sumary'!X28)/6</f>
        <v>4.2666666666666666</v>
      </c>
      <c r="H22" s="87">
        <f>('[1]2005_CO-PA_Sumary'!Y28+'[1]2006_CO-PA_Sumary'!Y28+'[1]2007_CO-PA_Sumary'!Y28+'[1]2008_CO-PA_Sumary'!Y28+'[1]2009_CO-PA_Sumary'!Y28+'[1]2010_CO-PA_Sumary'!Y28)/6</f>
        <v>20.566666666666666</v>
      </c>
      <c r="I22" s="88">
        <f>('[1]2005_CO-PA_Sumary'!Z28+'[1]2006_CO-PA_Sumary'!Z28+'[1]2007_CO-PA_Sumary'!Z28+'[1]2008_CO-PA_Sumary'!Z28+'[1]2009_CO-PA_Sumary'!Z28+'[1]2010_CO-PA_Sumary'!Z28)/6</f>
        <v>45.883333333333326</v>
      </c>
      <c r="J22" s="88">
        <f>('[1]2005_CO-PA_Sumary'!AA28+'[1]2006_CO-PA_Sumary'!AA28+'[1]2007_CO-PA_Sumary'!AA28+'[1]2008_CO-PA_Sumary'!AA28+'[1]2009_CO-PA_Sumary'!AA28+'[1]2010_CO-PA_Sumary'!AA28)/6</f>
        <v>0</v>
      </c>
      <c r="K22" s="53">
        <f>('[1]2005_CO-PA_Sumary'!AB28+'[1]2006_CO-PA_Sumary'!AB28+'[1]2007_CO-PA_Sumary'!AB28+'[1]2008_CO-PA_Sumary'!AB28+'[1]2009_CO-PA_Sumary'!AB28+'[1]2010_CO-PA_Sumary'!AB28)/6</f>
        <v>14.75</v>
      </c>
      <c r="L22" s="53">
        <f>('[1]2005_CO-PA_Sumary'!AC28+'[1]2006_CO-PA_Sumary'!AC28+'[1]2007_CO-PA_Sumary'!AC28+'[1]2008_CO-PA_Sumary'!AC28+'[1]2009_CO-PA_Sumary'!AC28+'[1]2010_CO-PA_Sumary'!AC28)/6</f>
        <v>0</v>
      </c>
      <c r="M22" s="53">
        <f>('[1]2005_CO-PA_Sumary'!AD28+'[1]2006_CO-PA_Sumary'!AD28+'[1]2007_CO-PA_Sumary'!AD28+'[1]2008_CO-PA_Sumary'!AD28+'[1]2009_CO-PA_Sumary'!AD28+'[1]2010_CO-PA_Sumary'!AD28)/6</f>
        <v>1.3999999999999997</v>
      </c>
      <c r="N22" s="53">
        <f>('[1]2005_CO-PA_Sumary'!AE28+'[1]2006_CO-PA_Sumary'!AE28+'[1]2007_CO-PA_Sumary'!AE28+'[1]2008_CO-PA_Sumary'!AE28+'[1]2009_CO-PA_Sumary'!AE28+'[1]2010_CO-PA_Sumary'!AE28)/6</f>
        <v>0.75</v>
      </c>
      <c r="O22" s="54">
        <f>('[1]2005_CO-PA_Sumary'!AF28+'[1]2006_CO-PA_Sumary'!AF28+'[1]2007_CO-PA_Sumary'!AF28+'[1]2008_CO-PA_Sumary'!AF28+'[1]2009_CO-PA_Sumary'!AF28+'[1]2010_CO-PA_Sumary'!AF28)/6</f>
        <v>0.76666666666666716</v>
      </c>
      <c r="P22" s="54">
        <f>('[1]2005_CO-PA_Sumary'!AG28+'[1]2006_CO-PA_Sumary'!AG28+'[1]2007_CO-PA_Sumary'!AG28+'[1]2008_CO-PA_Sumary'!AG28+'[1]2009_CO-PA_Sumary'!AG28+'[1]2010_CO-PA_Sumary'!AG28)/6</f>
        <v>0</v>
      </c>
      <c r="Q22" s="53">
        <f>('[1]2005_CO-PA_Sumary'!AH28+'[1]2006_CO-PA_Sumary'!AH28+'[1]2007_CO-PA_Sumary'!AH28+'[1]2008_CO-PA_Sumary'!AH28+'[1]2009_CO-PA_Sumary'!AH28+'[1]2010_CO-PA_Sumary'!AH28)/6</f>
        <v>1.5166666666666673</v>
      </c>
      <c r="R22" s="88">
        <f>('[1]2005_CO-PA_Sumary'!AI28+'[1]2006_CO-PA_Sumary'!AI28+'[1]2007_CO-PA_Sumary'!AI28+'[1]2008_CO-PA_Sumary'!AI28+'[1]2009_CO-PA_Sumary'!AI28+'[1]2010_CO-PA_Sumary'!AI28)/6</f>
        <v>66.45</v>
      </c>
      <c r="U22" s="16"/>
      <c r="V22" s="17">
        <v>503</v>
      </c>
      <c r="W22" s="18" t="s">
        <v>37</v>
      </c>
      <c r="X22" s="19">
        <f>D5</f>
        <v>238.35</v>
      </c>
      <c r="Y22" s="19">
        <f>E5</f>
        <v>47.933333333333337</v>
      </c>
      <c r="Z22" s="19">
        <f>F5</f>
        <v>0</v>
      </c>
      <c r="AA22" s="19">
        <f>G5</f>
        <v>286.2833333333333</v>
      </c>
      <c r="AB22" s="19">
        <f>H5</f>
        <v>463.43333333333334</v>
      </c>
      <c r="AC22" s="19">
        <f>I5</f>
        <v>60.683333333333337</v>
      </c>
      <c r="AD22" s="19">
        <f>J5</f>
        <v>0.18333333333333332</v>
      </c>
      <c r="AE22" s="19">
        <f>K5</f>
        <v>60.35</v>
      </c>
      <c r="AF22" s="19">
        <f>L5</f>
        <v>0</v>
      </c>
      <c r="AG22" s="19">
        <f>M5</f>
        <v>60.216666666666669</v>
      </c>
      <c r="AH22" s="19">
        <f>N5</f>
        <v>4.3000000000000016</v>
      </c>
      <c r="AI22" s="19">
        <f>O5</f>
        <v>2.35</v>
      </c>
      <c r="AJ22" s="19">
        <f>P5</f>
        <v>0</v>
      </c>
      <c r="AK22" s="19">
        <f>Q5</f>
        <v>6.6500000000000012</v>
      </c>
      <c r="AL22" s="20">
        <f>R5</f>
        <v>524.29999999999995</v>
      </c>
      <c r="AM22" s="21"/>
      <c r="AN22" s="11"/>
    </row>
    <row r="23" spans="2:40" ht="13.5" thickTop="1" x14ac:dyDescent="0.2">
      <c r="B23" s="55" t="s">
        <v>128</v>
      </c>
      <c r="C23" s="56"/>
      <c r="D23" s="90">
        <f>SUM(D21:D22)</f>
        <v>428.88333333333338</v>
      </c>
      <c r="E23" s="90">
        <f t="shared" ref="E23:R23" si="4">SUM(E21:E22)</f>
        <v>54.31666666666667</v>
      </c>
      <c r="F23" s="90">
        <f t="shared" si="4"/>
        <v>0.13333333333333333</v>
      </c>
      <c r="G23" s="90">
        <f t="shared" si="4"/>
        <v>483.33333333333326</v>
      </c>
      <c r="H23" s="90">
        <f t="shared" si="4"/>
        <v>756.14999999999986</v>
      </c>
      <c r="I23" s="90">
        <f t="shared" si="4"/>
        <v>162.51666666666665</v>
      </c>
      <c r="J23" s="90">
        <f t="shared" si="4"/>
        <v>0.79999999999999993</v>
      </c>
      <c r="K23" s="60">
        <f t="shared" si="4"/>
        <v>79.933333333333337</v>
      </c>
      <c r="L23" s="60">
        <f t="shared" si="4"/>
        <v>0</v>
      </c>
      <c r="M23" s="60">
        <f t="shared" si="4"/>
        <v>15.866666666666667</v>
      </c>
      <c r="N23" s="60">
        <f t="shared" si="4"/>
        <v>12.316666666666668</v>
      </c>
      <c r="O23" s="60">
        <f t="shared" si="4"/>
        <v>1.5333333333333337</v>
      </c>
      <c r="P23" s="60">
        <f t="shared" si="4"/>
        <v>1.6666666666666663E-2</v>
      </c>
      <c r="Q23" s="60">
        <f t="shared" si="4"/>
        <v>13.866666666666667</v>
      </c>
      <c r="R23" s="90">
        <f t="shared" si="4"/>
        <v>919.46666666666681</v>
      </c>
      <c r="U23" s="16"/>
      <c r="V23" s="17"/>
      <c r="W23" s="18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20"/>
      <c r="AM23" s="21"/>
      <c r="AN23" s="11"/>
    </row>
    <row r="24" spans="2:40" x14ac:dyDescent="0.2">
      <c r="B24" s="14"/>
      <c r="E24" s="86"/>
      <c r="F24" s="86"/>
      <c r="G24" s="86"/>
      <c r="I24" s="86"/>
      <c r="J24" s="86"/>
      <c r="N24" s="11"/>
      <c r="O24" s="12"/>
      <c r="P24" s="12"/>
      <c r="R24" s="86"/>
      <c r="U24" s="16"/>
      <c r="V24" s="17"/>
      <c r="W24" s="18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20"/>
      <c r="AM24" s="21"/>
      <c r="AN24" s="11"/>
    </row>
    <row r="25" spans="2:40" x14ac:dyDescent="0.2">
      <c r="B25" s="50" t="s">
        <v>123</v>
      </c>
      <c r="E25" s="86"/>
      <c r="F25" s="86"/>
      <c r="G25" s="86"/>
      <c r="I25" s="86"/>
      <c r="J25" s="86"/>
      <c r="N25" s="11"/>
      <c r="O25" s="12"/>
      <c r="P25" s="12"/>
      <c r="R25" s="86"/>
      <c r="U25" s="16"/>
      <c r="V25" s="17"/>
      <c r="W25" s="18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  <c r="AM25" s="21"/>
      <c r="AN25" s="11"/>
    </row>
    <row r="26" spans="2:40" x14ac:dyDescent="0.2">
      <c r="B26" s="14">
        <v>601</v>
      </c>
      <c r="C26" s="15" t="s">
        <v>48</v>
      </c>
      <c r="D26" s="85">
        <f>('[1]2005_CO-PA_Sumary'!U25+'[1]2006_CO-PA_Sumary'!U25+'[1]2007_CO-PA_Sumary'!U25+'[1]2008_CO-PA_Sumary'!U25+'[1]2009_CO-PA_Sumary'!U25+'[1]2010_CO-PA_Sumary'!U25)/6</f>
        <v>5.3500000000000005</v>
      </c>
      <c r="E26" s="86">
        <f>('[1]2005_CO-PA_Sumary'!V25+'[1]2006_CO-PA_Sumary'!V25+'[1]2007_CO-PA_Sumary'!V25+'[1]2008_CO-PA_Sumary'!V25+'[1]2009_CO-PA_Sumary'!V25+'[1]2010_CO-PA_Sumary'!V25)/6</f>
        <v>7.4333333333333327</v>
      </c>
      <c r="F26" s="86">
        <f>('[1]2005_CO-PA_Sumary'!W25+'[1]2006_CO-PA_Sumary'!W25+'[1]2007_CO-PA_Sumary'!W25+'[1]2008_CO-PA_Sumary'!W25+'[1]2009_CO-PA_Sumary'!W25+'[1]2010_CO-PA_Sumary'!W25)/6</f>
        <v>0</v>
      </c>
      <c r="G26" s="86">
        <f>('[1]2005_CO-PA_Sumary'!X25+'[1]2006_CO-PA_Sumary'!X25+'[1]2007_CO-PA_Sumary'!X25+'[1]2008_CO-PA_Sumary'!X25+'[1]2009_CO-PA_Sumary'!X25+'[1]2010_CO-PA_Sumary'!X25)/6</f>
        <v>12.783333333333331</v>
      </c>
      <c r="H26" s="85">
        <f>('[1]2005_CO-PA_Sumary'!Y25+'[1]2006_CO-PA_Sumary'!Y25+'[1]2007_CO-PA_Sumary'!Y25+'[1]2008_CO-PA_Sumary'!Y25+'[1]2009_CO-PA_Sumary'!Y25+'[1]2010_CO-PA_Sumary'!Y25)/6</f>
        <v>30.966666666666669</v>
      </c>
      <c r="I26" s="86">
        <f>('[1]2005_CO-PA_Sumary'!Z25+'[1]2006_CO-PA_Sumary'!Z25+'[1]2007_CO-PA_Sumary'!Z25+'[1]2008_CO-PA_Sumary'!Z25+'[1]2009_CO-PA_Sumary'!Z25+'[1]2010_CO-PA_Sumary'!Z25)/6</f>
        <v>75.05</v>
      </c>
      <c r="J26" s="86">
        <f>('[1]2005_CO-PA_Sumary'!AA25+'[1]2006_CO-PA_Sumary'!AA25+'[1]2007_CO-PA_Sumary'!AA25+'[1]2008_CO-PA_Sumary'!AA25+'[1]2009_CO-PA_Sumary'!AA25+'[1]2010_CO-PA_Sumary'!AA25)/6</f>
        <v>0</v>
      </c>
      <c r="K26" s="11">
        <f>('[1]2005_CO-PA_Sumary'!AB25+'[1]2006_CO-PA_Sumary'!AB25+'[1]2007_CO-PA_Sumary'!AB25+'[1]2008_CO-PA_Sumary'!AB25+'[1]2009_CO-PA_Sumary'!AB25+'[1]2010_CO-PA_Sumary'!AB25)/6</f>
        <v>24.383333333333329</v>
      </c>
      <c r="L26" s="11">
        <f>('[1]2005_CO-PA_Sumary'!AC25+'[1]2006_CO-PA_Sumary'!AC25+'[1]2007_CO-PA_Sumary'!AC25+'[1]2008_CO-PA_Sumary'!AC25+'[1]2009_CO-PA_Sumary'!AC25+'[1]2010_CO-PA_Sumary'!AC25)/6</f>
        <v>0</v>
      </c>
      <c r="M26" s="11">
        <f>('[1]2005_CO-PA_Sumary'!AD25+'[1]2006_CO-PA_Sumary'!AD25+'[1]2007_CO-PA_Sumary'!AD25+'[1]2008_CO-PA_Sumary'!AD25+'[1]2009_CO-PA_Sumary'!AD25+'[1]2010_CO-PA_Sumary'!AD25)/6</f>
        <v>0.85000000000000009</v>
      </c>
      <c r="N26" s="11">
        <f>('[1]2005_CO-PA_Sumary'!AE25+'[1]2006_CO-PA_Sumary'!AE25+'[1]2007_CO-PA_Sumary'!AE25+'[1]2008_CO-PA_Sumary'!AE25+'[1]2009_CO-PA_Sumary'!AE25+'[1]2010_CO-PA_Sumary'!AE25)/6</f>
        <v>1.6666666666666666E-2</v>
      </c>
      <c r="O26" s="12">
        <f>('[1]2005_CO-PA_Sumary'!AF25+'[1]2006_CO-PA_Sumary'!AF25+'[1]2007_CO-PA_Sumary'!AF25+'[1]2008_CO-PA_Sumary'!AF25+'[1]2009_CO-PA_Sumary'!AF25+'[1]2010_CO-PA_Sumary'!AF25)/6</f>
        <v>1.6666666666666666E-2</v>
      </c>
      <c r="P26" s="12">
        <f>('[1]2005_CO-PA_Sumary'!AG25+'[1]2006_CO-PA_Sumary'!AG25+'[1]2007_CO-PA_Sumary'!AG25+'[1]2008_CO-PA_Sumary'!AG25+'[1]2009_CO-PA_Sumary'!AG25+'[1]2010_CO-PA_Sumary'!AG25)/6</f>
        <v>0</v>
      </c>
      <c r="Q26" s="11">
        <f>('[1]2005_CO-PA_Sumary'!AH25+'[1]2006_CO-PA_Sumary'!AH25+'[1]2007_CO-PA_Sumary'!AH25+'[1]2008_CO-PA_Sumary'!AH25+'[1]2009_CO-PA_Sumary'!AH25+'[1]2010_CO-PA_Sumary'!AH25)/6</f>
        <v>3.3333333333333333E-2</v>
      </c>
      <c r="R26" s="86">
        <f>('[1]2005_CO-PA_Sumary'!AI25+'[1]2006_CO-PA_Sumary'!AI25+'[1]2007_CO-PA_Sumary'!AI25+'[1]2008_CO-PA_Sumary'!AI25+'[1]2009_CO-PA_Sumary'!AI25+'[1]2010_CO-PA_Sumary'!AI25)/6</f>
        <v>106.01666666666667</v>
      </c>
      <c r="U26" s="16"/>
      <c r="V26" s="14"/>
      <c r="AH26" s="11"/>
      <c r="AI26" s="11"/>
      <c r="AJ26" s="11"/>
      <c r="AM26" s="21"/>
      <c r="AN26" s="11"/>
    </row>
    <row r="27" spans="2:40" x14ac:dyDescent="0.2">
      <c r="B27" s="14">
        <v>605</v>
      </c>
      <c r="C27" s="15" t="s">
        <v>53</v>
      </c>
      <c r="D27" s="85">
        <f>('[1]2005_CO-PA_Sumary'!U29+'[1]2006_CO-PA_Sumary'!U29+'[1]2007_CO-PA_Sumary'!U29+'[1]2008_CO-PA_Sumary'!U29+'[1]2009_CO-PA_Sumary'!U29+'[1]2010_CO-PA_Sumary'!U29)/6</f>
        <v>0</v>
      </c>
      <c r="E27" s="86">
        <f>('[1]2005_CO-PA_Sumary'!V29+'[1]2006_CO-PA_Sumary'!V29+'[1]2007_CO-PA_Sumary'!V29+'[1]2008_CO-PA_Sumary'!V29+'[1]2009_CO-PA_Sumary'!V29+'[1]2010_CO-PA_Sumary'!V29)/6</f>
        <v>0.16666666666666666</v>
      </c>
      <c r="F27" s="86">
        <f>('[1]2005_CO-PA_Sumary'!W29+'[1]2006_CO-PA_Sumary'!W29+'[1]2007_CO-PA_Sumary'!W29+'[1]2008_CO-PA_Sumary'!W29+'[1]2009_CO-PA_Sumary'!W29+'[1]2010_CO-PA_Sumary'!W29)/6</f>
        <v>0</v>
      </c>
      <c r="G27" s="86">
        <f>('[1]2005_CO-PA_Sumary'!X29+'[1]2006_CO-PA_Sumary'!X29+'[1]2007_CO-PA_Sumary'!X29+'[1]2008_CO-PA_Sumary'!X29+'[1]2009_CO-PA_Sumary'!X29+'[1]2010_CO-PA_Sumary'!X29)/6</f>
        <v>0.16666666666666666</v>
      </c>
      <c r="H27" s="85">
        <f>('[1]2005_CO-PA_Sumary'!Y29+'[1]2006_CO-PA_Sumary'!Y29+'[1]2007_CO-PA_Sumary'!Y29+'[1]2008_CO-PA_Sumary'!Y29+'[1]2009_CO-PA_Sumary'!Y29+'[1]2010_CO-PA_Sumary'!Y29)/6</f>
        <v>0</v>
      </c>
      <c r="I27" s="86">
        <f>('[1]2005_CO-PA_Sumary'!Z29+'[1]2006_CO-PA_Sumary'!Z29+'[1]2007_CO-PA_Sumary'!Z29+'[1]2008_CO-PA_Sumary'!Z29+'[1]2009_CO-PA_Sumary'!Z29+'[1]2010_CO-PA_Sumary'!Z29)/6</f>
        <v>0.16666666666666666</v>
      </c>
      <c r="J27" s="86">
        <f>('[1]2005_CO-PA_Sumary'!AA29+'[1]2006_CO-PA_Sumary'!AA29+'[1]2007_CO-PA_Sumary'!AA29+'[1]2008_CO-PA_Sumary'!AA29+'[1]2009_CO-PA_Sumary'!AA29+'[1]2010_CO-PA_Sumary'!AA29)/6</f>
        <v>0</v>
      </c>
      <c r="K27" s="11">
        <f>('[1]2005_CO-PA_Sumary'!AB29+'[1]2006_CO-PA_Sumary'!AB29+'[1]2007_CO-PA_Sumary'!AB29+'[1]2008_CO-PA_Sumary'!AB29+'[1]2009_CO-PA_Sumary'!AB29+'[1]2010_CO-PA_Sumary'!AB29)/6</f>
        <v>6.6666666666666666E-2</v>
      </c>
      <c r="L27" s="11">
        <f>('[1]2005_CO-PA_Sumary'!AC29+'[1]2006_CO-PA_Sumary'!AC29+'[1]2007_CO-PA_Sumary'!AC29+'[1]2008_CO-PA_Sumary'!AC29+'[1]2009_CO-PA_Sumary'!AC29+'[1]2010_CO-PA_Sumary'!AC29)/6</f>
        <v>0</v>
      </c>
      <c r="M27" s="11">
        <f>('[1]2005_CO-PA_Sumary'!AD29+'[1]2006_CO-PA_Sumary'!AD29+'[1]2007_CO-PA_Sumary'!AD29+'[1]2008_CO-PA_Sumary'!AD29+'[1]2009_CO-PA_Sumary'!AD29+'[1]2010_CO-PA_Sumary'!AD29)/6</f>
        <v>0</v>
      </c>
      <c r="N27" s="11">
        <f>('[1]2005_CO-PA_Sumary'!AE29+'[1]2006_CO-PA_Sumary'!AE29+'[1]2007_CO-PA_Sumary'!AE29+'[1]2008_CO-PA_Sumary'!AE29+'[1]2009_CO-PA_Sumary'!AE29+'[1]2010_CO-PA_Sumary'!AE29)/6</f>
        <v>0</v>
      </c>
      <c r="O27" s="12">
        <f>('[1]2005_CO-PA_Sumary'!AF29+'[1]2006_CO-PA_Sumary'!AF29+'[1]2007_CO-PA_Sumary'!AF29+'[1]2008_CO-PA_Sumary'!AF29+'[1]2009_CO-PA_Sumary'!AF29+'[1]2010_CO-PA_Sumary'!AF29)/6</f>
        <v>0</v>
      </c>
      <c r="P27" s="12">
        <f>('[1]2005_CO-PA_Sumary'!AG29+'[1]2006_CO-PA_Sumary'!AG29+'[1]2007_CO-PA_Sumary'!AG29+'[1]2008_CO-PA_Sumary'!AG29+'[1]2009_CO-PA_Sumary'!AG29+'[1]2010_CO-PA_Sumary'!AG29)/6</f>
        <v>0</v>
      </c>
      <c r="Q27" s="11">
        <f>('[1]2005_CO-PA_Sumary'!AH29+'[1]2006_CO-PA_Sumary'!AH29+'[1]2007_CO-PA_Sumary'!AH29+'[1]2008_CO-PA_Sumary'!AH29+'[1]2009_CO-PA_Sumary'!AH29+'[1]2010_CO-PA_Sumary'!AH29)/6</f>
        <v>0</v>
      </c>
      <c r="R27" s="86">
        <f>('[1]2005_CO-PA_Sumary'!AI29+'[1]2006_CO-PA_Sumary'!AI29+'[1]2007_CO-PA_Sumary'!AI29+'[1]2008_CO-PA_Sumary'!AI29+'[1]2009_CO-PA_Sumary'!AI29+'[1]2010_CO-PA_Sumary'!AI29)/6</f>
        <v>0.16666666666666666</v>
      </c>
      <c r="U27" s="16"/>
      <c r="V27" s="17">
        <v>504</v>
      </c>
      <c r="W27" s="18" t="s">
        <v>38</v>
      </c>
      <c r="X27" s="19">
        <f>D6</f>
        <v>175.26666666666668</v>
      </c>
      <c r="Y27" s="19">
        <f>E6</f>
        <v>41.483333333333334</v>
      </c>
      <c r="Z27" s="19">
        <f>F6</f>
        <v>0</v>
      </c>
      <c r="AA27" s="19">
        <f>G6</f>
        <v>216.75</v>
      </c>
      <c r="AB27" s="19">
        <f>H6</f>
        <v>307.58333333333326</v>
      </c>
      <c r="AC27" s="19">
        <f>I6</f>
        <v>80.666666666666671</v>
      </c>
      <c r="AD27" s="19">
        <f>J6</f>
        <v>1.1333333333333335</v>
      </c>
      <c r="AE27" s="19">
        <f>K6</f>
        <v>49.716666666666669</v>
      </c>
      <c r="AF27" s="19">
        <f>L6</f>
        <v>0</v>
      </c>
      <c r="AG27" s="19">
        <f>M6</f>
        <v>27.349999999999998</v>
      </c>
      <c r="AH27" s="19">
        <f>N6</f>
        <v>7.8500000000000005</v>
      </c>
      <c r="AI27" s="19">
        <f>O6</f>
        <v>1.7</v>
      </c>
      <c r="AJ27" s="19">
        <f>P6</f>
        <v>0</v>
      </c>
      <c r="AK27" s="19">
        <f>Q6</f>
        <v>9.5500000000000007</v>
      </c>
      <c r="AL27" s="20">
        <f>R6</f>
        <v>389.38333333333321</v>
      </c>
      <c r="AM27" s="21"/>
      <c r="AN27" s="11"/>
    </row>
    <row r="28" spans="2:40" x14ac:dyDescent="0.2">
      <c r="B28" s="14">
        <v>606</v>
      </c>
      <c r="C28" s="15" t="s">
        <v>54</v>
      </c>
      <c r="D28" s="85">
        <f>('[1]2005_CO-PA_Sumary'!U30+'[1]2006_CO-PA_Sumary'!U30+'[1]2007_CO-PA_Sumary'!U30+'[1]2008_CO-PA_Sumary'!U30+'[1]2009_CO-PA_Sumary'!U30+'[1]2010_CO-PA_Sumary'!U30)/6</f>
        <v>554.73333333333323</v>
      </c>
      <c r="E28" s="86">
        <f>('[1]2005_CO-PA_Sumary'!V30+'[1]2006_CO-PA_Sumary'!V30+'[1]2007_CO-PA_Sumary'!V30+'[1]2008_CO-PA_Sumary'!V30+'[1]2009_CO-PA_Sumary'!V30+'[1]2010_CO-PA_Sumary'!V30)/6</f>
        <v>27.75</v>
      </c>
      <c r="F28" s="86">
        <f>('[1]2005_CO-PA_Sumary'!W30+'[1]2006_CO-PA_Sumary'!W30+'[1]2007_CO-PA_Sumary'!W30+'[1]2008_CO-PA_Sumary'!W30+'[1]2009_CO-PA_Sumary'!W30+'[1]2010_CO-PA_Sumary'!W30)/6</f>
        <v>178.10000000000002</v>
      </c>
      <c r="G28" s="86">
        <f>('[1]2005_CO-PA_Sumary'!X30+'[1]2006_CO-PA_Sumary'!X30+'[1]2007_CO-PA_Sumary'!X30+'[1]2008_CO-PA_Sumary'!X30+'[1]2009_CO-PA_Sumary'!X30+'[1]2010_CO-PA_Sumary'!X30)/6</f>
        <v>760.58333333333337</v>
      </c>
      <c r="H28" s="85">
        <f>('[1]2005_CO-PA_Sumary'!Y30+'[1]2006_CO-PA_Sumary'!Y30+'[1]2007_CO-PA_Sumary'!Y30+'[1]2008_CO-PA_Sumary'!Y30+'[1]2009_CO-PA_Sumary'!Y30+'[1]2010_CO-PA_Sumary'!Y30)/6</f>
        <v>1634.0333333333331</v>
      </c>
      <c r="I28" s="86">
        <f>('[1]2005_CO-PA_Sumary'!Z30+'[1]2006_CO-PA_Sumary'!Z30+'[1]2007_CO-PA_Sumary'!Z30+'[1]2008_CO-PA_Sumary'!Z30+'[1]2009_CO-PA_Sumary'!Z30+'[1]2010_CO-PA_Sumary'!Z30)/6</f>
        <v>31.483333333333331</v>
      </c>
      <c r="J28" s="86">
        <f>('[1]2005_CO-PA_Sumary'!AA30+'[1]2006_CO-PA_Sumary'!AA30+'[1]2007_CO-PA_Sumary'!AA30+'[1]2008_CO-PA_Sumary'!AA30+'[1]2009_CO-PA_Sumary'!AA30+'[1]2010_CO-PA_Sumary'!AA30)/6</f>
        <v>437.41666666666669</v>
      </c>
      <c r="K28" s="11">
        <f>('[1]2005_CO-PA_Sumary'!AB30+'[1]2006_CO-PA_Sumary'!AB30+'[1]2007_CO-PA_Sumary'!AB30+'[1]2008_CO-PA_Sumary'!AB30+'[1]2009_CO-PA_Sumary'!AB30+'[1]2010_CO-PA_Sumary'!AB30)/6</f>
        <v>19.8</v>
      </c>
      <c r="L28" s="11">
        <f>('[1]2005_CO-PA_Sumary'!AC30+'[1]2006_CO-PA_Sumary'!AC30+'[1]2007_CO-PA_Sumary'!AC30+'[1]2008_CO-PA_Sumary'!AC30+'[1]2009_CO-PA_Sumary'!AC30+'[1]2010_CO-PA_Sumary'!AC30)/6</f>
        <v>0</v>
      </c>
      <c r="M28" s="11">
        <f>('[1]2005_CO-PA_Sumary'!AD30+'[1]2006_CO-PA_Sumary'!AD30+'[1]2007_CO-PA_Sumary'!AD30+'[1]2008_CO-PA_Sumary'!AD30+'[1]2009_CO-PA_Sumary'!AD30+'[1]2010_CO-PA_Sumary'!AD30)/6</f>
        <v>53.333333333333321</v>
      </c>
      <c r="N28" s="11">
        <f>('[1]2005_CO-PA_Sumary'!AE30+'[1]2006_CO-PA_Sumary'!AE30+'[1]2007_CO-PA_Sumary'!AE30+'[1]2008_CO-PA_Sumary'!AE30+'[1]2009_CO-PA_Sumary'!AE30+'[1]2010_CO-PA_Sumary'!AE30)/6</f>
        <v>61.333333333333343</v>
      </c>
      <c r="O28" s="12">
        <f>('[1]2005_CO-PA_Sumary'!AF30+'[1]2006_CO-PA_Sumary'!AF30+'[1]2007_CO-PA_Sumary'!AF30+'[1]2008_CO-PA_Sumary'!AF30+'[1]2009_CO-PA_Sumary'!AF30+'[1]2010_CO-PA_Sumary'!AF30)/6</f>
        <v>0</v>
      </c>
      <c r="P28" s="12">
        <f>('[1]2005_CO-PA_Sumary'!AG30+'[1]2006_CO-PA_Sumary'!AG30+'[1]2007_CO-PA_Sumary'!AG30+'[1]2008_CO-PA_Sumary'!AG30+'[1]2009_CO-PA_Sumary'!AG30+'[1]2010_CO-PA_Sumary'!AG30)/6</f>
        <v>0</v>
      </c>
      <c r="Q28" s="11">
        <f>('[1]2005_CO-PA_Sumary'!AH30+'[1]2006_CO-PA_Sumary'!AH30+'[1]2007_CO-PA_Sumary'!AH30+'[1]2008_CO-PA_Sumary'!AH30+'[1]2009_CO-PA_Sumary'!AH30+'[1]2010_CO-PA_Sumary'!AH30)/6</f>
        <v>61.333333333333343</v>
      </c>
      <c r="R28" s="86">
        <f>('[1]2005_CO-PA_Sumary'!AI30+'[1]2006_CO-PA_Sumary'!AI30+'[1]2007_CO-PA_Sumary'!AI30+'[1]2008_CO-PA_Sumary'!AI30+'[1]2009_CO-PA_Sumary'!AI30+'[1]2010_CO-PA_Sumary'!AI30)/6</f>
        <v>2102.9333333333329</v>
      </c>
      <c r="U28" s="16"/>
      <c r="V28" s="17">
        <v>505</v>
      </c>
      <c r="W28" s="18" t="s">
        <v>39</v>
      </c>
      <c r="X28" s="19">
        <f>D7</f>
        <v>42.06666666666667</v>
      </c>
      <c r="Y28" s="19">
        <f>E7</f>
        <v>5.0666666666666664</v>
      </c>
      <c r="Z28" s="19">
        <f>F7</f>
        <v>0</v>
      </c>
      <c r="AA28" s="19">
        <f>G7</f>
        <v>47.133333333333333</v>
      </c>
      <c r="AB28" s="19">
        <f>H7</f>
        <v>51.866666666666674</v>
      </c>
      <c r="AC28" s="19">
        <f>I7</f>
        <v>9.35</v>
      </c>
      <c r="AD28" s="19">
        <f>J7</f>
        <v>0</v>
      </c>
      <c r="AE28" s="19">
        <f>K7</f>
        <v>9.6833333333333353</v>
      </c>
      <c r="AF28" s="19">
        <f>L7</f>
        <v>0</v>
      </c>
      <c r="AG28" s="19">
        <f>M7</f>
        <v>0.25</v>
      </c>
      <c r="AH28" s="19">
        <f>N7</f>
        <v>0.58333333333333326</v>
      </c>
      <c r="AI28" s="19">
        <f>O7</f>
        <v>0</v>
      </c>
      <c r="AJ28" s="19">
        <f>P7</f>
        <v>0</v>
      </c>
      <c r="AK28" s="19">
        <f>Q7</f>
        <v>0.58333333333333326</v>
      </c>
      <c r="AL28" s="20">
        <f>R7</f>
        <v>61.216666666666669</v>
      </c>
      <c r="AM28" s="21"/>
      <c r="AN28" s="11"/>
    </row>
    <row r="29" spans="2:40" x14ac:dyDescent="0.2">
      <c r="B29" s="14">
        <v>607</v>
      </c>
      <c r="C29" s="15" t="s">
        <v>55</v>
      </c>
      <c r="D29" s="85">
        <f>('[1]2005_CO-PA_Sumary'!U31+'[1]2006_CO-PA_Sumary'!U31+'[1]2007_CO-PA_Sumary'!U31+'[1]2008_CO-PA_Sumary'!U31+'[1]2009_CO-PA_Sumary'!U31+'[1]2010_CO-PA_Sumary'!U31)/6</f>
        <v>121.89999999999999</v>
      </c>
      <c r="E29" s="86">
        <f>('[1]2005_CO-PA_Sumary'!V31+'[1]2006_CO-PA_Sumary'!V31+'[1]2007_CO-PA_Sumary'!V31+'[1]2008_CO-PA_Sumary'!V31+'[1]2009_CO-PA_Sumary'!V31+'[1]2010_CO-PA_Sumary'!V31)/6</f>
        <v>102.93333333333334</v>
      </c>
      <c r="F29" s="86">
        <f>('[1]2005_CO-PA_Sumary'!W31+'[1]2006_CO-PA_Sumary'!W31+'[1]2007_CO-PA_Sumary'!W31+'[1]2008_CO-PA_Sumary'!W31+'[1]2009_CO-PA_Sumary'!W31+'[1]2010_CO-PA_Sumary'!W31)/6</f>
        <v>1.4166666666666667</v>
      </c>
      <c r="G29" s="86">
        <f>('[1]2005_CO-PA_Sumary'!X31+'[1]2006_CO-PA_Sumary'!X31+'[1]2007_CO-PA_Sumary'!X31+'[1]2008_CO-PA_Sumary'!X31+'[1]2009_CO-PA_Sumary'!X31+'[1]2010_CO-PA_Sumary'!X31)/6</f>
        <v>226.25</v>
      </c>
      <c r="H29" s="85">
        <f>('[1]2005_CO-PA_Sumary'!Y31+'[1]2006_CO-PA_Sumary'!Y31+'[1]2007_CO-PA_Sumary'!Y31+'[1]2008_CO-PA_Sumary'!Y31+'[1]2009_CO-PA_Sumary'!Y31+'[1]2010_CO-PA_Sumary'!Y31)/6</f>
        <v>904.51666666666677</v>
      </c>
      <c r="I29" s="86">
        <f>('[1]2005_CO-PA_Sumary'!Z31+'[1]2006_CO-PA_Sumary'!Z31+'[1]2007_CO-PA_Sumary'!Z31+'[1]2008_CO-PA_Sumary'!Z31+'[1]2009_CO-PA_Sumary'!Z31+'[1]2010_CO-PA_Sumary'!Z31)/6</f>
        <v>149.68333333333331</v>
      </c>
      <c r="J29" s="86">
        <f>('[1]2005_CO-PA_Sumary'!AA31+'[1]2006_CO-PA_Sumary'!AA31+'[1]2007_CO-PA_Sumary'!AA31+'[1]2008_CO-PA_Sumary'!AA31+'[1]2009_CO-PA_Sumary'!AA31+'[1]2010_CO-PA_Sumary'!AA31)/6</f>
        <v>10.666666666666666</v>
      </c>
      <c r="K29" s="11">
        <f>('[1]2005_CO-PA_Sumary'!AB31+'[1]2006_CO-PA_Sumary'!AB31+'[1]2007_CO-PA_Sumary'!AB31+'[1]2008_CO-PA_Sumary'!AB31+'[1]2009_CO-PA_Sumary'!AB31+'[1]2010_CO-PA_Sumary'!AB31)/6</f>
        <v>86.583333333333329</v>
      </c>
      <c r="L29" s="11">
        <f>('[1]2005_CO-PA_Sumary'!AC31+'[1]2006_CO-PA_Sumary'!AC31+'[1]2007_CO-PA_Sumary'!AC31+'[1]2008_CO-PA_Sumary'!AC31+'[1]2009_CO-PA_Sumary'!AC31+'[1]2010_CO-PA_Sumary'!AC31)/6</f>
        <v>28.899999999999995</v>
      </c>
      <c r="M29" s="11">
        <f>('[1]2005_CO-PA_Sumary'!AD31+'[1]2006_CO-PA_Sumary'!AD31+'[1]2007_CO-PA_Sumary'!AD31+'[1]2008_CO-PA_Sumary'!AD31+'[1]2009_CO-PA_Sumary'!AD31+'[1]2010_CO-PA_Sumary'!AD31)/6</f>
        <v>32.633333333333333</v>
      </c>
      <c r="N29" s="11">
        <f>('[1]2005_CO-PA_Sumary'!AE31+'[1]2006_CO-PA_Sumary'!AE31+'[1]2007_CO-PA_Sumary'!AE31+'[1]2008_CO-PA_Sumary'!AE31+'[1]2009_CO-PA_Sumary'!AE31+'[1]2010_CO-PA_Sumary'!AE31)/6</f>
        <v>88.383333333333326</v>
      </c>
      <c r="O29" s="12">
        <f>('[1]2005_CO-PA_Sumary'!AF31+'[1]2006_CO-PA_Sumary'!AF31+'[1]2007_CO-PA_Sumary'!AF31+'[1]2008_CO-PA_Sumary'!AF31+'[1]2009_CO-PA_Sumary'!AF31+'[1]2010_CO-PA_Sumary'!AF31)/6</f>
        <v>0</v>
      </c>
      <c r="P29" s="12">
        <f>('[1]2005_CO-PA_Sumary'!AG31+'[1]2006_CO-PA_Sumary'!AG31+'[1]2007_CO-PA_Sumary'!AG31+'[1]2008_CO-PA_Sumary'!AG31+'[1]2009_CO-PA_Sumary'!AG31+'[1]2010_CO-PA_Sumary'!AG31)/6</f>
        <v>0</v>
      </c>
      <c r="Q29" s="11">
        <f>('[1]2005_CO-PA_Sumary'!AH31+'[1]2006_CO-PA_Sumary'!AH31+'[1]2007_CO-PA_Sumary'!AH31+'[1]2008_CO-PA_Sumary'!AH31+'[1]2009_CO-PA_Sumary'!AH31+'[1]2010_CO-PA_Sumary'!AH31)/6</f>
        <v>88.383333333333326</v>
      </c>
      <c r="R29" s="86">
        <f>('[1]2005_CO-PA_Sumary'!AI31+'[1]2006_CO-PA_Sumary'!AI31+'[1]2007_CO-PA_Sumary'!AI31+'[1]2008_CO-PA_Sumary'!AI31+'[1]2009_CO-PA_Sumary'!AI31+'[1]2010_CO-PA_Sumary'!AI31)/6</f>
        <v>1064.8666666666668</v>
      </c>
      <c r="U29" s="16"/>
      <c r="V29" s="17">
        <v>506</v>
      </c>
      <c r="W29" s="18" t="s">
        <v>41</v>
      </c>
      <c r="X29" s="19">
        <f>D8</f>
        <v>498.73333333333329</v>
      </c>
      <c r="Y29" s="19">
        <f>E8</f>
        <v>13.966666666666667</v>
      </c>
      <c r="Z29" s="19">
        <f>F8</f>
        <v>9.15</v>
      </c>
      <c r="AA29" s="19">
        <f>G8</f>
        <v>521.85</v>
      </c>
      <c r="AB29" s="19">
        <f>H8</f>
        <v>1945.2333333333329</v>
      </c>
      <c r="AC29" s="19">
        <f>I8</f>
        <v>14.016666666666666</v>
      </c>
      <c r="AD29" s="19">
        <f>J8</f>
        <v>158.55000000000001</v>
      </c>
      <c r="AE29" s="19">
        <f>K8</f>
        <v>76.36666666666666</v>
      </c>
      <c r="AF29" s="19">
        <f>L8</f>
        <v>0</v>
      </c>
      <c r="AG29" s="19">
        <f>M8</f>
        <v>62.333333333333336</v>
      </c>
      <c r="AH29" s="19">
        <f>N8</f>
        <v>114.44999999999999</v>
      </c>
      <c r="AI29" s="19">
        <f>O8</f>
        <v>0</v>
      </c>
      <c r="AJ29" s="19">
        <f>P8</f>
        <v>13.766666666666671</v>
      </c>
      <c r="AK29" s="19">
        <f>Q8</f>
        <v>128.21666666666667</v>
      </c>
      <c r="AL29" s="20">
        <f>R8</f>
        <v>2117.7999999999997</v>
      </c>
      <c r="AM29" s="21"/>
      <c r="AN29" s="11"/>
    </row>
    <row r="30" spans="2:40" x14ac:dyDescent="0.2">
      <c r="B30" s="14">
        <v>608</v>
      </c>
      <c r="C30" s="15" t="s">
        <v>56</v>
      </c>
      <c r="D30" s="85">
        <f>('[1]2005_CO-PA_Sumary'!U32+'[1]2006_CO-PA_Sumary'!U32+'[1]2007_CO-PA_Sumary'!U32+'[1]2008_CO-PA_Sumary'!U32+'[1]2009_CO-PA_Sumary'!U32+'[1]2010_CO-PA_Sumary'!U32)/6</f>
        <v>330.31666666666666</v>
      </c>
      <c r="E30" s="86">
        <f>('[1]2005_CO-PA_Sumary'!V32+'[1]2006_CO-PA_Sumary'!V32+'[1]2007_CO-PA_Sumary'!V32+'[1]2008_CO-PA_Sumary'!V32+'[1]2009_CO-PA_Sumary'!V32+'[1]2010_CO-PA_Sumary'!V32)/6</f>
        <v>74.900000000000006</v>
      </c>
      <c r="F30" s="86">
        <f>('[1]2005_CO-PA_Sumary'!W32+'[1]2006_CO-PA_Sumary'!W32+'[1]2007_CO-PA_Sumary'!W32+'[1]2008_CO-PA_Sumary'!W32+'[1]2009_CO-PA_Sumary'!W32+'[1]2010_CO-PA_Sumary'!W32)/6</f>
        <v>0</v>
      </c>
      <c r="G30" s="86">
        <f>('[1]2005_CO-PA_Sumary'!X32+'[1]2006_CO-PA_Sumary'!X32+'[1]2007_CO-PA_Sumary'!X32+'[1]2008_CO-PA_Sumary'!X32+'[1]2009_CO-PA_Sumary'!X32+'[1]2010_CO-PA_Sumary'!X32)/6</f>
        <v>405.2166666666667</v>
      </c>
      <c r="H30" s="85">
        <f>('[1]2005_CO-PA_Sumary'!Y32+'[1]2006_CO-PA_Sumary'!Y32+'[1]2007_CO-PA_Sumary'!Y32+'[1]2008_CO-PA_Sumary'!Y32+'[1]2009_CO-PA_Sumary'!Y32+'[1]2010_CO-PA_Sumary'!Y32)/6</f>
        <v>1019.8833333333332</v>
      </c>
      <c r="I30" s="86">
        <f>('[1]2005_CO-PA_Sumary'!Z32+'[1]2006_CO-PA_Sumary'!Z32+'[1]2007_CO-PA_Sumary'!Z32+'[1]2008_CO-PA_Sumary'!Z32+'[1]2009_CO-PA_Sumary'!Z32+'[1]2010_CO-PA_Sumary'!Z32)/6</f>
        <v>74.900000000000006</v>
      </c>
      <c r="J30" s="86">
        <f>('[1]2005_CO-PA_Sumary'!AA32+'[1]2006_CO-PA_Sumary'!AA32+'[1]2007_CO-PA_Sumary'!AA32+'[1]2008_CO-PA_Sumary'!AA32+'[1]2009_CO-PA_Sumary'!AA32+'[1]2010_CO-PA_Sumary'!AA32)/6</f>
        <v>0</v>
      </c>
      <c r="K30" s="11">
        <f>('[1]2005_CO-PA_Sumary'!AB32+'[1]2006_CO-PA_Sumary'!AB32+'[1]2007_CO-PA_Sumary'!AB32+'[1]2008_CO-PA_Sumary'!AB32+'[1]2009_CO-PA_Sumary'!AB32+'[1]2010_CO-PA_Sumary'!AB32)/6</f>
        <v>8.9500000000000011</v>
      </c>
      <c r="L30" s="11">
        <f>('[1]2005_CO-PA_Sumary'!AC32+'[1]2006_CO-PA_Sumary'!AC32+'[1]2007_CO-PA_Sumary'!AC32+'[1]2008_CO-PA_Sumary'!AC32+'[1]2009_CO-PA_Sumary'!AC32+'[1]2010_CO-PA_Sumary'!AC32)/6</f>
        <v>11.983333333333334</v>
      </c>
      <c r="M30" s="11">
        <f>('[1]2005_CO-PA_Sumary'!AD32+'[1]2006_CO-PA_Sumary'!AD32+'[1]2007_CO-PA_Sumary'!AD32+'[1]2008_CO-PA_Sumary'!AD32+'[1]2009_CO-PA_Sumary'!AD32+'[1]2010_CO-PA_Sumary'!AD32)/6</f>
        <v>34.483333333333334</v>
      </c>
      <c r="N30" s="11">
        <f>('[1]2005_CO-PA_Sumary'!AE32+'[1]2006_CO-PA_Sumary'!AE32+'[1]2007_CO-PA_Sumary'!AE32+'[1]2008_CO-PA_Sumary'!AE32+'[1]2009_CO-PA_Sumary'!AE32+'[1]2010_CO-PA_Sumary'!AE32)/6</f>
        <v>6.166666666666667</v>
      </c>
      <c r="O30" s="12">
        <f>('[1]2005_CO-PA_Sumary'!AF32+'[1]2006_CO-PA_Sumary'!AF32+'[1]2007_CO-PA_Sumary'!AF32+'[1]2008_CO-PA_Sumary'!AF32+'[1]2009_CO-PA_Sumary'!AF32+'[1]2010_CO-PA_Sumary'!AF32)/6</f>
        <v>0</v>
      </c>
      <c r="P30" s="12">
        <f>('[1]2005_CO-PA_Sumary'!AG32+'[1]2006_CO-PA_Sumary'!AG32+'[1]2007_CO-PA_Sumary'!AG32+'[1]2008_CO-PA_Sumary'!AG32+'[1]2009_CO-PA_Sumary'!AG32+'[1]2010_CO-PA_Sumary'!AG32)/6</f>
        <v>0</v>
      </c>
      <c r="Q30" s="11">
        <f>('[1]2005_CO-PA_Sumary'!AH32+'[1]2006_CO-PA_Sumary'!AH32+'[1]2007_CO-PA_Sumary'!AH32+'[1]2008_CO-PA_Sumary'!AH32+'[1]2009_CO-PA_Sumary'!AH32+'[1]2010_CO-PA_Sumary'!AH32)/6</f>
        <v>6.166666666666667</v>
      </c>
      <c r="R30" s="86">
        <f>('[1]2005_CO-PA_Sumary'!AI32+'[1]2006_CO-PA_Sumary'!AI32+'[1]2007_CO-PA_Sumary'!AI32+'[1]2008_CO-PA_Sumary'!AI32+'[1]2009_CO-PA_Sumary'!AI32+'[1]2010_CO-PA_Sumary'!AI32)/6</f>
        <v>1094.7833333333331</v>
      </c>
      <c r="U30" s="16"/>
      <c r="V30" s="17">
        <v>507</v>
      </c>
      <c r="W30" s="18" t="s">
        <v>43</v>
      </c>
      <c r="X30" s="19">
        <f>D9</f>
        <v>508.26666666666665</v>
      </c>
      <c r="Y30" s="19">
        <f>E9</f>
        <v>47.216666666666661</v>
      </c>
      <c r="Z30" s="19">
        <f>F9</f>
        <v>10.899999999999999</v>
      </c>
      <c r="AA30" s="19">
        <f>G9</f>
        <v>566.38333333333333</v>
      </c>
      <c r="AB30" s="19">
        <f>H9</f>
        <v>2415.1833333333338</v>
      </c>
      <c r="AC30" s="19">
        <f>I9</f>
        <v>68.683333333333337</v>
      </c>
      <c r="AD30" s="19">
        <f>J9</f>
        <v>270.15000000000003</v>
      </c>
      <c r="AE30" s="19">
        <f>K9</f>
        <v>135.15</v>
      </c>
      <c r="AF30" s="19">
        <f>L9</f>
        <v>0</v>
      </c>
      <c r="AG30" s="19">
        <f>M9</f>
        <v>136.73333333333332</v>
      </c>
      <c r="AH30" s="19">
        <f>N9</f>
        <v>297.09999999999997</v>
      </c>
      <c r="AI30" s="19">
        <f>O9</f>
        <v>0</v>
      </c>
      <c r="AJ30" s="19">
        <f>P9</f>
        <v>106.05000000000001</v>
      </c>
      <c r="AK30" s="19">
        <f>Q9</f>
        <v>403.14999999999992</v>
      </c>
      <c r="AL30" s="20">
        <f>R9</f>
        <v>2754.0166666666669</v>
      </c>
      <c r="AM30" s="21"/>
      <c r="AN30" s="11"/>
    </row>
    <row r="31" spans="2:40" x14ac:dyDescent="0.2">
      <c r="B31" s="14">
        <v>609</v>
      </c>
      <c r="C31" s="15" t="s">
        <v>57</v>
      </c>
      <c r="D31" s="85">
        <f>('[1]2005_CO-PA_Sumary'!U33+'[1]2006_CO-PA_Sumary'!U33+'[1]2007_CO-PA_Sumary'!U33+'[1]2008_CO-PA_Sumary'!U33+'[1]2009_CO-PA_Sumary'!U33+'[1]2010_CO-PA_Sumary'!U33)/6</f>
        <v>1146.7</v>
      </c>
      <c r="E31" s="86">
        <f>('[1]2005_CO-PA_Sumary'!V33+'[1]2006_CO-PA_Sumary'!V33+'[1]2007_CO-PA_Sumary'!V33+'[1]2008_CO-PA_Sumary'!V33+'[1]2009_CO-PA_Sumary'!V33+'[1]2010_CO-PA_Sumary'!V33)/6</f>
        <v>95.383333333333326</v>
      </c>
      <c r="F31" s="86">
        <f>('[1]2005_CO-PA_Sumary'!W33+'[1]2006_CO-PA_Sumary'!W33+'[1]2007_CO-PA_Sumary'!W33+'[1]2008_CO-PA_Sumary'!W33+'[1]2009_CO-PA_Sumary'!W33+'[1]2010_CO-PA_Sumary'!W33)/6</f>
        <v>11.049999999999999</v>
      </c>
      <c r="G31" s="86">
        <f>('[1]2005_CO-PA_Sumary'!X33+'[1]2006_CO-PA_Sumary'!X33+'[1]2007_CO-PA_Sumary'!X33+'[1]2008_CO-PA_Sumary'!X33+'[1]2009_CO-PA_Sumary'!X33+'[1]2010_CO-PA_Sumary'!X33)/6</f>
        <v>1253.1333333333334</v>
      </c>
      <c r="H31" s="85">
        <f>('[1]2005_CO-PA_Sumary'!Y33+'[1]2006_CO-PA_Sumary'!Y33+'[1]2007_CO-PA_Sumary'!Y33+'[1]2008_CO-PA_Sumary'!Y33+'[1]2009_CO-PA_Sumary'!Y33+'[1]2010_CO-PA_Sumary'!Y33)/6</f>
        <v>2024.4833333333333</v>
      </c>
      <c r="I31" s="86">
        <f>('[1]2005_CO-PA_Sumary'!Z33+'[1]2006_CO-PA_Sumary'!Z33+'[1]2007_CO-PA_Sumary'!Z33+'[1]2008_CO-PA_Sumary'!Z33+'[1]2009_CO-PA_Sumary'!Z33+'[1]2010_CO-PA_Sumary'!Z33)/6</f>
        <v>95.566666666666663</v>
      </c>
      <c r="J31" s="86">
        <f>('[1]2005_CO-PA_Sumary'!AA33+'[1]2006_CO-PA_Sumary'!AA33+'[1]2007_CO-PA_Sumary'!AA33+'[1]2008_CO-PA_Sumary'!AA33+'[1]2009_CO-PA_Sumary'!AA33+'[1]2010_CO-PA_Sumary'!AA33)/6</f>
        <v>44.699999999999996</v>
      </c>
      <c r="K31" s="11">
        <f>('[1]2005_CO-PA_Sumary'!AB33+'[1]2006_CO-PA_Sumary'!AB33+'[1]2007_CO-PA_Sumary'!AB33+'[1]2008_CO-PA_Sumary'!AB33+'[1]2009_CO-PA_Sumary'!AB33+'[1]2010_CO-PA_Sumary'!AB33)/6</f>
        <v>375.54999999999995</v>
      </c>
      <c r="L31" s="11">
        <f>('[1]2005_CO-PA_Sumary'!AC33+'[1]2006_CO-PA_Sumary'!AC33+'[1]2007_CO-PA_Sumary'!AC33+'[1]2008_CO-PA_Sumary'!AC33+'[1]2009_CO-PA_Sumary'!AC33+'[1]2010_CO-PA_Sumary'!AC33)/6</f>
        <v>52.816666666666663</v>
      </c>
      <c r="M31" s="11">
        <f>('[1]2005_CO-PA_Sumary'!AD33+'[1]2006_CO-PA_Sumary'!AD33+'[1]2007_CO-PA_Sumary'!AD33+'[1]2008_CO-PA_Sumary'!AD33+'[1]2009_CO-PA_Sumary'!AD33+'[1]2010_CO-PA_Sumary'!AD33)/6</f>
        <v>43.949999999999996</v>
      </c>
      <c r="N31" s="11">
        <f>('[1]2005_CO-PA_Sumary'!AE33+'[1]2006_CO-PA_Sumary'!AE33+'[1]2007_CO-PA_Sumary'!AE33+'[1]2008_CO-PA_Sumary'!AE33+'[1]2009_CO-PA_Sumary'!AE33+'[1]2010_CO-PA_Sumary'!AE33)/6</f>
        <v>265.08333333333331</v>
      </c>
      <c r="O31" s="12">
        <f>('[1]2005_CO-PA_Sumary'!AF33+'[1]2006_CO-PA_Sumary'!AF33+'[1]2007_CO-PA_Sumary'!AF33+'[1]2008_CO-PA_Sumary'!AF33+'[1]2009_CO-PA_Sumary'!AF33+'[1]2010_CO-PA_Sumary'!AF33)/6</f>
        <v>0</v>
      </c>
      <c r="P31" s="12">
        <f>('[1]2005_CO-PA_Sumary'!AG33+'[1]2006_CO-PA_Sumary'!AG33+'[1]2007_CO-PA_Sumary'!AG33+'[1]2008_CO-PA_Sumary'!AG33+'[1]2009_CO-PA_Sumary'!AG33+'[1]2010_CO-PA_Sumary'!AG33)/6</f>
        <v>3.6833333333333336</v>
      </c>
      <c r="Q31" s="11">
        <f>('[1]2005_CO-PA_Sumary'!AH33+'[1]2006_CO-PA_Sumary'!AH33+'[1]2007_CO-PA_Sumary'!AH33+'[1]2008_CO-PA_Sumary'!AH33+'[1]2009_CO-PA_Sumary'!AH33+'[1]2010_CO-PA_Sumary'!AH33)/6</f>
        <v>268.76666666666671</v>
      </c>
      <c r="R31" s="86">
        <f>('[1]2005_CO-PA_Sumary'!AI33+'[1]2006_CO-PA_Sumary'!AI33+'[1]2007_CO-PA_Sumary'!AI33+'[1]2008_CO-PA_Sumary'!AI33+'[1]2009_CO-PA_Sumary'!AI33+'[1]2010_CO-PA_Sumary'!AI33)/6</f>
        <v>2164.7500000000005</v>
      </c>
      <c r="U31" s="16"/>
      <c r="V31" s="17">
        <v>508</v>
      </c>
      <c r="W31" s="18" t="s">
        <v>44</v>
      </c>
      <c r="X31" s="19">
        <f>D10</f>
        <v>44</v>
      </c>
      <c r="Y31" s="19">
        <f>E10</f>
        <v>23.316666666666666</v>
      </c>
      <c r="Z31" s="19">
        <f>F10</f>
        <v>0</v>
      </c>
      <c r="AA31" s="19">
        <f>G10</f>
        <v>67.316666666666677</v>
      </c>
      <c r="AB31" s="19">
        <f>H10</f>
        <v>326.31666666666666</v>
      </c>
      <c r="AC31" s="19">
        <f>I10</f>
        <v>118.83333333333333</v>
      </c>
      <c r="AD31" s="19">
        <f>J10</f>
        <v>7.0500000000000007</v>
      </c>
      <c r="AE31" s="19">
        <f>K10</f>
        <v>38.433333333333337</v>
      </c>
      <c r="AF31" s="19">
        <f>L10</f>
        <v>0</v>
      </c>
      <c r="AG31" s="19">
        <f>M10</f>
        <v>25.916666666666668</v>
      </c>
      <c r="AH31" s="19">
        <f>N10</f>
        <v>28.549999999999997</v>
      </c>
      <c r="AI31" s="19">
        <f>O10</f>
        <v>5.6833333333333336</v>
      </c>
      <c r="AJ31" s="19">
        <f>P10</f>
        <v>0</v>
      </c>
      <c r="AK31" s="19">
        <f>Q10</f>
        <v>34.233333333333327</v>
      </c>
      <c r="AL31" s="20">
        <f>R10</f>
        <v>452.2</v>
      </c>
      <c r="AM31" s="21"/>
      <c r="AN31" s="11"/>
    </row>
    <row r="32" spans="2:40" x14ac:dyDescent="0.2">
      <c r="B32" s="14">
        <v>610</v>
      </c>
      <c r="C32" s="15" t="s">
        <v>58</v>
      </c>
      <c r="D32" s="85">
        <f>('[1]2005_CO-PA_Sumary'!U34+'[1]2006_CO-PA_Sumary'!U34+'[1]2007_CO-PA_Sumary'!U34+'[1]2008_CO-PA_Sumary'!U34+'[1]2009_CO-PA_Sumary'!U34+'[1]2010_CO-PA_Sumary'!U34)/6</f>
        <v>3.1</v>
      </c>
      <c r="E32" s="86">
        <f>('[1]2005_CO-PA_Sumary'!V34+'[1]2006_CO-PA_Sumary'!V34+'[1]2007_CO-PA_Sumary'!V34+'[1]2008_CO-PA_Sumary'!V34+'[1]2009_CO-PA_Sumary'!V34+'[1]2010_CO-PA_Sumary'!V34)/6</f>
        <v>15.266666666666666</v>
      </c>
      <c r="F32" s="86">
        <f>('[1]2005_CO-PA_Sumary'!W34+'[1]2006_CO-PA_Sumary'!W34+'[1]2007_CO-PA_Sumary'!W34+'[1]2008_CO-PA_Sumary'!W34+'[1]2009_CO-PA_Sumary'!W34+'[1]2010_CO-PA_Sumary'!W34)/6</f>
        <v>0</v>
      </c>
      <c r="G32" s="86">
        <f>('[1]2005_CO-PA_Sumary'!X34+'[1]2006_CO-PA_Sumary'!X34+'[1]2007_CO-PA_Sumary'!X34+'[1]2008_CO-PA_Sumary'!X34+'[1]2009_CO-PA_Sumary'!X34+'[1]2010_CO-PA_Sumary'!X34)/6</f>
        <v>18.366666666666664</v>
      </c>
      <c r="H32" s="85">
        <f>('[1]2005_CO-PA_Sumary'!Y34+'[1]2006_CO-PA_Sumary'!Y34+'[1]2007_CO-PA_Sumary'!Y34+'[1]2008_CO-PA_Sumary'!Y34+'[1]2009_CO-PA_Sumary'!Y34+'[1]2010_CO-PA_Sumary'!Y34)/6</f>
        <v>3.1</v>
      </c>
      <c r="I32" s="86">
        <f>('[1]2005_CO-PA_Sumary'!Z34+'[1]2006_CO-PA_Sumary'!Z34+'[1]2007_CO-PA_Sumary'!Z34+'[1]2008_CO-PA_Sumary'!Z34+'[1]2009_CO-PA_Sumary'!Z34+'[1]2010_CO-PA_Sumary'!Z34)/6</f>
        <v>15.716666666666667</v>
      </c>
      <c r="J32" s="86">
        <f>('[1]2005_CO-PA_Sumary'!AA34+'[1]2006_CO-PA_Sumary'!AA34+'[1]2007_CO-PA_Sumary'!AA34+'[1]2008_CO-PA_Sumary'!AA34+'[1]2009_CO-PA_Sumary'!AA34+'[1]2010_CO-PA_Sumary'!AA34)/6</f>
        <v>0</v>
      </c>
      <c r="K32" s="11">
        <f>('[1]2005_CO-PA_Sumary'!AB34+'[1]2006_CO-PA_Sumary'!AB34+'[1]2007_CO-PA_Sumary'!AB34+'[1]2008_CO-PA_Sumary'!AB34+'[1]2009_CO-PA_Sumary'!AB34+'[1]2010_CO-PA_Sumary'!AB34)/6</f>
        <v>10.166666666666666</v>
      </c>
      <c r="L32" s="11">
        <f>('[1]2005_CO-PA_Sumary'!AC34+'[1]2006_CO-PA_Sumary'!AC34+'[1]2007_CO-PA_Sumary'!AC34+'[1]2008_CO-PA_Sumary'!AC34+'[1]2009_CO-PA_Sumary'!AC34+'[1]2010_CO-PA_Sumary'!AC34)/6</f>
        <v>0</v>
      </c>
      <c r="M32" s="11">
        <f>('[1]2005_CO-PA_Sumary'!AD34+'[1]2006_CO-PA_Sumary'!AD34+'[1]2007_CO-PA_Sumary'!AD34+'[1]2008_CO-PA_Sumary'!AD34+'[1]2009_CO-PA_Sumary'!AD34+'[1]2010_CO-PA_Sumary'!AD34)/6</f>
        <v>0</v>
      </c>
      <c r="N32" s="11">
        <f>('[1]2005_CO-PA_Sumary'!AE34+'[1]2006_CO-PA_Sumary'!AE34+'[1]2007_CO-PA_Sumary'!AE34+'[1]2008_CO-PA_Sumary'!AE34+'[1]2009_CO-PA_Sumary'!AE34+'[1]2010_CO-PA_Sumary'!AE34)/6</f>
        <v>0</v>
      </c>
      <c r="O32" s="12">
        <f>('[1]2005_CO-PA_Sumary'!AF34+'[1]2006_CO-PA_Sumary'!AF34+'[1]2007_CO-PA_Sumary'!AF34+'[1]2008_CO-PA_Sumary'!AF34+'[1]2009_CO-PA_Sumary'!AF34+'[1]2010_CO-PA_Sumary'!AF34)/6</f>
        <v>0</v>
      </c>
      <c r="P32" s="12">
        <f>('[1]2005_CO-PA_Sumary'!AG34+'[1]2006_CO-PA_Sumary'!AG34+'[1]2007_CO-PA_Sumary'!AG34+'[1]2008_CO-PA_Sumary'!AG34+'[1]2009_CO-PA_Sumary'!AG34+'[1]2010_CO-PA_Sumary'!AG34)/6</f>
        <v>0</v>
      </c>
      <c r="Q32" s="11">
        <f>('[1]2005_CO-PA_Sumary'!AH34+'[1]2006_CO-PA_Sumary'!AH34+'[1]2007_CO-PA_Sumary'!AH34+'[1]2008_CO-PA_Sumary'!AH34+'[1]2009_CO-PA_Sumary'!AH34+'[1]2010_CO-PA_Sumary'!AH34)/6</f>
        <v>0</v>
      </c>
      <c r="R32" s="86">
        <f>('[1]2005_CO-PA_Sumary'!AI34+'[1]2006_CO-PA_Sumary'!AI34+'[1]2007_CO-PA_Sumary'!AI34+'[1]2008_CO-PA_Sumary'!AI34+'[1]2009_CO-PA_Sumary'!AI34+'[1]2010_CO-PA_Sumary'!AI34)/6</f>
        <v>18.816666666666666</v>
      </c>
      <c r="U32" s="16"/>
      <c r="V32" s="17">
        <v>509</v>
      </c>
      <c r="W32" s="18" t="s">
        <v>45</v>
      </c>
      <c r="X32" s="19">
        <f>D11</f>
        <v>473</v>
      </c>
      <c r="Y32" s="19">
        <f>E11</f>
        <v>46.95000000000001</v>
      </c>
      <c r="Z32" s="19">
        <f>F11</f>
        <v>0</v>
      </c>
      <c r="AA32" s="19">
        <f>G11</f>
        <v>519.95000000000005</v>
      </c>
      <c r="AB32" s="19">
        <f>H11</f>
        <v>827.33333333333337</v>
      </c>
      <c r="AC32" s="19">
        <f>I11</f>
        <v>71.983333333333334</v>
      </c>
      <c r="AD32" s="19">
        <f>J11</f>
        <v>0</v>
      </c>
      <c r="AE32" s="19">
        <f>K11</f>
        <v>118.76666666666667</v>
      </c>
      <c r="AF32" s="19">
        <f>L11</f>
        <v>0</v>
      </c>
      <c r="AG32" s="19">
        <f>M11</f>
        <v>21.433333333333334</v>
      </c>
      <c r="AH32" s="19">
        <f>N11</f>
        <v>152.13333333333335</v>
      </c>
      <c r="AI32" s="19">
        <f>O11</f>
        <v>0</v>
      </c>
      <c r="AJ32" s="19">
        <f>P11</f>
        <v>0</v>
      </c>
      <c r="AK32" s="19">
        <f>Q11</f>
        <v>152.13333333333335</v>
      </c>
      <c r="AL32" s="20">
        <f>R11</f>
        <v>899.31666666666661</v>
      </c>
      <c r="AM32" s="21"/>
      <c r="AN32" s="11"/>
    </row>
    <row r="33" spans="2:40" x14ac:dyDescent="0.2">
      <c r="B33" s="14">
        <v>701</v>
      </c>
      <c r="C33" s="15" t="s">
        <v>59</v>
      </c>
      <c r="D33" s="85">
        <f>('[1]2005_CO-PA_Sumary'!U35+'[1]2006_CO-PA_Sumary'!U35+'[1]2007_CO-PA_Sumary'!U35+'[1]2008_CO-PA_Sumary'!U35+'[1]2009_CO-PA_Sumary'!U35+'[1]2010_CO-PA_Sumary'!U35)/6</f>
        <v>0.3</v>
      </c>
      <c r="E33" s="86">
        <f>('[1]2005_CO-PA_Sumary'!V35+'[1]2006_CO-PA_Sumary'!V35+'[1]2007_CO-PA_Sumary'!V35+'[1]2008_CO-PA_Sumary'!V35+'[1]2009_CO-PA_Sumary'!V35+'[1]2010_CO-PA_Sumary'!V35)/6</f>
        <v>1.9666666666666668</v>
      </c>
      <c r="F33" s="86">
        <f>('[1]2005_CO-PA_Sumary'!W35+'[1]2006_CO-PA_Sumary'!W35+'[1]2007_CO-PA_Sumary'!W35+'[1]2008_CO-PA_Sumary'!W35+'[1]2009_CO-PA_Sumary'!W35+'[1]2010_CO-PA_Sumary'!W35)/6</f>
        <v>0</v>
      </c>
      <c r="G33" s="86">
        <f>('[1]2005_CO-PA_Sumary'!X35+'[1]2006_CO-PA_Sumary'!X35+'[1]2007_CO-PA_Sumary'!X35+'[1]2008_CO-PA_Sumary'!X35+'[1]2009_CO-PA_Sumary'!X35+'[1]2010_CO-PA_Sumary'!X35)/6</f>
        <v>2.2666666666666662</v>
      </c>
      <c r="H33" s="85">
        <f>('[1]2005_CO-PA_Sumary'!Y35+'[1]2006_CO-PA_Sumary'!Y35+'[1]2007_CO-PA_Sumary'!Y35+'[1]2008_CO-PA_Sumary'!Y35+'[1]2009_CO-PA_Sumary'!Y35+'[1]2010_CO-PA_Sumary'!Y35)/6</f>
        <v>0.3</v>
      </c>
      <c r="I33" s="86">
        <f>('[1]2005_CO-PA_Sumary'!Z35+'[1]2006_CO-PA_Sumary'!Z35+'[1]2007_CO-PA_Sumary'!Z35+'[1]2008_CO-PA_Sumary'!Z35+'[1]2009_CO-PA_Sumary'!Z35+'[1]2010_CO-PA_Sumary'!Z35)/6</f>
        <v>1.9666666666666668</v>
      </c>
      <c r="J33" s="86">
        <f>('[1]2005_CO-PA_Sumary'!AA35+'[1]2006_CO-PA_Sumary'!AA35+'[1]2007_CO-PA_Sumary'!AA35+'[1]2008_CO-PA_Sumary'!AA35+'[1]2009_CO-PA_Sumary'!AA35+'[1]2010_CO-PA_Sumary'!AA35)/6</f>
        <v>0</v>
      </c>
      <c r="K33" s="11">
        <f>('[1]2005_CO-PA_Sumary'!AB35+'[1]2006_CO-PA_Sumary'!AB35+'[1]2007_CO-PA_Sumary'!AB35+'[1]2008_CO-PA_Sumary'!AB35+'[1]2009_CO-PA_Sumary'!AB35+'[1]2010_CO-PA_Sumary'!AB35)/6</f>
        <v>1.3833333333333335</v>
      </c>
      <c r="L33" s="11">
        <f>('[1]2005_CO-PA_Sumary'!AC35+'[1]2006_CO-PA_Sumary'!AC35+'[1]2007_CO-PA_Sumary'!AC35+'[1]2008_CO-PA_Sumary'!AC35+'[1]2009_CO-PA_Sumary'!AC35+'[1]2010_CO-PA_Sumary'!AC35)/6</f>
        <v>0</v>
      </c>
      <c r="M33" s="11">
        <f>('[1]2005_CO-PA_Sumary'!AD35+'[1]2006_CO-PA_Sumary'!AD35+'[1]2007_CO-PA_Sumary'!AD35+'[1]2008_CO-PA_Sumary'!AD35+'[1]2009_CO-PA_Sumary'!AD35+'[1]2010_CO-PA_Sumary'!AD35)/6</f>
        <v>0</v>
      </c>
      <c r="N33" s="11">
        <f>('[1]2005_CO-PA_Sumary'!AE35+'[1]2006_CO-PA_Sumary'!AE35+'[1]2007_CO-PA_Sumary'!AE35+'[1]2008_CO-PA_Sumary'!AE35+'[1]2009_CO-PA_Sumary'!AE35+'[1]2010_CO-PA_Sumary'!AE35)/6</f>
        <v>0</v>
      </c>
      <c r="O33" s="12">
        <f>('[1]2005_CO-PA_Sumary'!AF35+'[1]2006_CO-PA_Sumary'!AF35+'[1]2007_CO-PA_Sumary'!AF35+'[1]2008_CO-PA_Sumary'!AF35+'[1]2009_CO-PA_Sumary'!AF35+'[1]2010_CO-PA_Sumary'!AF35)/6</f>
        <v>0</v>
      </c>
      <c r="P33" s="12">
        <f>('[1]2005_CO-PA_Sumary'!AG35+'[1]2006_CO-PA_Sumary'!AG35+'[1]2007_CO-PA_Sumary'!AG35+'[1]2008_CO-PA_Sumary'!AG35+'[1]2009_CO-PA_Sumary'!AG35+'[1]2010_CO-PA_Sumary'!AG35)/6</f>
        <v>0</v>
      </c>
      <c r="Q33" s="11">
        <f>('[1]2005_CO-PA_Sumary'!AH35+'[1]2006_CO-PA_Sumary'!AH35+'[1]2007_CO-PA_Sumary'!AH35+'[1]2008_CO-PA_Sumary'!AH35+'[1]2009_CO-PA_Sumary'!AH35+'[1]2010_CO-PA_Sumary'!AH35)/6</f>
        <v>0</v>
      </c>
      <c r="R33" s="86">
        <f>('[1]2005_CO-PA_Sumary'!AI35+'[1]2006_CO-PA_Sumary'!AI35+'[1]2007_CO-PA_Sumary'!AI35+'[1]2008_CO-PA_Sumary'!AI35+'[1]2009_CO-PA_Sumary'!AI35+'[1]2010_CO-PA_Sumary'!AI35)/6</f>
        <v>2.2666666666666662</v>
      </c>
      <c r="U33" s="16"/>
      <c r="V33" s="17">
        <v>510</v>
      </c>
      <c r="W33" s="18" t="s">
        <v>46</v>
      </c>
      <c r="X33" s="19">
        <f>D16</f>
        <v>19.533333333333335</v>
      </c>
      <c r="Y33" s="19">
        <f>E16</f>
        <v>4.6333333333333337</v>
      </c>
      <c r="Z33" s="19">
        <f>F16</f>
        <v>0</v>
      </c>
      <c r="AA33" s="19">
        <f>G16</f>
        <v>24.166666666666668</v>
      </c>
      <c r="AB33" s="19">
        <f>H16</f>
        <v>485.13333333333338</v>
      </c>
      <c r="AC33" s="19">
        <f>I16</f>
        <v>31.366666666666664</v>
      </c>
      <c r="AD33" s="19">
        <f>J16</f>
        <v>42.816666666666663</v>
      </c>
      <c r="AE33" s="19">
        <f>K16</f>
        <v>5.1499999999999995</v>
      </c>
      <c r="AF33" s="19">
        <f>L16</f>
        <v>0</v>
      </c>
      <c r="AG33" s="19">
        <f>M16</f>
        <v>0</v>
      </c>
      <c r="AH33" s="19">
        <f>N16</f>
        <v>103.10000000000001</v>
      </c>
      <c r="AI33" s="19">
        <f>O16</f>
        <v>0</v>
      </c>
      <c r="AJ33" s="19">
        <f>P16</f>
        <v>4.25</v>
      </c>
      <c r="AK33" s="19">
        <f>Q16</f>
        <v>107.35000000000001</v>
      </c>
      <c r="AL33" s="20">
        <f>R16</f>
        <v>559.31666666666672</v>
      </c>
      <c r="AM33" s="21"/>
      <c r="AN33" s="11"/>
    </row>
    <row r="34" spans="2:40" ht="13.5" thickBot="1" x14ac:dyDescent="0.25">
      <c r="B34" s="14">
        <v>702</v>
      </c>
      <c r="C34" s="15" t="s">
        <v>60</v>
      </c>
      <c r="D34" s="85">
        <f>('[1]2005_CO-PA_Sumary'!U36+'[1]2006_CO-PA_Sumary'!U36+'[1]2007_CO-PA_Sumary'!U36+'[1]2008_CO-PA_Sumary'!U36+'[1]2009_CO-PA_Sumary'!U36+'[1]2010_CO-PA_Sumary'!U36)/6</f>
        <v>598.51666666666677</v>
      </c>
      <c r="E34" s="86">
        <f>('[1]2005_CO-PA_Sumary'!V36+'[1]2006_CO-PA_Sumary'!V36+'[1]2007_CO-PA_Sumary'!V36+'[1]2008_CO-PA_Sumary'!V36+'[1]2009_CO-PA_Sumary'!V36+'[1]2010_CO-PA_Sumary'!V36)/6</f>
        <v>7.5</v>
      </c>
      <c r="F34" s="86">
        <f>('[1]2005_CO-PA_Sumary'!W36+'[1]2006_CO-PA_Sumary'!W36+'[1]2007_CO-PA_Sumary'!W36+'[1]2008_CO-PA_Sumary'!W36+'[1]2009_CO-PA_Sumary'!W36+'[1]2010_CO-PA_Sumary'!W36)/6</f>
        <v>0</v>
      </c>
      <c r="G34" s="86">
        <f>('[1]2005_CO-PA_Sumary'!X36+'[1]2006_CO-PA_Sumary'!X36+'[1]2007_CO-PA_Sumary'!X36+'[1]2008_CO-PA_Sumary'!X36+'[1]2009_CO-PA_Sumary'!X36+'[1]2010_CO-PA_Sumary'!X36)/6</f>
        <v>606.01666666666677</v>
      </c>
      <c r="H34" s="85">
        <f>('[1]2005_CO-PA_Sumary'!Y36+'[1]2006_CO-PA_Sumary'!Y36+'[1]2007_CO-PA_Sumary'!Y36+'[1]2008_CO-PA_Sumary'!Y36+'[1]2009_CO-PA_Sumary'!Y36+'[1]2010_CO-PA_Sumary'!Y36)/6</f>
        <v>1448.5166666666664</v>
      </c>
      <c r="I34" s="86">
        <f>('[1]2005_CO-PA_Sumary'!Z36+'[1]2006_CO-PA_Sumary'!Z36+'[1]2007_CO-PA_Sumary'!Z36+'[1]2008_CO-PA_Sumary'!Z36+'[1]2009_CO-PA_Sumary'!Z36+'[1]2010_CO-PA_Sumary'!Z36)/6</f>
        <v>17.81666666666667</v>
      </c>
      <c r="J34" s="86">
        <f>('[1]2005_CO-PA_Sumary'!AA36+'[1]2006_CO-PA_Sumary'!AA36+'[1]2007_CO-PA_Sumary'!AA36+'[1]2008_CO-PA_Sumary'!AA36+'[1]2009_CO-PA_Sumary'!AA36+'[1]2010_CO-PA_Sumary'!AA36)/6</f>
        <v>0</v>
      </c>
      <c r="K34" s="11">
        <f>('[1]2005_CO-PA_Sumary'!AB36+'[1]2006_CO-PA_Sumary'!AB36+'[1]2007_CO-PA_Sumary'!AB36+'[1]2008_CO-PA_Sumary'!AB36+'[1]2009_CO-PA_Sumary'!AB36+'[1]2010_CO-PA_Sumary'!AB36)/6</f>
        <v>217.15</v>
      </c>
      <c r="L34" s="11">
        <f>('[1]2005_CO-PA_Sumary'!AC36+'[1]2006_CO-PA_Sumary'!AC36+'[1]2007_CO-PA_Sumary'!AC36+'[1]2008_CO-PA_Sumary'!AC36+'[1]2009_CO-PA_Sumary'!AC36+'[1]2010_CO-PA_Sumary'!AC36)/6</f>
        <v>0.41666666666666669</v>
      </c>
      <c r="M34" s="11">
        <f>('[1]2005_CO-PA_Sumary'!AD36+'[1]2006_CO-PA_Sumary'!AD36+'[1]2007_CO-PA_Sumary'!AD36+'[1]2008_CO-PA_Sumary'!AD36+'[1]2009_CO-PA_Sumary'!AD36+'[1]2010_CO-PA_Sumary'!AD36)/6</f>
        <v>19.7</v>
      </c>
      <c r="N34" s="11">
        <f>('[1]2005_CO-PA_Sumary'!AE36+'[1]2006_CO-PA_Sumary'!AE36+'[1]2007_CO-PA_Sumary'!AE36+'[1]2008_CO-PA_Sumary'!AE36+'[1]2009_CO-PA_Sumary'!AE36+'[1]2010_CO-PA_Sumary'!AE36)/6</f>
        <v>0.66666666666666663</v>
      </c>
      <c r="O34" s="12">
        <f>('[1]2005_CO-PA_Sumary'!AF36+'[1]2006_CO-PA_Sumary'!AF36+'[1]2007_CO-PA_Sumary'!AF36+'[1]2008_CO-PA_Sumary'!AF36+'[1]2009_CO-PA_Sumary'!AF36+'[1]2010_CO-PA_Sumary'!AF36)/6</f>
        <v>0</v>
      </c>
      <c r="P34" s="12">
        <f>('[1]2005_CO-PA_Sumary'!AG36+'[1]2006_CO-PA_Sumary'!AG36+'[1]2007_CO-PA_Sumary'!AG36+'[1]2008_CO-PA_Sumary'!AG36+'[1]2009_CO-PA_Sumary'!AG36+'[1]2010_CO-PA_Sumary'!AG36)/6</f>
        <v>0</v>
      </c>
      <c r="Q34" s="11">
        <f>('[1]2005_CO-PA_Sumary'!AH36+'[1]2006_CO-PA_Sumary'!AH36+'[1]2007_CO-PA_Sumary'!AH36+'[1]2008_CO-PA_Sumary'!AH36+'[1]2009_CO-PA_Sumary'!AH36+'[1]2010_CO-PA_Sumary'!AH36)/6</f>
        <v>0.66666666666666663</v>
      </c>
      <c r="R34" s="86">
        <f>('[1]2005_CO-PA_Sumary'!AI36+'[1]2006_CO-PA_Sumary'!AI36+'[1]2007_CO-PA_Sumary'!AI36+'[1]2008_CO-PA_Sumary'!AI36+'[1]2009_CO-PA_Sumary'!AI36+'[1]2010_CO-PA_Sumary'!AI36)/6</f>
        <v>1466.3333333333333</v>
      </c>
      <c r="U34" s="16"/>
      <c r="V34" s="22">
        <v>511</v>
      </c>
      <c r="W34" s="23" t="s">
        <v>47</v>
      </c>
      <c r="X34" s="24">
        <f>D12</f>
        <v>208.5</v>
      </c>
      <c r="Y34" s="24">
        <f>E12</f>
        <v>186.38333333333333</v>
      </c>
      <c r="Z34" s="24">
        <f>F12</f>
        <v>0</v>
      </c>
      <c r="AA34" s="24">
        <f>G12</f>
        <v>394.88333333333338</v>
      </c>
      <c r="AB34" s="24">
        <f>H12</f>
        <v>445.95000000000005</v>
      </c>
      <c r="AC34" s="24">
        <f>I12</f>
        <v>433.10000000000008</v>
      </c>
      <c r="AD34" s="24">
        <f>J12</f>
        <v>0.58333333333333337</v>
      </c>
      <c r="AE34" s="24">
        <f>K12</f>
        <v>82.86666666666666</v>
      </c>
      <c r="AF34" s="24">
        <f>L12</f>
        <v>0</v>
      </c>
      <c r="AG34" s="24">
        <f>M12</f>
        <v>6.2</v>
      </c>
      <c r="AH34" s="24">
        <f>N12</f>
        <v>29.216666666666669</v>
      </c>
      <c r="AI34" s="24">
        <f>O12</f>
        <v>22.716666666666669</v>
      </c>
      <c r="AJ34" s="24">
        <f>P12</f>
        <v>0</v>
      </c>
      <c r="AK34" s="24">
        <f>Q12</f>
        <v>51.93333333333333</v>
      </c>
      <c r="AL34" s="25">
        <f>R12</f>
        <v>879.63333333333321</v>
      </c>
      <c r="AM34" s="21"/>
      <c r="AN34" s="11"/>
    </row>
    <row r="35" spans="2:40" ht="13.5" thickTop="1" x14ac:dyDescent="0.2">
      <c r="B35" s="14">
        <v>703</v>
      </c>
      <c r="C35" s="15" t="s">
        <v>61</v>
      </c>
      <c r="D35" s="85">
        <f>('[1]2005_CO-PA_Sumary'!U37+'[1]2006_CO-PA_Sumary'!U37+'[1]2007_CO-PA_Sumary'!U37+'[1]2008_CO-PA_Sumary'!U37+'[1]2009_CO-PA_Sumary'!U37+'[1]2010_CO-PA_Sumary'!U37)/6</f>
        <v>1429.0000000000002</v>
      </c>
      <c r="E35" s="86">
        <f>('[1]2005_CO-PA_Sumary'!V37+'[1]2006_CO-PA_Sumary'!V37+'[1]2007_CO-PA_Sumary'!V37+'[1]2008_CO-PA_Sumary'!V37+'[1]2009_CO-PA_Sumary'!V37+'[1]2010_CO-PA_Sumary'!V37)/6</f>
        <v>44.466666666666669</v>
      </c>
      <c r="F35" s="86">
        <f>('[1]2005_CO-PA_Sumary'!W37+'[1]2006_CO-PA_Sumary'!W37+'[1]2007_CO-PA_Sumary'!W37+'[1]2008_CO-PA_Sumary'!W37+'[1]2009_CO-PA_Sumary'!W37+'[1]2010_CO-PA_Sumary'!W37)/6</f>
        <v>1.0666666666666667</v>
      </c>
      <c r="G35" s="86">
        <f>('[1]2005_CO-PA_Sumary'!X37+'[1]2006_CO-PA_Sumary'!X37+'[1]2007_CO-PA_Sumary'!X37+'[1]2008_CO-PA_Sumary'!X37+'[1]2009_CO-PA_Sumary'!X37+'[1]2010_CO-PA_Sumary'!X37)/6</f>
        <v>1474.5333333333335</v>
      </c>
      <c r="H35" s="85">
        <f>('[1]2005_CO-PA_Sumary'!Y37+'[1]2006_CO-PA_Sumary'!Y37+'[1]2007_CO-PA_Sumary'!Y37+'[1]2008_CO-PA_Sumary'!Y37+'[1]2009_CO-PA_Sumary'!Y37+'[1]2010_CO-PA_Sumary'!Y37)/6</f>
        <v>2072.0333333333333</v>
      </c>
      <c r="I35" s="86">
        <f>('[1]2005_CO-PA_Sumary'!Z37+'[1]2006_CO-PA_Sumary'!Z37+'[1]2007_CO-PA_Sumary'!Z37+'[1]2008_CO-PA_Sumary'!Z37+'[1]2009_CO-PA_Sumary'!Z37+'[1]2010_CO-PA_Sumary'!Z37)/6</f>
        <v>44.550000000000004</v>
      </c>
      <c r="J35" s="86">
        <f>('[1]2005_CO-PA_Sumary'!AA37+'[1]2006_CO-PA_Sumary'!AA37+'[1]2007_CO-PA_Sumary'!AA37+'[1]2008_CO-PA_Sumary'!AA37+'[1]2009_CO-PA_Sumary'!AA37+'[1]2010_CO-PA_Sumary'!AA37)/6</f>
        <v>29.850000000000005</v>
      </c>
      <c r="K35" s="11">
        <f>('[1]2005_CO-PA_Sumary'!AB37+'[1]2006_CO-PA_Sumary'!AB37+'[1]2007_CO-PA_Sumary'!AB37+'[1]2008_CO-PA_Sumary'!AB37+'[1]2009_CO-PA_Sumary'!AB37+'[1]2010_CO-PA_Sumary'!AB37)/6</f>
        <v>451.25</v>
      </c>
      <c r="L35" s="11">
        <f>('[1]2005_CO-PA_Sumary'!AC37+'[1]2006_CO-PA_Sumary'!AC37+'[1]2007_CO-PA_Sumary'!AC37+'[1]2008_CO-PA_Sumary'!AC37+'[1]2009_CO-PA_Sumary'!AC37+'[1]2010_CO-PA_Sumary'!AC37)/6</f>
        <v>0</v>
      </c>
      <c r="M35" s="11">
        <f>('[1]2005_CO-PA_Sumary'!AD37+'[1]2006_CO-PA_Sumary'!AD37+'[1]2007_CO-PA_Sumary'!AD37+'[1]2008_CO-PA_Sumary'!AD37+'[1]2009_CO-PA_Sumary'!AD37+'[1]2010_CO-PA_Sumary'!AD37)/6</f>
        <v>32.133333333333333</v>
      </c>
      <c r="N35" s="11">
        <f>('[1]2005_CO-PA_Sumary'!AE37+'[1]2006_CO-PA_Sumary'!AE37+'[1]2007_CO-PA_Sumary'!AE37+'[1]2008_CO-PA_Sumary'!AE37+'[1]2009_CO-PA_Sumary'!AE37+'[1]2010_CO-PA_Sumary'!AE37)/6</f>
        <v>0</v>
      </c>
      <c r="O35" s="12">
        <f>('[1]2005_CO-PA_Sumary'!AF37+'[1]2006_CO-PA_Sumary'!AF37+'[1]2007_CO-PA_Sumary'!AF37+'[1]2008_CO-PA_Sumary'!AF37+'[1]2009_CO-PA_Sumary'!AF37+'[1]2010_CO-PA_Sumary'!AF37)/6</f>
        <v>0</v>
      </c>
      <c r="P35" s="12">
        <f>('[1]2005_CO-PA_Sumary'!AG37+'[1]2006_CO-PA_Sumary'!AG37+'[1]2007_CO-PA_Sumary'!AG37+'[1]2008_CO-PA_Sumary'!AG37+'[1]2009_CO-PA_Sumary'!AG37+'[1]2010_CO-PA_Sumary'!AG37)/6</f>
        <v>0</v>
      </c>
      <c r="Q35" s="11">
        <f>('[1]2005_CO-PA_Sumary'!AH37+'[1]2006_CO-PA_Sumary'!AH37+'[1]2007_CO-PA_Sumary'!AH37+'[1]2008_CO-PA_Sumary'!AH37+'[1]2009_CO-PA_Sumary'!AH37+'[1]2010_CO-PA_Sumary'!AH37)/6</f>
        <v>0</v>
      </c>
      <c r="R35" s="86">
        <f>('[1]2005_CO-PA_Sumary'!AI37+'[1]2006_CO-PA_Sumary'!AI37+'[1]2007_CO-PA_Sumary'!AI37+'[1]2008_CO-PA_Sumary'!AI37+'[1]2009_CO-PA_Sumary'!AI37+'[1]2010_CO-PA_Sumary'!AI37)/6</f>
        <v>2146.4333333333329</v>
      </c>
      <c r="U35" s="16"/>
      <c r="V35" s="17"/>
      <c r="W35" s="26" t="s">
        <v>25</v>
      </c>
      <c r="X35" s="19">
        <f>SUM(X17:X34)</f>
        <v>2294.1833333333334</v>
      </c>
      <c r="Y35" s="19">
        <f t="shared" ref="Y35:AL35" si="5">SUM(Y17:Y34)</f>
        <v>428.63333333333333</v>
      </c>
      <c r="Z35" s="19">
        <f t="shared" si="5"/>
        <v>20.049999999999997</v>
      </c>
      <c r="AA35" s="19">
        <f t="shared" si="5"/>
        <v>2742.8666666666663</v>
      </c>
      <c r="AB35" s="19">
        <f t="shared" si="5"/>
        <v>7611.8666666666659</v>
      </c>
      <c r="AC35" s="19">
        <f t="shared" si="5"/>
        <v>906.05000000000007</v>
      </c>
      <c r="AD35" s="19">
        <f t="shared" si="5"/>
        <v>489.68333333333334</v>
      </c>
      <c r="AE35" s="19">
        <f t="shared" si="5"/>
        <v>610.75</v>
      </c>
      <c r="AF35" s="19">
        <f t="shared" si="5"/>
        <v>0</v>
      </c>
      <c r="AG35" s="19">
        <f>SUM(AG17:AG34)</f>
        <v>346.84999999999997</v>
      </c>
      <c r="AH35" s="19">
        <f t="shared" ref="AH35:AJ35" si="6">SUM(AH17:AH34)</f>
        <v>789.61666666666667</v>
      </c>
      <c r="AI35" s="19">
        <f t="shared" si="6"/>
        <v>32.450000000000003</v>
      </c>
      <c r="AJ35" s="19">
        <f t="shared" si="6"/>
        <v>124.06666666666668</v>
      </c>
      <c r="AK35" s="19">
        <f t="shared" si="5"/>
        <v>946.13333333333321</v>
      </c>
      <c r="AL35" s="20">
        <f t="shared" si="5"/>
        <v>9007.5999999999985</v>
      </c>
      <c r="AM35" s="21"/>
      <c r="AN35" s="11"/>
    </row>
    <row r="36" spans="2:40" x14ac:dyDescent="0.2">
      <c r="B36" s="14">
        <v>704</v>
      </c>
      <c r="C36" s="15" t="s">
        <v>62</v>
      </c>
      <c r="D36" s="85">
        <f>('[1]2005_CO-PA_Sumary'!U38+'[1]2006_CO-PA_Sumary'!U38+'[1]2007_CO-PA_Sumary'!U38+'[1]2008_CO-PA_Sumary'!U38+'[1]2009_CO-PA_Sumary'!U38+'[1]2010_CO-PA_Sumary'!U38)/6</f>
        <v>56.75</v>
      </c>
      <c r="E36" s="86">
        <f>('[1]2005_CO-PA_Sumary'!V38+'[1]2006_CO-PA_Sumary'!V38+'[1]2007_CO-PA_Sumary'!V38+'[1]2008_CO-PA_Sumary'!V38+'[1]2009_CO-PA_Sumary'!V38+'[1]2010_CO-PA_Sumary'!V38)/6</f>
        <v>204.43333333333331</v>
      </c>
      <c r="F36" s="86">
        <f>('[1]2005_CO-PA_Sumary'!W38+'[1]2006_CO-PA_Sumary'!W38+'[1]2007_CO-PA_Sumary'!W38+'[1]2008_CO-PA_Sumary'!W38+'[1]2009_CO-PA_Sumary'!W38+'[1]2010_CO-PA_Sumary'!W38)/6</f>
        <v>0</v>
      </c>
      <c r="G36" s="86">
        <f>('[1]2005_CO-PA_Sumary'!X38+'[1]2006_CO-PA_Sumary'!X38+'[1]2007_CO-PA_Sumary'!X38+'[1]2008_CO-PA_Sumary'!X38+'[1]2009_CO-PA_Sumary'!X38+'[1]2010_CO-PA_Sumary'!X38)/6</f>
        <v>261.18333333333334</v>
      </c>
      <c r="H36" s="85">
        <f>('[1]2005_CO-PA_Sumary'!Y38+'[1]2006_CO-PA_Sumary'!Y38+'[1]2007_CO-PA_Sumary'!Y38+'[1]2008_CO-PA_Sumary'!Y38+'[1]2009_CO-PA_Sumary'!Y38+'[1]2010_CO-PA_Sumary'!Y38)/6</f>
        <v>502.3</v>
      </c>
      <c r="I36" s="86">
        <f>('[1]2005_CO-PA_Sumary'!Z38+'[1]2006_CO-PA_Sumary'!Z38+'[1]2007_CO-PA_Sumary'!Z38+'[1]2008_CO-PA_Sumary'!Z38+'[1]2009_CO-PA_Sumary'!Z38+'[1]2010_CO-PA_Sumary'!Z38)/6</f>
        <v>261.26666666666665</v>
      </c>
      <c r="J36" s="86">
        <f>('[1]2005_CO-PA_Sumary'!AA38+'[1]2006_CO-PA_Sumary'!AA38+'[1]2007_CO-PA_Sumary'!AA38+'[1]2008_CO-PA_Sumary'!AA38+'[1]2009_CO-PA_Sumary'!AA38+'[1]2010_CO-PA_Sumary'!AA38)/6</f>
        <v>0</v>
      </c>
      <c r="K36" s="11">
        <f>('[1]2005_CO-PA_Sumary'!AB38+'[1]2006_CO-PA_Sumary'!AB38+'[1]2007_CO-PA_Sumary'!AB38+'[1]2008_CO-PA_Sumary'!AB38+'[1]2009_CO-PA_Sumary'!AB38+'[1]2010_CO-PA_Sumary'!AB38)/6</f>
        <v>280.88333333333333</v>
      </c>
      <c r="L36" s="11">
        <f>('[1]2005_CO-PA_Sumary'!AC38+'[1]2006_CO-PA_Sumary'!AC38+'[1]2007_CO-PA_Sumary'!AC38+'[1]2008_CO-PA_Sumary'!AC38+'[1]2009_CO-PA_Sumary'!AC38+'[1]2010_CO-PA_Sumary'!AC38)/6</f>
        <v>37.816666666666663</v>
      </c>
      <c r="M36" s="11">
        <f>('[1]2005_CO-PA_Sumary'!AD38+'[1]2006_CO-PA_Sumary'!AD38+'[1]2007_CO-PA_Sumary'!AD38+'[1]2008_CO-PA_Sumary'!AD38+'[1]2009_CO-PA_Sumary'!AD38+'[1]2010_CO-PA_Sumary'!AD38)/6</f>
        <v>22.3</v>
      </c>
      <c r="N36" s="11">
        <f>('[1]2005_CO-PA_Sumary'!AE38+'[1]2006_CO-PA_Sumary'!AE38+'[1]2007_CO-PA_Sumary'!AE38+'[1]2008_CO-PA_Sumary'!AE38+'[1]2009_CO-PA_Sumary'!AE38+'[1]2010_CO-PA_Sumary'!AE38)/6</f>
        <v>0</v>
      </c>
      <c r="O36" s="12">
        <f>('[1]2005_CO-PA_Sumary'!AF38+'[1]2006_CO-PA_Sumary'!AF38+'[1]2007_CO-PA_Sumary'!AF38+'[1]2008_CO-PA_Sumary'!AF38+'[1]2009_CO-PA_Sumary'!AF38+'[1]2010_CO-PA_Sumary'!AF38)/6</f>
        <v>0</v>
      </c>
      <c r="P36" s="12">
        <f>('[1]2005_CO-PA_Sumary'!AG38+'[1]2006_CO-PA_Sumary'!AG38+'[1]2007_CO-PA_Sumary'!AG38+'[1]2008_CO-PA_Sumary'!AG38+'[1]2009_CO-PA_Sumary'!AG38+'[1]2010_CO-PA_Sumary'!AG38)/6</f>
        <v>0</v>
      </c>
      <c r="Q36" s="11">
        <f>('[1]2005_CO-PA_Sumary'!AH38+'[1]2006_CO-PA_Sumary'!AH38+'[1]2007_CO-PA_Sumary'!AH38+'[1]2008_CO-PA_Sumary'!AH38+'[1]2009_CO-PA_Sumary'!AH38+'[1]2010_CO-PA_Sumary'!AH38)/6</f>
        <v>0</v>
      </c>
      <c r="R36" s="86">
        <f>('[1]2005_CO-PA_Sumary'!AI38+'[1]2006_CO-PA_Sumary'!AI38+'[1]2007_CO-PA_Sumary'!AI38+'[1]2008_CO-PA_Sumary'!AI38+'[1]2009_CO-PA_Sumary'!AI38+'[1]2010_CO-PA_Sumary'!AI38)/6</f>
        <v>763.56666666666661</v>
      </c>
      <c r="U36" s="16"/>
      <c r="V36" s="14"/>
      <c r="AH36" s="11"/>
      <c r="AI36" s="11"/>
      <c r="AJ36" s="11"/>
      <c r="AM36" s="21"/>
      <c r="AN36" s="11"/>
    </row>
    <row r="37" spans="2:40" x14ac:dyDescent="0.2">
      <c r="B37" s="14">
        <v>705</v>
      </c>
      <c r="C37" s="15" t="s">
        <v>63</v>
      </c>
      <c r="D37" s="85">
        <f>('[1]2005_CO-PA_Sumary'!U39+'[1]2006_CO-PA_Sumary'!U39+'[1]2007_CO-PA_Sumary'!U39+'[1]2008_CO-PA_Sumary'!U39+'[1]2009_CO-PA_Sumary'!U39+'[1]2010_CO-PA_Sumary'!U39)/6</f>
        <v>417.14999999999992</v>
      </c>
      <c r="E37" s="86">
        <f>('[1]2005_CO-PA_Sumary'!V39+'[1]2006_CO-PA_Sumary'!V39+'[1]2007_CO-PA_Sumary'!V39+'[1]2008_CO-PA_Sumary'!V39+'[1]2009_CO-PA_Sumary'!V39+'[1]2010_CO-PA_Sumary'!V39)/6</f>
        <v>59.283333333333324</v>
      </c>
      <c r="F37" s="86">
        <f>('[1]2005_CO-PA_Sumary'!W39+'[1]2006_CO-PA_Sumary'!W39+'[1]2007_CO-PA_Sumary'!W39+'[1]2008_CO-PA_Sumary'!W39+'[1]2009_CO-PA_Sumary'!W39+'[1]2010_CO-PA_Sumary'!W39)/6</f>
        <v>0</v>
      </c>
      <c r="G37" s="86">
        <f>('[1]2005_CO-PA_Sumary'!X39+'[1]2006_CO-PA_Sumary'!X39+'[1]2007_CO-PA_Sumary'!X39+'[1]2008_CO-PA_Sumary'!X39+'[1]2009_CO-PA_Sumary'!X39+'[1]2010_CO-PA_Sumary'!X39)/6</f>
        <v>476.43333333333334</v>
      </c>
      <c r="H37" s="85">
        <f>('[1]2005_CO-PA_Sumary'!Y39+'[1]2006_CO-PA_Sumary'!Y39+'[1]2007_CO-PA_Sumary'!Y39+'[1]2008_CO-PA_Sumary'!Y39+'[1]2009_CO-PA_Sumary'!Y39+'[1]2010_CO-PA_Sumary'!Y39)/6</f>
        <v>922.73333333333346</v>
      </c>
      <c r="I37" s="86">
        <f>('[1]2005_CO-PA_Sumary'!Z39+'[1]2006_CO-PA_Sumary'!Z39+'[1]2007_CO-PA_Sumary'!Z39+'[1]2008_CO-PA_Sumary'!Z39+'[1]2009_CO-PA_Sumary'!Z39+'[1]2010_CO-PA_Sumary'!Z39)/6</f>
        <v>61.283333333333331</v>
      </c>
      <c r="J37" s="86">
        <f>('[1]2005_CO-PA_Sumary'!AA39+'[1]2006_CO-PA_Sumary'!AA39+'[1]2007_CO-PA_Sumary'!AA39+'[1]2008_CO-PA_Sumary'!AA39+'[1]2009_CO-PA_Sumary'!AA39+'[1]2010_CO-PA_Sumary'!AA39)/6</f>
        <v>0</v>
      </c>
      <c r="K37" s="11">
        <f>('[1]2005_CO-PA_Sumary'!AB39+'[1]2006_CO-PA_Sumary'!AB39+'[1]2007_CO-PA_Sumary'!AB39+'[1]2008_CO-PA_Sumary'!AB39+'[1]2009_CO-PA_Sumary'!AB39+'[1]2010_CO-PA_Sumary'!AB39)/6</f>
        <v>280.33333333333331</v>
      </c>
      <c r="L37" s="11">
        <f>('[1]2005_CO-PA_Sumary'!AC39+'[1]2006_CO-PA_Sumary'!AC39+'[1]2007_CO-PA_Sumary'!AC39+'[1]2008_CO-PA_Sumary'!AC39+'[1]2009_CO-PA_Sumary'!AC39+'[1]2010_CO-PA_Sumary'!AC39)/6</f>
        <v>10.116666666666667</v>
      </c>
      <c r="M37" s="11">
        <f>('[1]2005_CO-PA_Sumary'!AD39+'[1]2006_CO-PA_Sumary'!AD39+'[1]2007_CO-PA_Sumary'!AD39+'[1]2008_CO-PA_Sumary'!AD39+'[1]2009_CO-PA_Sumary'!AD39+'[1]2010_CO-PA_Sumary'!AD39)/6</f>
        <v>25.283333333333331</v>
      </c>
      <c r="N37" s="11">
        <f>('[1]2005_CO-PA_Sumary'!AE39+'[1]2006_CO-PA_Sumary'!AE39+'[1]2007_CO-PA_Sumary'!AE39+'[1]2008_CO-PA_Sumary'!AE39+'[1]2009_CO-PA_Sumary'!AE39+'[1]2010_CO-PA_Sumary'!AE39)/6</f>
        <v>0</v>
      </c>
      <c r="O37" s="12">
        <f>('[1]2005_CO-PA_Sumary'!AF39+'[1]2006_CO-PA_Sumary'!AF39+'[1]2007_CO-PA_Sumary'!AF39+'[1]2008_CO-PA_Sumary'!AF39+'[1]2009_CO-PA_Sumary'!AF39+'[1]2010_CO-PA_Sumary'!AF39)/6</f>
        <v>0</v>
      </c>
      <c r="P37" s="12">
        <f>('[1]2005_CO-PA_Sumary'!AG39+'[1]2006_CO-PA_Sumary'!AG39+'[1]2007_CO-PA_Sumary'!AG39+'[1]2008_CO-PA_Sumary'!AG39+'[1]2009_CO-PA_Sumary'!AG39+'[1]2010_CO-PA_Sumary'!AG39)/6</f>
        <v>0</v>
      </c>
      <c r="Q37" s="11">
        <f>('[1]2005_CO-PA_Sumary'!AH39+'[1]2006_CO-PA_Sumary'!AH39+'[1]2007_CO-PA_Sumary'!AH39+'[1]2008_CO-PA_Sumary'!AH39+'[1]2009_CO-PA_Sumary'!AH39+'[1]2010_CO-PA_Sumary'!AH39)/6</f>
        <v>0</v>
      </c>
      <c r="R37" s="86">
        <f>('[1]2005_CO-PA_Sumary'!AI39+'[1]2006_CO-PA_Sumary'!AI39+'[1]2007_CO-PA_Sumary'!AI39+'[1]2008_CO-PA_Sumary'!AI39+'[1]2009_CO-PA_Sumary'!AI39+'[1]2010_CO-PA_Sumary'!AI39)/6</f>
        <v>984.01666666666654</v>
      </c>
      <c r="U37" s="16"/>
      <c r="V37" s="14"/>
      <c r="AH37" s="11"/>
      <c r="AI37" s="11"/>
      <c r="AJ37" s="11"/>
      <c r="AM37" s="21"/>
      <c r="AN37" s="11"/>
    </row>
    <row r="38" spans="2:40" x14ac:dyDescent="0.2">
      <c r="B38" s="14">
        <v>706</v>
      </c>
      <c r="C38" s="15" t="s">
        <v>64</v>
      </c>
      <c r="D38" s="85">
        <f>('[1]2005_CO-PA_Sumary'!U40+'[1]2006_CO-PA_Sumary'!U40+'[1]2007_CO-PA_Sumary'!U40+'[1]2008_CO-PA_Sumary'!U40+'[1]2009_CO-PA_Sumary'!U40+'[1]2010_CO-PA_Sumary'!U40)/6</f>
        <v>1492.6333333333332</v>
      </c>
      <c r="E38" s="86">
        <f>('[1]2005_CO-PA_Sumary'!V40+'[1]2006_CO-PA_Sumary'!V40+'[1]2007_CO-PA_Sumary'!V40+'[1]2008_CO-PA_Sumary'!V40+'[1]2009_CO-PA_Sumary'!V40+'[1]2010_CO-PA_Sumary'!V40)/6</f>
        <v>112.81666666666666</v>
      </c>
      <c r="F38" s="86">
        <f>('[1]2005_CO-PA_Sumary'!W40+'[1]2006_CO-PA_Sumary'!W40+'[1]2007_CO-PA_Sumary'!W40+'[1]2008_CO-PA_Sumary'!W40+'[1]2009_CO-PA_Sumary'!W40+'[1]2010_CO-PA_Sumary'!W40)/6</f>
        <v>3.1999999999999997</v>
      </c>
      <c r="G38" s="86">
        <f>('[1]2005_CO-PA_Sumary'!X40+'[1]2006_CO-PA_Sumary'!X40+'[1]2007_CO-PA_Sumary'!X40+'[1]2008_CO-PA_Sumary'!X40+'[1]2009_CO-PA_Sumary'!X40+'[1]2010_CO-PA_Sumary'!X40)/6</f>
        <v>1608.6500000000003</v>
      </c>
      <c r="H38" s="85">
        <f>('[1]2005_CO-PA_Sumary'!Y40+'[1]2006_CO-PA_Sumary'!Y40+'[1]2007_CO-PA_Sumary'!Y40+'[1]2008_CO-PA_Sumary'!Y40+'[1]2009_CO-PA_Sumary'!Y40+'[1]2010_CO-PA_Sumary'!Y40)/6</f>
        <v>2508.8666666666668</v>
      </c>
      <c r="I38" s="86">
        <f>('[1]2005_CO-PA_Sumary'!Z40+'[1]2006_CO-PA_Sumary'!Z40+'[1]2007_CO-PA_Sumary'!Z40+'[1]2008_CO-PA_Sumary'!Z40+'[1]2009_CO-PA_Sumary'!Z40+'[1]2010_CO-PA_Sumary'!Z40)/6</f>
        <v>116.14999999999999</v>
      </c>
      <c r="J38" s="86">
        <f>('[1]2005_CO-PA_Sumary'!AA40+'[1]2006_CO-PA_Sumary'!AA40+'[1]2007_CO-PA_Sumary'!AA40+'[1]2008_CO-PA_Sumary'!AA40+'[1]2009_CO-PA_Sumary'!AA40+'[1]2010_CO-PA_Sumary'!AA40)/6</f>
        <v>3.1999999999999997</v>
      </c>
      <c r="K38" s="11">
        <f>('[1]2005_CO-PA_Sumary'!AB40+'[1]2006_CO-PA_Sumary'!AB40+'[1]2007_CO-PA_Sumary'!AB40+'[1]2008_CO-PA_Sumary'!AB40+'[1]2009_CO-PA_Sumary'!AB40+'[1]2010_CO-PA_Sumary'!AB40)/6</f>
        <v>753.40000000000009</v>
      </c>
      <c r="L38" s="11">
        <f>('[1]2005_CO-PA_Sumary'!AC40+'[1]2006_CO-PA_Sumary'!AC40+'[1]2007_CO-PA_Sumary'!AC40+'[1]2008_CO-PA_Sumary'!AC40+'[1]2009_CO-PA_Sumary'!AC40+'[1]2010_CO-PA_Sumary'!AC40)/6</f>
        <v>0</v>
      </c>
      <c r="M38" s="11">
        <f>('[1]2005_CO-PA_Sumary'!AD40+'[1]2006_CO-PA_Sumary'!AD40+'[1]2007_CO-PA_Sumary'!AD40+'[1]2008_CO-PA_Sumary'!AD40+'[1]2009_CO-PA_Sumary'!AD40+'[1]2010_CO-PA_Sumary'!AD40)/6</f>
        <v>50.783333333333331</v>
      </c>
      <c r="N38" s="11">
        <f>('[1]2005_CO-PA_Sumary'!AE40+'[1]2006_CO-PA_Sumary'!AE40+'[1]2007_CO-PA_Sumary'!AE40+'[1]2008_CO-PA_Sumary'!AE40+'[1]2009_CO-PA_Sumary'!AE40+'[1]2010_CO-PA_Sumary'!AE40)/6</f>
        <v>0</v>
      </c>
      <c r="O38" s="12">
        <f>('[1]2005_CO-PA_Sumary'!AF40+'[1]2006_CO-PA_Sumary'!AF40+'[1]2007_CO-PA_Sumary'!AF40+'[1]2008_CO-PA_Sumary'!AF40+'[1]2009_CO-PA_Sumary'!AF40+'[1]2010_CO-PA_Sumary'!AF40)/6</f>
        <v>0</v>
      </c>
      <c r="P38" s="12">
        <f>('[1]2005_CO-PA_Sumary'!AG40+'[1]2006_CO-PA_Sumary'!AG40+'[1]2007_CO-PA_Sumary'!AG40+'[1]2008_CO-PA_Sumary'!AG40+'[1]2009_CO-PA_Sumary'!AG40+'[1]2010_CO-PA_Sumary'!AG40)/6</f>
        <v>0</v>
      </c>
      <c r="Q38" s="11">
        <f>('[1]2005_CO-PA_Sumary'!AH40+'[1]2006_CO-PA_Sumary'!AH40+'[1]2007_CO-PA_Sumary'!AH40+'[1]2008_CO-PA_Sumary'!AH40+'[1]2009_CO-PA_Sumary'!AH40+'[1]2010_CO-PA_Sumary'!AH40)/6</f>
        <v>0</v>
      </c>
      <c r="R38" s="86">
        <f>('[1]2005_CO-PA_Sumary'!AI40+'[1]2006_CO-PA_Sumary'!AI40+'[1]2007_CO-PA_Sumary'!AI40+'[1]2008_CO-PA_Sumary'!AI40+'[1]2009_CO-PA_Sumary'!AI40+'[1]2010_CO-PA_Sumary'!AI40)/6</f>
        <v>2628.2166666666667</v>
      </c>
      <c r="U38" s="16" t="s">
        <v>65</v>
      </c>
      <c r="V38" s="17">
        <v>601</v>
      </c>
      <c r="W38" s="18" t="s">
        <v>48</v>
      </c>
      <c r="X38" s="19">
        <f>D26</f>
        <v>5.3500000000000005</v>
      </c>
      <c r="Y38" s="19">
        <f>E26</f>
        <v>7.4333333333333327</v>
      </c>
      <c r="Z38" s="19">
        <f>F26</f>
        <v>0</v>
      </c>
      <c r="AA38" s="19">
        <f>G26</f>
        <v>12.783333333333331</v>
      </c>
      <c r="AB38" s="19">
        <f>H26</f>
        <v>30.966666666666669</v>
      </c>
      <c r="AC38" s="19">
        <f>I26</f>
        <v>75.05</v>
      </c>
      <c r="AD38" s="19">
        <f>J26</f>
        <v>0</v>
      </c>
      <c r="AE38" s="19">
        <f>K26</f>
        <v>24.383333333333329</v>
      </c>
      <c r="AF38" s="19">
        <f>L26</f>
        <v>0</v>
      </c>
      <c r="AG38" s="19">
        <f>M26</f>
        <v>0.85000000000000009</v>
      </c>
      <c r="AH38" s="19">
        <f>N26</f>
        <v>1.6666666666666666E-2</v>
      </c>
      <c r="AI38" s="19">
        <f>O26</f>
        <v>1.6666666666666666E-2</v>
      </c>
      <c r="AJ38" s="19">
        <f>P26</f>
        <v>0</v>
      </c>
      <c r="AK38" s="19">
        <f>Q26</f>
        <v>3.3333333333333333E-2</v>
      </c>
      <c r="AL38" s="20">
        <f>R26</f>
        <v>106.01666666666667</v>
      </c>
      <c r="AM38" s="21"/>
      <c r="AN38" s="11"/>
    </row>
    <row r="39" spans="2:40" x14ac:dyDescent="0.2">
      <c r="B39" s="14">
        <v>707</v>
      </c>
      <c r="C39" s="15" t="s">
        <v>66</v>
      </c>
      <c r="D39" s="85">
        <f>('[1]2005_CO-PA_Sumary'!U41+'[1]2006_CO-PA_Sumary'!U41+'[1]2007_CO-PA_Sumary'!U41+'[1]2008_CO-PA_Sumary'!U41+'[1]2009_CO-PA_Sumary'!U41+'[1]2010_CO-PA_Sumary'!U41)/6</f>
        <v>32.550000000000004</v>
      </c>
      <c r="E39" s="86">
        <f>('[1]2005_CO-PA_Sumary'!V41+'[1]2006_CO-PA_Sumary'!V41+'[1]2007_CO-PA_Sumary'!V41+'[1]2008_CO-PA_Sumary'!V41+'[1]2009_CO-PA_Sumary'!V41+'[1]2010_CO-PA_Sumary'!V41)/6</f>
        <v>14.299999999999999</v>
      </c>
      <c r="F39" s="86">
        <f>('[1]2005_CO-PA_Sumary'!W41+'[1]2006_CO-PA_Sumary'!W41+'[1]2007_CO-PA_Sumary'!W41+'[1]2008_CO-PA_Sumary'!W41+'[1]2009_CO-PA_Sumary'!W41+'[1]2010_CO-PA_Sumary'!W41)/6</f>
        <v>0</v>
      </c>
      <c r="G39" s="86">
        <f>('[1]2005_CO-PA_Sumary'!X41+'[1]2006_CO-PA_Sumary'!X41+'[1]2007_CO-PA_Sumary'!X41+'[1]2008_CO-PA_Sumary'!X41+'[1]2009_CO-PA_Sumary'!X41+'[1]2010_CO-PA_Sumary'!X41)/6</f>
        <v>46.85</v>
      </c>
      <c r="H39" s="85">
        <f>('[1]2005_CO-PA_Sumary'!Y41+'[1]2006_CO-PA_Sumary'!Y41+'[1]2007_CO-PA_Sumary'!Y41+'[1]2008_CO-PA_Sumary'!Y41+'[1]2009_CO-PA_Sumary'!Y41+'[1]2010_CO-PA_Sumary'!Y41)/6</f>
        <v>33.65</v>
      </c>
      <c r="I39" s="86">
        <f>('[1]2005_CO-PA_Sumary'!Z41+'[1]2006_CO-PA_Sumary'!Z41+'[1]2007_CO-PA_Sumary'!Z41+'[1]2008_CO-PA_Sumary'!Z41+'[1]2009_CO-PA_Sumary'!Z41+'[1]2010_CO-PA_Sumary'!Z41)/6</f>
        <v>18.7</v>
      </c>
      <c r="J39" s="86">
        <f>('[1]2005_CO-PA_Sumary'!AA41+'[1]2006_CO-PA_Sumary'!AA41+'[1]2007_CO-PA_Sumary'!AA41+'[1]2008_CO-PA_Sumary'!AA41+'[1]2009_CO-PA_Sumary'!AA41+'[1]2010_CO-PA_Sumary'!AA41)/6</f>
        <v>0</v>
      </c>
      <c r="K39" s="11">
        <f>('[1]2005_CO-PA_Sumary'!AB41+'[1]2006_CO-PA_Sumary'!AB41+'[1]2007_CO-PA_Sumary'!AB41+'[1]2008_CO-PA_Sumary'!AB41+'[1]2009_CO-PA_Sumary'!AB41+'[1]2010_CO-PA_Sumary'!AB41)/6</f>
        <v>18.55</v>
      </c>
      <c r="L39" s="11">
        <f>('[1]2005_CO-PA_Sumary'!AC41+'[1]2006_CO-PA_Sumary'!AC41+'[1]2007_CO-PA_Sumary'!AC41+'[1]2008_CO-PA_Sumary'!AC41+'[1]2009_CO-PA_Sumary'!AC41+'[1]2010_CO-PA_Sumary'!AC41)/6</f>
        <v>0.13333333333333333</v>
      </c>
      <c r="M39" s="11">
        <f>('[1]2005_CO-PA_Sumary'!AD41+'[1]2006_CO-PA_Sumary'!AD41+'[1]2007_CO-PA_Sumary'!AD41+'[1]2008_CO-PA_Sumary'!AD41+'[1]2009_CO-PA_Sumary'!AD41+'[1]2010_CO-PA_Sumary'!AD41)/6</f>
        <v>5.000000000000001E-2</v>
      </c>
      <c r="N39" s="11">
        <f>('[1]2005_CO-PA_Sumary'!AE41+'[1]2006_CO-PA_Sumary'!AE41+'[1]2007_CO-PA_Sumary'!AE41+'[1]2008_CO-PA_Sumary'!AE41+'[1]2009_CO-PA_Sumary'!AE41+'[1]2010_CO-PA_Sumary'!AE41)/6</f>
        <v>0</v>
      </c>
      <c r="O39" s="12">
        <f>('[1]2005_CO-PA_Sumary'!AF41+'[1]2006_CO-PA_Sumary'!AF41+'[1]2007_CO-PA_Sumary'!AF41+'[1]2008_CO-PA_Sumary'!AF41+'[1]2009_CO-PA_Sumary'!AF41+'[1]2010_CO-PA_Sumary'!AF41)/6</f>
        <v>0</v>
      </c>
      <c r="P39" s="12">
        <f>('[1]2005_CO-PA_Sumary'!AG41+'[1]2006_CO-PA_Sumary'!AG41+'[1]2007_CO-PA_Sumary'!AG41+'[1]2008_CO-PA_Sumary'!AG41+'[1]2009_CO-PA_Sumary'!AG41+'[1]2010_CO-PA_Sumary'!AG41)/6</f>
        <v>0</v>
      </c>
      <c r="Q39" s="11">
        <f>('[1]2005_CO-PA_Sumary'!AH41+'[1]2006_CO-PA_Sumary'!AH41+'[1]2007_CO-PA_Sumary'!AH41+'[1]2008_CO-PA_Sumary'!AH41+'[1]2009_CO-PA_Sumary'!AH41+'[1]2010_CO-PA_Sumary'!AH41)/6</f>
        <v>0</v>
      </c>
      <c r="R39" s="86">
        <f>('[1]2005_CO-PA_Sumary'!AI41+'[1]2006_CO-PA_Sumary'!AI41+'[1]2007_CO-PA_Sumary'!AI41+'[1]2008_CO-PA_Sumary'!AI41+'[1]2009_CO-PA_Sumary'!AI41+'[1]2010_CO-PA_Sumary'!AI41)/6</f>
        <v>52.349999999999994</v>
      </c>
      <c r="U39" s="16"/>
      <c r="V39" s="17">
        <v>602</v>
      </c>
      <c r="W39" s="18" t="s">
        <v>49</v>
      </c>
      <c r="X39" s="19">
        <f>D17</f>
        <v>0.80000000000000016</v>
      </c>
      <c r="Y39" s="19">
        <f>E17</f>
        <v>37.766666666666666</v>
      </c>
      <c r="Z39" s="19">
        <f>F17</f>
        <v>0</v>
      </c>
      <c r="AA39" s="19">
        <f>G17</f>
        <v>38.56666666666667</v>
      </c>
      <c r="AB39" s="19">
        <f>H17</f>
        <v>790.26666666666654</v>
      </c>
      <c r="AC39" s="19">
        <f>I17</f>
        <v>106.8</v>
      </c>
      <c r="AD39" s="19">
        <f>J17</f>
        <v>1.7833333333333334</v>
      </c>
      <c r="AE39" s="19">
        <f>K17</f>
        <v>21.333333333333332</v>
      </c>
      <c r="AF39" s="19">
        <f>L17</f>
        <v>0</v>
      </c>
      <c r="AG39" s="19">
        <f>M17</f>
        <v>6.3833333333333329</v>
      </c>
      <c r="AH39" s="19">
        <f>N17</f>
        <v>340.45</v>
      </c>
      <c r="AI39" s="19">
        <f>O17</f>
        <v>0</v>
      </c>
      <c r="AJ39" s="19">
        <f>P17</f>
        <v>0</v>
      </c>
      <c r="AK39" s="19">
        <f>Q17</f>
        <v>340.45</v>
      </c>
      <c r="AL39" s="20">
        <f>R17</f>
        <v>898.84999999999991</v>
      </c>
      <c r="AM39" s="21"/>
      <c r="AN39" s="11"/>
    </row>
    <row r="40" spans="2:40" x14ac:dyDescent="0.2">
      <c r="B40" s="14">
        <v>708</v>
      </c>
      <c r="C40" s="15" t="s">
        <v>67</v>
      </c>
      <c r="D40" s="85">
        <f>('[1]2005_CO-PA_Sumary'!U42+'[1]2006_CO-PA_Sumary'!U42+'[1]2007_CO-PA_Sumary'!U42+'[1]2008_CO-PA_Sumary'!U42+'[1]2009_CO-PA_Sumary'!U42+'[1]2010_CO-PA_Sumary'!U42)/6</f>
        <v>622.65</v>
      </c>
      <c r="E40" s="86">
        <f>('[1]2005_CO-PA_Sumary'!V42+'[1]2006_CO-PA_Sumary'!V42+'[1]2007_CO-PA_Sumary'!V42+'[1]2008_CO-PA_Sumary'!V42+'[1]2009_CO-PA_Sumary'!V42+'[1]2010_CO-PA_Sumary'!V42)/6</f>
        <v>17.683333333333334</v>
      </c>
      <c r="F40" s="86">
        <f>('[1]2005_CO-PA_Sumary'!W42+'[1]2006_CO-PA_Sumary'!W42+'[1]2007_CO-PA_Sumary'!W42+'[1]2008_CO-PA_Sumary'!W42+'[1]2009_CO-PA_Sumary'!W42+'[1]2010_CO-PA_Sumary'!W42)/6</f>
        <v>24.649999999999995</v>
      </c>
      <c r="G40" s="86">
        <f>('[1]2005_CO-PA_Sumary'!X42+'[1]2006_CO-PA_Sumary'!X42+'[1]2007_CO-PA_Sumary'!X42+'[1]2008_CO-PA_Sumary'!X42+'[1]2009_CO-PA_Sumary'!X42+'[1]2010_CO-PA_Sumary'!X42)/6</f>
        <v>664.98333333333335</v>
      </c>
      <c r="H40" s="85">
        <f>('[1]2005_CO-PA_Sumary'!Y42+'[1]2006_CO-PA_Sumary'!Y42+'[1]2007_CO-PA_Sumary'!Y42+'[1]2008_CO-PA_Sumary'!Y42+'[1]2009_CO-PA_Sumary'!Y42+'[1]2010_CO-PA_Sumary'!Y42)/6</f>
        <v>1153.2833333333333</v>
      </c>
      <c r="I40" s="86">
        <f>('[1]2005_CO-PA_Sumary'!Z42+'[1]2006_CO-PA_Sumary'!Z42+'[1]2007_CO-PA_Sumary'!Z42+'[1]2008_CO-PA_Sumary'!Z42+'[1]2009_CO-PA_Sumary'!Z42+'[1]2010_CO-PA_Sumary'!Z42)/6</f>
        <v>24.016666666666666</v>
      </c>
      <c r="J40" s="86">
        <f>('[1]2005_CO-PA_Sumary'!AA42+'[1]2006_CO-PA_Sumary'!AA42+'[1]2007_CO-PA_Sumary'!AA42+'[1]2008_CO-PA_Sumary'!AA42+'[1]2009_CO-PA_Sumary'!AA42+'[1]2010_CO-PA_Sumary'!AA42)/6</f>
        <v>45.050000000000004</v>
      </c>
      <c r="K40" s="11">
        <f>('[1]2005_CO-PA_Sumary'!AB42+'[1]2006_CO-PA_Sumary'!AB42+'[1]2007_CO-PA_Sumary'!AB42+'[1]2008_CO-PA_Sumary'!AB42+'[1]2009_CO-PA_Sumary'!AB42+'[1]2010_CO-PA_Sumary'!AB42)/6</f>
        <v>201.9666666666667</v>
      </c>
      <c r="L40" s="11">
        <f>('[1]2005_CO-PA_Sumary'!AC42+'[1]2006_CO-PA_Sumary'!AC42+'[1]2007_CO-PA_Sumary'!AC42+'[1]2008_CO-PA_Sumary'!AC42+'[1]2009_CO-PA_Sumary'!AC42+'[1]2010_CO-PA_Sumary'!AC42)/6</f>
        <v>98.016666666666666</v>
      </c>
      <c r="M40" s="11">
        <f>('[1]2005_CO-PA_Sumary'!AD42+'[1]2006_CO-PA_Sumary'!AD42+'[1]2007_CO-PA_Sumary'!AD42+'[1]2008_CO-PA_Sumary'!AD42+'[1]2009_CO-PA_Sumary'!AD42+'[1]2010_CO-PA_Sumary'!AD42)/6</f>
        <v>26.516666666666669</v>
      </c>
      <c r="N40" s="11">
        <f>('[1]2005_CO-PA_Sumary'!AE42+'[1]2006_CO-PA_Sumary'!AE42+'[1]2007_CO-PA_Sumary'!AE42+'[1]2008_CO-PA_Sumary'!AE42+'[1]2009_CO-PA_Sumary'!AE42+'[1]2010_CO-PA_Sumary'!AE42)/6</f>
        <v>0</v>
      </c>
      <c r="O40" s="12">
        <f>('[1]2005_CO-PA_Sumary'!AF42+'[1]2006_CO-PA_Sumary'!AF42+'[1]2007_CO-PA_Sumary'!AF42+'[1]2008_CO-PA_Sumary'!AF42+'[1]2009_CO-PA_Sumary'!AF42+'[1]2010_CO-PA_Sumary'!AF42)/6</f>
        <v>0</v>
      </c>
      <c r="P40" s="12">
        <f>('[1]2005_CO-PA_Sumary'!AG42+'[1]2006_CO-PA_Sumary'!AG42+'[1]2007_CO-PA_Sumary'!AG42+'[1]2008_CO-PA_Sumary'!AG42+'[1]2009_CO-PA_Sumary'!AG42+'[1]2010_CO-PA_Sumary'!AG42)/6</f>
        <v>0</v>
      </c>
      <c r="Q40" s="11">
        <f>('[1]2005_CO-PA_Sumary'!AH42+'[1]2006_CO-PA_Sumary'!AH42+'[1]2007_CO-PA_Sumary'!AH42+'[1]2008_CO-PA_Sumary'!AH42+'[1]2009_CO-PA_Sumary'!AH42+'[1]2010_CO-PA_Sumary'!AH42)/6</f>
        <v>0</v>
      </c>
      <c r="R40" s="86">
        <f>('[1]2005_CO-PA_Sumary'!AI42+'[1]2006_CO-PA_Sumary'!AI42+'[1]2007_CO-PA_Sumary'!AI42+'[1]2008_CO-PA_Sumary'!AI42+'[1]2009_CO-PA_Sumary'!AI42+'[1]2010_CO-PA_Sumary'!AI42)/6</f>
        <v>1222.3499999999999</v>
      </c>
      <c r="U40" s="16"/>
      <c r="V40" s="17">
        <v>603</v>
      </c>
      <c r="W40" s="18" t="s">
        <v>51</v>
      </c>
      <c r="X40" s="19">
        <f>D21</f>
        <v>427.2166666666667</v>
      </c>
      <c r="Y40" s="19">
        <f>E21</f>
        <v>51.716666666666669</v>
      </c>
      <c r="Z40" s="19">
        <f>F21</f>
        <v>0.13333333333333333</v>
      </c>
      <c r="AA40" s="19">
        <f>G21</f>
        <v>479.06666666666661</v>
      </c>
      <c r="AB40" s="19">
        <f>H21</f>
        <v>735.58333333333314</v>
      </c>
      <c r="AC40" s="19">
        <f>I21</f>
        <v>116.63333333333333</v>
      </c>
      <c r="AD40" s="19">
        <f>J21</f>
        <v>0.79999999999999993</v>
      </c>
      <c r="AE40" s="19">
        <f>K21</f>
        <v>65.183333333333337</v>
      </c>
      <c r="AF40" s="19">
        <f>L21</f>
        <v>0</v>
      </c>
      <c r="AG40" s="19">
        <f>M21</f>
        <v>14.466666666666667</v>
      </c>
      <c r="AH40" s="19">
        <f>N21</f>
        <v>11.566666666666668</v>
      </c>
      <c r="AI40" s="19">
        <f>O21</f>
        <v>0.76666666666666661</v>
      </c>
      <c r="AJ40" s="19">
        <f>P21</f>
        <v>1.6666666666666663E-2</v>
      </c>
      <c r="AK40" s="19">
        <f>Q21</f>
        <v>12.35</v>
      </c>
      <c r="AL40" s="20">
        <f>R21</f>
        <v>853.01666666666677</v>
      </c>
      <c r="AM40" s="21"/>
      <c r="AN40" s="11"/>
    </row>
    <row r="41" spans="2:40" x14ac:dyDescent="0.2">
      <c r="B41" s="14">
        <v>709</v>
      </c>
      <c r="C41" s="15" t="s">
        <v>68</v>
      </c>
      <c r="D41" s="85">
        <f>('[1]2005_CO-PA_Sumary'!U43+'[1]2006_CO-PA_Sumary'!U43+'[1]2007_CO-PA_Sumary'!U43+'[1]2008_CO-PA_Sumary'!U43+'[1]2009_CO-PA_Sumary'!U43+'[1]2010_CO-PA_Sumary'!U43)/6</f>
        <v>322</v>
      </c>
      <c r="E41" s="86">
        <f>('[1]2005_CO-PA_Sumary'!V43+'[1]2006_CO-PA_Sumary'!V43+'[1]2007_CO-PA_Sumary'!V43+'[1]2008_CO-PA_Sumary'!V43+'[1]2009_CO-PA_Sumary'!V43+'[1]2010_CO-PA_Sumary'!V43)/6</f>
        <v>31.866666666666674</v>
      </c>
      <c r="F41" s="86">
        <f>('[1]2005_CO-PA_Sumary'!W43+'[1]2006_CO-PA_Sumary'!W43+'[1]2007_CO-PA_Sumary'!W43+'[1]2008_CO-PA_Sumary'!W43+'[1]2009_CO-PA_Sumary'!W43+'[1]2010_CO-PA_Sumary'!W43)/6</f>
        <v>0</v>
      </c>
      <c r="G41" s="86">
        <f>('[1]2005_CO-PA_Sumary'!X43+'[1]2006_CO-PA_Sumary'!X43+'[1]2007_CO-PA_Sumary'!X43+'[1]2008_CO-PA_Sumary'!X43+'[1]2009_CO-PA_Sumary'!X43+'[1]2010_CO-PA_Sumary'!X43)/6</f>
        <v>353.86666666666673</v>
      </c>
      <c r="H41" s="85">
        <f>('[1]2005_CO-PA_Sumary'!Y43+'[1]2006_CO-PA_Sumary'!Y43+'[1]2007_CO-PA_Sumary'!Y43+'[1]2008_CO-PA_Sumary'!Y43+'[1]2009_CO-PA_Sumary'!Y43+'[1]2010_CO-PA_Sumary'!Y43)/6</f>
        <v>807.84999999999991</v>
      </c>
      <c r="I41" s="86">
        <f>('[1]2005_CO-PA_Sumary'!Z43+'[1]2006_CO-PA_Sumary'!Z43+'[1]2007_CO-PA_Sumary'!Z43+'[1]2008_CO-PA_Sumary'!Z43+'[1]2009_CO-PA_Sumary'!Z43+'[1]2010_CO-PA_Sumary'!Z43)/6</f>
        <v>32.916666666666664</v>
      </c>
      <c r="J41" s="86">
        <f>('[1]2005_CO-PA_Sumary'!AA43+'[1]2006_CO-PA_Sumary'!AA43+'[1]2007_CO-PA_Sumary'!AA43+'[1]2008_CO-PA_Sumary'!AA43+'[1]2009_CO-PA_Sumary'!AA43+'[1]2010_CO-PA_Sumary'!AA43)/6</f>
        <v>0</v>
      </c>
      <c r="K41" s="11">
        <f>('[1]2005_CO-PA_Sumary'!AB43+'[1]2006_CO-PA_Sumary'!AB43+'[1]2007_CO-PA_Sumary'!AB43+'[1]2008_CO-PA_Sumary'!AB43+'[1]2009_CO-PA_Sumary'!AB43+'[1]2010_CO-PA_Sumary'!AB43)/6</f>
        <v>211.73333333333332</v>
      </c>
      <c r="L41" s="11">
        <f>('[1]2005_CO-PA_Sumary'!AC43+'[1]2006_CO-PA_Sumary'!AC43+'[1]2007_CO-PA_Sumary'!AC43+'[1]2008_CO-PA_Sumary'!AC43+'[1]2009_CO-PA_Sumary'!AC43+'[1]2010_CO-PA_Sumary'!AC43)/6</f>
        <v>9.5666666666666682</v>
      </c>
      <c r="M41" s="11">
        <f>('[1]2005_CO-PA_Sumary'!AD43+'[1]2006_CO-PA_Sumary'!AD43+'[1]2007_CO-PA_Sumary'!AD43+'[1]2008_CO-PA_Sumary'!AD43+'[1]2009_CO-PA_Sumary'!AD43+'[1]2010_CO-PA_Sumary'!AD43)/6</f>
        <v>24.333333333333332</v>
      </c>
      <c r="N41" s="11">
        <f>('[1]2005_CO-PA_Sumary'!AE43+'[1]2006_CO-PA_Sumary'!AE43+'[1]2007_CO-PA_Sumary'!AE43+'[1]2008_CO-PA_Sumary'!AE43+'[1]2009_CO-PA_Sumary'!AE43+'[1]2010_CO-PA_Sumary'!AE43)/6</f>
        <v>0</v>
      </c>
      <c r="O41" s="12">
        <f>('[1]2005_CO-PA_Sumary'!AF43+'[1]2006_CO-PA_Sumary'!AF43+'[1]2007_CO-PA_Sumary'!AF43+'[1]2008_CO-PA_Sumary'!AF43+'[1]2009_CO-PA_Sumary'!AF43+'[1]2010_CO-PA_Sumary'!AF43)/6</f>
        <v>0</v>
      </c>
      <c r="P41" s="12">
        <f>('[1]2005_CO-PA_Sumary'!AG43+'[1]2006_CO-PA_Sumary'!AG43+'[1]2007_CO-PA_Sumary'!AG43+'[1]2008_CO-PA_Sumary'!AG43+'[1]2009_CO-PA_Sumary'!AG43+'[1]2010_CO-PA_Sumary'!AG43)/6</f>
        <v>0</v>
      </c>
      <c r="Q41" s="11">
        <f>('[1]2005_CO-PA_Sumary'!AH43+'[1]2006_CO-PA_Sumary'!AH43+'[1]2007_CO-PA_Sumary'!AH43+'[1]2008_CO-PA_Sumary'!AH43+'[1]2009_CO-PA_Sumary'!AH43+'[1]2010_CO-PA_Sumary'!AH43)/6</f>
        <v>0</v>
      </c>
      <c r="R41" s="86">
        <f>('[1]2005_CO-PA_Sumary'!AI43+'[1]2006_CO-PA_Sumary'!AI43+'[1]2007_CO-PA_Sumary'!AI43+'[1]2008_CO-PA_Sumary'!AI43+'[1]2009_CO-PA_Sumary'!AI43+'[1]2010_CO-PA_Sumary'!AI43)/6</f>
        <v>840.76666666666654</v>
      </c>
      <c r="U41" s="16"/>
      <c r="V41" s="17">
        <v>604</v>
      </c>
      <c r="W41" s="18" t="s">
        <v>52</v>
      </c>
      <c r="X41" s="19">
        <f>D22</f>
        <v>1.6666666666666667</v>
      </c>
      <c r="Y41" s="19">
        <f>E22</f>
        <v>2.6</v>
      </c>
      <c r="Z41" s="19">
        <f>F22</f>
        <v>0</v>
      </c>
      <c r="AA41" s="19">
        <f>G22</f>
        <v>4.2666666666666666</v>
      </c>
      <c r="AB41" s="19">
        <f>H22</f>
        <v>20.566666666666666</v>
      </c>
      <c r="AC41" s="19">
        <f>I22</f>
        <v>45.883333333333326</v>
      </c>
      <c r="AD41" s="19">
        <f>J22</f>
        <v>0</v>
      </c>
      <c r="AE41" s="19">
        <f>K22</f>
        <v>14.75</v>
      </c>
      <c r="AF41" s="19">
        <f>L22</f>
        <v>0</v>
      </c>
      <c r="AG41" s="19">
        <f>M22</f>
        <v>1.3999999999999997</v>
      </c>
      <c r="AH41" s="19">
        <f>N22</f>
        <v>0.75</v>
      </c>
      <c r="AI41" s="19">
        <f>O22</f>
        <v>0.76666666666666716</v>
      </c>
      <c r="AJ41" s="19">
        <f>P22</f>
        <v>0</v>
      </c>
      <c r="AK41" s="19">
        <f>Q22</f>
        <v>1.5166666666666673</v>
      </c>
      <c r="AL41" s="20">
        <f>R22</f>
        <v>66.45</v>
      </c>
      <c r="AM41" s="21"/>
      <c r="AN41" s="11"/>
    </row>
    <row r="42" spans="2:40" ht="13.5" thickBot="1" x14ac:dyDescent="0.25">
      <c r="B42" s="51">
        <v>710</v>
      </c>
      <c r="C42" s="52" t="s">
        <v>69</v>
      </c>
      <c r="D42" s="87">
        <f>('[1]2005_CO-PA_Sumary'!U44+'[1]2006_CO-PA_Sumary'!U44+'[1]2007_CO-PA_Sumary'!U44+'[1]2008_CO-PA_Sumary'!U44+'[1]2009_CO-PA_Sumary'!U44+'[1]2010_CO-PA_Sumary'!U44)/6</f>
        <v>580.25</v>
      </c>
      <c r="E42" s="88">
        <f>('[1]2005_CO-PA_Sumary'!V44+'[1]2006_CO-PA_Sumary'!V44+'[1]2007_CO-PA_Sumary'!V44+'[1]2008_CO-PA_Sumary'!V44+'[1]2009_CO-PA_Sumary'!V44+'[1]2010_CO-PA_Sumary'!V44)/6</f>
        <v>109.71666666666665</v>
      </c>
      <c r="F42" s="88">
        <f>('[1]2005_CO-PA_Sumary'!W44+'[1]2006_CO-PA_Sumary'!W44+'[1]2007_CO-PA_Sumary'!W44+'[1]2008_CO-PA_Sumary'!W44+'[1]2009_CO-PA_Sumary'!W44+'[1]2010_CO-PA_Sumary'!W44)/6</f>
        <v>0</v>
      </c>
      <c r="G42" s="88">
        <f>('[1]2005_CO-PA_Sumary'!X44+'[1]2006_CO-PA_Sumary'!X44+'[1]2007_CO-PA_Sumary'!X44+'[1]2008_CO-PA_Sumary'!X44+'[1]2009_CO-PA_Sumary'!X44+'[1]2010_CO-PA_Sumary'!X44)/6</f>
        <v>689.96666666666658</v>
      </c>
      <c r="H42" s="87">
        <f>('[1]2005_CO-PA_Sumary'!Y44+'[1]2006_CO-PA_Sumary'!Y44+'[1]2007_CO-PA_Sumary'!Y44+'[1]2008_CO-PA_Sumary'!Y44+'[1]2009_CO-PA_Sumary'!Y44+'[1]2010_CO-PA_Sumary'!Y44)/6</f>
        <v>1368.4666666666665</v>
      </c>
      <c r="I42" s="88">
        <f>('[1]2005_CO-PA_Sumary'!Z44+'[1]2006_CO-PA_Sumary'!Z44+'[1]2007_CO-PA_Sumary'!Z44+'[1]2008_CO-PA_Sumary'!Z44+'[1]2009_CO-PA_Sumary'!Z44+'[1]2010_CO-PA_Sumary'!Z44)/6</f>
        <v>161.31666666666669</v>
      </c>
      <c r="J42" s="88">
        <f>('[1]2005_CO-PA_Sumary'!AA44+'[1]2006_CO-PA_Sumary'!AA44+'[1]2007_CO-PA_Sumary'!AA44+'[1]2008_CO-PA_Sumary'!AA44+'[1]2009_CO-PA_Sumary'!AA44+'[1]2010_CO-PA_Sumary'!AA44)/6</f>
        <v>0</v>
      </c>
      <c r="K42" s="53">
        <f>('[1]2005_CO-PA_Sumary'!AB44+'[1]2006_CO-PA_Sumary'!AB44+'[1]2007_CO-PA_Sumary'!AB44+'[1]2008_CO-PA_Sumary'!AB44+'[1]2009_CO-PA_Sumary'!AB44+'[1]2010_CO-PA_Sumary'!AB44)/6</f>
        <v>318.25</v>
      </c>
      <c r="L42" s="53">
        <f>('[1]2005_CO-PA_Sumary'!AC44+'[1]2006_CO-PA_Sumary'!AC44+'[1]2007_CO-PA_Sumary'!AC44+'[1]2008_CO-PA_Sumary'!AC44+'[1]2009_CO-PA_Sumary'!AC44+'[1]2010_CO-PA_Sumary'!AC44)/6</f>
        <v>148.56666666666666</v>
      </c>
      <c r="M42" s="53">
        <f>('[1]2005_CO-PA_Sumary'!AD44+'[1]2006_CO-PA_Sumary'!AD44+'[1]2007_CO-PA_Sumary'!AD44+'[1]2008_CO-PA_Sumary'!AD44+'[1]2009_CO-PA_Sumary'!AD44+'[1]2010_CO-PA_Sumary'!AD44)/6</f>
        <v>39.416666666666664</v>
      </c>
      <c r="N42" s="53">
        <f>('[1]2005_CO-PA_Sumary'!AE44+'[1]2006_CO-PA_Sumary'!AE44+'[1]2007_CO-PA_Sumary'!AE44+'[1]2008_CO-PA_Sumary'!AE44+'[1]2009_CO-PA_Sumary'!AE44+'[1]2010_CO-PA_Sumary'!AE44)/6</f>
        <v>0</v>
      </c>
      <c r="O42" s="54">
        <f>('[1]2005_CO-PA_Sumary'!AF44+'[1]2006_CO-PA_Sumary'!AF44+'[1]2007_CO-PA_Sumary'!AF44+'[1]2008_CO-PA_Sumary'!AF44+'[1]2009_CO-PA_Sumary'!AF44+'[1]2010_CO-PA_Sumary'!AF44)/6</f>
        <v>0</v>
      </c>
      <c r="P42" s="54">
        <f>('[1]2005_CO-PA_Sumary'!AG44+'[1]2006_CO-PA_Sumary'!AG44+'[1]2007_CO-PA_Sumary'!AG44+'[1]2008_CO-PA_Sumary'!AG44+'[1]2009_CO-PA_Sumary'!AG44+'[1]2010_CO-PA_Sumary'!AG44)/6</f>
        <v>0</v>
      </c>
      <c r="Q42" s="53">
        <f>('[1]2005_CO-PA_Sumary'!AH44+'[1]2006_CO-PA_Sumary'!AH44+'[1]2007_CO-PA_Sumary'!AH44+'[1]2008_CO-PA_Sumary'!AH44+'[1]2009_CO-PA_Sumary'!AH44+'[1]2010_CO-PA_Sumary'!AH44)/6</f>
        <v>0</v>
      </c>
      <c r="R42" s="88">
        <f>('[1]2005_CO-PA_Sumary'!AI44+'[1]2006_CO-PA_Sumary'!AI44+'[1]2007_CO-PA_Sumary'!AI44+'[1]2008_CO-PA_Sumary'!AI44+'[1]2009_CO-PA_Sumary'!AI44+'[1]2010_CO-PA_Sumary'!AI44)/6</f>
        <v>1529.7833333333335</v>
      </c>
      <c r="U42" s="16"/>
      <c r="V42" s="17">
        <v>605</v>
      </c>
      <c r="W42" s="18" t="s">
        <v>53</v>
      </c>
      <c r="X42" s="19">
        <f>D27</f>
        <v>0</v>
      </c>
      <c r="Y42" s="19">
        <f>E27</f>
        <v>0.16666666666666666</v>
      </c>
      <c r="Z42" s="19">
        <f>F27</f>
        <v>0</v>
      </c>
      <c r="AA42" s="19">
        <f>G27</f>
        <v>0.16666666666666666</v>
      </c>
      <c r="AB42" s="19">
        <f t="shared" ref="AB42:AL42" si="7">H27</f>
        <v>0</v>
      </c>
      <c r="AC42" s="19">
        <f t="shared" si="7"/>
        <v>0.16666666666666666</v>
      </c>
      <c r="AD42" s="19">
        <f t="shared" si="7"/>
        <v>0</v>
      </c>
      <c r="AE42" s="19">
        <f t="shared" si="7"/>
        <v>6.6666666666666666E-2</v>
      </c>
      <c r="AF42" s="19">
        <f t="shared" si="7"/>
        <v>0</v>
      </c>
      <c r="AG42" s="19">
        <f t="shared" si="7"/>
        <v>0</v>
      </c>
      <c r="AH42" s="19">
        <f t="shared" si="7"/>
        <v>0</v>
      </c>
      <c r="AI42" s="19">
        <f t="shared" si="7"/>
        <v>0</v>
      </c>
      <c r="AJ42" s="19">
        <f t="shared" si="7"/>
        <v>0</v>
      </c>
      <c r="AK42" s="19">
        <f t="shared" si="7"/>
        <v>0</v>
      </c>
      <c r="AL42" s="20">
        <f t="shared" si="7"/>
        <v>0.16666666666666666</v>
      </c>
      <c r="AM42" s="21"/>
      <c r="AN42" s="11"/>
    </row>
    <row r="43" spans="2:40" ht="13.5" thickTop="1" x14ac:dyDescent="0.2">
      <c r="B43" s="14" t="s">
        <v>128</v>
      </c>
      <c r="D43" s="85">
        <f>SUM(D26:D42)</f>
        <v>7713.9</v>
      </c>
      <c r="E43" s="85">
        <f t="shared" ref="E43:R43" si="8">SUM(E26:E42)</f>
        <v>927.86666666666656</v>
      </c>
      <c r="F43" s="85">
        <f t="shared" si="8"/>
        <v>219.48333333333335</v>
      </c>
      <c r="G43" s="85">
        <f t="shared" si="8"/>
        <v>8861.2500000000018</v>
      </c>
      <c r="H43" s="85">
        <f t="shared" si="8"/>
        <v>16434.983333333334</v>
      </c>
      <c r="I43" s="85">
        <f t="shared" si="8"/>
        <v>1182.5499999999997</v>
      </c>
      <c r="J43" s="85">
        <f t="shared" si="8"/>
        <v>570.88333333333333</v>
      </c>
      <c r="K43" s="61">
        <f t="shared" si="8"/>
        <v>3260.3999999999996</v>
      </c>
      <c r="L43" s="61">
        <f t="shared" si="8"/>
        <v>398.33333333333331</v>
      </c>
      <c r="M43" s="61">
        <f t="shared" si="8"/>
        <v>405.76666666666659</v>
      </c>
      <c r="N43" s="61">
        <f t="shared" si="8"/>
        <v>421.65000000000003</v>
      </c>
      <c r="O43" s="61">
        <f t="shared" si="8"/>
        <v>1.6666666666666666E-2</v>
      </c>
      <c r="P43" s="61">
        <f t="shared" si="8"/>
        <v>3.6833333333333336</v>
      </c>
      <c r="Q43" s="61">
        <f t="shared" si="8"/>
        <v>425.35000000000008</v>
      </c>
      <c r="R43" s="85">
        <f t="shared" si="8"/>
        <v>18188.416666666664</v>
      </c>
      <c r="U43" s="16"/>
      <c r="V43" s="17"/>
      <c r="W43" s="18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20"/>
      <c r="AM43" s="21"/>
      <c r="AN43" s="11"/>
    </row>
    <row r="44" spans="2:40" x14ac:dyDescent="0.2">
      <c r="B44" s="14"/>
      <c r="E44" s="86"/>
      <c r="F44" s="86"/>
      <c r="G44" s="86"/>
      <c r="I44" s="86"/>
      <c r="J44" s="86"/>
      <c r="N44" s="11"/>
      <c r="O44" s="12"/>
      <c r="P44" s="12"/>
      <c r="R44" s="86"/>
      <c r="U44" s="16"/>
      <c r="V44" s="17"/>
      <c r="W44" s="18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20"/>
      <c r="AM44" s="21"/>
      <c r="AN44" s="11"/>
    </row>
    <row r="45" spans="2:40" x14ac:dyDescent="0.2">
      <c r="B45" s="50" t="s">
        <v>124</v>
      </c>
      <c r="E45" s="86"/>
      <c r="F45" s="86"/>
      <c r="G45" s="86"/>
      <c r="I45" s="86"/>
      <c r="J45" s="86"/>
      <c r="N45" s="11"/>
      <c r="O45" s="12"/>
      <c r="P45" s="12"/>
      <c r="R45" s="86"/>
      <c r="U45" s="16"/>
      <c r="V45" s="17"/>
      <c r="W45" s="18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20"/>
      <c r="AM45" s="21"/>
      <c r="AN45" s="11"/>
    </row>
    <row r="46" spans="2:40" x14ac:dyDescent="0.2">
      <c r="B46" s="14">
        <v>201</v>
      </c>
      <c r="C46" s="15" t="s">
        <v>24</v>
      </c>
      <c r="D46" s="85">
        <f>('[1]2005_CO-PA_Sumary'!U6+'[1]2006_CO-PA_Sumary'!U6+'[1]2007_CO-PA_Sumary'!U6+'[1]2008_CO-PA_Sumary'!U6+'[1]2009_CO-PA_Sumary'!U6+'[1]2010_CO-PA_Sumary'!U6)/6</f>
        <v>54.733333333333327</v>
      </c>
      <c r="E46" s="86">
        <f>('[1]2005_CO-PA_Sumary'!V6+'[1]2006_CO-PA_Sumary'!V6+'[1]2007_CO-PA_Sumary'!V6+'[1]2008_CO-PA_Sumary'!V6+'[1]2009_CO-PA_Sumary'!V6+'[1]2010_CO-PA_Sumary'!V6)/6</f>
        <v>23.833333333333332</v>
      </c>
      <c r="F46" s="86">
        <f>('[1]2005_CO-PA_Sumary'!W6+'[1]2006_CO-PA_Sumary'!W6+'[1]2007_CO-PA_Sumary'!W6+'[1]2008_CO-PA_Sumary'!W6+'[1]2009_CO-PA_Sumary'!W6+'[1]2010_CO-PA_Sumary'!W6)/6</f>
        <v>0</v>
      </c>
      <c r="G46" s="86">
        <f>('[1]2005_CO-PA_Sumary'!X6+'[1]2006_CO-PA_Sumary'!X6+'[1]2007_CO-PA_Sumary'!X6+'[1]2008_CO-PA_Sumary'!X6+'[1]2009_CO-PA_Sumary'!X6+'[1]2010_CO-PA_Sumary'!X6)/6</f>
        <v>78.566666666666663</v>
      </c>
      <c r="H46" s="85">
        <f>('[1]2005_CO-PA_Sumary'!Y6+'[1]2006_CO-PA_Sumary'!Y6+'[1]2007_CO-PA_Sumary'!Y6+'[1]2008_CO-PA_Sumary'!Y6+'[1]2009_CO-PA_Sumary'!Y6+'[1]2010_CO-PA_Sumary'!Y6)/6</f>
        <v>77.36666666666666</v>
      </c>
      <c r="I46" s="86">
        <f>('[1]2005_CO-PA_Sumary'!Z6+'[1]2006_CO-PA_Sumary'!Z6+'[1]2007_CO-PA_Sumary'!Z6+'[1]2008_CO-PA_Sumary'!Z6+'[1]2009_CO-PA_Sumary'!Z6+'[1]2010_CO-PA_Sumary'!Z6)/6</f>
        <v>149.86666666666667</v>
      </c>
      <c r="J46" s="86">
        <f>('[1]2005_CO-PA_Sumary'!AA6+'[1]2006_CO-PA_Sumary'!AA6+'[1]2007_CO-PA_Sumary'!AA6+'[1]2008_CO-PA_Sumary'!AA6+'[1]2009_CO-PA_Sumary'!AA6+'[1]2010_CO-PA_Sumary'!AA6)/6</f>
        <v>0.8666666666666667</v>
      </c>
      <c r="K46" s="11">
        <f>('[1]2005_CO-PA_Sumary'!AB6+'[1]2006_CO-PA_Sumary'!AB6+'[1]2007_CO-PA_Sumary'!AB6+'[1]2008_CO-PA_Sumary'!AB6+'[1]2009_CO-PA_Sumary'!AB6+'[1]2010_CO-PA_Sumary'!AB6)/6</f>
        <v>23.366666666666671</v>
      </c>
      <c r="L46" s="11">
        <f>('[1]2005_CO-PA_Sumary'!AC6+'[1]2006_CO-PA_Sumary'!AC6+'[1]2007_CO-PA_Sumary'!AC6+'[1]2008_CO-PA_Sumary'!AC6+'[1]2009_CO-PA_Sumary'!AC6+'[1]2010_CO-PA_Sumary'!AC6)/6</f>
        <v>0</v>
      </c>
      <c r="M46" s="11">
        <f>('[1]2005_CO-PA_Sumary'!AD6+'[1]2006_CO-PA_Sumary'!AD6+'[1]2007_CO-PA_Sumary'!AD6+'[1]2008_CO-PA_Sumary'!AD6+'[1]2009_CO-PA_Sumary'!AD6+'[1]2010_CO-PA_Sumary'!AD6)/6</f>
        <v>0.6333333333333333</v>
      </c>
      <c r="N46" s="11">
        <f>('[1]2005_CO-PA_Sumary'!AE6+'[1]2006_CO-PA_Sumary'!AE6+'[1]2007_CO-PA_Sumary'!AE6+'[1]2008_CO-PA_Sumary'!AE6+'[1]2009_CO-PA_Sumary'!AE6+'[1]2010_CO-PA_Sumary'!AE6)/6</f>
        <v>0</v>
      </c>
      <c r="O46" s="12">
        <f>('[1]2005_CO-PA_Sumary'!AF6+'[1]2006_CO-PA_Sumary'!AF6+'[1]2007_CO-PA_Sumary'!AF6+'[1]2008_CO-PA_Sumary'!AF6+'[1]2009_CO-PA_Sumary'!AF6+'[1]2010_CO-PA_Sumary'!AF6)/6</f>
        <v>0</v>
      </c>
      <c r="P46" s="12">
        <f>('[1]2005_CO-PA_Sumary'!AG6+'[1]2006_CO-PA_Sumary'!AG6+'[1]2007_CO-PA_Sumary'!AG6+'[1]2008_CO-PA_Sumary'!AG6+'[1]2009_CO-PA_Sumary'!AG6+'[1]2010_CO-PA_Sumary'!AG6)/6</f>
        <v>0</v>
      </c>
      <c r="Q46" s="11">
        <f>('[1]2005_CO-PA_Sumary'!AH6+'[1]2006_CO-PA_Sumary'!AH6+'[1]2007_CO-PA_Sumary'!AH6+'[1]2008_CO-PA_Sumary'!AH6+'[1]2009_CO-PA_Sumary'!AH6+'[1]2010_CO-PA_Sumary'!AH6)/6</f>
        <v>0</v>
      </c>
      <c r="R46" s="86">
        <f>('[1]2005_CO-PA_Sumary'!AI6+'[1]2006_CO-PA_Sumary'!AI6+'[1]2007_CO-PA_Sumary'!AI6+'[1]2008_CO-PA_Sumary'!AI6+'[1]2009_CO-PA_Sumary'!AI6+'[1]2010_CO-PA_Sumary'!AI6)/6</f>
        <v>228.10000000000002</v>
      </c>
      <c r="U46" s="16"/>
      <c r="V46" s="17"/>
      <c r="W46" s="26" t="s">
        <v>25</v>
      </c>
      <c r="X46" s="19">
        <f>SUM(X74:X77)</f>
        <v>301.25833333333333</v>
      </c>
      <c r="Y46" s="19">
        <f>SUM(Y74:Y77)</f>
        <v>60.266666666666666</v>
      </c>
      <c r="Z46" s="19">
        <f>SUM(Z74:Z77)</f>
        <v>2.5166666666666666</v>
      </c>
      <c r="AA46" s="19">
        <f>SUM(AA74:AA77)</f>
        <v>364.04166666666663</v>
      </c>
      <c r="AB46" s="19">
        <f>SUM(AB74:AB77)</f>
        <v>736.25</v>
      </c>
      <c r="AC46" s="19">
        <f>SUM(AC74:AC77)</f>
        <v>147.08333333333331</v>
      </c>
      <c r="AD46" s="19">
        <f>SUM(AD74:AD77)</f>
        <v>254.64999999999998</v>
      </c>
      <c r="AE46" s="19">
        <f>SUM(AE74:AE77)</f>
        <v>103.81666666666665</v>
      </c>
      <c r="AF46" s="19">
        <f>SUM(AF74:AF77)</f>
        <v>0</v>
      </c>
      <c r="AG46" s="19">
        <f>SUM(AG74:AG77)</f>
        <v>21.500000000000007</v>
      </c>
      <c r="AH46" s="19">
        <f>SUM(AH74:AH77)</f>
        <v>46.766666666666673</v>
      </c>
      <c r="AI46" s="19">
        <f>SUM(AI74:AI77)</f>
        <v>5.8000000000000007</v>
      </c>
      <c r="AJ46" s="19">
        <f>SUM(AJ74:AJ77)</f>
        <v>33.016666666666659</v>
      </c>
      <c r="AK46" s="19">
        <f>SUM(AK74:AK77)</f>
        <v>85.583333333333357</v>
      </c>
      <c r="AL46" s="20">
        <f>SUM(AL74:AL77)</f>
        <v>1137.9833333333333</v>
      </c>
      <c r="AM46" s="21"/>
      <c r="AN46" s="11"/>
    </row>
    <row r="47" spans="2:40" ht="13.5" thickBot="1" x14ac:dyDescent="0.25">
      <c r="B47" s="51">
        <v>202</v>
      </c>
      <c r="C47" s="52" t="s">
        <v>26</v>
      </c>
      <c r="D47" s="87">
        <f>('[1]2005_CO-PA_Sumary'!U7+'[1]2006_CO-PA_Sumary'!U7+'[1]2007_CO-PA_Sumary'!U7+'[1]2008_CO-PA_Sumary'!U7+'[1]2009_CO-PA_Sumary'!U7+'[1]2010_CO-PA_Sumary'!U7)/6</f>
        <v>21.350000000000005</v>
      </c>
      <c r="E47" s="88">
        <f>('[1]2005_CO-PA_Sumary'!V7+'[1]2006_CO-PA_Sumary'!V7+'[1]2007_CO-PA_Sumary'!V7+'[1]2008_CO-PA_Sumary'!V7+'[1]2009_CO-PA_Sumary'!V7+'[1]2010_CO-PA_Sumary'!V7)/6</f>
        <v>159.61666666666665</v>
      </c>
      <c r="F47" s="88">
        <f>('[1]2005_CO-PA_Sumary'!W7+'[1]2006_CO-PA_Sumary'!W7+'[1]2007_CO-PA_Sumary'!W7+'[1]2008_CO-PA_Sumary'!W7+'[1]2009_CO-PA_Sumary'!W7+'[1]2010_CO-PA_Sumary'!W7)/6</f>
        <v>0</v>
      </c>
      <c r="G47" s="88">
        <f>('[1]2005_CO-PA_Sumary'!X7+'[1]2006_CO-PA_Sumary'!X7+'[1]2007_CO-PA_Sumary'!X7+'[1]2008_CO-PA_Sumary'!X7+'[1]2009_CO-PA_Sumary'!X7+'[1]2010_CO-PA_Sumary'!X7)/6</f>
        <v>180.96666666666667</v>
      </c>
      <c r="H47" s="87">
        <f>('[1]2005_CO-PA_Sumary'!Y7+'[1]2006_CO-PA_Sumary'!Y7+'[1]2007_CO-PA_Sumary'!Y7+'[1]2008_CO-PA_Sumary'!Y7+'[1]2009_CO-PA_Sumary'!Y7+'[1]2010_CO-PA_Sumary'!Y7)/6</f>
        <v>25.150000000000006</v>
      </c>
      <c r="I47" s="88">
        <f>('[1]2005_CO-PA_Sumary'!Z7+'[1]2006_CO-PA_Sumary'!Z7+'[1]2007_CO-PA_Sumary'!Z7+'[1]2008_CO-PA_Sumary'!Z7+'[1]2009_CO-PA_Sumary'!Z7+'[1]2010_CO-PA_Sumary'!Z7)/6</f>
        <v>996.2166666666667</v>
      </c>
      <c r="J47" s="88">
        <f>('[1]2005_CO-PA_Sumary'!AA7+'[1]2006_CO-PA_Sumary'!AA7+'[1]2007_CO-PA_Sumary'!AA7+'[1]2008_CO-PA_Sumary'!AA7+'[1]2009_CO-PA_Sumary'!AA7+'[1]2010_CO-PA_Sumary'!AA7)/6</f>
        <v>0.16666666666666666</v>
      </c>
      <c r="K47" s="53">
        <f>('[1]2005_CO-PA_Sumary'!AB7+'[1]2006_CO-PA_Sumary'!AB7+'[1]2007_CO-PA_Sumary'!AB7+'[1]2008_CO-PA_Sumary'!AB7+'[1]2009_CO-PA_Sumary'!AB7+'[1]2010_CO-PA_Sumary'!AB7)/6</f>
        <v>132.95000000000002</v>
      </c>
      <c r="L47" s="53">
        <f>('[1]2005_CO-PA_Sumary'!AC7+'[1]2006_CO-PA_Sumary'!AC7+'[1]2007_CO-PA_Sumary'!AC7+'[1]2008_CO-PA_Sumary'!AC7+'[1]2009_CO-PA_Sumary'!AC7+'[1]2010_CO-PA_Sumary'!AC7)/6</f>
        <v>93.100000000000009</v>
      </c>
      <c r="M47" s="53">
        <f>('[1]2005_CO-PA_Sumary'!AD7+'[1]2006_CO-PA_Sumary'!AD7+'[1]2007_CO-PA_Sumary'!AD7+'[1]2008_CO-PA_Sumary'!AD7+'[1]2009_CO-PA_Sumary'!AD7+'[1]2010_CO-PA_Sumary'!AD7)/6</f>
        <v>4.1333333333333337</v>
      </c>
      <c r="N47" s="53">
        <f>('[1]2005_CO-PA_Sumary'!AE7+'[1]2006_CO-PA_Sumary'!AE7+'[1]2007_CO-PA_Sumary'!AE7+'[1]2008_CO-PA_Sumary'!AE7+'[1]2009_CO-PA_Sumary'!AE7+'[1]2010_CO-PA_Sumary'!AE7)/6</f>
        <v>0.16666666666666666</v>
      </c>
      <c r="O47" s="54">
        <f>('[1]2005_CO-PA_Sumary'!AF7+'[1]2006_CO-PA_Sumary'!AF7+'[1]2007_CO-PA_Sumary'!AF7+'[1]2008_CO-PA_Sumary'!AF7+'[1]2009_CO-PA_Sumary'!AF7+'[1]2010_CO-PA_Sumary'!AF7)/6</f>
        <v>7.8333333333333348</v>
      </c>
      <c r="P47" s="54">
        <f>('[1]2005_CO-PA_Sumary'!AG7+'[1]2006_CO-PA_Sumary'!AG7+'[1]2007_CO-PA_Sumary'!AG7+'[1]2008_CO-PA_Sumary'!AG7+'[1]2009_CO-PA_Sumary'!AG7+'[1]2010_CO-PA_Sumary'!AG7)/6</f>
        <v>0</v>
      </c>
      <c r="Q47" s="53">
        <f>('[1]2005_CO-PA_Sumary'!AH7+'[1]2006_CO-PA_Sumary'!AH7+'[1]2007_CO-PA_Sumary'!AH7+'[1]2008_CO-PA_Sumary'!AH7+'[1]2009_CO-PA_Sumary'!AH7+'[1]2010_CO-PA_Sumary'!AH7)/6</f>
        <v>8.0000000000000018</v>
      </c>
      <c r="R47" s="88">
        <f>('[1]2005_CO-PA_Sumary'!AI7+'[1]2006_CO-PA_Sumary'!AI7+'[1]2007_CO-PA_Sumary'!AI7+'[1]2008_CO-PA_Sumary'!AI7+'[1]2009_CO-PA_Sumary'!AI7+'[1]2010_CO-PA_Sumary'!AI7)/6</f>
        <v>1021.5333333333334</v>
      </c>
      <c r="U47" s="16"/>
      <c r="V47" s="14"/>
      <c r="AH47" s="11"/>
      <c r="AI47" s="11"/>
      <c r="AJ47" s="11"/>
      <c r="AM47" s="21"/>
      <c r="AN47" s="11"/>
    </row>
    <row r="48" spans="2:40" ht="13.5" thickTop="1" x14ac:dyDescent="0.2">
      <c r="B48" s="55" t="s">
        <v>128</v>
      </c>
      <c r="C48" s="56"/>
      <c r="D48" s="90">
        <f>SUM(D46:D47)</f>
        <v>76.083333333333329</v>
      </c>
      <c r="E48" s="90">
        <f t="shared" ref="E48:R48" si="9">SUM(E46:E47)</f>
        <v>183.45</v>
      </c>
      <c r="F48" s="90">
        <f t="shared" si="9"/>
        <v>0</v>
      </c>
      <c r="G48" s="90">
        <f t="shared" si="9"/>
        <v>259.5333333333333</v>
      </c>
      <c r="H48" s="90">
        <f t="shared" si="9"/>
        <v>102.51666666666667</v>
      </c>
      <c r="I48" s="90">
        <f t="shared" si="9"/>
        <v>1146.0833333333335</v>
      </c>
      <c r="J48" s="90">
        <f t="shared" si="9"/>
        <v>1.0333333333333334</v>
      </c>
      <c r="K48" s="60">
        <f t="shared" si="9"/>
        <v>156.31666666666669</v>
      </c>
      <c r="L48" s="60">
        <f t="shared" si="9"/>
        <v>93.100000000000009</v>
      </c>
      <c r="M48" s="60">
        <f t="shared" si="9"/>
        <v>4.7666666666666675</v>
      </c>
      <c r="N48" s="60">
        <f t="shared" si="9"/>
        <v>0.16666666666666666</v>
      </c>
      <c r="O48" s="60">
        <f t="shared" si="9"/>
        <v>7.8333333333333348</v>
      </c>
      <c r="P48" s="60">
        <f t="shared" si="9"/>
        <v>0</v>
      </c>
      <c r="Q48" s="60">
        <f t="shared" si="9"/>
        <v>8.0000000000000018</v>
      </c>
      <c r="R48" s="90">
        <f t="shared" si="9"/>
        <v>1249.6333333333334</v>
      </c>
      <c r="U48" s="16"/>
      <c r="V48" s="14"/>
      <c r="AH48" s="11"/>
      <c r="AI48" s="11"/>
      <c r="AJ48" s="11"/>
      <c r="AM48" s="21"/>
      <c r="AN48" s="11"/>
    </row>
    <row r="49" spans="2:40" x14ac:dyDescent="0.2">
      <c r="B49" s="14"/>
      <c r="E49" s="86"/>
      <c r="F49" s="86"/>
      <c r="G49" s="86"/>
      <c r="I49" s="86"/>
      <c r="J49" s="86"/>
      <c r="N49" s="11"/>
      <c r="O49" s="12"/>
      <c r="P49" s="12"/>
      <c r="R49" s="86"/>
      <c r="U49" s="16"/>
      <c r="V49" s="14"/>
      <c r="AH49" s="11"/>
      <c r="AI49" s="11"/>
      <c r="AJ49" s="11"/>
      <c r="AM49" s="21"/>
      <c r="AN49" s="11"/>
    </row>
    <row r="50" spans="2:40" x14ac:dyDescent="0.2">
      <c r="B50" s="50" t="s">
        <v>125</v>
      </c>
      <c r="E50" s="86"/>
      <c r="F50" s="86"/>
      <c r="G50" s="86"/>
      <c r="I50" s="86"/>
      <c r="J50" s="86"/>
      <c r="N50" s="11"/>
      <c r="O50" s="12"/>
      <c r="P50" s="12"/>
      <c r="R50" s="86"/>
      <c r="U50" s="16"/>
      <c r="V50" s="14"/>
      <c r="AH50" s="11"/>
      <c r="AI50" s="11"/>
      <c r="AJ50" s="11"/>
      <c r="AM50" s="21"/>
      <c r="AN50" s="11"/>
    </row>
    <row r="51" spans="2:40" x14ac:dyDescent="0.2">
      <c r="B51" s="14">
        <v>301</v>
      </c>
      <c r="C51" s="15" t="s">
        <v>27</v>
      </c>
      <c r="D51" s="85">
        <f>('[1]2005_CO-PA_Sumary'!U8+'[1]2006_CO-PA_Sumary'!U8+'[1]2007_CO-PA_Sumary'!U8+'[1]2008_CO-PA_Sumary'!U8+'[1]2009_CO-PA_Sumary'!U8+'[1]2010_CO-PA_Sumary'!U8)/6</f>
        <v>550.25</v>
      </c>
      <c r="E51" s="86">
        <f>('[1]2005_CO-PA_Sumary'!V8+'[1]2006_CO-PA_Sumary'!V8+'[1]2007_CO-PA_Sumary'!V8+'[1]2008_CO-PA_Sumary'!V8+'[1]2009_CO-PA_Sumary'!V8+'[1]2010_CO-PA_Sumary'!V8)/6</f>
        <v>132</v>
      </c>
      <c r="F51" s="86">
        <f>('[1]2005_CO-PA_Sumary'!W8+'[1]2006_CO-PA_Sumary'!W8+'[1]2007_CO-PA_Sumary'!W8+'[1]2008_CO-PA_Sumary'!W8+'[1]2009_CO-PA_Sumary'!W8+'[1]2010_CO-PA_Sumary'!W8)/6</f>
        <v>0</v>
      </c>
      <c r="G51" s="86">
        <f>('[1]2005_CO-PA_Sumary'!X8+'[1]2006_CO-PA_Sumary'!X8+'[1]2007_CO-PA_Sumary'!X8+'[1]2008_CO-PA_Sumary'!X8+'[1]2009_CO-PA_Sumary'!X8+'[1]2010_CO-PA_Sumary'!X8)/6</f>
        <v>682.25000000000011</v>
      </c>
      <c r="H51" s="85">
        <f>('[1]2005_CO-PA_Sumary'!Y8+'[1]2006_CO-PA_Sumary'!Y8+'[1]2007_CO-PA_Sumary'!Y8+'[1]2008_CO-PA_Sumary'!Y8+'[1]2009_CO-PA_Sumary'!Y8+'[1]2010_CO-PA_Sumary'!Y8)/6</f>
        <v>606.5</v>
      </c>
      <c r="I51" s="86">
        <f>('[1]2005_CO-PA_Sumary'!Z8+'[1]2006_CO-PA_Sumary'!Z8+'[1]2007_CO-PA_Sumary'!Z8+'[1]2008_CO-PA_Sumary'!Z8+'[1]2009_CO-PA_Sumary'!Z8+'[1]2010_CO-PA_Sumary'!Z8)/6</f>
        <v>159.38333333333333</v>
      </c>
      <c r="J51" s="86">
        <f>('[1]2005_CO-PA_Sumary'!AA8+'[1]2006_CO-PA_Sumary'!AA8+'[1]2007_CO-PA_Sumary'!AA8+'[1]2008_CO-PA_Sumary'!AA8+'[1]2009_CO-PA_Sumary'!AA8+'[1]2010_CO-PA_Sumary'!AA8)/6</f>
        <v>0.43333333333333335</v>
      </c>
      <c r="K51" s="11">
        <f>('[1]2005_CO-PA_Sumary'!AB8+'[1]2006_CO-PA_Sumary'!AB8+'[1]2007_CO-PA_Sumary'!AB8+'[1]2008_CO-PA_Sumary'!AB8+'[1]2009_CO-PA_Sumary'!AB8+'[1]2010_CO-PA_Sumary'!AB8)/6</f>
        <v>236.19999999999996</v>
      </c>
      <c r="L51" s="11">
        <f>('[1]2005_CO-PA_Sumary'!AC8+'[1]2006_CO-PA_Sumary'!AC8+'[1]2007_CO-PA_Sumary'!AC8+'[1]2008_CO-PA_Sumary'!AC8+'[1]2009_CO-PA_Sumary'!AC8+'[1]2010_CO-PA_Sumary'!AC8)/6</f>
        <v>17.916666666666668</v>
      </c>
      <c r="M51" s="11">
        <f>('[1]2005_CO-PA_Sumary'!AD8+'[1]2006_CO-PA_Sumary'!AD8+'[1]2007_CO-PA_Sumary'!AD8+'[1]2008_CO-PA_Sumary'!AD8+'[1]2009_CO-PA_Sumary'!AD8+'[1]2010_CO-PA_Sumary'!AD8)/6</f>
        <v>7.1833333333333336</v>
      </c>
      <c r="N51" s="11">
        <f>('[1]2005_CO-PA_Sumary'!AE8+'[1]2006_CO-PA_Sumary'!AE8+'[1]2007_CO-PA_Sumary'!AE8+'[1]2008_CO-PA_Sumary'!AE8+'[1]2009_CO-PA_Sumary'!AE8+'[1]2010_CO-PA_Sumary'!AE8)/6</f>
        <v>3.5000000000000036</v>
      </c>
      <c r="O51" s="12">
        <f>('[1]2005_CO-PA_Sumary'!AF8+'[1]2006_CO-PA_Sumary'!AF8+'[1]2007_CO-PA_Sumary'!AF8+'[1]2008_CO-PA_Sumary'!AF8+'[1]2009_CO-PA_Sumary'!AF8+'[1]2010_CO-PA_Sumary'!AF8)/6</f>
        <v>3.0833333333333326</v>
      </c>
      <c r="P51" s="12">
        <f>('[1]2005_CO-PA_Sumary'!AG8+'[1]2006_CO-PA_Sumary'!AG8+'[1]2007_CO-PA_Sumary'!AG8+'[1]2008_CO-PA_Sumary'!AG8+'[1]2009_CO-PA_Sumary'!AG8+'[1]2010_CO-PA_Sumary'!AG8)/6</f>
        <v>0</v>
      </c>
      <c r="Q51" s="11">
        <f>('[1]2005_CO-PA_Sumary'!AH8+'[1]2006_CO-PA_Sumary'!AH8+'[1]2007_CO-PA_Sumary'!AH8+'[1]2008_CO-PA_Sumary'!AH8+'[1]2009_CO-PA_Sumary'!AH8+'[1]2010_CO-PA_Sumary'!AH8)/6</f>
        <v>6.5833333333333366</v>
      </c>
      <c r="R51" s="86">
        <f>('[1]2005_CO-PA_Sumary'!AI8+'[1]2006_CO-PA_Sumary'!AI8+'[1]2007_CO-PA_Sumary'!AI8+'[1]2008_CO-PA_Sumary'!AI8+'[1]2009_CO-PA_Sumary'!AI8+'[1]2010_CO-PA_Sumary'!AI8)/6</f>
        <v>766.31666666666661</v>
      </c>
      <c r="U51" s="16"/>
      <c r="V51" s="14"/>
      <c r="AH51" s="11"/>
      <c r="AI51" s="11"/>
      <c r="AJ51" s="11"/>
      <c r="AM51" s="21"/>
      <c r="AN51" s="11"/>
    </row>
    <row r="52" spans="2:40" ht="13.5" thickBot="1" x14ac:dyDescent="0.25">
      <c r="B52" s="51">
        <v>302</v>
      </c>
      <c r="C52" s="52" t="s">
        <v>28</v>
      </c>
      <c r="D52" s="87">
        <f>('[1]2005_CO-PA_Sumary'!U9+'[1]2006_CO-PA_Sumary'!U9+'[1]2007_CO-PA_Sumary'!U9+'[1]2008_CO-PA_Sumary'!U9+'[1]2009_CO-PA_Sumary'!U9+'[1]2010_CO-PA_Sumary'!U9)/6</f>
        <v>355.86666666666662</v>
      </c>
      <c r="E52" s="88">
        <f>('[1]2005_CO-PA_Sumary'!V9+'[1]2006_CO-PA_Sumary'!V9+'[1]2007_CO-PA_Sumary'!V9+'[1]2008_CO-PA_Sumary'!V9+'[1]2009_CO-PA_Sumary'!V9+'[1]2010_CO-PA_Sumary'!V9)/6</f>
        <v>81.333333333333329</v>
      </c>
      <c r="F52" s="88">
        <f>('[1]2005_CO-PA_Sumary'!W9+'[1]2006_CO-PA_Sumary'!W9+'[1]2007_CO-PA_Sumary'!W9+'[1]2008_CO-PA_Sumary'!W9+'[1]2009_CO-PA_Sumary'!W9+'[1]2010_CO-PA_Sumary'!W9)/6</f>
        <v>0</v>
      </c>
      <c r="G52" s="88">
        <f>('[1]2005_CO-PA_Sumary'!X9+'[1]2006_CO-PA_Sumary'!X9+'[1]2007_CO-PA_Sumary'!X9+'[1]2008_CO-PA_Sumary'!X9+'[1]2009_CO-PA_Sumary'!X9+'[1]2010_CO-PA_Sumary'!X9)/6</f>
        <v>437.2</v>
      </c>
      <c r="H52" s="87">
        <f>('[1]2005_CO-PA_Sumary'!Y9+'[1]2006_CO-PA_Sumary'!Y9+'[1]2007_CO-PA_Sumary'!Y9+'[1]2008_CO-PA_Sumary'!Y9+'[1]2009_CO-PA_Sumary'!Y9+'[1]2010_CO-PA_Sumary'!Y9)/6</f>
        <v>388.66666666666669</v>
      </c>
      <c r="I52" s="88">
        <f>('[1]2005_CO-PA_Sumary'!Z9+'[1]2006_CO-PA_Sumary'!Z9+'[1]2007_CO-PA_Sumary'!Z9+'[1]2008_CO-PA_Sumary'!Z9+'[1]2009_CO-PA_Sumary'!Z9+'[1]2010_CO-PA_Sumary'!Z9)/6</f>
        <v>140.01666666666665</v>
      </c>
      <c r="J52" s="88">
        <f>('[1]2005_CO-PA_Sumary'!AA9+'[1]2006_CO-PA_Sumary'!AA9+'[1]2007_CO-PA_Sumary'!AA9+'[1]2008_CO-PA_Sumary'!AA9+'[1]2009_CO-PA_Sumary'!AA9+'[1]2010_CO-PA_Sumary'!AA9)/6</f>
        <v>0</v>
      </c>
      <c r="K52" s="53">
        <f>('[1]2005_CO-PA_Sumary'!AB9+'[1]2006_CO-PA_Sumary'!AB9+'[1]2007_CO-PA_Sumary'!AB9+'[1]2008_CO-PA_Sumary'!AB9+'[1]2009_CO-PA_Sumary'!AB9+'[1]2010_CO-PA_Sumary'!AB9)/6</f>
        <v>88.366666666666674</v>
      </c>
      <c r="L52" s="53">
        <f>('[1]2005_CO-PA_Sumary'!AC9+'[1]2006_CO-PA_Sumary'!AC9+'[1]2007_CO-PA_Sumary'!AC9+'[1]2008_CO-PA_Sumary'!AC9+'[1]2009_CO-PA_Sumary'!AC9+'[1]2010_CO-PA_Sumary'!AC9)/6</f>
        <v>0</v>
      </c>
      <c r="M52" s="53">
        <f>('[1]2005_CO-PA_Sumary'!AD9+'[1]2006_CO-PA_Sumary'!AD9+'[1]2007_CO-PA_Sumary'!AD9+'[1]2008_CO-PA_Sumary'!AD9+'[1]2009_CO-PA_Sumary'!AD9+'[1]2010_CO-PA_Sumary'!AD9)/6</f>
        <v>0</v>
      </c>
      <c r="N52" s="53">
        <f>('[1]2005_CO-PA_Sumary'!AE9+'[1]2006_CO-PA_Sumary'!AE9+'[1]2007_CO-PA_Sumary'!AE9+'[1]2008_CO-PA_Sumary'!AE9+'[1]2009_CO-PA_Sumary'!AE9+'[1]2010_CO-PA_Sumary'!AE9)/6</f>
        <v>0</v>
      </c>
      <c r="O52" s="54">
        <f>('[1]2005_CO-PA_Sumary'!AF9+'[1]2006_CO-PA_Sumary'!AF9+'[1]2007_CO-PA_Sumary'!AF9+'[1]2008_CO-PA_Sumary'!AF9+'[1]2009_CO-PA_Sumary'!AF9+'[1]2010_CO-PA_Sumary'!AF9)/6</f>
        <v>1.6666666666666666E-2</v>
      </c>
      <c r="P52" s="54">
        <f>('[1]2005_CO-PA_Sumary'!AG9+'[1]2006_CO-PA_Sumary'!AG9+'[1]2007_CO-PA_Sumary'!AG9+'[1]2008_CO-PA_Sumary'!AG9+'[1]2009_CO-PA_Sumary'!AG9+'[1]2010_CO-PA_Sumary'!AG9)/6</f>
        <v>0</v>
      </c>
      <c r="Q52" s="53">
        <f>('[1]2005_CO-PA_Sumary'!AH9+'[1]2006_CO-PA_Sumary'!AH9+'[1]2007_CO-PA_Sumary'!AH9+'[1]2008_CO-PA_Sumary'!AH9+'[1]2009_CO-PA_Sumary'!AH9+'[1]2010_CO-PA_Sumary'!AH9)/6</f>
        <v>1.6666666666666666E-2</v>
      </c>
      <c r="R52" s="88">
        <f>('[1]2005_CO-PA_Sumary'!AI9+'[1]2006_CO-PA_Sumary'!AI9+'[1]2007_CO-PA_Sumary'!AI9+'[1]2008_CO-PA_Sumary'!AI9+'[1]2009_CO-PA_Sumary'!AI9+'[1]2010_CO-PA_Sumary'!AI9)/6</f>
        <v>528.68333333333328</v>
      </c>
      <c r="U52" s="16" t="s">
        <v>29</v>
      </c>
      <c r="V52" s="17">
        <v>201</v>
      </c>
      <c r="W52" s="18" t="s">
        <v>24</v>
      </c>
      <c r="X52" s="19">
        <f>D46</f>
        <v>54.733333333333327</v>
      </c>
      <c r="Y52" s="19">
        <f>E46</f>
        <v>23.833333333333332</v>
      </c>
      <c r="Z52" s="19">
        <f>F46</f>
        <v>0</v>
      </c>
      <c r="AA52" s="19">
        <f>G46</f>
        <v>78.566666666666663</v>
      </c>
      <c r="AB52" s="19">
        <f>H46</f>
        <v>77.36666666666666</v>
      </c>
      <c r="AC52" s="19">
        <f>I46</f>
        <v>149.86666666666667</v>
      </c>
      <c r="AD52" s="19">
        <f>J46</f>
        <v>0.8666666666666667</v>
      </c>
      <c r="AE52" s="19">
        <f>K46</f>
        <v>23.366666666666671</v>
      </c>
      <c r="AF52" s="19">
        <f>L46</f>
        <v>0</v>
      </c>
      <c r="AG52" s="19">
        <f>M46</f>
        <v>0.6333333333333333</v>
      </c>
      <c r="AH52" s="19">
        <f>N46</f>
        <v>0</v>
      </c>
      <c r="AI52" s="19">
        <f>O46</f>
        <v>0</v>
      </c>
      <c r="AJ52" s="19">
        <f>P46</f>
        <v>0</v>
      </c>
      <c r="AK52" s="19">
        <f>Q46</f>
        <v>0</v>
      </c>
      <c r="AL52" s="20">
        <f>R46</f>
        <v>228.10000000000002</v>
      </c>
      <c r="AM52" s="21"/>
      <c r="AN52" s="11"/>
    </row>
    <row r="53" spans="2:40" ht="13.5" thickTop="1" x14ac:dyDescent="0.2">
      <c r="B53" s="55" t="s">
        <v>128</v>
      </c>
      <c r="C53" s="56"/>
      <c r="D53" s="90">
        <f>SUM(D51:D52)</f>
        <v>906.11666666666656</v>
      </c>
      <c r="E53" s="90">
        <f t="shared" ref="E53:R53" si="10">SUM(E51:E52)</f>
        <v>213.33333333333331</v>
      </c>
      <c r="F53" s="90">
        <f t="shared" si="10"/>
        <v>0</v>
      </c>
      <c r="G53" s="90">
        <f t="shared" si="10"/>
        <v>1119.45</v>
      </c>
      <c r="H53" s="90">
        <f t="shared" si="10"/>
        <v>995.16666666666674</v>
      </c>
      <c r="I53" s="90">
        <f t="shared" si="10"/>
        <v>299.39999999999998</v>
      </c>
      <c r="J53" s="90">
        <f t="shared" si="10"/>
        <v>0.43333333333333335</v>
      </c>
      <c r="K53" s="60">
        <f t="shared" si="10"/>
        <v>324.56666666666661</v>
      </c>
      <c r="L53" s="60">
        <f t="shared" si="10"/>
        <v>17.916666666666668</v>
      </c>
      <c r="M53" s="60">
        <f t="shared" si="10"/>
        <v>7.1833333333333336</v>
      </c>
      <c r="N53" s="60">
        <f t="shared" si="10"/>
        <v>3.5000000000000036</v>
      </c>
      <c r="O53" s="60">
        <f t="shared" si="10"/>
        <v>3.0999999999999992</v>
      </c>
      <c r="P53" s="60">
        <f t="shared" si="10"/>
        <v>0</v>
      </c>
      <c r="Q53" s="60">
        <f t="shared" si="10"/>
        <v>6.6000000000000032</v>
      </c>
      <c r="R53" s="90">
        <f t="shared" si="10"/>
        <v>1295</v>
      </c>
      <c r="U53" s="16"/>
      <c r="V53" s="17"/>
      <c r="W53" s="18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  <c r="AM53" s="21"/>
      <c r="AN53" s="11"/>
    </row>
    <row r="54" spans="2:40" x14ac:dyDescent="0.2">
      <c r="B54" s="14"/>
      <c r="E54" s="86"/>
      <c r="F54" s="86"/>
      <c r="G54" s="86"/>
      <c r="I54" s="86"/>
      <c r="J54" s="86"/>
      <c r="N54" s="11"/>
      <c r="O54" s="12"/>
      <c r="P54" s="12"/>
      <c r="R54" s="86"/>
      <c r="U54" s="16"/>
      <c r="V54" s="17"/>
      <c r="W54" s="18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20"/>
      <c r="AM54" s="21"/>
      <c r="AN54" s="11"/>
    </row>
    <row r="55" spans="2:40" x14ac:dyDescent="0.2">
      <c r="B55" s="50" t="s">
        <v>126</v>
      </c>
      <c r="E55" s="86"/>
      <c r="F55" s="86"/>
      <c r="G55" s="86"/>
      <c r="I55" s="86"/>
      <c r="J55" s="86"/>
      <c r="N55" s="11"/>
      <c r="O55" s="12"/>
      <c r="P55" s="12"/>
      <c r="R55" s="86"/>
      <c r="U55" s="16"/>
      <c r="V55" s="17"/>
      <c r="W55" s="18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20"/>
      <c r="AM55" s="21"/>
      <c r="AN55" s="11"/>
    </row>
    <row r="56" spans="2:40" ht="13.5" thickBot="1" x14ac:dyDescent="0.25">
      <c r="B56" s="14">
        <v>401</v>
      </c>
      <c r="C56" s="15" t="s">
        <v>30</v>
      </c>
      <c r="D56" s="85">
        <f>('[1]2005_CO-PA_Sumary'!U10+'[1]2006_CO-PA_Sumary'!U10+'[1]2007_CO-PA_Sumary'!U10+'[1]2008_CO-PA_Sumary'!U10+'[1]2009_CO-PA_Sumary'!U10+'[1]2010_CO-PA_Sumary'!U10)/6</f>
        <v>218.01666666666668</v>
      </c>
      <c r="E56" s="86">
        <f>('[1]2005_CO-PA_Sumary'!V10+'[1]2006_CO-PA_Sumary'!V10+'[1]2007_CO-PA_Sumary'!V10+'[1]2008_CO-PA_Sumary'!V10+'[1]2009_CO-PA_Sumary'!V10+'[1]2010_CO-PA_Sumary'!V10)/6</f>
        <v>57.833333333333336</v>
      </c>
      <c r="F56" s="86">
        <f>('[1]2005_CO-PA_Sumary'!W10+'[1]2006_CO-PA_Sumary'!W10+'[1]2007_CO-PA_Sumary'!W10+'[1]2008_CO-PA_Sumary'!W10+'[1]2009_CO-PA_Sumary'!W10+'[1]2010_CO-PA_Sumary'!W10)/6</f>
        <v>0</v>
      </c>
      <c r="G56" s="86">
        <f>('[1]2005_CO-PA_Sumary'!X10+'[1]2006_CO-PA_Sumary'!X10+'[1]2007_CO-PA_Sumary'!X10+'[1]2008_CO-PA_Sumary'!X10+'[1]2009_CO-PA_Sumary'!X10+'[1]2010_CO-PA_Sumary'!X10)/6</f>
        <v>275.84999999999997</v>
      </c>
      <c r="H56" s="85">
        <f>('[1]2005_CO-PA_Sumary'!Y10+'[1]2006_CO-PA_Sumary'!Y10+'[1]2007_CO-PA_Sumary'!Y10+'[1]2008_CO-PA_Sumary'!Y10+'[1]2009_CO-PA_Sumary'!Y10+'[1]2010_CO-PA_Sumary'!Y10)/6</f>
        <v>300.34999999999997</v>
      </c>
      <c r="I56" s="86">
        <f>('[1]2005_CO-PA_Sumary'!Z10+'[1]2006_CO-PA_Sumary'!Z10+'[1]2007_CO-PA_Sumary'!Z10+'[1]2008_CO-PA_Sumary'!Z10+'[1]2009_CO-PA_Sumary'!Z10+'[1]2010_CO-PA_Sumary'!Z10)/6</f>
        <v>260.78333333333336</v>
      </c>
      <c r="J56" s="86">
        <f>('[1]2005_CO-PA_Sumary'!AA10+'[1]2006_CO-PA_Sumary'!AA10+'[1]2007_CO-PA_Sumary'!AA10+'[1]2008_CO-PA_Sumary'!AA10+'[1]2009_CO-PA_Sumary'!AA10+'[1]2010_CO-PA_Sumary'!AA10)/6</f>
        <v>0</v>
      </c>
      <c r="K56" s="11">
        <f>('[1]2005_CO-PA_Sumary'!AB10+'[1]2006_CO-PA_Sumary'!AB10+'[1]2007_CO-PA_Sumary'!AB10+'[1]2008_CO-PA_Sumary'!AB10+'[1]2009_CO-PA_Sumary'!AB10+'[1]2010_CO-PA_Sumary'!AB10)/6</f>
        <v>77.883333333333326</v>
      </c>
      <c r="L56" s="11">
        <f>('[1]2005_CO-PA_Sumary'!AC10+'[1]2006_CO-PA_Sumary'!AC10+'[1]2007_CO-PA_Sumary'!AC10+'[1]2008_CO-PA_Sumary'!AC10+'[1]2009_CO-PA_Sumary'!AC10+'[1]2010_CO-PA_Sumary'!AC10)/6</f>
        <v>42.483333333333334</v>
      </c>
      <c r="M56" s="11">
        <f>('[1]2005_CO-PA_Sumary'!AD10+'[1]2006_CO-PA_Sumary'!AD10+'[1]2007_CO-PA_Sumary'!AD10+'[1]2008_CO-PA_Sumary'!AD10+'[1]2009_CO-PA_Sumary'!AD10+'[1]2010_CO-PA_Sumary'!AD10)/6</f>
        <v>0</v>
      </c>
      <c r="N56" s="11">
        <f>('[1]2005_CO-PA_Sumary'!AE10+'[1]2006_CO-PA_Sumary'!AE10+'[1]2007_CO-PA_Sumary'!AE10+'[1]2008_CO-PA_Sumary'!AE10+'[1]2009_CO-PA_Sumary'!AE10+'[1]2010_CO-PA_Sumary'!AE10)/6</f>
        <v>27.366666666666664</v>
      </c>
      <c r="O56" s="12">
        <f>('[1]2005_CO-PA_Sumary'!AF10+'[1]2006_CO-PA_Sumary'!AF10+'[1]2007_CO-PA_Sumary'!AF10+'[1]2008_CO-PA_Sumary'!AF10+'[1]2009_CO-PA_Sumary'!AF10+'[1]2010_CO-PA_Sumary'!AF10)/6</f>
        <v>22.416666666666661</v>
      </c>
      <c r="P56" s="12">
        <f>('[1]2005_CO-PA_Sumary'!AG10+'[1]2006_CO-PA_Sumary'!AG10+'[1]2007_CO-PA_Sumary'!AG10+'[1]2008_CO-PA_Sumary'!AG10+'[1]2009_CO-PA_Sumary'!AG10+'[1]2010_CO-PA_Sumary'!AG10)/6</f>
        <v>0</v>
      </c>
      <c r="Q56" s="11">
        <f>('[1]2005_CO-PA_Sumary'!AH10+'[1]2006_CO-PA_Sumary'!AH10+'[1]2007_CO-PA_Sumary'!AH10+'[1]2008_CO-PA_Sumary'!AH10+'[1]2009_CO-PA_Sumary'!AH10+'[1]2010_CO-PA_Sumary'!AH10)/6</f>
        <v>49.783333333333324</v>
      </c>
      <c r="R56" s="86">
        <f>('[1]2005_CO-PA_Sumary'!AI10+'[1]2006_CO-PA_Sumary'!AI10+'[1]2007_CO-PA_Sumary'!AI10+'[1]2008_CO-PA_Sumary'!AI10+'[1]2009_CO-PA_Sumary'!AI10+'[1]2010_CO-PA_Sumary'!AI10)/6</f>
        <v>561.13333333333333</v>
      </c>
      <c r="U56" s="16"/>
      <c r="V56" s="22">
        <v>202</v>
      </c>
      <c r="W56" s="23" t="s">
        <v>26</v>
      </c>
      <c r="X56" s="24">
        <f>D47</f>
        <v>21.350000000000005</v>
      </c>
      <c r="Y56" s="24">
        <f>E47</f>
        <v>159.61666666666665</v>
      </c>
      <c r="Z56" s="24">
        <f>F47</f>
        <v>0</v>
      </c>
      <c r="AA56" s="24">
        <f>G47</f>
        <v>180.96666666666667</v>
      </c>
      <c r="AB56" s="24">
        <f>H47</f>
        <v>25.150000000000006</v>
      </c>
      <c r="AC56" s="24">
        <f>I47</f>
        <v>996.2166666666667</v>
      </c>
      <c r="AD56" s="24">
        <f>J47</f>
        <v>0.16666666666666666</v>
      </c>
      <c r="AE56" s="24">
        <f>K47</f>
        <v>132.95000000000002</v>
      </c>
      <c r="AF56" s="24">
        <f>L47</f>
        <v>93.100000000000009</v>
      </c>
      <c r="AG56" s="24">
        <f>M47</f>
        <v>4.1333333333333337</v>
      </c>
      <c r="AH56" s="24">
        <f>N47</f>
        <v>0.16666666666666666</v>
      </c>
      <c r="AI56" s="24">
        <f>O47</f>
        <v>7.8333333333333348</v>
      </c>
      <c r="AJ56" s="24">
        <f>P47</f>
        <v>0</v>
      </c>
      <c r="AK56" s="24">
        <f>Q47</f>
        <v>8.0000000000000018</v>
      </c>
      <c r="AL56" s="25">
        <f>R47</f>
        <v>1021.5333333333334</v>
      </c>
      <c r="AM56" s="21"/>
      <c r="AN56" s="11"/>
    </row>
    <row r="57" spans="2:40" ht="13.5" thickTop="1" x14ac:dyDescent="0.2">
      <c r="B57" s="14">
        <v>402</v>
      </c>
      <c r="C57" s="15" t="s">
        <v>31</v>
      </c>
      <c r="D57" s="85">
        <f>('[1]2005_CO-PA_Sumary'!U11+'[1]2006_CO-PA_Sumary'!U11+'[1]2007_CO-PA_Sumary'!U11+'[1]2008_CO-PA_Sumary'!U11+'[1]2009_CO-PA_Sumary'!U11+'[1]2010_CO-PA_Sumary'!U11)/6</f>
        <v>2.9833333333333338</v>
      </c>
      <c r="E57" s="86">
        <f>('[1]2005_CO-PA_Sumary'!V11+'[1]2006_CO-PA_Sumary'!V11+'[1]2007_CO-PA_Sumary'!V11+'[1]2008_CO-PA_Sumary'!V11+'[1]2009_CO-PA_Sumary'!V11+'[1]2010_CO-PA_Sumary'!V11)/6</f>
        <v>633.68333333333339</v>
      </c>
      <c r="F57" s="86">
        <f>('[1]2005_CO-PA_Sumary'!W11+'[1]2006_CO-PA_Sumary'!W11+'[1]2007_CO-PA_Sumary'!W11+'[1]2008_CO-PA_Sumary'!W11+'[1]2009_CO-PA_Sumary'!W11+'[1]2010_CO-PA_Sumary'!W11)/6</f>
        <v>0</v>
      </c>
      <c r="G57" s="86">
        <f>('[1]2005_CO-PA_Sumary'!X11+'[1]2006_CO-PA_Sumary'!X11+'[1]2007_CO-PA_Sumary'!X11+'[1]2008_CO-PA_Sumary'!X11+'[1]2009_CO-PA_Sumary'!X11+'[1]2010_CO-PA_Sumary'!X11)/6</f>
        <v>636.66666666666674</v>
      </c>
      <c r="H57" s="85">
        <f>('[1]2005_CO-PA_Sumary'!Y11+'[1]2006_CO-PA_Sumary'!Y11+'[1]2007_CO-PA_Sumary'!Y11+'[1]2008_CO-PA_Sumary'!Y11+'[1]2009_CO-PA_Sumary'!Y11+'[1]2010_CO-PA_Sumary'!Y11)/6</f>
        <v>5.6000000000000005</v>
      </c>
      <c r="I57" s="86">
        <f>('[1]2005_CO-PA_Sumary'!Z11+'[1]2006_CO-PA_Sumary'!Z11+'[1]2007_CO-PA_Sumary'!Z11+'[1]2008_CO-PA_Sumary'!Z11+'[1]2009_CO-PA_Sumary'!Z11+'[1]2010_CO-PA_Sumary'!Z11)/6</f>
        <v>1691.0166666666667</v>
      </c>
      <c r="J57" s="86">
        <f>('[1]2005_CO-PA_Sumary'!AA11+'[1]2006_CO-PA_Sumary'!AA11+'[1]2007_CO-PA_Sumary'!AA11+'[1]2008_CO-PA_Sumary'!AA11+'[1]2009_CO-PA_Sumary'!AA11+'[1]2010_CO-PA_Sumary'!AA11)/6</f>
        <v>26.799999999999997</v>
      </c>
      <c r="K57" s="11">
        <f>('[1]2005_CO-PA_Sumary'!AB11+'[1]2006_CO-PA_Sumary'!AB11+'[1]2007_CO-PA_Sumary'!AB11+'[1]2008_CO-PA_Sumary'!AB11+'[1]2009_CO-PA_Sumary'!AB11+'[1]2010_CO-PA_Sumary'!AB11)/6</f>
        <v>64.766666666666666</v>
      </c>
      <c r="L57" s="11">
        <f>('[1]2005_CO-PA_Sumary'!AC11+'[1]2006_CO-PA_Sumary'!AC11+'[1]2007_CO-PA_Sumary'!AC11+'[1]2008_CO-PA_Sumary'!AC11+'[1]2009_CO-PA_Sumary'!AC11+'[1]2010_CO-PA_Sumary'!AC11)/6</f>
        <v>67.416666666666671</v>
      </c>
      <c r="M57" s="11">
        <f>('[1]2005_CO-PA_Sumary'!AD11+'[1]2006_CO-PA_Sumary'!AD11+'[1]2007_CO-PA_Sumary'!AD11+'[1]2008_CO-PA_Sumary'!AD11+'[1]2009_CO-PA_Sumary'!AD11+'[1]2010_CO-PA_Sumary'!AD11)/6</f>
        <v>0</v>
      </c>
      <c r="N57" s="11">
        <f>('[1]2005_CO-PA_Sumary'!AE11+'[1]2006_CO-PA_Sumary'!AE11+'[1]2007_CO-PA_Sumary'!AE11+'[1]2008_CO-PA_Sumary'!AE11+'[1]2009_CO-PA_Sumary'!AE11+'[1]2010_CO-PA_Sumary'!AE11)/6</f>
        <v>0</v>
      </c>
      <c r="O57" s="12">
        <f>('[1]2005_CO-PA_Sumary'!AF11+'[1]2006_CO-PA_Sumary'!AF11+'[1]2007_CO-PA_Sumary'!AF11+'[1]2008_CO-PA_Sumary'!AF11+'[1]2009_CO-PA_Sumary'!AF11+'[1]2010_CO-PA_Sumary'!AF11)/6</f>
        <v>0</v>
      </c>
      <c r="P57" s="12">
        <f>('[1]2005_CO-PA_Sumary'!AG11+'[1]2006_CO-PA_Sumary'!AG11+'[1]2007_CO-PA_Sumary'!AG11+'[1]2008_CO-PA_Sumary'!AG11+'[1]2009_CO-PA_Sumary'!AG11+'[1]2010_CO-PA_Sumary'!AG11)/6</f>
        <v>0</v>
      </c>
      <c r="Q57" s="11">
        <f>('[1]2005_CO-PA_Sumary'!AH11+'[1]2006_CO-PA_Sumary'!AH11+'[1]2007_CO-PA_Sumary'!AH11+'[1]2008_CO-PA_Sumary'!AH11+'[1]2009_CO-PA_Sumary'!AH11+'[1]2010_CO-PA_Sumary'!AH11)/6</f>
        <v>0</v>
      </c>
      <c r="R57" s="86">
        <f>('[1]2005_CO-PA_Sumary'!AI11+'[1]2006_CO-PA_Sumary'!AI11+'[1]2007_CO-PA_Sumary'!AI11+'[1]2008_CO-PA_Sumary'!AI11+'[1]2009_CO-PA_Sumary'!AI11+'[1]2010_CO-PA_Sumary'!AI11)/6</f>
        <v>1723.416666666667</v>
      </c>
      <c r="U57" s="16"/>
      <c r="V57" s="17"/>
      <c r="W57" s="26" t="s">
        <v>25</v>
      </c>
      <c r="X57" s="19">
        <f>SUM(X52:X56)</f>
        <v>76.083333333333329</v>
      </c>
      <c r="Y57" s="19">
        <f>SUM(Y52:Y56)</f>
        <v>183.45</v>
      </c>
      <c r="Z57" s="19">
        <f>SUM(Z52:Z56)</f>
        <v>0</v>
      </c>
      <c r="AA57" s="19">
        <f>SUM(AA52:AA56)</f>
        <v>259.5333333333333</v>
      </c>
      <c r="AB57" s="19">
        <f>SUM(AB52:AB56)</f>
        <v>102.51666666666667</v>
      </c>
      <c r="AC57" s="19">
        <f>SUM(AC52:AC56)</f>
        <v>1146.0833333333335</v>
      </c>
      <c r="AD57" s="19">
        <f>SUM(AD52:AD56)</f>
        <v>1.0333333333333334</v>
      </c>
      <c r="AE57" s="19">
        <f>SUM(AE52:AE56)</f>
        <v>156.31666666666669</v>
      </c>
      <c r="AF57" s="19">
        <f>SUM(AF52:AF56)</f>
        <v>93.100000000000009</v>
      </c>
      <c r="AG57" s="19">
        <f>SUM(AG52:AG56)</f>
        <v>4.7666666666666675</v>
      </c>
      <c r="AH57" s="19">
        <f>SUM(AH52:AH56)</f>
        <v>0.16666666666666666</v>
      </c>
      <c r="AI57" s="19">
        <f>SUM(AI52:AI56)</f>
        <v>7.8333333333333348</v>
      </c>
      <c r="AJ57" s="19">
        <f>SUM(AJ52:AJ56)</f>
        <v>0</v>
      </c>
      <c r="AK57" s="19">
        <f>SUM(AK52:AK56)</f>
        <v>8.0000000000000018</v>
      </c>
      <c r="AL57" s="20">
        <f>SUM(AL52:AL56)</f>
        <v>1249.6333333333334</v>
      </c>
      <c r="AM57" s="21"/>
      <c r="AN57" s="11"/>
    </row>
    <row r="58" spans="2:40" x14ac:dyDescent="0.2">
      <c r="B58" s="14">
        <v>403</v>
      </c>
      <c r="C58" s="15" t="s">
        <v>32</v>
      </c>
      <c r="D58" s="85">
        <f>('[1]2005_CO-PA_Sumary'!U12+'[1]2006_CO-PA_Sumary'!U12+'[1]2007_CO-PA_Sumary'!U12+'[1]2008_CO-PA_Sumary'!U12+'[1]2009_CO-PA_Sumary'!U12+'[1]2010_CO-PA_Sumary'!U12)/6</f>
        <v>130.48333333333332</v>
      </c>
      <c r="E58" s="86">
        <f>('[1]2005_CO-PA_Sumary'!V12+'[1]2006_CO-PA_Sumary'!V12+'[1]2007_CO-PA_Sumary'!V12+'[1]2008_CO-PA_Sumary'!V12+'[1]2009_CO-PA_Sumary'!V12+'[1]2010_CO-PA_Sumary'!V12)/6</f>
        <v>492.7833333333333</v>
      </c>
      <c r="F58" s="86">
        <f>('[1]2005_CO-PA_Sumary'!W12+'[1]2006_CO-PA_Sumary'!W12+'[1]2007_CO-PA_Sumary'!W12+'[1]2008_CO-PA_Sumary'!W12+'[1]2009_CO-PA_Sumary'!W12+'[1]2010_CO-PA_Sumary'!W12)/6</f>
        <v>0</v>
      </c>
      <c r="G58" s="86">
        <f>('[1]2005_CO-PA_Sumary'!X12+'[1]2006_CO-PA_Sumary'!X12+'[1]2007_CO-PA_Sumary'!X12+'[1]2008_CO-PA_Sumary'!X12+'[1]2009_CO-PA_Sumary'!X12+'[1]2010_CO-PA_Sumary'!X12)/6</f>
        <v>623.26666666666665</v>
      </c>
      <c r="H58" s="85">
        <f>('[1]2005_CO-PA_Sumary'!Y12+'[1]2006_CO-PA_Sumary'!Y12+'[1]2007_CO-PA_Sumary'!Y12+'[1]2008_CO-PA_Sumary'!Y12+'[1]2009_CO-PA_Sumary'!Y12+'[1]2010_CO-PA_Sumary'!Y12)/6</f>
        <v>151.98333333333335</v>
      </c>
      <c r="I58" s="86">
        <f>('[1]2005_CO-PA_Sumary'!Z12+'[1]2006_CO-PA_Sumary'!Z12+'[1]2007_CO-PA_Sumary'!Z12+'[1]2008_CO-PA_Sumary'!Z12+'[1]2009_CO-PA_Sumary'!Z12+'[1]2010_CO-PA_Sumary'!Z12)/6</f>
        <v>1241.0666666666668</v>
      </c>
      <c r="J58" s="86">
        <f>('[1]2005_CO-PA_Sumary'!AA12+'[1]2006_CO-PA_Sumary'!AA12+'[1]2007_CO-PA_Sumary'!AA12+'[1]2008_CO-PA_Sumary'!AA12+'[1]2009_CO-PA_Sumary'!AA12+'[1]2010_CO-PA_Sumary'!AA12)/6</f>
        <v>5.1166666666666671</v>
      </c>
      <c r="K58" s="11">
        <f>('[1]2005_CO-PA_Sumary'!AB12+'[1]2006_CO-PA_Sumary'!AB12+'[1]2007_CO-PA_Sumary'!AB12+'[1]2008_CO-PA_Sumary'!AB12+'[1]2009_CO-PA_Sumary'!AB12+'[1]2010_CO-PA_Sumary'!AB12)/6</f>
        <v>310.58333333333331</v>
      </c>
      <c r="L58" s="11">
        <f>('[1]2005_CO-PA_Sumary'!AC12+'[1]2006_CO-PA_Sumary'!AC12+'[1]2007_CO-PA_Sumary'!AC12+'[1]2008_CO-PA_Sumary'!AC12+'[1]2009_CO-PA_Sumary'!AC12+'[1]2010_CO-PA_Sumary'!AC12)/6</f>
        <v>39.049999999999997</v>
      </c>
      <c r="M58" s="11">
        <f>('[1]2005_CO-PA_Sumary'!AD12+'[1]2006_CO-PA_Sumary'!AD12+'[1]2007_CO-PA_Sumary'!AD12+'[1]2008_CO-PA_Sumary'!AD12+'[1]2009_CO-PA_Sumary'!AD12+'[1]2010_CO-PA_Sumary'!AD12)/6</f>
        <v>0</v>
      </c>
      <c r="N58" s="11">
        <f>('[1]2005_CO-PA_Sumary'!AE12+'[1]2006_CO-PA_Sumary'!AE12+'[1]2007_CO-PA_Sumary'!AE12+'[1]2008_CO-PA_Sumary'!AE12+'[1]2009_CO-PA_Sumary'!AE12+'[1]2010_CO-PA_Sumary'!AE12)/6</f>
        <v>8.85</v>
      </c>
      <c r="O58" s="12">
        <f>('[1]2005_CO-PA_Sumary'!AF12+'[1]2006_CO-PA_Sumary'!AF12+'[1]2007_CO-PA_Sumary'!AF12+'[1]2008_CO-PA_Sumary'!AF12+'[1]2009_CO-PA_Sumary'!AF12+'[1]2010_CO-PA_Sumary'!AF12)/6</f>
        <v>283.05</v>
      </c>
      <c r="P58" s="12">
        <f>('[1]2005_CO-PA_Sumary'!AG12+'[1]2006_CO-PA_Sumary'!AG12+'[1]2007_CO-PA_Sumary'!AG12+'[1]2008_CO-PA_Sumary'!AG12+'[1]2009_CO-PA_Sumary'!AG12+'[1]2010_CO-PA_Sumary'!AG12)/6</f>
        <v>0</v>
      </c>
      <c r="Q58" s="11">
        <f>('[1]2005_CO-PA_Sumary'!AH12+'[1]2006_CO-PA_Sumary'!AH12+'[1]2007_CO-PA_Sumary'!AH12+'[1]2008_CO-PA_Sumary'!AH12+'[1]2009_CO-PA_Sumary'!AH12+'[1]2010_CO-PA_Sumary'!AH12)/6</f>
        <v>291.89999999999998</v>
      </c>
      <c r="R58" s="86">
        <f>('[1]2005_CO-PA_Sumary'!AI12+'[1]2006_CO-PA_Sumary'!AI12+'[1]2007_CO-PA_Sumary'!AI12+'[1]2008_CO-PA_Sumary'!AI12+'[1]2009_CO-PA_Sumary'!AI12+'[1]2010_CO-PA_Sumary'!AI12)/6</f>
        <v>1398.1666666666667</v>
      </c>
      <c r="U58" s="16"/>
      <c r="V58" s="14"/>
      <c r="AH58" s="11"/>
      <c r="AI58" s="11"/>
      <c r="AJ58" s="11"/>
      <c r="AM58" s="21"/>
      <c r="AN58" s="11"/>
    </row>
    <row r="59" spans="2:40" x14ac:dyDescent="0.2">
      <c r="B59" s="14">
        <v>404</v>
      </c>
      <c r="C59" s="15" t="s">
        <v>33</v>
      </c>
      <c r="D59" s="85">
        <f>('[1]2005_CO-PA_Sumary'!U13+'[1]2006_CO-PA_Sumary'!U13+'[1]2007_CO-PA_Sumary'!U13+'[1]2008_CO-PA_Sumary'!U13+'[1]2009_CO-PA_Sumary'!U13+'[1]2010_CO-PA_Sumary'!U13)/6</f>
        <v>33.916666666666664</v>
      </c>
      <c r="E59" s="86">
        <f>('[1]2005_CO-PA_Sumary'!V13+'[1]2006_CO-PA_Sumary'!V13+'[1]2007_CO-PA_Sumary'!V13+'[1]2008_CO-PA_Sumary'!V13+'[1]2009_CO-PA_Sumary'!V13+'[1]2010_CO-PA_Sumary'!V13)/6</f>
        <v>35.250000000000007</v>
      </c>
      <c r="F59" s="86">
        <f>('[1]2005_CO-PA_Sumary'!W13+'[1]2006_CO-PA_Sumary'!W13+'[1]2007_CO-PA_Sumary'!W13+'[1]2008_CO-PA_Sumary'!W13+'[1]2009_CO-PA_Sumary'!W13+'[1]2010_CO-PA_Sumary'!W13)/6</f>
        <v>0</v>
      </c>
      <c r="G59" s="86">
        <f>('[1]2005_CO-PA_Sumary'!X13+'[1]2006_CO-PA_Sumary'!X13+'[1]2007_CO-PA_Sumary'!X13+'[1]2008_CO-PA_Sumary'!X13+'[1]2009_CO-PA_Sumary'!X13+'[1]2010_CO-PA_Sumary'!X13)/6</f>
        <v>69.166666666666671</v>
      </c>
      <c r="H59" s="85">
        <f>('[1]2005_CO-PA_Sumary'!Y13+'[1]2006_CO-PA_Sumary'!Y13+'[1]2007_CO-PA_Sumary'!Y13+'[1]2008_CO-PA_Sumary'!Y13+'[1]2009_CO-PA_Sumary'!Y13+'[1]2010_CO-PA_Sumary'!Y13)/6</f>
        <v>258.14999999999998</v>
      </c>
      <c r="I59" s="86">
        <f>('[1]2005_CO-PA_Sumary'!Z13+'[1]2006_CO-PA_Sumary'!Z13+'[1]2007_CO-PA_Sumary'!Z13+'[1]2008_CO-PA_Sumary'!Z13+'[1]2009_CO-PA_Sumary'!Z13+'[1]2010_CO-PA_Sumary'!Z13)/6</f>
        <v>766.25</v>
      </c>
      <c r="J59" s="86">
        <f>('[1]2005_CO-PA_Sumary'!AA13+'[1]2006_CO-PA_Sumary'!AA13+'[1]2007_CO-PA_Sumary'!AA13+'[1]2008_CO-PA_Sumary'!AA13+'[1]2009_CO-PA_Sumary'!AA13+'[1]2010_CO-PA_Sumary'!AA13)/6</f>
        <v>0.16666666666666666</v>
      </c>
      <c r="K59" s="11">
        <f>('[1]2005_CO-PA_Sumary'!AB13+'[1]2006_CO-PA_Sumary'!AB13+'[1]2007_CO-PA_Sumary'!AB13+'[1]2008_CO-PA_Sumary'!AB13+'[1]2009_CO-PA_Sumary'!AB13+'[1]2010_CO-PA_Sumary'!AB13)/6</f>
        <v>24.683333333333334</v>
      </c>
      <c r="L59" s="11">
        <f>('[1]2005_CO-PA_Sumary'!AC13+'[1]2006_CO-PA_Sumary'!AC13+'[1]2007_CO-PA_Sumary'!AC13+'[1]2008_CO-PA_Sumary'!AC13+'[1]2009_CO-PA_Sumary'!AC13+'[1]2010_CO-PA_Sumary'!AC13)/6</f>
        <v>10.383333333333335</v>
      </c>
      <c r="M59" s="11">
        <f>('[1]2005_CO-PA_Sumary'!AD13+'[1]2006_CO-PA_Sumary'!AD13+'[1]2007_CO-PA_Sumary'!AD13+'[1]2008_CO-PA_Sumary'!AD13+'[1]2009_CO-PA_Sumary'!AD13+'[1]2010_CO-PA_Sumary'!AD13)/6</f>
        <v>0</v>
      </c>
      <c r="N59" s="11">
        <f>('[1]2005_CO-PA_Sumary'!AE13+'[1]2006_CO-PA_Sumary'!AE13+'[1]2007_CO-PA_Sumary'!AE13+'[1]2008_CO-PA_Sumary'!AE13+'[1]2009_CO-PA_Sumary'!AE13+'[1]2010_CO-PA_Sumary'!AE13)/6</f>
        <v>0</v>
      </c>
      <c r="O59" s="12">
        <f>('[1]2005_CO-PA_Sumary'!AF13+'[1]2006_CO-PA_Sumary'!AF13+'[1]2007_CO-PA_Sumary'!AF13+'[1]2008_CO-PA_Sumary'!AF13+'[1]2009_CO-PA_Sumary'!AF13+'[1]2010_CO-PA_Sumary'!AF13)/6</f>
        <v>0</v>
      </c>
      <c r="P59" s="12">
        <f>('[1]2005_CO-PA_Sumary'!AG13+'[1]2006_CO-PA_Sumary'!AG13+'[1]2007_CO-PA_Sumary'!AG13+'[1]2008_CO-PA_Sumary'!AG13+'[1]2009_CO-PA_Sumary'!AG13+'[1]2010_CO-PA_Sumary'!AG13)/6</f>
        <v>0</v>
      </c>
      <c r="Q59" s="11">
        <f>('[1]2005_CO-PA_Sumary'!AH13+'[1]2006_CO-PA_Sumary'!AH13+'[1]2007_CO-PA_Sumary'!AH13+'[1]2008_CO-PA_Sumary'!AH13+'[1]2009_CO-PA_Sumary'!AH13+'[1]2010_CO-PA_Sumary'!AH13)/6</f>
        <v>0</v>
      </c>
      <c r="R59" s="86">
        <f>('[1]2005_CO-PA_Sumary'!AI13+'[1]2006_CO-PA_Sumary'!AI13+'[1]2007_CO-PA_Sumary'!AI13+'[1]2008_CO-PA_Sumary'!AI13+'[1]2009_CO-PA_Sumary'!AI13+'[1]2010_CO-PA_Sumary'!AI13)/6</f>
        <v>1024.5666666666666</v>
      </c>
      <c r="U59" s="16"/>
      <c r="V59" s="14"/>
      <c r="AH59" s="11"/>
      <c r="AI59" s="11"/>
      <c r="AJ59" s="11"/>
      <c r="AM59" s="21"/>
      <c r="AN59" s="11"/>
    </row>
    <row r="60" spans="2:40" x14ac:dyDescent="0.2">
      <c r="B60" s="14">
        <v>901</v>
      </c>
      <c r="C60" s="15" t="s">
        <v>70</v>
      </c>
      <c r="D60" s="85">
        <f>('[1]2005_CO-PA_Sumary'!U47+'[1]2006_CO-PA_Sumary'!U47+'[1]2007_CO-PA_Sumary'!U47+'[1]2008_CO-PA_Sumary'!U47+'[1]2009_CO-PA_Sumary'!U47+'[1]2010_CO-PA_Sumary'!U47)/6</f>
        <v>137.4</v>
      </c>
      <c r="E60" s="86">
        <f>('[1]2005_CO-PA_Sumary'!V47+'[1]2006_CO-PA_Sumary'!V47+'[1]2007_CO-PA_Sumary'!V47+'[1]2008_CO-PA_Sumary'!V47+'[1]2009_CO-PA_Sumary'!V47+'[1]2010_CO-PA_Sumary'!V47)/6</f>
        <v>10.45</v>
      </c>
      <c r="F60" s="86">
        <f>('[1]2005_CO-PA_Sumary'!W47+'[1]2006_CO-PA_Sumary'!W47+'[1]2007_CO-PA_Sumary'!W47+'[1]2008_CO-PA_Sumary'!W47+'[1]2009_CO-PA_Sumary'!W47+'[1]2010_CO-PA_Sumary'!W47)/6</f>
        <v>0</v>
      </c>
      <c r="G60" s="86">
        <f>('[1]2005_CO-PA_Sumary'!X47+'[1]2006_CO-PA_Sumary'!X47+'[1]2007_CO-PA_Sumary'!X47+'[1]2008_CO-PA_Sumary'!X47+'[1]2009_CO-PA_Sumary'!X47+'[1]2010_CO-PA_Sumary'!X47)/6</f>
        <v>147.85</v>
      </c>
      <c r="H60" s="85">
        <f>('[1]2005_CO-PA_Sumary'!Y47+'[1]2006_CO-PA_Sumary'!Y47+'[1]2007_CO-PA_Sumary'!Y47+'[1]2008_CO-PA_Sumary'!Y47+'[1]2009_CO-PA_Sumary'!Y47+'[1]2010_CO-PA_Sumary'!Y47)/6</f>
        <v>180.18333333333331</v>
      </c>
      <c r="I60" s="86">
        <f>('[1]2005_CO-PA_Sumary'!Z47+'[1]2006_CO-PA_Sumary'!Z47+'[1]2007_CO-PA_Sumary'!Z47+'[1]2008_CO-PA_Sumary'!Z47+'[1]2009_CO-PA_Sumary'!Z47+'[1]2010_CO-PA_Sumary'!Z47)/6</f>
        <v>11.583333333333334</v>
      </c>
      <c r="J60" s="86">
        <f>('[1]2005_CO-PA_Sumary'!AA47+'[1]2006_CO-PA_Sumary'!AA47+'[1]2007_CO-PA_Sumary'!AA47+'[1]2008_CO-PA_Sumary'!AA47+'[1]2009_CO-PA_Sumary'!AA47+'[1]2010_CO-PA_Sumary'!AA47)/6</f>
        <v>0</v>
      </c>
      <c r="K60" s="11">
        <f>('[1]2005_CO-PA_Sumary'!AB47+'[1]2006_CO-PA_Sumary'!AB47+'[1]2007_CO-PA_Sumary'!AB47+'[1]2008_CO-PA_Sumary'!AB47+'[1]2009_CO-PA_Sumary'!AB47+'[1]2010_CO-PA_Sumary'!AB47)/6</f>
        <v>30.766666666666669</v>
      </c>
      <c r="L60" s="11">
        <f>('[1]2005_CO-PA_Sumary'!AC47+'[1]2006_CO-PA_Sumary'!AC47+'[1]2007_CO-PA_Sumary'!AC47+'[1]2008_CO-PA_Sumary'!AC47+'[1]2009_CO-PA_Sumary'!AC47+'[1]2010_CO-PA_Sumary'!AC47)/6</f>
        <v>0</v>
      </c>
      <c r="M60" s="11">
        <f>('[1]2005_CO-PA_Sumary'!AD47+'[1]2006_CO-PA_Sumary'!AD47+'[1]2007_CO-PA_Sumary'!AD47+'[1]2008_CO-PA_Sumary'!AD47+'[1]2009_CO-PA_Sumary'!AD47+'[1]2010_CO-PA_Sumary'!AD47)/6</f>
        <v>0</v>
      </c>
      <c r="N60" s="11">
        <f>('[1]2005_CO-PA_Sumary'!AE47+'[1]2006_CO-PA_Sumary'!AE47+'[1]2007_CO-PA_Sumary'!AE47+'[1]2008_CO-PA_Sumary'!AE47+'[1]2009_CO-PA_Sumary'!AE47+'[1]2010_CO-PA_Sumary'!AE47)/6</f>
        <v>0</v>
      </c>
      <c r="O60" s="12">
        <f>('[1]2005_CO-PA_Sumary'!AF47+'[1]2006_CO-PA_Sumary'!AF47+'[1]2007_CO-PA_Sumary'!AF47+'[1]2008_CO-PA_Sumary'!AF47+'[1]2009_CO-PA_Sumary'!AF47+'[1]2010_CO-PA_Sumary'!AF47)/6</f>
        <v>0</v>
      </c>
      <c r="P60" s="12">
        <f>('[1]2005_CO-PA_Sumary'!AG47+'[1]2006_CO-PA_Sumary'!AG47+'[1]2007_CO-PA_Sumary'!AG47+'[1]2008_CO-PA_Sumary'!AG47+'[1]2009_CO-PA_Sumary'!AG47+'[1]2010_CO-PA_Sumary'!AG47)/6</f>
        <v>0</v>
      </c>
      <c r="Q60" s="11">
        <f>('[1]2005_CO-PA_Sumary'!AH47+'[1]2006_CO-PA_Sumary'!AH47+'[1]2007_CO-PA_Sumary'!AH47+'[1]2008_CO-PA_Sumary'!AH47+'[1]2009_CO-PA_Sumary'!AH47+'[1]2010_CO-PA_Sumary'!AH47)/6</f>
        <v>0</v>
      </c>
      <c r="R60" s="86">
        <f>('[1]2005_CO-PA_Sumary'!AI47+'[1]2006_CO-PA_Sumary'!AI47+'[1]2007_CO-PA_Sumary'!AI47+'[1]2008_CO-PA_Sumary'!AI47+'[1]2009_CO-PA_Sumary'!AI47+'[1]2010_CO-PA_Sumary'!AI47)/6</f>
        <v>191.76666666666665</v>
      </c>
      <c r="U60" s="16"/>
      <c r="V60" s="17">
        <v>608</v>
      </c>
      <c r="W60" s="18" t="s">
        <v>56</v>
      </c>
      <c r="X60" s="19">
        <f>D30</f>
        <v>330.31666666666666</v>
      </c>
      <c r="Y60" s="19">
        <f>E30</f>
        <v>74.900000000000006</v>
      </c>
      <c r="Z60" s="19">
        <f>F30</f>
        <v>0</v>
      </c>
      <c r="AA60" s="19">
        <f>G30</f>
        <v>405.2166666666667</v>
      </c>
      <c r="AB60" s="19">
        <f>H30</f>
        <v>1019.8833333333332</v>
      </c>
      <c r="AC60" s="19">
        <f>I30</f>
        <v>74.900000000000006</v>
      </c>
      <c r="AD60" s="19">
        <f>J30</f>
        <v>0</v>
      </c>
      <c r="AE60" s="19">
        <f>K30</f>
        <v>8.9500000000000011</v>
      </c>
      <c r="AF60" s="19">
        <f>L30</f>
        <v>11.983333333333334</v>
      </c>
      <c r="AG60" s="19">
        <f>M30</f>
        <v>34.483333333333334</v>
      </c>
      <c r="AH60" s="19">
        <f>N30</f>
        <v>6.166666666666667</v>
      </c>
      <c r="AI60" s="19">
        <f>O30</f>
        <v>0</v>
      </c>
      <c r="AJ60" s="19">
        <f>P30</f>
        <v>0</v>
      </c>
      <c r="AK60" s="19">
        <f>Q30</f>
        <v>6.166666666666667</v>
      </c>
      <c r="AL60" s="20">
        <f>R30</f>
        <v>1094.7833333333331</v>
      </c>
      <c r="AM60" s="21"/>
      <c r="AN60" s="11"/>
    </row>
    <row r="61" spans="2:40" x14ac:dyDescent="0.2">
      <c r="B61" s="14">
        <v>902</v>
      </c>
      <c r="C61" s="15" t="s">
        <v>71</v>
      </c>
      <c r="D61" s="85">
        <f>('[1]2005_CO-PA_Sumary'!U48+'[1]2006_CO-PA_Sumary'!U48+'[1]2007_CO-PA_Sumary'!U48+'[1]2008_CO-PA_Sumary'!U48+'[1]2009_CO-PA_Sumary'!U48+'[1]2010_CO-PA_Sumary'!U48)/6</f>
        <v>10.333333333333334</v>
      </c>
      <c r="E61" s="86">
        <f>('[1]2005_CO-PA_Sumary'!V48+'[1]2006_CO-PA_Sumary'!V48+'[1]2007_CO-PA_Sumary'!V48+'[1]2008_CO-PA_Sumary'!V48+'[1]2009_CO-PA_Sumary'!V48+'[1]2010_CO-PA_Sumary'!V48)/6</f>
        <v>19.400000000000002</v>
      </c>
      <c r="F61" s="86">
        <f>('[1]2005_CO-PA_Sumary'!W48+'[1]2006_CO-PA_Sumary'!W48+'[1]2007_CO-PA_Sumary'!W48+'[1]2008_CO-PA_Sumary'!W48+'[1]2009_CO-PA_Sumary'!W48+'[1]2010_CO-PA_Sumary'!W48)/6</f>
        <v>0</v>
      </c>
      <c r="G61" s="86">
        <f>('[1]2005_CO-PA_Sumary'!X48+'[1]2006_CO-PA_Sumary'!X48+'[1]2007_CO-PA_Sumary'!X48+'[1]2008_CO-PA_Sumary'!X48+'[1]2009_CO-PA_Sumary'!X48+'[1]2010_CO-PA_Sumary'!X48)/6</f>
        <v>29.733333333333334</v>
      </c>
      <c r="H61" s="85">
        <f>('[1]2005_CO-PA_Sumary'!Y48+'[1]2006_CO-PA_Sumary'!Y48+'[1]2007_CO-PA_Sumary'!Y48+'[1]2008_CO-PA_Sumary'!Y48+'[1]2009_CO-PA_Sumary'!Y48+'[1]2010_CO-PA_Sumary'!Y48)/6</f>
        <v>10.333333333333334</v>
      </c>
      <c r="I61" s="86">
        <f>('[1]2005_CO-PA_Sumary'!Z48+'[1]2006_CO-PA_Sumary'!Z48+'[1]2007_CO-PA_Sumary'!Z48+'[1]2008_CO-PA_Sumary'!Z48+'[1]2009_CO-PA_Sumary'!Z48+'[1]2010_CO-PA_Sumary'!Z48)/6</f>
        <v>19.716666666666669</v>
      </c>
      <c r="J61" s="86">
        <f>('[1]2005_CO-PA_Sumary'!AA48+'[1]2006_CO-PA_Sumary'!AA48+'[1]2007_CO-PA_Sumary'!AA48+'[1]2008_CO-PA_Sumary'!AA48+'[1]2009_CO-PA_Sumary'!AA48+'[1]2010_CO-PA_Sumary'!AA48)/6</f>
        <v>0</v>
      </c>
      <c r="K61" s="11">
        <f>('[1]2005_CO-PA_Sumary'!AB48+'[1]2006_CO-PA_Sumary'!AB48+'[1]2007_CO-PA_Sumary'!AB48+'[1]2008_CO-PA_Sumary'!AB48+'[1]2009_CO-PA_Sumary'!AB48+'[1]2010_CO-PA_Sumary'!AB48)/6</f>
        <v>8.0666666666666664</v>
      </c>
      <c r="L61" s="11">
        <f>('[1]2005_CO-PA_Sumary'!AC48+'[1]2006_CO-PA_Sumary'!AC48+'[1]2007_CO-PA_Sumary'!AC48+'[1]2008_CO-PA_Sumary'!AC48+'[1]2009_CO-PA_Sumary'!AC48+'[1]2010_CO-PA_Sumary'!AC48)/6</f>
        <v>0</v>
      </c>
      <c r="M61" s="11">
        <f>('[1]2005_CO-PA_Sumary'!AD48+'[1]2006_CO-PA_Sumary'!AD48+'[1]2007_CO-PA_Sumary'!AD48+'[1]2008_CO-PA_Sumary'!AD48+'[1]2009_CO-PA_Sumary'!AD48+'[1]2010_CO-PA_Sumary'!AD48)/6</f>
        <v>0</v>
      </c>
      <c r="N61" s="11">
        <f>('[1]2005_CO-PA_Sumary'!AE48+'[1]2006_CO-PA_Sumary'!AE48+'[1]2007_CO-PA_Sumary'!AE48+'[1]2008_CO-PA_Sumary'!AE48+'[1]2009_CO-PA_Sumary'!AE48+'[1]2010_CO-PA_Sumary'!AE48)/6</f>
        <v>0</v>
      </c>
      <c r="O61" s="12">
        <f>('[1]2005_CO-PA_Sumary'!AF48+'[1]2006_CO-PA_Sumary'!AF48+'[1]2007_CO-PA_Sumary'!AF48+'[1]2008_CO-PA_Sumary'!AF48+'[1]2009_CO-PA_Sumary'!AF48+'[1]2010_CO-PA_Sumary'!AF48)/6</f>
        <v>0</v>
      </c>
      <c r="P61" s="12">
        <f>('[1]2005_CO-PA_Sumary'!AG48+'[1]2006_CO-PA_Sumary'!AG48+'[1]2007_CO-PA_Sumary'!AG48+'[1]2008_CO-PA_Sumary'!AG48+'[1]2009_CO-PA_Sumary'!AG48+'[1]2010_CO-PA_Sumary'!AG48)/6</f>
        <v>0</v>
      </c>
      <c r="Q61" s="11">
        <f>('[1]2005_CO-PA_Sumary'!AH48+'[1]2006_CO-PA_Sumary'!AH48+'[1]2007_CO-PA_Sumary'!AH48+'[1]2008_CO-PA_Sumary'!AH48+'[1]2009_CO-PA_Sumary'!AH48+'[1]2010_CO-PA_Sumary'!AH48)/6</f>
        <v>0</v>
      </c>
      <c r="R61" s="86">
        <f>('[1]2005_CO-PA_Sumary'!AI48+'[1]2006_CO-PA_Sumary'!AI48+'[1]2007_CO-PA_Sumary'!AI48+'[1]2008_CO-PA_Sumary'!AI48+'[1]2009_CO-PA_Sumary'!AI48+'[1]2010_CO-PA_Sumary'!AI48)/6</f>
        <v>30.05</v>
      </c>
      <c r="U61" s="16"/>
      <c r="V61" s="17">
        <v>609</v>
      </c>
      <c r="W61" s="18" t="s">
        <v>57</v>
      </c>
      <c r="X61" s="19">
        <f>D31</f>
        <v>1146.7</v>
      </c>
      <c r="Y61" s="19">
        <f>E31</f>
        <v>95.383333333333326</v>
      </c>
      <c r="Z61" s="19">
        <f>F31</f>
        <v>11.049999999999999</v>
      </c>
      <c r="AA61" s="19">
        <f>G31</f>
        <v>1253.1333333333334</v>
      </c>
      <c r="AB61" s="19">
        <f>H31</f>
        <v>2024.4833333333333</v>
      </c>
      <c r="AC61" s="19">
        <f>I31</f>
        <v>95.566666666666663</v>
      </c>
      <c r="AD61" s="19">
        <f>J31</f>
        <v>44.699999999999996</v>
      </c>
      <c r="AE61" s="19">
        <f>K31</f>
        <v>375.54999999999995</v>
      </c>
      <c r="AF61" s="19">
        <f>L31</f>
        <v>52.816666666666663</v>
      </c>
      <c r="AG61" s="19">
        <f>M31</f>
        <v>43.949999999999996</v>
      </c>
      <c r="AH61" s="19">
        <f>N31</f>
        <v>265.08333333333331</v>
      </c>
      <c r="AI61" s="19">
        <f>O31</f>
        <v>0</v>
      </c>
      <c r="AJ61" s="19">
        <f>P31</f>
        <v>3.6833333333333336</v>
      </c>
      <c r="AK61" s="19">
        <f>Q31</f>
        <v>268.76666666666671</v>
      </c>
      <c r="AL61" s="20">
        <f>R31</f>
        <v>2164.7500000000005</v>
      </c>
      <c r="AM61" s="21"/>
      <c r="AN61" s="11"/>
    </row>
    <row r="62" spans="2:40" ht="13.5" thickBot="1" x14ac:dyDescent="0.25">
      <c r="B62" s="14">
        <v>903</v>
      </c>
      <c r="C62" s="15" t="s">
        <v>72</v>
      </c>
      <c r="D62" s="85">
        <f>('[1]2005_CO-PA_Sumary'!U49+'[1]2006_CO-PA_Sumary'!U49+'[1]2007_CO-PA_Sumary'!U49+'[1]2008_CO-PA_Sumary'!U49+'[1]2009_CO-PA_Sumary'!U49+'[1]2010_CO-PA_Sumary'!U49)/6</f>
        <v>10.633333333333335</v>
      </c>
      <c r="E62" s="86">
        <f>('[1]2005_CO-PA_Sumary'!V49+'[1]2006_CO-PA_Sumary'!V49+'[1]2007_CO-PA_Sumary'!V49+'[1]2008_CO-PA_Sumary'!V49+'[1]2009_CO-PA_Sumary'!V49+'[1]2010_CO-PA_Sumary'!V49)/6</f>
        <v>4.0333333333333341</v>
      </c>
      <c r="F62" s="86">
        <f>('[1]2005_CO-PA_Sumary'!W49+'[1]2006_CO-PA_Sumary'!W49+'[1]2007_CO-PA_Sumary'!W49+'[1]2008_CO-PA_Sumary'!W49+'[1]2009_CO-PA_Sumary'!W49+'[1]2010_CO-PA_Sumary'!W49)/6</f>
        <v>0</v>
      </c>
      <c r="G62" s="86">
        <f>('[1]2005_CO-PA_Sumary'!X49+'[1]2006_CO-PA_Sumary'!X49+'[1]2007_CO-PA_Sumary'!X49+'[1]2008_CO-PA_Sumary'!X49+'[1]2009_CO-PA_Sumary'!X49+'[1]2010_CO-PA_Sumary'!X49)/6</f>
        <v>14.666666666666666</v>
      </c>
      <c r="H62" s="85">
        <f>('[1]2005_CO-PA_Sumary'!Y49+'[1]2006_CO-PA_Sumary'!Y49+'[1]2007_CO-PA_Sumary'!Y49+'[1]2008_CO-PA_Sumary'!Y49+'[1]2009_CO-PA_Sumary'!Y49+'[1]2010_CO-PA_Sumary'!Y49)/6</f>
        <v>10.633333333333335</v>
      </c>
      <c r="I62" s="86">
        <f>('[1]2005_CO-PA_Sumary'!Z49+'[1]2006_CO-PA_Sumary'!Z49+'[1]2007_CO-PA_Sumary'!Z49+'[1]2008_CO-PA_Sumary'!Z49+'[1]2009_CO-PA_Sumary'!Z49+'[1]2010_CO-PA_Sumary'!Z49)/6</f>
        <v>4.0333333333333341</v>
      </c>
      <c r="J62" s="86">
        <f>('[1]2005_CO-PA_Sumary'!AA49+'[1]2006_CO-PA_Sumary'!AA49+'[1]2007_CO-PA_Sumary'!AA49+'[1]2008_CO-PA_Sumary'!AA49+'[1]2009_CO-PA_Sumary'!AA49+'[1]2010_CO-PA_Sumary'!AA49)/6</f>
        <v>0</v>
      </c>
      <c r="K62" s="11">
        <f>('[1]2005_CO-PA_Sumary'!AB49+'[1]2006_CO-PA_Sumary'!AB49+'[1]2007_CO-PA_Sumary'!AB49+'[1]2008_CO-PA_Sumary'!AB49+'[1]2009_CO-PA_Sumary'!AB49+'[1]2010_CO-PA_Sumary'!AB49)/6</f>
        <v>1.2833333333333334</v>
      </c>
      <c r="L62" s="11">
        <f>('[1]2005_CO-PA_Sumary'!AC49+'[1]2006_CO-PA_Sumary'!AC49+'[1]2007_CO-PA_Sumary'!AC49+'[1]2008_CO-PA_Sumary'!AC49+'[1]2009_CO-PA_Sumary'!AC49+'[1]2010_CO-PA_Sumary'!AC49)/6</f>
        <v>0</v>
      </c>
      <c r="M62" s="11">
        <f>('[1]2005_CO-PA_Sumary'!AD49+'[1]2006_CO-PA_Sumary'!AD49+'[1]2007_CO-PA_Sumary'!AD49+'[1]2008_CO-PA_Sumary'!AD49+'[1]2009_CO-PA_Sumary'!AD49+'[1]2010_CO-PA_Sumary'!AD49)/6</f>
        <v>0</v>
      </c>
      <c r="N62" s="11">
        <f>('[1]2005_CO-PA_Sumary'!AE49+'[1]2006_CO-PA_Sumary'!AE49+'[1]2007_CO-PA_Sumary'!AE49+'[1]2008_CO-PA_Sumary'!AE49+'[1]2009_CO-PA_Sumary'!AE49+'[1]2010_CO-PA_Sumary'!AE49)/6</f>
        <v>0</v>
      </c>
      <c r="O62" s="12">
        <f>('[1]2005_CO-PA_Sumary'!AF49+'[1]2006_CO-PA_Sumary'!AF49+'[1]2007_CO-PA_Sumary'!AF49+'[1]2008_CO-PA_Sumary'!AF49+'[1]2009_CO-PA_Sumary'!AF49+'[1]2010_CO-PA_Sumary'!AF49)/6</f>
        <v>0</v>
      </c>
      <c r="P62" s="12">
        <f>('[1]2005_CO-PA_Sumary'!AG49+'[1]2006_CO-PA_Sumary'!AG49+'[1]2007_CO-PA_Sumary'!AG49+'[1]2008_CO-PA_Sumary'!AG49+'[1]2009_CO-PA_Sumary'!AG49+'[1]2010_CO-PA_Sumary'!AG49)/6</f>
        <v>0</v>
      </c>
      <c r="Q62" s="11">
        <f>('[1]2005_CO-PA_Sumary'!AH49+'[1]2006_CO-PA_Sumary'!AH49+'[1]2007_CO-PA_Sumary'!AH49+'[1]2008_CO-PA_Sumary'!AH49+'[1]2009_CO-PA_Sumary'!AH49+'[1]2010_CO-PA_Sumary'!AH49)/6</f>
        <v>0</v>
      </c>
      <c r="R62" s="86">
        <f>('[1]2005_CO-PA_Sumary'!AI49+'[1]2006_CO-PA_Sumary'!AI49+'[1]2007_CO-PA_Sumary'!AI49+'[1]2008_CO-PA_Sumary'!AI49+'[1]2009_CO-PA_Sumary'!AI49+'[1]2010_CO-PA_Sumary'!AI49)/6</f>
        <v>14.666666666666666</v>
      </c>
      <c r="U62" s="16"/>
      <c r="V62" s="22">
        <v>610</v>
      </c>
      <c r="W62" s="23" t="s">
        <v>58</v>
      </c>
      <c r="X62" s="24">
        <f>D32</f>
        <v>3.1</v>
      </c>
      <c r="Y62" s="24">
        <f>E32</f>
        <v>15.266666666666666</v>
      </c>
      <c r="Z62" s="24">
        <f>F32</f>
        <v>0</v>
      </c>
      <c r="AA62" s="24">
        <f>G32</f>
        <v>18.366666666666664</v>
      </c>
      <c r="AB62" s="24">
        <f>H32</f>
        <v>3.1</v>
      </c>
      <c r="AC62" s="24">
        <f>I32</f>
        <v>15.716666666666667</v>
      </c>
      <c r="AD62" s="24">
        <f>J32</f>
        <v>0</v>
      </c>
      <c r="AE62" s="24">
        <f>K32</f>
        <v>10.166666666666666</v>
      </c>
      <c r="AF62" s="24">
        <f>L32</f>
        <v>0</v>
      </c>
      <c r="AG62" s="24">
        <f>M32</f>
        <v>0</v>
      </c>
      <c r="AH62" s="24">
        <f>N32</f>
        <v>0</v>
      </c>
      <c r="AI62" s="24">
        <f>O32</f>
        <v>0</v>
      </c>
      <c r="AJ62" s="24">
        <f>P32</f>
        <v>0</v>
      </c>
      <c r="AK62" s="24">
        <f>Q32</f>
        <v>0</v>
      </c>
      <c r="AL62" s="25">
        <f>R32</f>
        <v>18.816666666666666</v>
      </c>
      <c r="AM62" s="21"/>
      <c r="AN62" s="11"/>
    </row>
    <row r="63" spans="2:40" ht="13.5" thickTop="1" x14ac:dyDescent="0.2">
      <c r="B63" s="14">
        <v>904</v>
      </c>
      <c r="C63" s="15" t="s">
        <v>73</v>
      </c>
      <c r="D63" s="85">
        <f>('[1]2005_CO-PA_Sumary'!U50+'[1]2006_CO-PA_Sumary'!U50+'[1]2007_CO-PA_Sumary'!U50+'[1]2008_CO-PA_Sumary'!U50+'[1]2009_CO-PA_Sumary'!U50+'[1]2010_CO-PA_Sumary'!U50)/6</f>
        <v>57.583333333333336</v>
      </c>
      <c r="E63" s="86">
        <f>('[1]2005_CO-PA_Sumary'!V50+'[1]2006_CO-PA_Sumary'!V50+'[1]2007_CO-PA_Sumary'!V50+'[1]2008_CO-PA_Sumary'!V50+'[1]2009_CO-PA_Sumary'!V50+'[1]2010_CO-PA_Sumary'!V50)/6</f>
        <v>40.716666666666669</v>
      </c>
      <c r="F63" s="86">
        <f>('[1]2005_CO-PA_Sumary'!W50+'[1]2006_CO-PA_Sumary'!W50+'[1]2007_CO-PA_Sumary'!W50+'[1]2008_CO-PA_Sumary'!W50+'[1]2009_CO-PA_Sumary'!W50+'[1]2010_CO-PA_Sumary'!W50)/6</f>
        <v>0</v>
      </c>
      <c r="G63" s="86">
        <f>('[1]2005_CO-PA_Sumary'!X50+'[1]2006_CO-PA_Sumary'!X50+'[1]2007_CO-PA_Sumary'!X50+'[1]2008_CO-PA_Sumary'!X50+'[1]2009_CO-PA_Sumary'!X50+'[1]2010_CO-PA_Sumary'!X50)/6</f>
        <v>98.300000000000011</v>
      </c>
      <c r="H63" s="85">
        <f>('[1]2005_CO-PA_Sumary'!Y50+'[1]2006_CO-PA_Sumary'!Y50+'[1]2007_CO-PA_Sumary'!Y50+'[1]2008_CO-PA_Sumary'!Y50+'[1]2009_CO-PA_Sumary'!Y50+'[1]2010_CO-PA_Sumary'!Y50)/6</f>
        <v>79.033333333333346</v>
      </c>
      <c r="I63" s="86">
        <f>('[1]2005_CO-PA_Sumary'!Z50+'[1]2006_CO-PA_Sumary'!Z50+'[1]2007_CO-PA_Sumary'!Z50+'[1]2008_CO-PA_Sumary'!Z50+'[1]2009_CO-PA_Sumary'!Z50+'[1]2010_CO-PA_Sumary'!Z50)/6</f>
        <v>125.59999999999998</v>
      </c>
      <c r="J63" s="86">
        <f>('[1]2005_CO-PA_Sumary'!AA50+'[1]2006_CO-PA_Sumary'!AA50+'[1]2007_CO-PA_Sumary'!AA50+'[1]2008_CO-PA_Sumary'!AA50+'[1]2009_CO-PA_Sumary'!AA50+'[1]2010_CO-PA_Sumary'!AA50)/6</f>
        <v>0</v>
      </c>
      <c r="K63" s="11">
        <f>('[1]2005_CO-PA_Sumary'!AB50+'[1]2006_CO-PA_Sumary'!AB50+'[1]2007_CO-PA_Sumary'!AB50+'[1]2008_CO-PA_Sumary'!AB50+'[1]2009_CO-PA_Sumary'!AB50+'[1]2010_CO-PA_Sumary'!AB50)/6</f>
        <v>53.516666666666659</v>
      </c>
      <c r="L63" s="11">
        <f>('[1]2005_CO-PA_Sumary'!AC50+'[1]2006_CO-PA_Sumary'!AC50+'[1]2007_CO-PA_Sumary'!AC50+'[1]2008_CO-PA_Sumary'!AC50+'[1]2009_CO-PA_Sumary'!AC50+'[1]2010_CO-PA_Sumary'!AC50)/6</f>
        <v>0</v>
      </c>
      <c r="M63" s="11">
        <f>('[1]2005_CO-PA_Sumary'!AD50+'[1]2006_CO-PA_Sumary'!AD50+'[1]2007_CO-PA_Sumary'!AD50+'[1]2008_CO-PA_Sumary'!AD50+'[1]2009_CO-PA_Sumary'!AD50+'[1]2010_CO-PA_Sumary'!AD50)/6</f>
        <v>0</v>
      </c>
      <c r="N63" s="11">
        <f>('[1]2005_CO-PA_Sumary'!AE50+'[1]2006_CO-PA_Sumary'!AE50+'[1]2007_CO-PA_Sumary'!AE50+'[1]2008_CO-PA_Sumary'!AE50+'[1]2009_CO-PA_Sumary'!AE50+'[1]2010_CO-PA_Sumary'!AE50)/6</f>
        <v>16.849999999999998</v>
      </c>
      <c r="O63" s="12">
        <f>('[1]2005_CO-PA_Sumary'!AF50+'[1]2006_CO-PA_Sumary'!AF50+'[1]2007_CO-PA_Sumary'!AF50+'[1]2008_CO-PA_Sumary'!AF50+'[1]2009_CO-PA_Sumary'!AF50+'[1]2010_CO-PA_Sumary'!AF50)/6</f>
        <v>12.549999999999999</v>
      </c>
      <c r="P63" s="12">
        <f>('[1]2005_CO-PA_Sumary'!AG50+'[1]2006_CO-PA_Sumary'!AG50+'[1]2007_CO-PA_Sumary'!AG50+'[1]2008_CO-PA_Sumary'!AG50+'[1]2009_CO-PA_Sumary'!AG50+'[1]2010_CO-PA_Sumary'!AG50)/6</f>
        <v>0</v>
      </c>
      <c r="Q63" s="11">
        <f>('[1]2005_CO-PA_Sumary'!AH50+'[1]2006_CO-PA_Sumary'!AH50+'[1]2007_CO-PA_Sumary'!AH50+'[1]2008_CO-PA_Sumary'!AH50+'[1]2009_CO-PA_Sumary'!AH50+'[1]2010_CO-PA_Sumary'!AH50)/6</f>
        <v>29.399999999999995</v>
      </c>
      <c r="R63" s="86">
        <f>('[1]2005_CO-PA_Sumary'!AI50+'[1]2006_CO-PA_Sumary'!AI50+'[1]2007_CO-PA_Sumary'!AI50+'[1]2008_CO-PA_Sumary'!AI50+'[1]2009_CO-PA_Sumary'!AI50+'[1]2010_CO-PA_Sumary'!AI50)/6</f>
        <v>204.63333333333333</v>
      </c>
      <c r="U63" s="16"/>
      <c r="V63" s="17"/>
      <c r="W63" s="26" t="s">
        <v>25</v>
      </c>
      <c r="X63" s="19">
        <f>SUM(X38:X62)</f>
        <v>2368.5750000000003</v>
      </c>
      <c r="Y63" s="19">
        <f>SUM(Y38:Y62)</f>
        <v>712.39999999999986</v>
      </c>
      <c r="Z63" s="19">
        <f>SUM(Z38:Z62)</f>
        <v>13.7</v>
      </c>
      <c r="AA63" s="19">
        <f>SUM(AA38:AA62)</f>
        <v>3094.6750000000002</v>
      </c>
      <c r="AB63" s="19">
        <f>SUM(AB38:AB62)</f>
        <v>5566.1333333333341</v>
      </c>
      <c r="AC63" s="19">
        <f>SUM(AC38:AC62)</f>
        <v>2969.9666666666672</v>
      </c>
      <c r="AD63" s="19">
        <f>SUM(AD38:AD62)</f>
        <v>304</v>
      </c>
      <c r="AE63" s="19">
        <f>SUM(AE38:AE62)</f>
        <v>936.83333333333337</v>
      </c>
      <c r="AF63" s="19">
        <f>SUM(AF38:AF62)</f>
        <v>251</v>
      </c>
      <c r="AG63" s="19">
        <f>SUM(AG38:AG62)</f>
        <v>132.56666666666666</v>
      </c>
      <c r="AH63" s="19">
        <f>SUM(AH38:AH62)</f>
        <v>671.13333333333333</v>
      </c>
      <c r="AI63" s="19">
        <f>SUM(AI38:AI62)</f>
        <v>23.016666666666673</v>
      </c>
      <c r="AJ63" s="19">
        <f>SUM(AJ38:AJ62)</f>
        <v>36.716666666666654</v>
      </c>
      <c r="AK63" s="19">
        <f>SUM(AK38:AK62)</f>
        <v>730.86666666666679</v>
      </c>
      <c r="AL63" s="20">
        <f>SUM(AL38:AL62)</f>
        <v>8840.1</v>
      </c>
      <c r="AM63" s="21"/>
      <c r="AN63" s="11"/>
    </row>
    <row r="64" spans="2:40" x14ac:dyDescent="0.2">
      <c r="B64" s="14">
        <v>905</v>
      </c>
      <c r="C64" s="15" t="s">
        <v>74</v>
      </c>
      <c r="D64" s="85">
        <f>('[1]2005_CO-PA_Sumary'!U51+'[1]2006_CO-PA_Sumary'!U51+'[1]2007_CO-PA_Sumary'!U51+'[1]2008_CO-PA_Sumary'!U51+'[1]2009_CO-PA_Sumary'!U51+'[1]2010_CO-PA_Sumary'!U51)/6</f>
        <v>54.683333333333337</v>
      </c>
      <c r="E64" s="86">
        <f>('[1]2005_CO-PA_Sumary'!V51+'[1]2006_CO-PA_Sumary'!V51+'[1]2007_CO-PA_Sumary'!V51+'[1]2008_CO-PA_Sumary'!V51+'[1]2009_CO-PA_Sumary'!V51+'[1]2010_CO-PA_Sumary'!V51)/6</f>
        <v>95.666666666666643</v>
      </c>
      <c r="F64" s="86">
        <f>('[1]2005_CO-PA_Sumary'!W51+'[1]2006_CO-PA_Sumary'!W51+'[1]2007_CO-PA_Sumary'!W51+'[1]2008_CO-PA_Sumary'!W51+'[1]2009_CO-PA_Sumary'!W51+'[1]2010_CO-PA_Sumary'!W51)/6</f>
        <v>0</v>
      </c>
      <c r="G64" s="86">
        <f>('[1]2005_CO-PA_Sumary'!X51+'[1]2006_CO-PA_Sumary'!X51+'[1]2007_CO-PA_Sumary'!X51+'[1]2008_CO-PA_Sumary'!X51+'[1]2009_CO-PA_Sumary'!X51+'[1]2010_CO-PA_Sumary'!X51)/6</f>
        <v>150.35</v>
      </c>
      <c r="H64" s="85">
        <f>('[1]2005_CO-PA_Sumary'!Y51+'[1]2006_CO-PA_Sumary'!Y51+'[1]2007_CO-PA_Sumary'!Y51+'[1]2008_CO-PA_Sumary'!Y51+'[1]2009_CO-PA_Sumary'!Y51+'[1]2010_CO-PA_Sumary'!Y51)/6</f>
        <v>96.016666666666652</v>
      </c>
      <c r="I64" s="86">
        <f>('[1]2005_CO-PA_Sumary'!Z51+'[1]2006_CO-PA_Sumary'!Z51+'[1]2007_CO-PA_Sumary'!Z51+'[1]2008_CO-PA_Sumary'!Z51+'[1]2009_CO-PA_Sumary'!Z51+'[1]2010_CO-PA_Sumary'!Z51)/6</f>
        <v>130.73333333333332</v>
      </c>
      <c r="J64" s="86">
        <f>('[1]2005_CO-PA_Sumary'!AA51+'[1]2006_CO-PA_Sumary'!AA51+'[1]2007_CO-PA_Sumary'!AA51+'[1]2008_CO-PA_Sumary'!AA51+'[1]2009_CO-PA_Sumary'!AA51+'[1]2010_CO-PA_Sumary'!AA51)/6</f>
        <v>0</v>
      </c>
      <c r="K64" s="11">
        <f>('[1]2005_CO-PA_Sumary'!AB51+'[1]2006_CO-PA_Sumary'!AB51+'[1]2007_CO-PA_Sumary'!AB51+'[1]2008_CO-PA_Sumary'!AB51+'[1]2009_CO-PA_Sumary'!AB51+'[1]2010_CO-PA_Sumary'!AB51)/6</f>
        <v>51.883333333333347</v>
      </c>
      <c r="L64" s="11">
        <f>('[1]2005_CO-PA_Sumary'!AC51+'[1]2006_CO-PA_Sumary'!AC51+'[1]2007_CO-PA_Sumary'!AC51+'[1]2008_CO-PA_Sumary'!AC51+'[1]2009_CO-PA_Sumary'!AC51+'[1]2010_CO-PA_Sumary'!AC51)/6</f>
        <v>24.7</v>
      </c>
      <c r="M64" s="11">
        <f>('[1]2005_CO-PA_Sumary'!AD51+'[1]2006_CO-PA_Sumary'!AD51+'[1]2007_CO-PA_Sumary'!AD51+'[1]2008_CO-PA_Sumary'!AD51+'[1]2009_CO-PA_Sumary'!AD51+'[1]2010_CO-PA_Sumary'!AD51)/6</f>
        <v>0</v>
      </c>
      <c r="N64" s="11">
        <f>('[1]2005_CO-PA_Sumary'!AE51+'[1]2006_CO-PA_Sumary'!AE51+'[1]2007_CO-PA_Sumary'!AE51+'[1]2008_CO-PA_Sumary'!AE51+'[1]2009_CO-PA_Sumary'!AE51+'[1]2010_CO-PA_Sumary'!AE51)/6</f>
        <v>41.333333333333329</v>
      </c>
      <c r="O64" s="12">
        <f>('[1]2005_CO-PA_Sumary'!AF51+'[1]2006_CO-PA_Sumary'!AF51+'[1]2007_CO-PA_Sumary'!AF51+'[1]2008_CO-PA_Sumary'!AF51+'[1]2009_CO-PA_Sumary'!AF51+'[1]2010_CO-PA_Sumary'!AF51)/6</f>
        <v>8.5</v>
      </c>
      <c r="P64" s="12">
        <f>('[1]2005_CO-PA_Sumary'!AG51+'[1]2006_CO-PA_Sumary'!AG51+'[1]2007_CO-PA_Sumary'!AG51+'[1]2008_CO-PA_Sumary'!AG51+'[1]2009_CO-PA_Sumary'!AG51+'[1]2010_CO-PA_Sumary'!AG51)/6</f>
        <v>0</v>
      </c>
      <c r="Q64" s="11">
        <f>('[1]2005_CO-PA_Sumary'!AH51+'[1]2006_CO-PA_Sumary'!AH51+'[1]2007_CO-PA_Sumary'!AH51+'[1]2008_CO-PA_Sumary'!AH51+'[1]2009_CO-PA_Sumary'!AH51+'[1]2010_CO-PA_Sumary'!AH51)/6</f>
        <v>49.833333333333336</v>
      </c>
      <c r="R64" s="86">
        <f>('[1]2005_CO-PA_Sumary'!AI51+'[1]2006_CO-PA_Sumary'!AI51+'[1]2007_CO-PA_Sumary'!AI51+'[1]2008_CO-PA_Sumary'!AI51+'[1]2009_CO-PA_Sumary'!AI51+'[1]2010_CO-PA_Sumary'!AI51)/6</f>
        <v>226.74999999999997</v>
      </c>
      <c r="U64" s="16"/>
      <c r="V64" s="14"/>
      <c r="AH64" s="11"/>
      <c r="AI64" s="11"/>
      <c r="AJ64" s="11"/>
      <c r="AM64" s="21"/>
      <c r="AN64" s="11"/>
    </row>
    <row r="65" spans="2:40" x14ac:dyDescent="0.2">
      <c r="B65" s="14">
        <v>1001</v>
      </c>
      <c r="C65" s="15" t="s">
        <v>75</v>
      </c>
      <c r="D65" s="85">
        <f>('[1]2005_CO-PA_Sumary'!U52+'[1]2006_CO-PA_Sumary'!U52+'[1]2007_CO-PA_Sumary'!U52+'[1]2008_CO-PA_Sumary'!U52+'[1]2009_CO-PA_Sumary'!U52+'[1]2010_CO-PA_Sumary'!U52)/6</f>
        <v>11.133333333333333</v>
      </c>
      <c r="E65" s="86">
        <f>('[1]2005_CO-PA_Sumary'!V52+'[1]2006_CO-PA_Sumary'!V52+'[1]2007_CO-PA_Sumary'!V52+'[1]2008_CO-PA_Sumary'!V52+'[1]2009_CO-PA_Sumary'!V52+'[1]2010_CO-PA_Sumary'!V52)/6</f>
        <v>15.266666666666666</v>
      </c>
      <c r="F65" s="86">
        <f>('[1]2005_CO-PA_Sumary'!W52+'[1]2006_CO-PA_Sumary'!W52+'[1]2007_CO-PA_Sumary'!W52+'[1]2008_CO-PA_Sumary'!W52+'[1]2009_CO-PA_Sumary'!W52+'[1]2010_CO-PA_Sumary'!W52)/6</f>
        <v>0</v>
      </c>
      <c r="G65" s="86">
        <f>('[1]2005_CO-PA_Sumary'!X52+'[1]2006_CO-PA_Sumary'!X52+'[1]2007_CO-PA_Sumary'!X52+'[1]2008_CO-PA_Sumary'!X52+'[1]2009_CO-PA_Sumary'!X52+'[1]2010_CO-PA_Sumary'!X52)/6</f>
        <v>26.400000000000002</v>
      </c>
      <c r="H65" s="85">
        <f>('[1]2005_CO-PA_Sumary'!Y52+'[1]2006_CO-PA_Sumary'!Y52+'[1]2007_CO-PA_Sumary'!Y52+'[1]2008_CO-PA_Sumary'!Y52+'[1]2009_CO-PA_Sumary'!Y52+'[1]2010_CO-PA_Sumary'!Y52)/6</f>
        <v>11.133333333333333</v>
      </c>
      <c r="I65" s="86">
        <f>('[1]2005_CO-PA_Sumary'!Z52+'[1]2006_CO-PA_Sumary'!Z52+'[1]2007_CO-PA_Sumary'!Z52+'[1]2008_CO-PA_Sumary'!Z52+'[1]2009_CO-PA_Sumary'!Z52+'[1]2010_CO-PA_Sumary'!Z52)/6</f>
        <v>18.600000000000005</v>
      </c>
      <c r="J65" s="86">
        <f>('[1]2005_CO-PA_Sumary'!AA52+'[1]2006_CO-PA_Sumary'!AA52+'[1]2007_CO-PA_Sumary'!AA52+'[1]2008_CO-PA_Sumary'!AA52+'[1]2009_CO-PA_Sumary'!AA52+'[1]2010_CO-PA_Sumary'!AA52)/6</f>
        <v>0</v>
      </c>
      <c r="K65" s="11">
        <f>('[1]2005_CO-PA_Sumary'!AB52+'[1]2006_CO-PA_Sumary'!AB52+'[1]2007_CO-PA_Sumary'!AB52+'[1]2008_CO-PA_Sumary'!AB52+'[1]2009_CO-PA_Sumary'!AB52+'[1]2010_CO-PA_Sumary'!AB52)/6</f>
        <v>7.0166666666666684</v>
      </c>
      <c r="L65" s="11">
        <f>('[1]2005_CO-PA_Sumary'!AC52+'[1]2006_CO-PA_Sumary'!AC52+'[1]2007_CO-PA_Sumary'!AC52+'[1]2008_CO-PA_Sumary'!AC52+'[1]2009_CO-PA_Sumary'!AC52+'[1]2010_CO-PA_Sumary'!AC52)/6</f>
        <v>3.2333333333333329</v>
      </c>
      <c r="M65" s="11">
        <f>('[1]2005_CO-PA_Sumary'!AD52+'[1]2006_CO-PA_Sumary'!AD52+'[1]2007_CO-PA_Sumary'!AD52+'[1]2008_CO-PA_Sumary'!AD52+'[1]2009_CO-PA_Sumary'!AD52+'[1]2010_CO-PA_Sumary'!AD52)/6</f>
        <v>0</v>
      </c>
      <c r="N65" s="11">
        <f>('[1]2005_CO-PA_Sumary'!AE52+'[1]2006_CO-PA_Sumary'!AE52+'[1]2007_CO-PA_Sumary'!AE52+'[1]2008_CO-PA_Sumary'!AE52+'[1]2009_CO-PA_Sumary'!AE52+'[1]2010_CO-PA_Sumary'!AE52)/6</f>
        <v>0</v>
      </c>
      <c r="O65" s="12">
        <f>('[1]2005_CO-PA_Sumary'!AF52+'[1]2006_CO-PA_Sumary'!AF52+'[1]2007_CO-PA_Sumary'!AF52+'[1]2008_CO-PA_Sumary'!AF52+'[1]2009_CO-PA_Sumary'!AF52+'[1]2010_CO-PA_Sumary'!AF52)/6</f>
        <v>0</v>
      </c>
      <c r="P65" s="12">
        <f>('[1]2005_CO-PA_Sumary'!AG52+'[1]2006_CO-PA_Sumary'!AG52+'[1]2007_CO-PA_Sumary'!AG52+'[1]2008_CO-PA_Sumary'!AG52+'[1]2009_CO-PA_Sumary'!AG52+'[1]2010_CO-PA_Sumary'!AG52)/6</f>
        <v>0</v>
      </c>
      <c r="Q65" s="11">
        <f>('[1]2005_CO-PA_Sumary'!AH52+'[1]2006_CO-PA_Sumary'!AH52+'[1]2007_CO-PA_Sumary'!AH52+'[1]2008_CO-PA_Sumary'!AH52+'[1]2009_CO-PA_Sumary'!AH52+'[1]2010_CO-PA_Sumary'!AH52)/6</f>
        <v>0</v>
      </c>
      <c r="R65" s="86">
        <f>('[1]2005_CO-PA_Sumary'!AI52+'[1]2006_CO-PA_Sumary'!AI52+'[1]2007_CO-PA_Sumary'!AI52+'[1]2008_CO-PA_Sumary'!AI52+'[1]2009_CO-PA_Sumary'!AI52+'[1]2010_CO-PA_Sumary'!AI52)/6</f>
        <v>29.733333333333334</v>
      </c>
      <c r="U65" s="16"/>
      <c r="V65" s="14"/>
      <c r="AH65" s="11"/>
      <c r="AI65" s="11"/>
      <c r="AJ65" s="11"/>
      <c r="AM65" s="21"/>
      <c r="AN65" s="11"/>
    </row>
    <row r="66" spans="2:40" x14ac:dyDescent="0.2">
      <c r="B66" s="14">
        <v>1002</v>
      </c>
      <c r="C66" s="15" t="s">
        <v>76</v>
      </c>
      <c r="D66" s="85">
        <f>('[1]2005_CO-PA_Sumary'!U53+'[1]2006_CO-PA_Sumary'!U53+'[1]2007_CO-PA_Sumary'!U53+'[1]2008_CO-PA_Sumary'!U53+'[1]2009_CO-PA_Sumary'!U53+'[1]2010_CO-PA_Sumary'!U53)/6</f>
        <v>21.016666666666666</v>
      </c>
      <c r="E66" s="86">
        <f>('[1]2005_CO-PA_Sumary'!V53+'[1]2006_CO-PA_Sumary'!V53+'[1]2007_CO-PA_Sumary'!V53+'[1]2008_CO-PA_Sumary'!V53+'[1]2009_CO-PA_Sumary'!V53+'[1]2010_CO-PA_Sumary'!V53)/6</f>
        <v>294.41666666666669</v>
      </c>
      <c r="F66" s="86">
        <f>('[1]2005_CO-PA_Sumary'!W53+'[1]2006_CO-PA_Sumary'!W53+'[1]2007_CO-PA_Sumary'!W53+'[1]2008_CO-PA_Sumary'!W53+'[1]2009_CO-PA_Sumary'!W53+'[1]2010_CO-PA_Sumary'!W53)/6</f>
        <v>0</v>
      </c>
      <c r="G66" s="86">
        <f>('[1]2005_CO-PA_Sumary'!X53+'[1]2006_CO-PA_Sumary'!X53+'[1]2007_CO-PA_Sumary'!X53+'[1]2008_CO-PA_Sumary'!X53+'[1]2009_CO-PA_Sumary'!X53+'[1]2010_CO-PA_Sumary'!X53)/6</f>
        <v>315.43333333333334</v>
      </c>
      <c r="H66" s="85">
        <f>('[1]2005_CO-PA_Sumary'!Y53+'[1]2006_CO-PA_Sumary'!Y53+'[1]2007_CO-PA_Sumary'!Y53+'[1]2008_CO-PA_Sumary'!Y53+'[1]2009_CO-PA_Sumary'!Y53+'[1]2010_CO-PA_Sumary'!Y53)/6</f>
        <v>268.93333333333334</v>
      </c>
      <c r="I66" s="86">
        <f>('[1]2005_CO-PA_Sumary'!Z53+'[1]2006_CO-PA_Sumary'!Z53+'[1]2007_CO-PA_Sumary'!Z53+'[1]2008_CO-PA_Sumary'!Z53+'[1]2009_CO-PA_Sumary'!Z53+'[1]2010_CO-PA_Sumary'!Z53)/6</f>
        <v>490.51666666666665</v>
      </c>
      <c r="J66" s="86">
        <f>('[1]2005_CO-PA_Sumary'!AA53+'[1]2006_CO-PA_Sumary'!AA53+'[1]2007_CO-PA_Sumary'!AA53+'[1]2008_CO-PA_Sumary'!AA53+'[1]2009_CO-PA_Sumary'!AA53+'[1]2010_CO-PA_Sumary'!AA53)/6</f>
        <v>0</v>
      </c>
      <c r="K66" s="11">
        <f>('[1]2005_CO-PA_Sumary'!AB53+'[1]2006_CO-PA_Sumary'!AB53+'[1]2007_CO-PA_Sumary'!AB53+'[1]2008_CO-PA_Sumary'!AB53+'[1]2009_CO-PA_Sumary'!AB53+'[1]2010_CO-PA_Sumary'!AB53)/6</f>
        <v>139</v>
      </c>
      <c r="L66" s="11">
        <f>('[1]2005_CO-PA_Sumary'!AC53+'[1]2006_CO-PA_Sumary'!AC53+'[1]2007_CO-PA_Sumary'!AC53+'[1]2008_CO-PA_Sumary'!AC53+'[1]2009_CO-PA_Sumary'!AC53+'[1]2010_CO-PA_Sumary'!AC53)/6</f>
        <v>91.766666666666652</v>
      </c>
      <c r="M66" s="11">
        <f>('[1]2005_CO-PA_Sumary'!AD53+'[1]2006_CO-PA_Sumary'!AD53+'[1]2007_CO-PA_Sumary'!AD53+'[1]2008_CO-PA_Sumary'!AD53+'[1]2009_CO-PA_Sumary'!AD53+'[1]2010_CO-PA_Sumary'!AD53)/6</f>
        <v>0</v>
      </c>
      <c r="N66" s="11">
        <f>('[1]2005_CO-PA_Sumary'!AE53+'[1]2006_CO-PA_Sumary'!AE53+'[1]2007_CO-PA_Sumary'!AE53+'[1]2008_CO-PA_Sumary'!AE53+'[1]2009_CO-PA_Sumary'!AE53+'[1]2010_CO-PA_Sumary'!AE53)/6</f>
        <v>0</v>
      </c>
      <c r="O66" s="12">
        <f>('[1]2005_CO-PA_Sumary'!AF53+'[1]2006_CO-PA_Sumary'!AF53+'[1]2007_CO-PA_Sumary'!AF53+'[1]2008_CO-PA_Sumary'!AF53+'[1]2009_CO-PA_Sumary'!AF53+'[1]2010_CO-PA_Sumary'!AF53)/6</f>
        <v>0</v>
      </c>
      <c r="P66" s="12">
        <f>('[1]2005_CO-PA_Sumary'!AG53+'[1]2006_CO-PA_Sumary'!AG53+'[1]2007_CO-PA_Sumary'!AG53+'[1]2008_CO-PA_Sumary'!AG53+'[1]2009_CO-PA_Sumary'!AG53+'[1]2010_CO-PA_Sumary'!AG53)/6</f>
        <v>0</v>
      </c>
      <c r="Q66" s="11">
        <f>('[1]2005_CO-PA_Sumary'!AH53+'[1]2006_CO-PA_Sumary'!AH53+'[1]2007_CO-PA_Sumary'!AH53+'[1]2008_CO-PA_Sumary'!AH53+'[1]2009_CO-PA_Sumary'!AH53+'[1]2010_CO-PA_Sumary'!AH53)/6</f>
        <v>0</v>
      </c>
      <c r="R66" s="86">
        <f>('[1]2005_CO-PA_Sumary'!AI53+'[1]2006_CO-PA_Sumary'!AI53+'[1]2007_CO-PA_Sumary'!AI53+'[1]2008_CO-PA_Sumary'!AI53+'[1]2009_CO-PA_Sumary'!AI53+'[1]2010_CO-PA_Sumary'!AI53)/6</f>
        <v>759.44999999999993</v>
      </c>
      <c r="U66" s="16" t="s">
        <v>77</v>
      </c>
      <c r="V66" s="17">
        <v>701</v>
      </c>
      <c r="W66" s="18" t="s">
        <v>59</v>
      </c>
      <c r="X66" s="19">
        <f>D33</f>
        <v>0.3</v>
      </c>
      <c r="Y66" s="19">
        <f>E33</f>
        <v>1.9666666666666668</v>
      </c>
      <c r="Z66" s="19">
        <f>F33</f>
        <v>0</v>
      </c>
      <c r="AA66" s="19">
        <f>G33</f>
        <v>2.2666666666666662</v>
      </c>
      <c r="AB66" s="19">
        <f>H33</f>
        <v>0.3</v>
      </c>
      <c r="AC66" s="19">
        <f>I33</f>
        <v>1.9666666666666668</v>
      </c>
      <c r="AD66" s="19">
        <f>J33</f>
        <v>0</v>
      </c>
      <c r="AE66" s="19">
        <f>K33</f>
        <v>1.3833333333333335</v>
      </c>
      <c r="AF66" s="19">
        <f>L33</f>
        <v>0</v>
      </c>
      <c r="AG66" s="19">
        <f>M33</f>
        <v>0</v>
      </c>
      <c r="AH66" s="19">
        <f>N33</f>
        <v>0</v>
      </c>
      <c r="AI66" s="19">
        <f>O33</f>
        <v>0</v>
      </c>
      <c r="AJ66" s="19">
        <f>P33</f>
        <v>0</v>
      </c>
      <c r="AK66" s="19">
        <f>Q33</f>
        <v>0</v>
      </c>
      <c r="AL66" s="20">
        <f>R33</f>
        <v>2.2666666666666662</v>
      </c>
      <c r="AM66" s="21"/>
      <c r="AN66" s="11"/>
    </row>
    <row r="67" spans="2:40" x14ac:dyDescent="0.2">
      <c r="B67" s="14">
        <v>1003</v>
      </c>
      <c r="C67" s="15" t="s">
        <v>78</v>
      </c>
      <c r="D67" s="85">
        <f>('[1]2005_CO-PA_Sumary'!U54+'[1]2006_CO-PA_Sumary'!U54+'[1]2007_CO-PA_Sumary'!U54+'[1]2008_CO-PA_Sumary'!U54+'[1]2009_CO-PA_Sumary'!U54+'[1]2010_CO-PA_Sumary'!U54)/6</f>
        <v>2.6333333333333333</v>
      </c>
      <c r="E67" s="86">
        <f>('[1]2005_CO-PA_Sumary'!V54+'[1]2006_CO-PA_Sumary'!V54+'[1]2007_CO-PA_Sumary'!V54+'[1]2008_CO-PA_Sumary'!V54+'[1]2009_CO-PA_Sumary'!V54+'[1]2010_CO-PA_Sumary'!V54)/6</f>
        <v>2.0666666666666669</v>
      </c>
      <c r="F67" s="86">
        <f>('[1]2005_CO-PA_Sumary'!W54+'[1]2006_CO-PA_Sumary'!W54+'[1]2007_CO-PA_Sumary'!W54+'[1]2008_CO-PA_Sumary'!W54+'[1]2009_CO-PA_Sumary'!W54+'[1]2010_CO-PA_Sumary'!W54)/6</f>
        <v>0</v>
      </c>
      <c r="G67" s="86">
        <f>('[1]2005_CO-PA_Sumary'!X54+'[1]2006_CO-PA_Sumary'!X54+'[1]2007_CO-PA_Sumary'!X54+'[1]2008_CO-PA_Sumary'!X54+'[1]2009_CO-PA_Sumary'!X54+'[1]2010_CO-PA_Sumary'!X54)/6</f>
        <v>4.7</v>
      </c>
      <c r="H67" s="85">
        <f>('[1]2005_CO-PA_Sumary'!Y54+'[1]2006_CO-PA_Sumary'!Y54+'[1]2007_CO-PA_Sumary'!Y54+'[1]2008_CO-PA_Sumary'!Y54+'[1]2009_CO-PA_Sumary'!Y54+'[1]2010_CO-PA_Sumary'!Y54)/6</f>
        <v>2.6333333333333333</v>
      </c>
      <c r="I67" s="86">
        <f>('[1]2005_CO-PA_Sumary'!Z54+'[1]2006_CO-PA_Sumary'!Z54+'[1]2007_CO-PA_Sumary'!Z54+'[1]2008_CO-PA_Sumary'!Z54+'[1]2009_CO-PA_Sumary'!Z54+'[1]2010_CO-PA_Sumary'!Z54)/6</f>
        <v>2.1666666666666665</v>
      </c>
      <c r="J67" s="86">
        <f>('[1]2005_CO-PA_Sumary'!AA54+'[1]2006_CO-PA_Sumary'!AA54+'[1]2007_CO-PA_Sumary'!AA54+'[1]2008_CO-PA_Sumary'!AA54+'[1]2009_CO-PA_Sumary'!AA54+'[1]2010_CO-PA_Sumary'!AA54)/6</f>
        <v>0</v>
      </c>
      <c r="K67" s="11">
        <f>('[1]2005_CO-PA_Sumary'!AB54+'[1]2006_CO-PA_Sumary'!AB54+'[1]2007_CO-PA_Sumary'!AB54+'[1]2008_CO-PA_Sumary'!AB54+'[1]2009_CO-PA_Sumary'!AB54+'[1]2010_CO-PA_Sumary'!AB54)/6</f>
        <v>1.1499999999999999</v>
      </c>
      <c r="L67" s="11">
        <f>('[1]2005_CO-PA_Sumary'!AC54+'[1]2006_CO-PA_Sumary'!AC54+'[1]2007_CO-PA_Sumary'!AC54+'[1]2008_CO-PA_Sumary'!AC54+'[1]2009_CO-PA_Sumary'!AC54+'[1]2010_CO-PA_Sumary'!AC54)/6</f>
        <v>0</v>
      </c>
      <c r="M67" s="11">
        <f>('[1]2005_CO-PA_Sumary'!AD54+'[1]2006_CO-PA_Sumary'!AD54+'[1]2007_CO-PA_Sumary'!AD54+'[1]2008_CO-PA_Sumary'!AD54+'[1]2009_CO-PA_Sumary'!AD54+'[1]2010_CO-PA_Sumary'!AD54)/6</f>
        <v>0</v>
      </c>
      <c r="N67" s="11">
        <f>('[1]2005_CO-PA_Sumary'!AE54+'[1]2006_CO-PA_Sumary'!AE54+'[1]2007_CO-PA_Sumary'!AE54+'[1]2008_CO-PA_Sumary'!AE54+'[1]2009_CO-PA_Sumary'!AE54+'[1]2010_CO-PA_Sumary'!AE54)/6</f>
        <v>0</v>
      </c>
      <c r="O67" s="12">
        <f>('[1]2005_CO-PA_Sumary'!AF54+'[1]2006_CO-PA_Sumary'!AF54+'[1]2007_CO-PA_Sumary'!AF54+'[1]2008_CO-PA_Sumary'!AF54+'[1]2009_CO-PA_Sumary'!AF54+'[1]2010_CO-PA_Sumary'!AF54)/6</f>
        <v>0</v>
      </c>
      <c r="P67" s="12">
        <f>('[1]2005_CO-PA_Sumary'!AG54+'[1]2006_CO-PA_Sumary'!AG54+'[1]2007_CO-PA_Sumary'!AG54+'[1]2008_CO-PA_Sumary'!AG54+'[1]2009_CO-PA_Sumary'!AG54+'[1]2010_CO-PA_Sumary'!AG54)/6</f>
        <v>0</v>
      </c>
      <c r="Q67" s="11">
        <f>('[1]2005_CO-PA_Sumary'!AH54+'[1]2006_CO-PA_Sumary'!AH54+'[1]2007_CO-PA_Sumary'!AH54+'[1]2008_CO-PA_Sumary'!AH54+'[1]2009_CO-PA_Sumary'!AH54+'[1]2010_CO-PA_Sumary'!AH54)/6</f>
        <v>0</v>
      </c>
      <c r="R67" s="86">
        <f>('[1]2005_CO-PA_Sumary'!AI54+'[1]2006_CO-PA_Sumary'!AI54+'[1]2007_CO-PA_Sumary'!AI54+'[1]2008_CO-PA_Sumary'!AI54+'[1]2009_CO-PA_Sumary'!AI54+'[1]2010_CO-PA_Sumary'!AI54)/6</f>
        <v>4.8000000000000007</v>
      </c>
      <c r="U67" s="16"/>
      <c r="V67" s="17">
        <v>702</v>
      </c>
      <c r="W67" s="18" t="s">
        <v>60</v>
      </c>
      <c r="X67" s="19">
        <f>D34</f>
        <v>598.51666666666677</v>
      </c>
      <c r="Y67" s="19">
        <f>E34</f>
        <v>7.5</v>
      </c>
      <c r="Z67" s="19">
        <f>F34</f>
        <v>0</v>
      </c>
      <c r="AA67" s="19">
        <f>G34</f>
        <v>606.01666666666677</v>
      </c>
      <c r="AB67" s="19">
        <f>H34</f>
        <v>1448.5166666666664</v>
      </c>
      <c r="AC67" s="19">
        <f>I34</f>
        <v>17.81666666666667</v>
      </c>
      <c r="AD67" s="19">
        <f>J34</f>
        <v>0</v>
      </c>
      <c r="AE67" s="19">
        <f>K34</f>
        <v>217.15</v>
      </c>
      <c r="AF67" s="19">
        <f>L34</f>
        <v>0.41666666666666669</v>
      </c>
      <c r="AG67" s="19">
        <f>M34</f>
        <v>19.7</v>
      </c>
      <c r="AH67" s="19">
        <f>N34</f>
        <v>0.66666666666666663</v>
      </c>
      <c r="AI67" s="19">
        <f>O34</f>
        <v>0</v>
      </c>
      <c r="AJ67" s="19">
        <f>P34</f>
        <v>0</v>
      </c>
      <c r="AK67" s="19">
        <f>Q34</f>
        <v>0.66666666666666663</v>
      </c>
      <c r="AL67" s="20">
        <f>R34</f>
        <v>1466.3333333333333</v>
      </c>
      <c r="AM67" s="21"/>
      <c r="AN67" s="11"/>
    </row>
    <row r="68" spans="2:40" x14ac:dyDescent="0.2">
      <c r="B68" s="14">
        <v>1004</v>
      </c>
      <c r="C68" s="15" t="s">
        <v>79</v>
      </c>
      <c r="D68" s="85">
        <f>('[1]2005_CO-PA_Sumary'!U55+'[1]2006_CO-PA_Sumary'!U55+'[1]2007_CO-PA_Sumary'!U55+'[1]2008_CO-PA_Sumary'!U55+'[1]2009_CO-PA_Sumary'!U55+'[1]2010_CO-PA_Sumary'!U55)/6</f>
        <v>0.43333333333333335</v>
      </c>
      <c r="E68" s="86">
        <f>('[1]2005_CO-PA_Sumary'!V55+'[1]2006_CO-PA_Sumary'!V55+'[1]2007_CO-PA_Sumary'!V55+'[1]2008_CO-PA_Sumary'!V55+'[1]2009_CO-PA_Sumary'!V55+'[1]2010_CO-PA_Sumary'!V55)/6</f>
        <v>10.366666666666667</v>
      </c>
      <c r="F68" s="86">
        <f>('[1]2005_CO-PA_Sumary'!W55+'[1]2006_CO-PA_Sumary'!W55+'[1]2007_CO-PA_Sumary'!W55+'[1]2008_CO-PA_Sumary'!W55+'[1]2009_CO-PA_Sumary'!W55+'[1]2010_CO-PA_Sumary'!W55)/6</f>
        <v>0</v>
      </c>
      <c r="G68" s="86">
        <f>('[1]2005_CO-PA_Sumary'!X55+'[1]2006_CO-PA_Sumary'!X55+'[1]2007_CO-PA_Sumary'!X55+'[1]2008_CO-PA_Sumary'!X55+'[1]2009_CO-PA_Sumary'!X55+'[1]2010_CO-PA_Sumary'!X55)/6</f>
        <v>10.799999999999999</v>
      </c>
      <c r="H68" s="85">
        <f>('[1]2005_CO-PA_Sumary'!Y55+'[1]2006_CO-PA_Sumary'!Y55+'[1]2007_CO-PA_Sumary'!Y55+'[1]2008_CO-PA_Sumary'!Y55+'[1]2009_CO-PA_Sumary'!Y55+'[1]2010_CO-PA_Sumary'!Y55)/6</f>
        <v>691.55000000000007</v>
      </c>
      <c r="I68" s="86">
        <f>('[1]2005_CO-PA_Sumary'!Z55+'[1]2006_CO-PA_Sumary'!Z55+'[1]2007_CO-PA_Sumary'!Z55+'[1]2008_CO-PA_Sumary'!Z55+'[1]2009_CO-PA_Sumary'!Z55+'[1]2010_CO-PA_Sumary'!Z55)/6</f>
        <v>13.35</v>
      </c>
      <c r="J68" s="86">
        <f>('[1]2005_CO-PA_Sumary'!AA55+'[1]2006_CO-PA_Sumary'!AA55+'[1]2007_CO-PA_Sumary'!AA55+'[1]2008_CO-PA_Sumary'!AA55+'[1]2009_CO-PA_Sumary'!AA55+'[1]2010_CO-PA_Sumary'!AA55)/6</f>
        <v>0</v>
      </c>
      <c r="K68" s="11">
        <f>('[1]2005_CO-PA_Sumary'!AB55+'[1]2006_CO-PA_Sumary'!AB55+'[1]2007_CO-PA_Sumary'!AB55+'[1]2008_CO-PA_Sumary'!AB55+'[1]2009_CO-PA_Sumary'!AB55+'[1]2010_CO-PA_Sumary'!AB55)/6</f>
        <v>14.016666666666667</v>
      </c>
      <c r="L68" s="11">
        <f>('[1]2005_CO-PA_Sumary'!AC55+'[1]2006_CO-PA_Sumary'!AC55+'[1]2007_CO-PA_Sumary'!AC55+'[1]2008_CO-PA_Sumary'!AC55+'[1]2009_CO-PA_Sumary'!AC55+'[1]2010_CO-PA_Sumary'!AC55)/6</f>
        <v>0</v>
      </c>
      <c r="M68" s="11">
        <f>('[1]2005_CO-PA_Sumary'!AD55+'[1]2006_CO-PA_Sumary'!AD55+'[1]2007_CO-PA_Sumary'!AD55+'[1]2008_CO-PA_Sumary'!AD55+'[1]2009_CO-PA_Sumary'!AD55+'[1]2010_CO-PA_Sumary'!AD55)/6</f>
        <v>0</v>
      </c>
      <c r="N68" s="11">
        <f>('[1]2005_CO-PA_Sumary'!AE55+'[1]2006_CO-PA_Sumary'!AE55+'[1]2007_CO-PA_Sumary'!AE55+'[1]2008_CO-PA_Sumary'!AE55+'[1]2009_CO-PA_Sumary'!AE55+'[1]2010_CO-PA_Sumary'!AE55)/6</f>
        <v>53.083333333333343</v>
      </c>
      <c r="O68" s="12">
        <f>('[1]2005_CO-PA_Sumary'!AF55+'[1]2006_CO-PA_Sumary'!AF55+'[1]2007_CO-PA_Sumary'!AF55+'[1]2008_CO-PA_Sumary'!AF55+'[1]2009_CO-PA_Sumary'!AF55+'[1]2010_CO-PA_Sumary'!AF55)/6</f>
        <v>2.9833333333333329</v>
      </c>
      <c r="P68" s="12">
        <f>('[1]2005_CO-PA_Sumary'!AG55+'[1]2006_CO-PA_Sumary'!AG55+'[1]2007_CO-PA_Sumary'!AG55+'[1]2008_CO-PA_Sumary'!AG55+'[1]2009_CO-PA_Sumary'!AG55+'[1]2010_CO-PA_Sumary'!AG55)/6</f>
        <v>0</v>
      </c>
      <c r="Q68" s="11">
        <f>('[1]2005_CO-PA_Sumary'!AH55+'[1]2006_CO-PA_Sumary'!AH55+'[1]2007_CO-PA_Sumary'!AH55+'[1]2008_CO-PA_Sumary'!AH55+'[1]2009_CO-PA_Sumary'!AH55+'[1]2010_CO-PA_Sumary'!AH55)/6</f>
        <v>56.066666666666684</v>
      </c>
      <c r="R68" s="86">
        <f>('[1]2005_CO-PA_Sumary'!AI55+'[1]2006_CO-PA_Sumary'!AI55+'[1]2007_CO-PA_Sumary'!AI55+'[1]2008_CO-PA_Sumary'!AI55+'[1]2009_CO-PA_Sumary'!AI55+'[1]2010_CO-PA_Sumary'!AI55)/6</f>
        <v>704.9</v>
      </c>
      <c r="U68" s="16"/>
      <c r="V68" s="17">
        <v>703</v>
      </c>
      <c r="W68" s="18" t="s">
        <v>61</v>
      </c>
      <c r="X68" s="19">
        <f>D35</f>
        <v>1429.0000000000002</v>
      </c>
      <c r="Y68" s="19">
        <f>E35</f>
        <v>44.466666666666669</v>
      </c>
      <c r="Z68" s="19">
        <f>F35</f>
        <v>1.0666666666666667</v>
      </c>
      <c r="AA68" s="19">
        <f>G35</f>
        <v>1474.5333333333335</v>
      </c>
      <c r="AB68" s="19">
        <f>H35</f>
        <v>2072.0333333333333</v>
      </c>
      <c r="AC68" s="19">
        <f>I35</f>
        <v>44.550000000000004</v>
      </c>
      <c r="AD68" s="19">
        <f>J35</f>
        <v>29.850000000000005</v>
      </c>
      <c r="AE68" s="19">
        <f>K35</f>
        <v>451.25</v>
      </c>
      <c r="AF68" s="19">
        <f>L35</f>
        <v>0</v>
      </c>
      <c r="AG68" s="19">
        <f>M35</f>
        <v>32.133333333333333</v>
      </c>
      <c r="AH68" s="19">
        <f>N35</f>
        <v>0</v>
      </c>
      <c r="AI68" s="19">
        <f>O35</f>
        <v>0</v>
      </c>
      <c r="AJ68" s="19">
        <f>P35</f>
        <v>0</v>
      </c>
      <c r="AK68" s="19">
        <f>Q35</f>
        <v>0</v>
      </c>
      <c r="AL68" s="20">
        <f>R35</f>
        <v>2146.4333333333329</v>
      </c>
      <c r="AM68" s="21"/>
      <c r="AN68" s="11"/>
    </row>
    <row r="69" spans="2:40" x14ac:dyDescent="0.2">
      <c r="B69" s="14">
        <v>1005</v>
      </c>
      <c r="C69" s="15" t="s">
        <v>80</v>
      </c>
      <c r="D69" s="85">
        <f>('[1]2005_CO-PA_Sumary'!U56+'[1]2006_CO-PA_Sumary'!U56+'[1]2007_CO-PA_Sumary'!U56+'[1]2008_CO-PA_Sumary'!U56+'[1]2009_CO-PA_Sumary'!U56+'[1]2010_CO-PA_Sumary'!U56)/6</f>
        <v>14.866666666666667</v>
      </c>
      <c r="E69" s="86">
        <f>('[1]2005_CO-PA_Sumary'!V56+'[1]2006_CO-PA_Sumary'!V56+'[1]2007_CO-PA_Sumary'!V56+'[1]2008_CO-PA_Sumary'!V56+'[1]2009_CO-PA_Sumary'!V56+'[1]2010_CO-PA_Sumary'!V56)/6</f>
        <v>7.3999999999999995</v>
      </c>
      <c r="F69" s="86">
        <f>('[1]2005_CO-PA_Sumary'!W56+'[1]2006_CO-PA_Sumary'!W56+'[1]2007_CO-PA_Sumary'!W56+'[1]2008_CO-PA_Sumary'!W56+'[1]2009_CO-PA_Sumary'!W56+'[1]2010_CO-PA_Sumary'!W56)/6</f>
        <v>0</v>
      </c>
      <c r="G69" s="86">
        <f>('[1]2005_CO-PA_Sumary'!X56+'[1]2006_CO-PA_Sumary'!X56+'[1]2007_CO-PA_Sumary'!X56+'[1]2008_CO-PA_Sumary'!X56+'[1]2009_CO-PA_Sumary'!X56+'[1]2010_CO-PA_Sumary'!X56)/6</f>
        <v>22.266666666666666</v>
      </c>
      <c r="H69" s="85">
        <f>('[1]2005_CO-PA_Sumary'!Y56+'[1]2006_CO-PA_Sumary'!Y56+'[1]2007_CO-PA_Sumary'!Y56+'[1]2008_CO-PA_Sumary'!Y56+'[1]2009_CO-PA_Sumary'!Y56+'[1]2010_CO-PA_Sumary'!Y56)/6</f>
        <v>44.066666666666663</v>
      </c>
      <c r="I69" s="86">
        <f>('[1]2005_CO-PA_Sumary'!Z56+'[1]2006_CO-PA_Sumary'!Z56+'[1]2007_CO-PA_Sumary'!Z56+'[1]2008_CO-PA_Sumary'!Z56+'[1]2009_CO-PA_Sumary'!Z56+'[1]2010_CO-PA_Sumary'!Z56)/6</f>
        <v>8.0666666666666682</v>
      </c>
      <c r="J69" s="86">
        <f>('[1]2005_CO-PA_Sumary'!AA56+'[1]2006_CO-PA_Sumary'!AA56+'[1]2007_CO-PA_Sumary'!AA56+'[1]2008_CO-PA_Sumary'!AA56+'[1]2009_CO-PA_Sumary'!AA56+'[1]2010_CO-PA_Sumary'!AA56)/6</f>
        <v>0</v>
      </c>
      <c r="K69" s="11">
        <f>('[1]2005_CO-PA_Sumary'!AB56+'[1]2006_CO-PA_Sumary'!AB56+'[1]2007_CO-PA_Sumary'!AB56+'[1]2008_CO-PA_Sumary'!AB56+'[1]2009_CO-PA_Sumary'!AB56+'[1]2010_CO-PA_Sumary'!AB56)/6</f>
        <v>4.3166666666666673</v>
      </c>
      <c r="L69" s="11">
        <f>('[1]2005_CO-PA_Sumary'!AC56+'[1]2006_CO-PA_Sumary'!AC56+'[1]2007_CO-PA_Sumary'!AC56+'[1]2008_CO-PA_Sumary'!AC56+'[1]2009_CO-PA_Sumary'!AC56+'[1]2010_CO-PA_Sumary'!AC56)/6</f>
        <v>0</v>
      </c>
      <c r="M69" s="11">
        <f>('[1]2005_CO-PA_Sumary'!AD56+'[1]2006_CO-PA_Sumary'!AD56+'[1]2007_CO-PA_Sumary'!AD56+'[1]2008_CO-PA_Sumary'!AD56+'[1]2009_CO-PA_Sumary'!AD56+'[1]2010_CO-PA_Sumary'!AD56)/6</f>
        <v>0</v>
      </c>
      <c r="N69" s="11">
        <f>('[1]2005_CO-PA_Sumary'!AE56+'[1]2006_CO-PA_Sumary'!AE56+'[1]2007_CO-PA_Sumary'!AE56+'[1]2008_CO-PA_Sumary'!AE56+'[1]2009_CO-PA_Sumary'!AE56+'[1]2010_CO-PA_Sumary'!AE56)/6</f>
        <v>0</v>
      </c>
      <c r="O69" s="12">
        <f>('[1]2005_CO-PA_Sumary'!AF56+'[1]2006_CO-PA_Sumary'!AF56+'[1]2007_CO-PA_Sumary'!AF56+'[1]2008_CO-PA_Sumary'!AF56+'[1]2009_CO-PA_Sumary'!AF56+'[1]2010_CO-PA_Sumary'!AF56)/6</f>
        <v>0</v>
      </c>
      <c r="P69" s="12">
        <f>('[1]2005_CO-PA_Sumary'!AG56+'[1]2006_CO-PA_Sumary'!AG56+'[1]2007_CO-PA_Sumary'!AG56+'[1]2008_CO-PA_Sumary'!AG56+'[1]2009_CO-PA_Sumary'!AG56+'[1]2010_CO-PA_Sumary'!AG56)/6</f>
        <v>0</v>
      </c>
      <c r="Q69" s="11">
        <f>('[1]2005_CO-PA_Sumary'!AH56+'[1]2006_CO-PA_Sumary'!AH56+'[1]2007_CO-PA_Sumary'!AH56+'[1]2008_CO-PA_Sumary'!AH56+'[1]2009_CO-PA_Sumary'!AH56+'[1]2010_CO-PA_Sumary'!AH56)/6</f>
        <v>0</v>
      </c>
      <c r="R69" s="86">
        <f>('[1]2005_CO-PA_Sumary'!AI56+'[1]2006_CO-PA_Sumary'!AI56+'[1]2007_CO-PA_Sumary'!AI56+'[1]2008_CO-PA_Sumary'!AI56+'[1]2009_CO-PA_Sumary'!AI56+'[1]2010_CO-PA_Sumary'!AI56)/6</f>
        <v>52.133333333333333</v>
      </c>
      <c r="U69" s="16"/>
      <c r="V69" s="17">
        <v>704</v>
      </c>
      <c r="W69" s="18" t="s">
        <v>62</v>
      </c>
      <c r="X69" s="19">
        <f>D36</f>
        <v>56.75</v>
      </c>
      <c r="Y69" s="19">
        <f>E36</f>
        <v>204.43333333333331</v>
      </c>
      <c r="Z69" s="19">
        <f>F36</f>
        <v>0</v>
      </c>
      <c r="AA69" s="19">
        <f>G36</f>
        <v>261.18333333333334</v>
      </c>
      <c r="AB69" s="19">
        <f>H36</f>
        <v>502.3</v>
      </c>
      <c r="AC69" s="19">
        <f>I36</f>
        <v>261.26666666666665</v>
      </c>
      <c r="AD69" s="19">
        <f>J36</f>
        <v>0</v>
      </c>
      <c r="AE69" s="19">
        <f>K36</f>
        <v>280.88333333333333</v>
      </c>
      <c r="AF69" s="19">
        <f>L36</f>
        <v>37.816666666666663</v>
      </c>
      <c r="AG69" s="19">
        <f>M36</f>
        <v>22.3</v>
      </c>
      <c r="AH69" s="19">
        <f>N36</f>
        <v>0</v>
      </c>
      <c r="AI69" s="19">
        <f>O36</f>
        <v>0</v>
      </c>
      <c r="AJ69" s="19">
        <f>P36</f>
        <v>0</v>
      </c>
      <c r="AK69" s="19">
        <f>Q36</f>
        <v>0</v>
      </c>
      <c r="AL69" s="20">
        <f>R36</f>
        <v>763.56666666666661</v>
      </c>
      <c r="AM69" s="21"/>
      <c r="AN69" s="11"/>
    </row>
    <row r="70" spans="2:40" ht="13.5" thickBot="1" x14ac:dyDescent="0.25">
      <c r="B70" s="51">
        <v>1006</v>
      </c>
      <c r="C70" s="52" t="s">
        <v>81</v>
      </c>
      <c r="D70" s="87">
        <f>('[1]2005_CO-PA_Sumary'!U57+'[1]2006_CO-PA_Sumary'!U57+'[1]2007_CO-PA_Sumary'!U57+'[1]2008_CO-PA_Sumary'!U57+'[1]2009_CO-PA_Sumary'!U57+'[1]2010_CO-PA_Sumary'!U57)/6</f>
        <v>0</v>
      </c>
      <c r="E70" s="88">
        <f>('[1]2005_CO-PA_Sumary'!V57+'[1]2006_CO-PA_Sumary'!V57+'[1]2007_CO-PA_Sumary'!V57+'[1]2008_CO-PA_Sumary'!V57+'[1]2009_CO-PA_Sumary'!V57+'[1]2010_CO-PA_Sumary'!V57)/6</f>
        <v>0.13333333333333333</v>
      </c>
      <c r="F70" s="88">
        <f>('[1]2005_CO-PA_Sumary'!W57+'[1]2006_CO-PA_Sumary'!W57+'[1]2007_CO-PA_Sumary'!W57+'[1]2008_CO-PA_Sumary'!W57+'[1]2009_CO-PA_Sumary'!W57+'[1]2010_CO-PA_Sumary'!W57)/6</f>
        <v>0</v>
      </c>
      <c r="G70" s="88">
        <f>('[1]2005_CO-PA_Sumary'!X57+'[1]2006_CO-PA_Sumary'!X57+'[1]2007_CO-PA_Sumary'!X57+'[1]2008_CO-PA_Sumary'!X57+'[1]2009_CO-PA_Sumary'!X57+'[1]2010_CO-PA_Sumary'!X57)/6</f>
        <v>0.13333333333333333</v>
      </c>
      <c r="H70" s="87">
        <f>('[1]2005_CO-PA_Sumary'!Y57+'[1]2006_CO-PA_Sumary'!Y57+'[1]2007_CO-PA_Sumary'!Y57+'[1]2008_CO-PA_Sumary'!Y57+'[1]2009_CO-PA_Sumary'!Y57+'[1]2010_CO-PA_Sumary'!Y57)/6</f>
        <v>2598.9333333333334</v>
      </c>
      <c r="I70" s="88">
        <f>('[1]2005_CO-PA_Sumary'!Z57+'[1]2006_CO-PA_Sumary'!Z57+'[1]2007_CO-PA_Sumary'!Z57+'[1]2008_CO-PA_Sumary'!Z57+'[1]2009_CO-PA_Sumary'!Z57+'[1]2010_CO-PA_Sumary'!Z57)/6</f>
        <v>92.083333333333314</v>
      </c>
      <c r="J70" s="88">
        <f>('[1]2005_CO-PA_Sumary'!AA57+'[1]2006_CO-PA_Sumary'!AA57+'[1]2007_CO-PA_Sumary'!AA57+'[1]2008_CO-PA_Sumary'!AA57+'[1]2009_CO-PA_Sumary'!AA57+'[1]2010_CO-PA_Sumary'!AA57)/6</f>
        <v>30.3</v>
      </c>
      <c r="K70" s="53">
        <f>('[1]2005_CO-PA_Sumary'!AB57+'[1]2006_CO-PA_Sumary'!AB57+'[1]2007_CO-PA_Sumary'!AB57+'[1]2008_CO-PA_Sumary'!AB57+'[1]2009_CO-PA_Sumary'!AB57+'[1]2010_CO-PA_Sumary'!AB57)/6</f>
        <v>0</v>
      </c>
      <c r="L70" s="53">
        <f>('[1]2005_CO-PA_Sumary'!AC57+'[1]2006_CO-PA_Sumary'!AC57+'[1]2007_CO-PA_Sumary'!AC57+'[1]2008_CO-PA_Sumary'!AC57+'[1]2009_CO-PA_Sumary'!AC57+'[1]2010_CO-PA_Sumary'!AC57)/6</f>
        <v>0</v>
      </c>
      <c r="M70" s="53">
        <f>('[1]2005_CO-PA_Sumary'!AD57+'[1]2006_CO-PA_Sumary'!AD57+'[1]2007_CO-PA_Sumary'!AD57+'[1]2008_CO-PA_Sumary'!AD57+'[1]2009_CO-PA_Sumary'!AD57+'[1]2010_CO-PA_Sumary'!AD57)/6</f>
        <v>0</v>
      </c>
      <c r="N70" s="53">
        <f>('[1]2005_CO-PA_Sumary'!AE57+'[1]2006_CO-PA_Sumary'!AE57+'[1]2007_CO-PA_Sumary'!AE57+'[1]2008_CO-PA_Sumary'!AE57+'[1]2009_CO-PA_Sumary'!AE57+'[1]2010_CO-PA_Sumary'!AE57)/6</f>
        <v>166.28333333333327</v>
      </c>
      <c r="O70" s="54">
        <f>('[1]2005_CO-PA_Sumary'!AF57+'[1]2006_CO-PA_Sumary'!AF57+'[1]2007_CO-PA_Sumary'!AF57+'[1]2008_CO-PA_Sumary'!AF57+'[1]2009_CO-PA_Sumary'!AF57+'[1]2010_CO-PA_Sumary'!AF57)/6</f>
        <v>0</v>
      </c>
      <c r="P70" s="54">
        <f>('[1]2005_CO-PA_Sumary'!AG57+'[1]2006_CO-PA_Sumary'!AG57+'[1]2007_CO-PA_Sumary'!AG57+'[1]2008_CO-PA_Sumary'!AG57+'[1]2009_CO-PA_Sumary'!AG57+'[1]2010_CO-PA_Sumary'!AG57)/6</f>
        <v>0</v>
      </c>
      <c r="Q70" s="53">
        <f>('[1]2005_CO-PA_Sumary'!AH57+'[1]2006_CO-PA_Sumary'!AH57+'[1]2007_CO-PA_Sumary'!AH57+'[1]2008_CO-PA_Sumary'!AH57+'[1]2009_CO-PA_Sumary'!AH57+'[1]2010_CO-PA_Sumary'!AH57)/6</f>
        <v>166.28333333333327</v>
      </c>
      <c r="R70" s="88">
        <f>('[1]2005_CO-PA_Sumary'!AI57+'[1]2006_CO-PA_Sumary'!AI57+'[1]2007_CO-PA_Sumary'!AI57+'[1]2008_CO-PA_Sumary'!AI57+'[1]2009_CO-PA_Sumary'!AI57+'[1]2010_CO-PA_Sumary'!AI57)/6</f>
        <v>2721.3166666666671</v>
      </c>
      <c r="U70" s="16"/>
      <c r="V70" s="17">
        <v>705</v>
      </c>
      <c r="W70" s="18" t="s">
        <v>63</v>
      </c>
      <c r="X70" s="19">
        <f>D37</f>
        <v>417.14999999999992</v>
      </c>
      <c r="Y70" s="19">
        <f>E37</f>
        <v>59.283333333333324</v>
      </c>
      <c r="Z70" s="19">
        <f>F37</f>
        <v>0</v>
      </c>
      <c r="AA70" s="19">
        <f>G37</f>
        <v>476.43333333333334</v>
      </c>
      <c r="AB70" s="19">
        <f>H37</f>
        <v>922.73333333333346</v>
      </c>
      <c r="AC70" s="19">
        <f>I37</f>
        <v>61.283333333333331</v>
      </c>
      <c r="AD70" s="19">
        <f>J37</f>
        <v>0</v>
      </c>
      <c r="AE70" s="19">
        <f>K37</f>
        <v>280.33333333333331</v>
      </c>
      <c r="AF70" s="19">
        <f>L37</f>
        <v>10.116666666666667</v>
      </c>
      <c r="AG70" s="19">
        <f>M37</f>
        <v>25.283333333333331</v>
      </c>
      <c r="AH70" s="19">
        <f>N37</f>
        <v>0</v>
      </c>
      <c r="AI70" s="19">
        <f>O37</f>
        <v>0</v>
      </c>
      <c r="AJ70" s="19">
        <f>P37</f>
        <v>0</v>
      </c>
      <c r="AK70" s="19">
        <f>Q37</f>
        <v>0</v>
      </c>
      <c r="AL70" s="20">
        <f>R37</f>
        <v>984.01666666666654</v>
      </c>
      <c r="AM70" s="21"/>
      <c r="AN70" s="11"/>
    </row>
    <row r="71" spans="2:40" ht="13.5" thickTop="1" x14ac:dyDescent="0.2">
      <c r="B71" s="55" t="s">
        <v>128</v>
      </c>
      <c r="C71" s="56"/>
      <c r="D71" s="90">
        <f>SUM(D56:D70)</f>
        <v>706.11666666666679</v>
      </c>
      <c r="E71" s="90">
        <f t="shared" ref="E71:R71" si="11">SUM(E56:E70)</f>
        <v>1719.4666666666672</v>
      </c>
      <c r="F71" s="90">
        <f t="shared" si="11"/>
        <v>0</v>
      </c>
      <c r="G71" s="90">
        <f t="shared" si="11"/>
        <v>2425.5833333333335</v>
      </c>
      <c r="H71" s="90">
        <f t="shared" si="11"/>
        <v>4709.5333333333338</v>
      </c>
      <c r="I71" s="90">
        <f t="shared" si="11"/>
        <v>4875.5666666666675</v>
      </c>
      <c r="J71" s="90">
        <f t="shared" si="11"/>
        <v>62.383333333333326</v>
      </c>
      <c r="K71" s="60">
        <f t="shared" si="11"/>
        <v>788.93333333333328</v>
      </c>
      <c r="L71" s="60">
        <f t="shared" si="11"/>
        <v>279.0333333333333</v>
      </c>
      <c r="M71" s="60">
        <f t="shared" si="11"/>
        <v>0</v>
      </c>
      <c r="N71" s="60">
        <f t="shared" si="11"/>
        <v>313.76666666666665</v>
      </c>
      <c r="O71" s="60">
        <f t="shared" si="11"/>
        <v>329.50000000000006</v>
      </c>
      <c r="P71" s="60">
        <f t="shared" si="11"/>
        <v>0</v>
      </c>
      <c r="Q71" s="60">
        <f t="shared" si="11"/>
        <v>643.26666666666654</v>
      </c>
      <c r="R71" s="90">
        <f t="shared" si="11"/>
        <v>9647.4833333333336</v>
      </c>
      <c r="U71" s="16"/>
      <c r="V71" s="17"/>
      <c r="W71" s="18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20"/>
      <c r="AM71" s="21"/>
      <c r="AN71" s="11"/>
    </row>
    <row r="72" spans="2:40" x14ac:dyDescent="0.2">
      <c r="E72" s="86"/>
      <c r="F72" s="86"/>
      <c r="G72" s="86"/>
      <c r="I72" s="86"/>
      <c r="J72" s="86"/>
      <c r="N72" s="11"/>
      <c r="O72" s="11"/>
      <c r="P72" s="11"/>
      <c r="R72" s="86"/>
      <c r="U72" s="16"/>
      <c r="V72" s="17">
        <v>706</v>
      </c>
      <c r="W72" s="18" t="s">
        <v>64</v>
      </c>
      <c r="X72" s="19">
        <f>D38</f>
        <v>1492.6333333333332</v>
      </c>
      <c r="Y72" s="19">
        <f>E38</f>
        <v>112.81666666666666</v>
      </c>
      <c r="Z72" s="19">
        <f>F38</f>
        <v>3.1999999999999997</v>
      </c>
      <c r="AA72" s="19">
        <f>G38</f>
        <v>1608.6500000000003</v>
      </c>
      <c r="AB72" s="19">
        <f>H38</f>
        <v>2508.8666666666668</v>
      </c>
      <c r="AC72" s="19">
        <f>I38</f>
        <v>116.14999999999999</v>
      </c>
      <c r="AD72" s="19">
        <f>J38</f>
        <v>3.1999999999999997</v>
      </c>
      <c r="AE72" s="19">
        <f>K38</f>
        <v>753.40000000000009</v>
      </c>
      <c r="AF72" s="19">
        <f>L38</f>
        <v>0</v>
      </c>
      <c r="AG72" s="19">
        <f>M38</f>
        <v>50.783333333333331</v>
      </c>
      <c r="AH72" s="19">
        <f>N38</f>
        <v>0</v>
      </c>
      <c r="AI72" s="19">
        <f>O38</f>
        <v>0</v>
      </c>
      <c r="AJ72" s="19">
        <f>P38</f>
        <v>0</v>
      </c>
      <c r="AK72" s="19">
        <f>Q38</f>
        <v>0</v>
      </c>
      <c r="AL72" s="20">
        <f>R38</f>
        <v>2628.2166666666667</v>
      </c>
      <c r="AM72" s="21"/>
      <c r="AN72" s="11"/>
    </row>
    <row r="73" spans="2:40" x14ac:dyDescent="0.2">
      <c r="B73" s="28" t="s">
        <v>127</v>
      </c>
      <c r="N73" s="11"/>
      <c r="O73" s="11"/>
      <c r="P73" s="11"/>
      <c r="U73" s="16"/>
      <c r="V73" s="17">
        <v>709</v>
      </c>
      <c r="W73" s="18" t="s">
        <v>68</v>
      </c>
      <c r="X73" s="19">
        <f>D41</f>
        <v>322</v>
      </c>
      <c r="Y73" s="19">
        <f>E41</f>
        <v>31.866666666666674</v>
      </c>
      <c r="Z73" s="19">
        <f>F41</f>
        <v>0</v>
      </c>
      <c r="AA73" s="19">
        <f>G41</f>
        <v>353.86666666666673</v>
      </c>
      <c r="AB73" s="19">
        <f>H41</f>
        <v>807.84999999999991</v>
      </c>
      <c r="AC73" s="19">
        <f>I41</f>
        <v>32.916666666666664</v>
      </c>
      <c r="AD73" s="19">
        <f>J41</f>
        <v>0</v>
      </c>
      <c r="AE73" s="19">
        <f>K41</f>
        <v>211.73333333333332</v>
      </c>
      <c r="AF73" s="19">
        <f>L41</f>
        <v>9.5666666666666682</v>
      </c>
      <c r="AG73" s="19">
        <f>M41</f>
        <v>24.333333333333332</v>
      </c>
      <c r="AH73" s="19">
        <f>N41</f>
        <v>0</v>
      </c>
      <c r="AI73" s="19">
        <f>O41</f>
        <v>0</v>
      </c>
      <c r="AJ73" s="19">
        <f>P41</f>
        <v>0</v>
      </c>
      <c r="AK73" s="19">
        <f>Q41</f>
        <v>0</v>
      </c>
      <c r="AL73" s="20">
        <f>R41</f>
        <v>840.76666666666654</v>
      </c>
      <c r="AM73" s="21"/>
      <c r="AN73" s="11"/>
    </row>
    <row r="74" spans="2:40" x14ac:dyDescent="0.2">
      <c r="B74" s="14">
        <v>101</v>
      </c>
      <c r="C74" s="15" t="s">
        <v>18</v>
      </c>
      <c r="D74" s="85">
        <f>('[1]2005_CO-PA_Sumary'!U2+'[1]2006_CO-PA_Sumary'!U2+'[1]2007_CO-PA_Sumary'!U2+'[1]2008_CO-PA_Sumary'!U2+'[1]2009_CO-PA_Sumary'!U2+'[1]2010_CO-PA_Sumary'!U2)/6</f>
        <v>182.54999999999998</v>
      </c>
      <c r="E74" s="86">
        <f>('[1]2005_CO-PA_Sumary'!V2+'[1]2006_CO-PA_Sumary'!V2+'[1]2007_CO-PA_Sumary'!V2+'[1]2008_CO-PA_Sumary'!V2+'[1]2009_CO-PA_Sumary'!V2+'[1]2010_CO-PA_Sumary'!V2)/6</f>
        <v>7.2166666666666659</v>
      </c>
      <c r="F74" s="86">
        <f>('[1]2005_CO-PA_Sumary'!W2+'[1]2006_CO-PA_Sumary'!W2+'[1]2007_CO-PA_Sumary'!W2+'[1]2008_CO-PA_Sumary'!W2+'[1]2009_CO-PA_Sumary'!W2+'[1]2010_CO-PA_Sumary'!W2)/6</f>
        <v>2.5166666666666666</v>
      </c>
      <c r="G74" s="86">
        <f>('[1]2005_CO-PA_Sumary'!X2+'[1]2006_CO-PA_Sumary'!X2+'[1]2007_CO-PA_Sumary'!X2+'[1]2008_CO-PA_Sumary'!X2+'[1]2009_CO-PA_Sumary'!X2+'[1]2010_CO-PA_Sumary'!X2)/6</f>
        <v>192.28333333333333</v>
      </c>
      <c r="H74" s="85">
        <f>('[1]2005_CO-PA_Sumary'!Y2+'[1]2006_CO-PA_Sumary'!Y2+'[1]2007_CO-PA_Sumary'!Y2+'[1]2008_CO-PA_Sumary'!Y2+'[1]2009_CO-PA_Sumary'!Y2+'[1]2010_CO-PA_Sumary'!Y2)/6</f>
        <v>551.0333333333333</v>
      </c>
      <c r="I74" s="86">
        <f>('[1]2005_CO-PA_Sumary'!Z2+'[1]2006_CO-PA_Sumary'!Z2+'[1]2007_CO-PA_Sumary'!Z2+'[1]2008_CO-PA_Sumary'!Z2+'[1]2009_CO-PA_Sumary'!Z2+'[1]2010_CO-PA_Sumary'!Z2)/6</f>
        <v>11.033333333333333</v>
      </c>
      <c r="J74" s="86">
        <f>('[1]2005_CO-PA_Sumary'!AA2+'[1]2006_CO-PA_Sumary'!AA2+'[1]2007_CO-PA_Sumary'!AA2+'[1]2008_CO-PA_Sumary'!AA2+'[1]2009_CO-PA_Sumary'!AA2+'[1]2010_CO-PA_Sumary'!AA2)/6</f>
        <v>254.64999999999998</v>
      </c>
      <c r="K74" s="11">
        <f>('[1]2005_CO-PA_Sumary'!AB2+'[1]2006_CO-PA_Sumary'!AB2+'[1]2007_CO-PA_Sumary'!AB2+'[1]2008_CO-PA_Sumary'!AB2+'[1]2009_CO-PA_Sumary'!AB2+'[1]2010_CO-PA_Sumary'!AB2)/6</f>
        <v>52.766666666666659</v>
      </c>
      <c r="L74" s="11">
        <f>('[1]2005_CO-PA_Sumary'!AC2+'[1]2006_CO-PA_Sumary'!AC2+'[1]2007_CO-PA_Sumary'!AC2+'[1]2008_CO-PA_Sumary'!AC2+'[1]2009_CO-PA_Sumary'!AC2+'[1]2010_CO-PA_Sumary'!AC2)/6</f>
        <v>0</v>
      </c>
      <c r="M74" s="11">
        <f>('[1]2005_CO-PA_Sumary'!AD2+'[1]2006_CO-PA_Sumary'!AD2+'[1]2007_CO-PA_Sumary'!AD2+'[1]2008_CO-PA_Sumary'!AD2+'[1]2009_CO-PA_Sumary'!AD2+'[1]2010_CO-PA_Sumary'!AD2)/6</f>
        <v>19.733333333333338</v>
      </c>
      <c r="N74" s="11">
        <f>('[1]2005_CO-PA_Sumary'!AE2+'[1]2006_CO-PA_Sumary'!AE2+'[1]2007_CO-PA_Sumary'!AE2+'[1]2008_CO-PA_Sumary'!AE2+'[1]2009_CO-PA_Sumary'!AE2+'[1]2010_CO-PA_Sumary'!AE2)/6</f>
        <v>45.766666666666673</v>
      </c>
      <c r="O74" s="12">
        <f>('[1]2005_CO-PA_Sumary'!AF2+'[1]2006_CO-PA_Sumary'!AF2+'[1]2007_CO-PA_Sumary'!AF2+'[1]2008_CO-PA_Sumary'!AF2+'[1]2009_CO-PA_Sumary'!AF2+'[1]2010_CO-PA_Sumary'!AF2)/6</f>
        <v>0</v>
      </c>
      <c r="P74" s="12">
        <f>('[1]2005_CO-PA_Sumary'!AG2+'[1]2006_CO-PA_Sumary'!AG2+'[1]2007_CO-PA_Sumary'!AG2+'[1]2008_CO-PA_Sumary'!AG2+'[1]2009_CO-PA_Sumary'!AG2+'[1]2010_CO-PA_Sumary'!AG2)/6</f>
        <v>33.016666666666659</v>
      </c>
      <c r="Q74" s="11">
        <f>('[1]2005_CO-PA_Sumary'!AH2+'[1]2006_CO-PA_Sumary'!AH2+'[1]2007_CO-PA_Sumary'!AH2+'[1]2008_CO-PA_Sumary'!AH2+'[1]2009_CO-PA_Sumary'!AH2+'[1]2010_CO-PA_Sumary'!AH2)/6</f>
        <v>78.783333333333346</v>
      </c>
      <c r="R74" s="86">
        <f>('[1]2005_CO-PA_Sumary'!AI2+'[1]2006_CO-PA_Sumary'!AI2+'[1]2007_CO-PA_Sumary'!AI2+'[1]2008_CO-PA_Sumary'!AI2+'[1]2009_CO-PA_Sumary'!AI2+'[1]2010_CO-PA_Sumary'!AI2)/6</f>
        <v>816.7166666666667</v>
      </c>
      <c r="U74" s="16" t="s">
        <v>19</v>
      </c>
      <c r="V74" s="17">
        <v>101</v>
      </c>
      <c r="W74" s="18" t="s">
        <v>18</v>
      </c>
      <c r="X74" s="19">
        <f>D74</f>
        <v>182.54999999999998</v>
      </c>
      <c r="Y74" s="19">
        <f>E74</f>
        <v>7.2166666666666659</v>
      </c>
      <c r="Z74" s="19">
        <f>F74</f>
        <v>2.5166666666666666</v>
      </c>
      <c r="AA74" s="19">
        <f>G74</f>
        <v>192.28333333333333</v>
      </c>
      <c r="AB74" s="19">
        <f t="shared" ref="AB74:AL77" si="12">H74</f>
        <v>551.0333333333333</v>
      </c>
      <c r="AC74" s="19">
        <f t="shared" si="12"/>
        <v>11.033333333333333</v>
      </c>
      <c r="AD74" s="19">
        <f t="shared" si="12"/>
        <v>254.64999999999998</v>
      </c>
      <c r="AE74" s="19">
        <f t="shared" si="12"/>
        <v>52.766666666666659</v>
      </c>
      <c r="AF74" s="19">
        <f t="shared" si="12"/>
        <v>0</v>
      </c>
      <c r="AG74" s="19">
        <f t="shared" si="12"/>
        <v>19.733333333333338</v>
      </c>
      <c r="AH74" s="19">
        <f t="shared" si="12"/>
        <v>45.766666666666673</v>
      </c>
      <c r="AI74" s="19">
        <f t="shared" si="12"/>
        <v>0</v>
      </c>
      <c r="AJ74" s="19">
        <f t="shared" si="12"/>
        <v>33.016666666666659</v>
      </c>
      <c r="AK74" s="19">
        <f t="shared" si="12"/>
        <v>78.783333333333346</v>
      </c>
      <c r="AL74" s="20">
        <f t="shared" si="12"/>
        <v>816.7166666666667</v>
      </c>
      <c r="AM74" s="21"/>
      <c r="AN74" s="11"/>
    </row>
    <row r="75" spans="2:40" x14ac:dyDescent="0.2">
      <c r="B75" s="14">
        <v>102</v>
      </c>
      <c r="C75" s="15" t="s">
        <v>21</v>
      </c>
      <c r="D75" s="85">
        <f>('[1]2005_CO-PA_Sumary'!U3+'[1]2006_CO-PA_Sumary'!U3+'[1]2007_CO-PA_Sumary'!U3+'[1]2008_CO-PA_Sumary'!U3+'[1]2009_CO-PA_Sumary'!U3+'[1]2010_CO-PA_Sumary'!U3)/6</f>
        <v>8.1666666666666661</v>
      </c>
      <c r="E75" s="86">
        <f>('[1]2005_CO-PA_Sumary'!V3+'[1]2006_CO-PA_Sumary'!V3+'[1]2007_CO-PA_Sumary'!V3+'[1]2008_CO-PA_Sumary'!V3+'[1]2009_CO-PA_Sumary'!V3+'[1]2010_CO-PA_Sumary'!V3)/6</f>
        <v>5.8833333333333337</v>
      </c>
      <c r="F75" s="86">
        <f>('[1]2005_CO-PA_Sumary'!W3+'[1]2006_CO-PA_Sumary'!W3+'[1]2007_CO-PA_Sumary'!W3+'[1]2008_CO-PA_Sumary'!W3+'[1]2009_CO-PA_Sumary'!W3+'[1]2010_CO-PA_Sumary'!W3)/6</f>
        <v>0</v>
      </c>
      <c r="G75" s="86">
        <f>('[1]2005_CO-PA_Sumary'!X3+'[1]2006_CO-PA_Sumary'!X3+'[1]2007_CO-PA_Sumary'!X3+'[1]2008_CO-PA_Sumary'!X3+'[1]2009_CO-PA_Sumary'!X3+'[1]2010_CO-PA_Sumary'!X3)/6</f>
        <v>14.049999999999999</v>
      </c>
      <c r="H75" s="85">
        <f>('[1]2005_CO-PA_Sumary'!Y3+'[1]2006_CO-PA_Sumary'!Y3+'[1]2007_CO-PA_Sumary'!Y3+'[1]2008_CO-PA_Sumary'!Y3+'[1]2009_CO-PA_Sumary'!Y3+'[1]2010_CO-PA_Sumary'!Y3)/6</f>
        <v>27.333333333333329</v>
      </c>
      <c r="I75" s="86">
        <f>('[1]2005_CO-PA_Sumary'!Z3+'[1]2006_CO-PA_Sumary'!Z3+'[1]2007_CO-PA_Sumary'!Z3+'[1]2008_CO-PA_Sumary'!Z3+'[1]2009_CO-PA_Sumary'!Z3+'[1]2010_CO-PA_Sumary'!Z3)/6</f>
        <v>11.633333333333335</v>
      </c>
      <c r="J75" s="86">
        <f>('[1]2005_CO-PA_Sumary'!AA3+'[1]2006_CO-PA_Sumary'!AA3+'[1]2007_CO-PA_Sumary'!AA3+'[1]2008_CO-PA_Sumary'!AA3+'[1]2009_CO-PA_Sumary'!AA3+'[1]2010_CO-PA_Sumary'!AA3)/6</f>
        <v>0</v>
      </c>
      <c r="K75" s="11">
        <f>('[1]2005_CO-PA_Sumary'!AB3+'[1]2006_CO-PA_Sumary'!AB3+'[1]2007_CO-PA_Sumary'!AB3+'[1]2008_CO-PA_Sumary'!AB3+'[1]2009_CO-PA_Sumary'!AB3+'[1]2010_CO-PA_Sumary'!AB3)/6</f>
        <v>8.3333333333333339</v>
      </c>
      <c r="L75" s="11">
        <f>('[1]2005_CO-PA_Sumary'!AC3+'[1]2006_CO-PA_Sumary'!AC3+'[1]2007_CO-PA_Sumary'!AC3+'[1]2008_CO-PA_Sumary'!AC3+'[1]2009_CO-PA_Sumary'!AC3+'[1]2010_CO-PA_Sumary'!AC3)/6</f>
        <v>0</v>
      </c>
      <c r="M75" s="11">
        <f>('[1]2005_CO-PA_Sumary'!AD3+'[1]2006_CO-PA_Sumary'!AD3+'[1]2007_CO-PA_Sumary'!AD3+'[1]2008_CO-PA_Sumary'!AD3+'[1]2009_CO-PA_Sumary'!AD3+'[1]2010_CO-PA_Sumary'!AD3)/6</f>
        <v>0.16666666666666666</v>
      </c>
      <c r="N75" s="11">
        <f>('[1]2005_CO-PA_Sumary'!AE3+'[1]2006_CO-PA_Sumary'!AE3+'[1]2007_CO-PA_Sumary'!AE3+'[1]2008_CO-PA_Sumary'!AE3+'[1]2009_CO-PA_Sumary'!AE3+'[1]2010_CO-PA_Sumary'!AE3)/6</f>
        <v>0</v>
      </c>
      <c r="O75" s="12">
        <f>('[1]2005_CO-PA_Sumary'!AF3+'[1]2006_CO-PA_Sumary'!AF3+'[1]2007_CO-PA_Sumary'!AF3+'[1]2008_CO-PA_Sumary'!AF3+'[1]2009_CO-PA_Sumary'!AF3+'[1]2010_CO-PA_Sumary'!AF3)/6</f>
        <v>0</v>
      </c>
      <c r="P75" s="12">
        <f>('[1]2005_CO-PA_Sumary'!AG3+'[1]2006_CO-PA_Sumary'!AG3+'[1]2007_CO-PA_Sumary'!AG3+'[1]2008_CO-PA_Sumary'!AG3+'[1]2009_CO-PA_Sumary'!AG3+'[1]2010_CO-PA_Sumary'!AG3)/6</f>
        <v>0</v>
      </c>
      <c r="Q75" s="11">
        <f>('[1]2005_CO-PA_Sumary'!AH3+'[1]2006_CO-PA_Sumary'!AH3+'[1]2007_CO-PA_Sumary'!AH3+'[1]2008_CO-PA_Sumary'!AH3+'[1]2009_CO-PA_Sumary'!AH3+'[1]2010_CO-PA_Sumary'!AH3)/6</f>
        <v>0</v>
      </c>
      <c r="R75" s="86">
        <f>('[1]2005_CO-PA_Sumary'!AI3+'[1]2006_CO-PA_Sumary'!AI3+'[1]2007_CO-PA_Sumary'!AI3+'[1]2008_CO-PA_Sumary'!AI3+'[1]2009_CO-PA_Sumary'!AI3+'[1]2010_CO-PA_Sumary'!AI3)/6</f>
        <v>38.966666666666669</v>
      </c>
      <c r="U75" s="16"/>
      <c r="V75" s="17">
        <v>102</v>
      </c>
      <c r="W75" s="18" t="s">
        <v>21</v>
      </c>
      <c r="X75" s="19">
        <f>D75</f>
        <v>8.1666666666666661</v>
      </c>
      <c r="Y75" s="19">
        <f>E75</f>
        <v>5.8833333333333337</v>
      </c>
      <c r="Z75" s="19">
        <f>F75</f>
        <v>0</v>
      </c>
      <c r="AA75" s="19">
        <f>G75</f>
        <v>14.049999999999999</v>
      </c>
      <c r="AB75" s="19">
        <f t="shared" si="12"/>
        <v>27.333333333333329</v>
      </c>
      <c r="AC75" s="19">
        <f t="shared" si="12"/>
        <v>11.633333333333335</v>
      </c>
      <c r="AD75" s="19">
        <f t="shared" si="12"/>
        <v>0</v>
      </c>
      <c r="AE75" s="19">
        <f t="shared" si="12"/>
        <v>8.3333333333333339</v>
      </c>
      <c r="AF75" s="19">
        <f t="shared" si="12"/>
        <v>0</v>
      </c>
      <c r="AG75" s="19">
        <f t="shared" si="12"/>
        <v>0.16666666666666666</v>
      </c>
      <c r="AH75" s="19">
        <f t="shared" si="12"/>
        <v>0</v>
      </c>
      <c r="AI75" s="19">
        <f t="shared" si="12"/>
        <v>0</v>
      </c>
      <c r="AJ75" s="19">
        <f t="shared" si="12"/>
        <v>0</v>
      </c>
      <c r="AK75" s="19">
        <f t="shared" si="12"/>
        <v>0</v>
      </c>
      <c r="AL75" s="20">
        <f t="shared" si="12"/>
        <v>38.966666666666669</v>
      </c>
      <c r="AM75" s="21"/>
      <c r="AN75" s="11"/>
    </row>
    <row r="76" spans="2:40" x14ac:dyDescent="0.2">
      <c r="B76" s="14">
        <v>103</v>
      </c>
      <c r="C76" s="15" t="s">
        <v>22</v>
      </c>
      <c r="D76" s="85">
        <f>('[1]2005_CO-PA_Sumary'!U4+'[1]2006_CO-PA_Sumary'!U4+'[1]2007_CO-PA_Sumary'!U4+'[1]2008_CO-PA_Sumary'!U4+'[1]2009_CO-PA_Sumary'!U4+'[1]2010_CO-PA_Sumary'!U4)/6</f>
        <v>63.866666666666667</v>
      </c>
      <c r="E76" s="86">
        <f>('[1]2005_CO-PA_Sumary'!V4+'[1]2006_CO-PA_Sumary'!V4+'[1]2007_CO-PA_Sumary'!V4+'[1]2008_CO-PA_Sumary'!V4+'[1]2009_CO-PA_Sumary'!V4+'[1]2010_CO-PA_Sumary'!V4)/6</f>
        <v>18.05</v>
      </c>
      <c r="F76" s="86">
        <f>('[1]2005_CO-PA_Sumary'!W4+'[1]2006_CO-PA_Sumary'!W4+'[1]2007_CO-PA_Sumary'!W4+'[1]2008_CO-PA_Sumary'!W4+'[1]2009_CO-PA_Sumary'!W4+'[1]2010_CO-PA_Sumary'!W4)/6</f>
        <v>0</v>
      </c>
      <c r="G76" s="86">
        <f>('[1]2005_CO-PA_Sumary'!X4+'[1]2006_CO-PA_Sumary'!X4+'[1]2007_CO-PA_Sumary'!X4+'[1]2008_CO-PA_Sumary'!X4+'[1]2009_CO-PA_Sumary'!X4+'[1]2010_CO-PA_Sumary'!X4)/6</f>
        <v>81.916666666666671</v>
      </c>
      <c r="H76" s="85">
        <f>('[1]2005_CO-PA_Sumary'!Y4+'[1]2006_CO-PA_Sumary'!Y4+'[1]2007_CO-PA_Sumary'!Y4+'[1]2008_CO-PA_Sumary'!Y4+'[1]2009_CO-PA_Sumary'!Y4+'[1]2010_CO-PA_Sumary'!Y4)/6</f>
        <v>83.05</v>
      </c>
      <c r="I76" s="86">
        <f>('[1]2005_CO-PA_Sumary'!Z4+'[1]2006_CO-PA_Sumary'!Z4+'[1]2007_CO-PA_Sumary'!Z4+'[1]2008_CO-PA_Sumary'!Z4+'[1]2009_CO-PA_Sumary'!Z4+'[1]2010_CO-PA_Sumary'!Z4)/6</f>
        <v>48.15</v>
      </c>
      <c r="J76" s="86">
        <f>('[1]2005_CO-PA_Sumary'!AA4+'[1]2006_CO-PA_Sumary'!AA4+'[1]2007_CO-PA_Sumary'!AA4+'[1]2008_CO-PA_Sumary'!AA4+'[1]2009_CO-PA_Sumary'!AA4+'[1]2010_CO-PA_Sumary'!AA4)/6</f>
        <v>0</v>
      </c>
      <c r="K76" s="11">
        <f>('[1]2005_CO-PA_Sumary'!AB4+'[1]2006_CO-PA_Sumary'!AB4+'[1]2007_CO-PA_Sumary'!AB4+'[1]2008_CO-PA_Sumary'!AB4+'[1]2009_CO-PA_Sumary'!AB4+'[1]2010_CO-PA_Sumary'!AB4)/6</f>
        <v>22.183333333333326</v>
      </c>
      <c r="L76" s="11">
        <f>('[1]2005_CO-PA_Sumary'!AC4+'[1]2006_CO-PA_Sumary'!AC4+'[1]2007_CO-PA_Sumary'!AC4+'[1]2008_CO-PA_Sumary'!AC4+'[1]2009_CO-PA_Sumary'!AC4+'[1]2010_CO-PA_Sumary'!AC4)/6</f>
        <v>0</v>
      </c>
      <c r="M76" s="11">
        <f>('[1]2005_CO-PA_Sumary'!AD4+'[1]2006_CO-PA_Sumary'!AD4+'[1]2007_CO-PA_Sumary'!AD4+'[1]2008_CO-PA_Sumary'!AD4+'[1]2009_CO-PA_Sumary'!AD4+'[1]2010_CO-PA_Sumary'!AD4)/6</f>
        <v>6.6666666666666666E-2</v>
      </c>
      <c r="N76" s="11">
        <f>('[1]2005_CO-PA_Sumary'!AE4+'[1]2006_CO-PA_Sumary'!AE4+'[1]2007_CO-PA_Sumary'!AE4+'[1]2008_CO-PA_Sumary'!AE4+'[1]2009_CO-PA_Sumary'!AE4+'[1]2010_CO-PA_Sumary'!AE4)/6</f>
        <v>0.6499999999999998</v>
      </c>
      <c r="O76" s="12">
        <f>('[1]2005_CO-PA_Sumary'!AF4+'[1]2006_CO-PA_Sumary'!AF4+'[1]2007_CO-PA_Sumary'!AF4+'[1]2008_CO-PA_Sumary'!AF4+'[1]2009_CO-PA_Sumary'!AF4+'[1]2010_CO-PA_Sumary'!AF4)/6</f>
        <v>1.6666666666666902E-2</v>
      </c>
      <c r="P76" s="12">
        <f>('[1]2005_CO-PA_Sumary'!AG4+'[1]2006_CO-PA_Sumary'!AG4+'[1]2007_CO-PA_Sumary'!AG4+'[1]2008_CO-PA_Sumary'!AG4+'[1]2009_CO-PA_Sumary'!AG4+'[1]2010_CO-PA_Sumary'!AG4)/6</f>
        <v>0</v>
      </c>
      <c r="Q76" s="11">
        <f>('[1]2005_CO-PA_Sumary'!AH4+'[1]2006_CO-PA_Sumary'!AH4+'[1]2007_CO-PA_Sumary'!AH4+'[1]2008_CO-PA_Sumary'!AH4+'[1]2009_CO-PA_Sumary'!AH4+'[1]2010_CO-PA_Sumary'!AH4)/6</f>
        <v>0.66666666666666663</v>
      </c>
      <c r="R76" s="86">
        <f>('[1]2005_CO-PA_Sumary'!AI4+'[1]2006_CO-PA_Sumary'!AI4+'[1]2007_CO-PA_Sumary'!AI4+'[1]2008_CO-PA_Sumary'!AI4+'[1]2009_CO-PA_Sumary'!AI4+'[1]2010_CO-PA_Sumary'!AI4)/6</f>
        <v>131.19999999999999</v>
      </c>
      <c r="U76" s="16"/>
      <c r="V76" s="17">
        <v>103</v>
      </c>
      <c r="W76" s="18" t="s">
        <v>22</v>
      </c>
      <c r="X76" s="19">
        <f>D76</f>
        <v>63.866666666666667</v>
      </c>
      <c r="Y76" s="19">
        <f>E76</f>
        <v>18.05</v>
      </c>
      <c r="Z76" s="19">
        <f>F76</f>
        <v>0</v>
      </c>
      <c r="AA76" s="19">
        <f>G76</f>
        <v>81.916666666666671</v>
      </c>
      <c r="AB76" s="19">
        <f t="shared" si="12"/>
        <v>83.05</v>
      </c>
      <c r="AC76" s="19">
        <f t="shared" si="12"/>
        <v>48.15</v>
      </c>
      <c r="AD76" s="19">
        <f t="shared" si="12"/>
        <v>0</v>
      </c>
      <c r="AE76" s="19">
        <f t="shared" si="12"/>
        <v>22.183333333333326</v>
      </c>
      <c r="AF76" s="19">
        <f t="shared" si="12"/>
        <v>0</v>
      </c>
      <c r="AG76" s="19">
        <f t="shared" si="12"/>
        <v>6.6666666666666666E-2</v>
      </c>
      <c r="AH76" s="19">
        <f t="shared" si="12"/>
        <v>0.6499999999999998</v>
      </c>
      <c r="AI76" s="19">
        <f t="shared" si="12"/>
        <v>1.6666666666666902E-2</v>
      </c>
      <c r="AJ76" s="19">
        <f t="shared" si="12"/>
        <v>0</v>
      </c>
      <c r="AK76" s="19">
        <f t="shared" si="12"/>
        <v>0.66666666666666663</v>
      </c>
      <c r="AL76" s="20">
        <f t="shared" si="12"/>
        <v>131.19999999999999</v>
      </c>
      <c r="AM76" s="21"/>
      <c r="AN76" s="11"/>
    </row>
    <row r="77" spans="2:40" ht="13.5" thickBot="1" x14ac:dyDescent="0.25">
      <c r="B77" s="14">
        <v>104</v>
      </c>
      <c r="C77" s="15" t="s">
        <v>23</v>
      </c>
      <c r="D77" s="85">
        <f>('[1]2005_CO-PA_Sumary'!U5+'[1]2006_CO-PA_Sumary'!U5+'[1]2007_CO-PA_Sumary'!U5+'[1]2008_CO-PA_Sumary'!U5+'[1]2009_CO-PA_Sumary'!U5+'[1]2010_CO-PA_Sumary'!U5)/6</f>
        <v>46.67499999999999</v>
      </c>
      <c r="E77" s="86">
        <f>('[1]2005_CO-PA_Sumary'!V5+'[1]2006_CO-PA_Sumary'!V5+'[1]2007_CO-PA_Sumary'!V5+'[1]2008_CO-PA_Sumary'!V5+'[1]2009_CO-PA_Sumary'!V5+'[1]2010_CO-PA_Sumary'!V5)/6</f>
        <v>29.116666666666664</v>
      </c>
      <c r="F77" s="86">
        <f>('[1]2005_CO-PA_Sumary'!W5+'[1]2006_CO-PA_Sumary'!W5+'[1]2007_CO-PA_Sumary'!W5+'[1]2008_CO-PA_Sumary'!W5+'[1]2009_CO-PA_Sumary'!W5+'[1]2010_CO-PA_Sumary'!W5)/6</f>
        <v>0</v>
      </c>
      <c r="G77" s="86">
        <f>('[1]2005_CO-PA_Sumary'!X5+'[1]2006_CO-PA_Sumary'!X5+'[1]2007_CO-PA_Sumary'!X5+'[1]2008_CO-PA_Sumary'!X5+'[1]2009_CO-PA_Sumary'!X5+'[1]2010_CO-PA_Sumary'!X5)/6</f>
        <v>75.791666666666657</v>
      </c>
      <c r="H77" s="85">
        <f>('[1]2005_CO-PA_Sumary'!Y5+'[1]2006_CO-PA_Sumary'!Y5+'[1]2007_CO-PA_Sumary'!Y5+'[1]2008_CO-PA_Sumary'!Y5+'[1]2009_CO-PA_Sumary'!Y5+'[1]2010_CO-PA_Sumary'!Y5)/6</f>
        <v>74.833333333333329</v>
      </c>
      <c r="I77" s="86">
        <f>('[1]2005_CO-PA_Sumary'!Z5+'[1]2006_CO-PA_Sumary'!Z5+'[1]2007_CO-PA_Sumary'!Z5+'[1]2008_CO-PA_Sumary'!Z5+'[1]2009_CO-PA_Sumary'!Z5+'[1]2010_CO-PA_Sumary'!Z5)/6</f>
        <v>76.266666666666666</v>
      </c>
      <c r="J77" s="86">
        <f>('[1]2005_CO-PA_Sumary'!AA5+'[1]2006_CO-PA_Sumary'!AA5+'[1]2007_CO-PA_Sumary'!AA5+'[1]2008_CO-PA_Sumary'!AA5+'[1]2009_CO-PA_Sumary'!AA5+'[1]2010_CO-PA_Sumary'!AA5)/6</f>
        <v>0</v>
      </c>
      <c r="K77" s="11">
        <f>('[1]2005_CO-PA_Sumary'!AB5+'[1]2006_CO-PA_Sumary'!AB5+'[1]2007_CO-PA_Sumary'!AB5+'[1]2008_CO-PA_Sumary'!AB5+'[1]2009_CO-PA_Sumary'!AB5+'[1]2010_CO-PA_Sumary'!AB5)/6</f>
        <v>20.533333333333335</v>
      </c>
      <c r="L77" s="11">
        <f>('[1]2005_CO-PA_Sumary'!AC5+'[1]2006_CO-PA_Sumary'!AC5+'[1]2007_CO-PA_Sumary'!AC5+'[1]2008_CO-PA_Sumary'!AC5+'[1]2009_CO-PA_Sumary'!AC5+'[1]2010_CO-PA_Sumary'!AC5)/6</f>
        <v>0</v>
      </c>
      <c r="M77" s="11">
        <f>('[1]2005_CO-PA_Sumary'!AD5+'[1]2006_CO-PA_Sumary'!AD5+'[1]2007_CO-PA_Sumary'!AD5+'[1]2008_CO-PA_Sumary'!AD5+'[1]2009_CO-PA_Sumary'!AD5+'[1]2010_CO-PA_Sumary'!AD5)/6</f>
        <v>1.5333333333333332</v>
      </c>
      <c r="N77" s="11">
        <f>('[1]2005_CO-PA_Sumary'!AE5+'[1]2006_CO-PA_Sumary'!AE5+'[1]2007_CO-PA_Sumary'!AE5+'[1]2008_CO-PA_Sumary'!AE5+'[1]2009_CO-PA_Sumary'!AE5+'[1]2010_CO-PA_Sumary'!AE5)/6</f>
        <v>0.35000000000000003</v>
      </c>
      <c r="O77" s="12">
        <f>('[1]2005_CO-PA_Sumary'!AF5+'[1]2006_CO-PA_Sumary'!AF5+'[1]2007_CO-PA_Sumary'!AF5+'[1]2008_CO-PA_Sumary'!AF5+'[1]2009_CO-PA_Sumary'!AF5+'[1]2010_CO-PA_Sumary'!AF5)/6</f>
        <v>5.7833333333333341</v>
      </c>
      <c r="P77" s="12">
        <f>('[1]2005_CO-PA_Sumary'!AG5+'[1]2006_CO-PA_Sumary'!AG5+'[1]2007_CO-PA_Sumary'!AG5+'[1]2008_CO-PA_Sumary'!AG5+'[1]2009_CO-PA_Sumary'!AG5+'[1]2010_CO-PA_Sumary'!AG5)/6</f>
        <v>0</v>
      </c>
      <c r="Q77" s="11">
        <f>('[1]2005_CO-PA_Sumary'!AH5+'[1]2006_CO-PA_Sumary'!AH5+'[1]2007_CO-PA_Sumary'!AH5+'[1]2008_CO-PA_Sumary'!AH5+'[1]2009_CO-PA_Sumary'!AH5+'[1]2010_CO-PA_Sumary'!AH5)/6</f>
        <v>6.1333333333333337</v>
      </c>
      <c r="R77" s="86">
        <f>('[1]2005_CO-PA_Sumary'!AI5+'[1]2006_CO-PA_Sumary'!AI5+'[1]2007_CO-PA_Sumary'!AI5+'[1]2008_CO-PA_Sumary'!AI5+'[1]2009_CO-PA_Sumary'!AI5+'[1]2010_CO-PA_Sumary'!AI5)/6</f>
        <v>151.1</v>
      </c>
      <c r="U77" s="16"/>
      <c r="V77" s="22">
        <v>104</v>
      </c>
      <c r="W77" s="23" t="s">
        <v>23</v>
      </c>
      <c r="X77" s="24">
        <f>D77</f>
        <v>46.67499999999999</v>
      </c>
      <c r="Y77" s="24">
        <f>E77</f>
        <v>29.116666666666664</v>
      </c>
      <c r="Z77" s="24">
        <f>F77</f>
        <v>0</v>
      </c>
      <c r="AA77" s="24">
        <f>G77</f>
        <v>75.791666666666657</v>
      </c>
      <c r="AB77" s="24">
        <f t="shared" si="12"/>
        <v>74.833333333333329</v>
      </c>
      <c r="AC77" s="24">
        <f t="shared" si="12"/>
        <v>76.266666666666666</v>
      </c>
      <c r="AD77" s="24">
        <f t="shared" si="12"/>
        <v>0</v>
      </c>
      <c r="AE77" s="24">
        <f t="shared" si="12"/>
        <v>20.533333333333335</v>
      </c>
      <c r="AF77" s="24">
        <f t="shared" si="12"/>
        <v>0</v>
      </c>
      <c r="AG77" s="24">
        <f t="shared" si="12"/>
        <v>1.5333333333333332</v>
      </c>
      <c r="AH77" s="24">
        <f t="shared" si="12"/>
        <v>0.35000000000000003</v>
      </c>
      <c r="AI77" s="24">
        <f t="shared" si="12"/>
        <v>5.7833333333333341</v>
      </c>
      <c r="AJ77" s="24">
        <f t="shared" si="12"/>
        <v>0</v>
      </c>
      <c r="AK77" s="24">
        <f t="shared" si="12"/>
        <v>6.1333333333333337</v>
      </c>
      <c r="AL77" s="25">
        <f t="shared" si="12"/>
        <v>151.1</v>
      </c>
      <c r="AM77" s="21"/>
      <c r="AN77" s="11"/>
    </row>
    <row r="78" spans="2:40" ht="13.5" thickTop="1" x14ac:dyDescent="0.2">
      <c r="B78" s="14">
        <v>801</v>
      </c>
      <c r="C78" s="15" t="s">
        <v>40</v>
      </c>
      <c r="D78" s="85">
        <f>('[1]2005_CO-PA_Sumary'!U45+'[1]2006_CO-PA_Sumary'!U45+'[1]2007_CO-PA_Sumary'!U45+'[1]2008_CO-PA_Sumary'!U45+'[1]2009_CO-PA_Sumary'!U45+'[1]2010_CO-PA_Sumary'!U45)/6</f>
        <v>117.8</v>
      </c>
      <c r="E78" s="86">
        <f>('[1]2005_CO-PA_Sumary'!V45+'[1]2006_CO-PA_Sumary'!V45+'[1]2007_CO-PA_Sumary'!V45+'[1]2008_CO-PA_Sumary'!V45+'[1]2009_CO-PA_Sumary'!V45+'[1]2010_CO-PA_Sumary'!V45)/6</f>
        <v>18.933333333333337</v>
      </c>
      <c r="F78" s="86">
        <f>('[1]2005_CO-PA_Sumary'!W45+'[1]2006_CO-PA_Sumary'!W45+'[1]2007_CO-PA_Sumary'!W45+'[1]2008_CO-PA_Sumary'!W45+'[1]2009_CO-PA_Sumary'!W45+'[1]2010_CO-PA_Sumary'!W45)/6</f>
        <v>10.716666666666667</v>
      </c>
      <c r="G78" s="86">
        <f>('[1]2005_CO-PA_Sumary'!X45+'[1]2006_CO-PA_Sumary'!X45+'[1]2007_CO-PA_Sumary'!X45+'[1]2008_CO-PA_Sumary'!X45+'[1]2009_CO-PA_Sumary'!X45+'[1]2010_CO-PA_Sumary'!X45)/6</f>
        <v>147.44999999999996</v>
      </c>
      <c r="H78" s="85">
        <f>('[1]2005_CO-PA_Sumary'!Y45+'[1]2006_CO-PA_Sumary'!Y45+'[1]2007_CO-PA_Sumary'!Y45+'[1]2008_CO-PA_Sumary'!Y45+'[1]2009_CO-PA_Sumary'!Y45+'[1]2010_CO-PA_Sumary'!Y45)/6</f>
        <v>298.55</v>
      </c>
      <c r="I78" s="86">
        <f>('[1]2005_CO-PA_Sumary'!Z45+'[1]2006_CO-PA_Sumary'!Z45+'[1]2007_CO-PA_Sumary'!Z45+'[1]2008_CO-PA_Sumary'!Z45+'[1]2009_CO-PA_Sumary'!Z45+'[1]2010_CO-PA_Sumary'!Z45)/6</f>
        <v>22.183333333333337</v>
      </c>
      <c r="J78" s="86">
        <f>('[1]2005_CO-PA_Sumary'!AA45+'[1]2006_CO-PA_Sumary'!AA45+'[1]2007_CO-PA_Sumary'!AA45+'[1]2008_CO-PA_Sumary'!AA45+'[1]2009_CO-PA_Sumary'!AA45+'[1]2010_CO-PA_Sumary'!AA45)/6</f>
        <v>22.45</v>
      </c>
      <c r="K78" s="11">
        <f>('[1]2005_CO-PA_Sumary'!AB45+'[1]2006_CO-PA_Sumary'!AB45+'[1]2007_CO-PA_Sumary'!AB45+'[1]2008_CO-PA_Sumary'!AB45+'[1]2009_CO-PA_Sumary'!AB45+'[1]2010_CO-PA_Sumary'!AB45)/6</f>
        <v>42.716666666666661</v>
      </c>
      <c r="L78" s="11">
        <f>('[1]2005_CO-PA_Sumary'!AC45+'[1]2006_CO-PA_Sumary'!AC45+'[1]2007_CO-PA_Sumary'!AC45+'[1]2008_CO-PA_Sumary'!AC45+'[1]2009_CO-PA_Sumary'!AC45+'[1]2010_CO-PA_Sumary'!AC45)/6</f>
        <v>0</v>
      </c>
      <c r="M78" s="11">
        <f>('[1]2005_CO-PA_Sumary'!AD45+'[1]2006_CO-PA_Sumary'!AD45+'[1]2007_CO-PA_Sumary'!AD45+'[1]2008_CO-PA_Sumary'!AD45+'[1]2009_CO-PA_Sumary'!AD45+'[1]2010_CO-PA_Sumary'!AD45)/6</f>
        <v>8.9833333333333325</v>
      </c>
      <c r="N78" s="11">
        <f>('[1]2005_CO-PA_Sumary'!AE45+'[1]2006_CO-PA_Sumary'!AE45+'[1]2007_CO-PA_Sumary'!AE45+'[1]2008_CO-PA_Sumary'!AE45+'[1]2009_CO-PA_Sumary'!AE45+'[1]2010_CO-PA_Sumary'!AE45)/6</f>
        <v>3.4333333333333336</v>
      </c>
      <c r="O78" s="12">
        <f>('[1]2005_CO-PA_Sumary'!AF45+'[1]2006_CO-PA_Sumary'!AF45+'[1]2007_CO-PA_Sumary'!AF45+'[1]2008_CO-PA_Sumary'!AF45+'[1]2009_CO-PA_Sumary'!AF45+'[1]2010_CO-PA_Sumary'!AF45)/6</f>
        <v>0</v>
      </c>
      <c r="P78" s="12">
        <f>('[1]2005_CO-PA_Sumary'!AG45+'[1]2006_CO-PA_Sumary'!AG45+'[1]2007_CO-PA_Sumary'!AG45+'[1]2008_CO-PA_Sumary'!AG45+'[1]2009_CO-PA_Sumary'!AG45+'[1]2010_CO-PA_Sumary'!AG45)/6</f>
        <v>0.33333333333333331</v>
      </c>
      <c r="Q78" s="11">
        <f>('[1]2005_CO-PA_Sumary'!AH45+'[1]2006_CO-PA_Sumary'!AH45+'[1]2007_CO-PA_Sumary'!AH45+'[1]2008_CO-PA_Sumary'!AH45+'[1]2009_CO-PA_Sumary'!AH45+'[1]2010_CO-PA_Sumary'!AH45)/6</f>
        <v>3.7666666666666679</v>
      </c>
      <c r="R78" s="86">
        <f>('[1]2005_CO-PA_Sumary'!AI45+'[1]2006_CO-PA_Sumary'!AI45+'[1]2007_CO-PA_Sumary'!AI45+'[1]2008_CO-PA_Sumary'!AI45+'[1]2009_CO-PA_Sumary'!AI45+'[1]2010_CO-PA_Sumary'!AI45)/6</f>
        <v>343.18333333333334</v>
      </c>
      <c r="U78" s="16"/>
      <c r="V78" s="17">
        <v>606</v>
      </c>
      <c r="W78" s="18" t="s">
        <v>54</v>
      </c>
      <c r="X78" s="19">
        <f>D28</f>
        <v>554.73333333333323</v>
      </c>
      <c r="Y78" s="19">
        <f>E28</f>
        <v>27.75</v>
      </c>
      <c r="Z78" s="19">
        <f>F28</f>
        <v>178.10000000000002</v>
      </c>
      <c r="AA78" s="19">
        <f>G28</f>
        <v>760.58333333333337</v>
      </c>
      <c r="AB78" s="19">
        <f>H28</f>
        <v>1634.0333333333331</v>
      </c>
      <c r="AC78" s="19">
        <f>I28</f>
        <v>31.483333333333331</v>
      </c>
      <c r="AD78" s="19">
        <f>J28</f>
        <v>437.41666666666669</v>
      </c>
      <c r="AE78" s="19">
        <f>K28</f>
        <v>19.8</v>
      </c>
      <c r="AF78" s="19">
        <f>L28</f>
        <v>0</v>
      </c>
      <c r="AG78" s="19">
        <f>M28</f>
        <v>53.333333333333321</v>
      </c>
      <c r="AH78" s="19">
        <f>N28</f>
        <v>61.333333333333343</v>
      </c>
      <c r="AI78" s="19">
        <f>O28</f>
        <v>0</v>
      </c>
      <c r="AJ78" s="19">
        <f>P28</f>
        <v>0</v>
      </c>
      <c r="AK78" s="19">
        <f>Q28</f>
        <v>61.333333333333343</v>
      </c>
      <c r="AL78" s="20">
        <f>R28</f>
        <v>2102.9333333333329</v>
      </c>
      <c r="AM78" s="21"/>
      <c r="AN78" s="11"/>
    </row>
    <row r="79" spans="2:40" x14ac:dyDescent="0.2">
      <c r="B79" s="55">
        <v>802</v>
      </c>
      <c r="C79" s="56" t="s">
        <v>20</v>
      </c>
      <c r="D79" s="90">
        <f>('[1]2005_CO-PA_Sumary'!U46+'[1]2006_CO-PA_Sumary'!U46+'[1]2007_CO-PA_Sumary'!U46+'[1]2008_CO-PA_Sumary'!U46+'[1]2009_CO-PA_Sumary'!U46+'[1]2010_CO-PA_Sumary'!U46)/6</f>
        <v>0.6</v>
      </c>
      <c r="E79" s="91">
        <f>('[1]2005_CO-PA_Sumary'!V46+'[1]2006_CO-PA_Sumary'!V46+'[1]2007_CO-PA_Sumary'!V46+'[1]2008_CO-PA_Sumary'!V46+'[1]2009_CO-PA_Sumary'!V46+'[1]2010_CO-PA_Sumary'!V46)/6</f>
        <v>18.150000000000002</v>
      </c>
      <c r="F79" s="91">
        <f>('[1]2005_CO-PA_Sumary'!W46+'[1]2006_CO-PA_Sumary'!W46+'[1]2007_CO-PA_Sumary'!W46+'[1]2008_CO-PA_Sumary'!W46+'[1]2009_CO-PA_Sumary'!W46+'[1]2010_CO-PA_Sumary'!W46)/6</f>
        <v>0</v>
      </c>
      <c r="G79" s="91">
        <f>('[1]2005_CO-PA_Sumary'!X46+'[1]2006_CO-PA_Sumary'!X46+'[1]2007_CO-PA_Sumary'!X46+'[1]2008_CO-PA_Sumary'!X46+'[1]2009_CO-PA_Sumary'!X46+'[1]2010_CO-PA_Sumary'!X46)/6</f>
        <v>18.75</v>
      </c>
      <c r="H79" s="90">
        <f>('[1]2005_CO-PA_Sumary'!Y46+'[1]2006_CO-PA_Sumary'!Y46+'[1]2007_CO-PA_Sumary'!Y46+'[1]2008_CO-PA_Sumary'!Y46+'[1]2009_CO-PA_Sumary'!Y46+'[1]2010_CO-PA_Sumary'!Y46)/6</f>
        <v>147.96666666666667</v>
      </c>
      <c r="I79" s="91">
        <f>('[1]2005_CO-PA_Sumary'!Z46+'[1]2006_CO-PA_Sumary'!Z46+'[1]2007_CO-PA_Sumary'!Z46+'[1]2008_CO-PA_Sumary'!Z46+'[1]2009_CO-PA_Sumary'!Z46+'[1]2010_CO-PA_Sumary'!Z46)/6</f>
        <v>22.016666666666669</v>
      </c>
      <c r="J79" s="91">
        <f>('[1]2005_CO-PA_Sumary'!AA46+'[1]2006_CO-PA_Sumary'!AA46+'[1]2007_CO-PA_Sumary'!AA46+'[1]2008_CO-PA_Sumary'!AA46+'[1]2009_CO-PA_Sumary'!AA46+'[1]2010_CO-PA_Sumary'!AA46)/6</f>
        <v>0</v>
      </c>
      <c r="K79" s="57">
        <f>('[1]2005_CO-PA_Sumary'!AB46+'[1]2006_CO-PA_Sumary'!AB46+'[1]2007_CO-PA_Sumary'!AB46+'[1]2008_CO-PA_Sumary'!AB46+'[1]2009_CO-PA_Sumary'!AB46+'[1]2010_CO-PA_Sumary'!AB46)/6</f>
        <v>18.850000000000001</v>
      </c>
      <c r="L79" s="57">
        <f>('[1]2005_CO-PA_Sumary'!AC46+'[1]2006_CO-PA_Sumary'!AC46+'[1]2007_CO-PA_Sumary'!AC46+'[1]2008_CO-PA_Sumary'!AC46+'[1]2009_CO-PA_Sumary'!AC46+'[1]2010_CO-PA_Sumary'!AC46)/6</f>
        <v>0</v>
      </c>
      <c r="M79" s="57">
        <f>('[1]2005_CO-PA_Sumary'!AD46+'[1]2006_CO-PA_Sumary'!AD46+'[1]2007_CO-PA_Sumary'!AD46+'[1]2008_CO-PA_Sumary'!AD46+'[1]2009_CO-PA_Sumary'!AD46+'[1]2010_CO-PA_Sumary'!AD46)/6</f>
        <v>0</v>
      </c>
      <c r="N79" s="57">
        <f>('[1]2005_CO-PA_Sumary'!AE46+'[1]2006_CO-PA_Sumary'!AE46+'[1]2007_CO-PA_Sumary'!AE46+'[1]2008_CO-PA_Sumary'!AE46+'[1]2009_CO-PA_Sumary'!AE46+'[1]2010_CO-PA_Sumary'!AE46)/6</f>
        <v>7.8166666666666673</v>
      </c>
      <c r="O79" s="58">
        <f>('[1]2005_CO-PA_Sumary'!AF46+'[1]2006_CO-PA_Sumary'!AF46+'[1]2007_CO-PA_Sumary'!AF46+'[1]2008_CO-PA_Sumary'!AF46+'[1]2009_CO-PA_Sumary'!AF46+'[1]2010_CO-PA_Sumary'!AF46)/6</f>
        <v>0.23333333333333309</v>
      </c>
      <c r="P79" s="58">
        <f>('[1]2005_CO-PA_Sumary'!AG46+'[1]2006_CO-PA_Sumary'!AG46+'[1]2007_CO-PA_Sumary'!AG46+'[1]2008_CO-PA_Sumary'!AG46+'[1]2009_CO-PA_Sumary'!AG46+'[1]2010_CO-PA_Sumary'!AG46)/6</f>
        <v>0</v>
      </c>
      <c r="Q79" s="57">
        <f>('[1]2005_CO-PA_Sumary'!AH46+'[1]2006_CO-PA_Sumary'!AH46+'[1]2007_CO-PA_Sumary'!AH46+'[1]2008_CO-PA_Sumary'!AH46+'[1]2009_CO-PA_Sumary'!AH46+'[1]2010_CO-PA_Sumary'!AH46)/6</f>
        <v>8.0500000000000025</v>
      </c>
      <c r="R79" s="91">
        <f>('[1]2005_CO-PA_Sumary'!AI46+'[1]2006_CO-PA_Sumary'!AI46+'[1]2007_CO-PA_Sumary'!AI46+'[1]2008_CO-PA_Sumary'!AI46+'[1]2009_CO-PA_Sumary'!AI46+'[1]2010_CO-PA_Sumary'!AI46)/6</f>
        <v>169.98333333333332</v>
      </c>
      <c r="U79" s="16"/>
      <c r="V79" s="17">
        <v>607</v>
      </c>
      <c r="W79" s="18" t="s">
        <v>55</v>
      </c>
      <c r="X79" s="19">
        <f>D29</f>
        <v>121.89999999999999</v>
      </c>
      <c r="Y79" s="19">
        <f>E29</f>
        <v>102.93333333333334</v>
      </c>
      <c r="Z79" s="19">
        <f>F29</f>
        <v>1.4166666666666667</v>
      </c>
      <c r="AA79" s="19">
        <f>G29</f>
        <v>226.25</v>
      </c>
      <c r="AB79" s="19">
        <f>H29</f>
        <v>904.51666666666677</v>
      </c>
      <c r="AC79" s="19">
        <f>I29</f>
        <v>149.68333333333331</v>
      </c>
      <c r="AD79" s="19">
        <f>J29</f>
        <v>10.666666666666666</v>
      </c>
      <c r="AE79" s="19">
        <f>K29</f>
        <v>86.583333333333329</v>
      </c>
      <c r="AF79" s="19">
        <f>L29</f>
        <v>28.899999999999995</v>
      </c>
      <c r="AG79" s="19">
        <f>M29</f>
        <v>32.633333333333333</v>
      </c>
      <c r="AH79" s="19">
        <f>N29</f>
        <v>88.383333333333326</v>
      </c>
      <c r="AI79" s="19">
        <f>O29</f>
        <v>0</v>
      </c>
      <c r="AJ79" s="19">
        <f>P29</f>
        <v>0</v>
      </c>
      <c r="AK79" s="19">
        <f>Q29</f>
        <v>88.383333333333326</v>
      </c>
      <c r="AL79" s="20">
        <f>R29</f>
        <v>1064.8666666666668</v>
      </c>
      <c r="AM79" s="21"/>
      <c r="AN79" s="11"/>
    </row>
    <row r="80" spans="2:40" ht="13.5" thickBot="1" x14ac:dyDescent="0.25">
      <c r="B80" s="56"/>
      <c r="C80" s="56"/>
      <c r="D80" s="90"/>
      <c r="E80" s="90"/>
      <c r="F80" s="90"/>
      <c r="G80" s="90"/>
      <c r="H80" s="90"/>
      <c r="I80" s="90"/>
      <c r="J80" s="90"/>
      <c r="K80" s="57"/>
      <c r="L80" s="57"/>
      <c r="M80" s="57"/>
      <c r="N80" s="56"/>
      <c r="O80" s="56"/>
      <c r="P80" s="56"/>
      <c r="Q80" s="57"/>
      <c r="R80" s="90"/>
      <c r="U80" s="16"/>
      <c r="V80" s="22">
        <v>710</v>
      </c>
      <c r="W80" s="23" t="s">
        <v>69</v>
      </c>
      <c r="X80" s="24">
        <f>D42</f>
        <v>580.25</v>
      </c>
      <c r="Y80" s="24">
        <f>E42</f>
        <v>109.71666666666665</v>
      </c>
      <c r="Z80" s="24">
        <f>F42</f>
        <v>0</v>
      </c>
      <c r="AA80" s="24">
        <f>G42</f>
        <v>689.96666666666658</v>
      </c>
      <c r="AB80" s="24">
        <f>H42</f>
        <v>1368.4666666666665</v>
      </c>
      <c r="AC80" s="24">
        <f>I42</f>
        <v>161.31666666666669</v>
      </c>
      <c r="AD80" s="24">
        <f>J42</f>
        <v>0</v>
      </c>
      <c r="AE80" s="24">
        <f>K42</f>
        <v>318.25</v>
      </c>
      <c r="AF80" s="24">
        <f>L42</f>
        <v>148.56666666666666</v>
      </c>
      <c r="AG80" s="24">
        <f>M42</f>
        <v>39.416666666666664</v>
      </c>
      <c r="AH80" s="24">
        <f>N42</f>
        <v>0</v>
      </c>
      <c r="AI80" s="24">
        <f>O42</f>
        <v>0</v>
      </c>
      <c r="AJ80" s="24">
        <f>P42</f>
        <v>0</v>
      </c>
      <c r="AK80" s="24">
        <f>Q42</f>
        <v>0</v>
      </c>
      <c r="AL80" s="25">
        <f>R42</f>
        <v>1529.7833333333335</v>
      </c>
      <c r="AM80" s="21"/>
      <c r="AN80" s="11"/>
    </row>
    <row r="81" spans="21:40" ht="13.5" thickTop="1" x14ac:dyDescent="0.2">
      <c r="U81" s="16"/>
      <c r="V81" s="17"/>
      <c r="W81" s="26" t="s">
        <v>25</v>
      </c>
      <c r="X81" s="19">
        <f>SUM(X66:X80)</f>
        <v>5874.4916666666677</v>
      </c>
      <c r="Y81" s="19">
        <f>SUM(Y66:Y80)</f>
        <v>763</v>
      </c>
      <c r="Z81" s="19">
        <f>SUM(Z66:Z80)</f>
        <v>186.3</v>
      </c>
      <c r="AA81" s="19">
        <f>SUM(AA66:AA80)</f>
        <v>6823.7916666666679</v>
      </c>
      <c r="AB81" s="19">
        <f>SUM(AB66:AB80)</f>
        <v>12905.866666666667</v>
      </c>
      <c r="AC81" s="19">
        <f>SUM(AC66:AC80)</f>
        <v>1025.5166666666664</v>
      </c>
      <c r="AD81" s="19">
        <f>SUM(AD66:AD80)</f>
        <v>735.7833333333333</v>
      </c>
      <c r="AE81" s="19">
        <f>SUM(AE66:AE80)</f>
        <v>2724.5833333333339</v>
      </c>
      <c r="AF81" s="19">
        <f>SUM(AF66:AF80)</f>
        <v>235.38333333333333</v>
      </c>
      <c r="AG81" s="19">
        <f>SUM(AG66:AG80)</f>
        <v>321.41666666666669</v>
      </c>
      <c r="AH81" s="19">
        <f>SUM(AH66:AH80)</f>
        <v>197.15</v>
      </c>
      <c r="AI81" s="19">
        <f>SUM(AI66:AI80)</f>
        <v>5.8000000000000007</v>
      </c>
      <c r="AJ81" s="19">
        <f>SUM(AJ66:AJ80)</f>
        <v>33.016666666666659</v>
      </c>
      <c r="AK81" s="19">
        <f>SUM(AK66:AK80)</f>
        <v>235.9666666666667</v>
      </c>
      <c r="AL81" s="20">
        <f>SUM(AL66:AL80)</f>
        <v>14667.166666666666</v>
      </c>
      <c r="AM81" s="21"/>
      <c r="AN81" s="11"/>
    </row>
    <row r="82" spans="21:40" x14ac:dyDescent="0.2">
      <c r="U82" s="16"/>
      <c r="V82" s="14"/>
      <c r="AM82" s="21"/>
      <c r="AN82" s="11"/>
    </row>
    <row r="83" spans="21:40" x14ac:dyDescent="0.2">
      <c r="U83" s="16"/>
      <c r="V83" s="14"/>
      <c r="AM83" s="21"/>
      <c r="AN83" s="11"/>
    </row>
    <row r="84" spans="21:40" x14ac:dyDescent="0.2">
      <c r="U84" s="16" t="s">
        <v>83</v>
      </c>
      <c r="V84" s="17">
        <v>801</v>
      </c>
      <c r="W84" s="18" t="s">
        <v>40</v>
      </c>
      <c r="X84" s="19">
        <f>D78</f>
        <v>117.8</v>
      </c>
      <c r="Y84" s="19">
        <f>E78</f>
        <v>18.933333333333337</v>
      </c>
      <c r="Z84" s="19">
        <f>F78</f>
        <v>10.716666666666667</v>
      </c>
      <c r="AA84" s="19">
        <f>G78</f>
        <v>147.44999999999996</v>
      </c>
      <c r="AB84" s="19">
        <f>H78</f>
        <v>298.55</v>
      </c>
      <c r="AC84" s="19">
        <f>I78</f>
        <v>22.183333333333337</v>
      </c>
      <c r="AD84" s="19">
        <f>J78</f>
        <v>22.45</v>
      </c>
      <c r="AE84" s="19">
        <f>K78</f>
        <v>42.716666666666661</v>
      </c>
      <c r="AF84" s="19">
        <f>L78</f>
        <v>0</v>
      </c>
      <c r="AG84" s="19">
        <f>M78</f>
        <v>8.9833333333333325</v>
      </c>
      <c r="AH84" s="19">
        <f>N78</f>
        <v>3.4333333333333336</v>
      </c>
      <c r="AI84" s="19">
        <f>O78</f>
        <v>0</v>
      </c>
      <c r="AJ84" s="19">
        <f>P78</f>
        <v>0.33333333333333331</v>
      </c>
      <c r="AK84" s="19">
        <f>Q78</f>
        <v>3.7666666666666679</v>
      </c>
      <c r="AL84" s="20">
        <f>R78</f>
        <v>343.18333333333334</v>
      </c>
      <c r="AM84" s="21"/>
      <c r="AN84" s="11"/>
    </row>
    <row r="85" spans="21:40" ht="13.5" thickBot="1" x14ac:dyDescent="0.25">
      <c r="U85" s="16"/>
      <c r="V85" s="22">
        <v>802</v>
      </c>
      <c r="W85" s="23" t="s">
        <v>20</v>
      </c>
      <c r="X85" s="24">
        <f>D79</f>
        <v>0.6</v>
      </c>
      <c r="Y85" s="24">
        <f>E79</f>
        <v>18.150000000000002</v>
      </c>
      <c r="Z85" s="24">
        <f>F79</f>
        <v>0</v>
      </c>
      <c r="AA85" s="24">
        <f>G79</f>
        <v>18.75</v>
      </c>
      <c r="AB85" s="24">
        <f>H79</f>
        <v>147.96666666666667</v>
      </c>
      <c r="AC85" s="24">
        <f>I79</f>
        <v>22.016666666666669</v>
      </c>
      <c r="AD85" s="24">
        <f>J79</f>
        <v>0</v>
      </c>
      <c r="AE85" s="24">
        <f>K79</f>
        <v>18.850000000000001</v>
      </c>
      <c r="AF85" s="24">
        <f>L79</f>
        <v>0</v>
      </c>
      <c r="AG85" s="24">
        <f>M79</f>
        <v>0</v>
      </c>
      <c r="AH85" s="24">
        <f>N79</f>
        <v>7.8166666666666673</v>
      </c>
      <c r="AI85" s="24">
        <f>O79</f>
        <v>0.23333333333333309</v>
      </c>
      <c r="AJ85" s="24">
        <f>P79</f>
        <v>0</v>
      </c>
      <c r="AK85" s="24">
        <f>Q79</f>
        <v>8.0500000000000025</v>
      </c>
      <c r="AL85" s="25">
        <f>R79</f>
        <v>169.98333333333332</v>
      </c>
      <c r="AM85" s="21"/>
      <c r="AN85" s="11"/>
    </row>
    <row r="86" spans="21:40" ht="13.5" thickTop="1" x14ac:dyDescent="0.2">
      <c r="U86" s="16"/>
      <c r="V86" s="17"/>
      <c r="W86" s="26" t="s">
        <v>25</v>
      </c>
      <c r="X86" s="19">
        <f>SUM(X84:X85)</f>
        <v>118.39999999999999</v>
      </c>
      <c r="Y86" s="19">
        <f t="shared" ref="Y86:AL86" si="13">SUM(Y84:Y85)</f>
        <v>37.083333333333343</v>
      </c>
      <c r="Z86" s="19">
        <f t="shared" si="13"/>
        <v>10.716666666666667</v>
      </c>
      <c r="AA86" s="19">
        <f t="shared" si="13"/>
        <v>166.19999999999996</v>
      </c>
      <c r="AB86" s="19">
        <f t="shared" si="13"/>
        <v>446.51666666666665</v>
      </c>
      <c r="AC86" s="19">
        <f t="shared" si="13"/>
        <v>44.2</v>
      </c>
      <c r="AD86" s="19">
        <f t="shared" si="13"/>
        <v>22.45</v>
      </c>
      <c r="AE86" s="19">
        <f t="shared" si="13"/>
        <v>61.566666666666663</v>
      </c>
      <c r="AF86" s="19">
        <f t="shared" si="13"/>
        <v>0</v>
      </c>
      <c r="AG86" s="19">
        <f t="shared" si="13"/>
        <v>8.9833333333333325</v>
      </c>
      <c r="AH86" s="19">
        <f t="shared" si="13"/>
        <v>11.25</v>
      </c>
      <c r="AI86" s="19">
        <f t="shared" si="13"/>
        <v>0.23333333333333309</v>
      </c>
      <c r="AJ86" s="19">
        <f t="shared" si="13"/>
        <v>0.33333333333333331</v>
      </c>
      <c r="AK86" s="19">
        <f t="shared" si="13"/>
        <v>11.81666666666667</v>
      </c>
      <c r="AL86" s="20">
        <f t="shared" si="13"/>
        <v>513.16666666666663</v>
      </c>
      <c r="AM86" s="21"/>
      <c r="AN86" s="11"/>
    </row>
    <row r="87" spans="21:40" x14ac:dyDescent="0.2">
      <c r="U87" s="16"/>
      <c r="V87" s="14"/>
      <c r="AM87" s="21"/>
      <c r="AN87" s="11"/>
    </row>
    <row r="88" spans="21:40" x14ac:dyDescent="0.2">
      <c r="U88" s="16"/>
      <c r="V88" s="14"/>
      <c r="AM88" s="21"/>
      <c r="AN88" s="11"/>
    </row>
    <row r="89" spans="21:40" x14ac:dyDescent="0.2">
      <c r="U89" s="16" t="s">
        <v>84</v>
      </c>
      <c r="V89" s="17">
        <v>901</v>
      </c>
      <c r="W89" s="18" t="s">
        <v>70</v>
      </c>
      <c r="X89" s="19">
        <f>D60</f>
        <v>137.4</v>
      </c>
      <c r="Y89" s="19">
        <f>E60</f>
        <v>10.45</v>
      </c>
      <c r="Z89" s="19">
        <f>F60</f>
        <v>0</v>
      </c>
      <c r="AA89" s="19">
        <f>G60</f>
        <v>147.85</v>
      </c>
      <c r="AB89" s="19">
        <f>H60</f>
        <v>180.18333333333331</v>
      </c>
      <c r="AC89" s="19">
        <f>I60</f>
        <v>11.583333333333334</v>
      </c>
      <c r="AD89" s="19">
        <f>J60</f>
        <v>0</v>
      </c>
      <c r="AE89" s="19">
        <f>K60</f>
        <v>30.766666666666669</v>
      </c>
      <c r="AF89" s="19">
        <f>L60</f>
        <v>0</v>
      </c>
      <c r="AG89" s="19">
        <f>M60</f>
        <v>0</v>
      </c>
      <c r="AH89" s="19">
        <f>N60</f>
        <v>0</v>
      </c>
      <c r="AI89" s="19">
        <f>O60</f>
        <v>0</v>
      </c>
      <c r="AJ89" s="19">
        <f>P60</f>
        <v>0</v>
      </c>
      <c r="AK89" s="19">
        <f>Q60</f>
        <v>0</v>
      </c>
      <c r="AL89" s="20">
        <f>R60</f>
        <v>191.76666666666665</v>
      </c>
      <c r="AM89" s="21"/>
      <c r="AN89" s="11"/>
    </row>
    <row r="90" spans="21:40" x14ac:dyDescent="0.2">
      <c r="U90" s="16"/>
      <c r="V90" s="17">
        <v>902</v>
      </c>
      <c r="W90" s="18" t="s">
        <v>71</v>
      </c>
      <c r="X90" s="19">
        <f>D61</f>
        <v>10.333333333333334</v>
      </c>
      <c r="Y90" s="19">
        <f>E61</f>
        <v>19.400000000000002</v>
      </c>
      <c r="Z90" s="19">
        <f>F61</f>
        <v>0</v>
      </c>
      <c r="AA90" s="19">
        <f>G61</f>
        <v>29.733333333333334</v>
      </c>
      <c r="AB90" s="19">
        <f>H61</f>
        <v>10.333333333333334</v>
      </c>
      <c r="AC90" s="19">
        <f>I61</f>
        <v>19.716666666666669</v>
      </c>
      <c r="AD90" s="19">
        <f>J61</f>
        <v>0</v>
      </c>
      <c r="AE90" s="19">
        <f>K61</f>
        <v>8.0666666666666664</v>
      </c>
      <c r="AF90" s="19">
        <f>L61</f>
        <v>0</v>
      </c>
      <c r="AG90" s="19">
        <f>M61</f>
        <v>0</v>
      </c>
      <c r="AH90" s="19">
        <f>N61</f>
        <v>0</v>
      </c>
      <c r="AI90" s="19">
        <f>O61</f>
        <v>0</v>
      </c>
      <c r="AJ90" s="19">
        <f>P61</f>
        <v>0</v>
      </c>
      <c r="AK90" s="19">
        <f>Q61</f>
        <v>0</v>
      </c>
      <c r="AL90" s="20">
        <f>R61</f>
        <v>30.05</v>
      </c>
      <c r="AM90" s="21"/>
      <c r="AN90" s="11"/>
    </row>
    <row r="91" spans="21:40" x14ac:dyDescent="0.2">
      <c r="U91" s="16"/>
      <c r="V91" s="17">
        <v>903</v>
      </c>
      <c r="W91" s="18" t="s">
        <v>72</v>
      </c>
      <c r="X91" s="19">
        <f>D62</f>
        <v>10.633333333333335</v>
      </c>
      <c r="Y91" s="19">
        <f>E62</f>
        <v>4.0333333333333341</v>
      </c>
      <c r="Z91" s="19">
        <f>F62</f>
        <v>0</v>
      </c>
      <c r="AA91" s="19">
        <f>G62</f>
        <v>14.666666666666666</v>
      </c>
      <c r="AB91" s="19">
        <f>H62</f>
        <v>10.633333333333335</v>
      </c>
      <c r="AC91" s="19">
        <f>I62</f>
        <v>4.0333333333333341</v>
      </c>
      <c r="AD91" s="19">
        <f>J62</f>
        <v>0</v>
      </c>
      <c r="AE91" s="19">
        <f>K62</f>
        <v>1.2833333333333334</v>
      </c>
      <c r="AF91" s="19">
        <f>L62</f>
        <v>0</v>
      </c>
      <c r="AG91" s="19">
        <f>M62</f>
        <v>0</v>
      </c>
      <c r="AH91" s="19">
        <f>N62</f>
        <v>0</v>
      </c>
      <c r="AI91" s="19">
        <f>O62</f>
        <v>0</v>
      </c>
      <c r="AJ91" s="19">
        <f>P62</f>
        <v>0</v>
      </c>
      <c r="AK91" s="19">
        <f>Q62</f>
        <v>0</v>
      </c>
      <c r="AL91" s="20">
        <f>R62</f>
        <v>14.666666666666666</v>
      </c>
      <c r="AM91" s="21"/>
      <c r="AN91" s="11"/>
    </row>
    <row r="92" spans="21:40" x14ac:dyDescent="0.2">
      <c r="U92" s="16"/>
      <c r="V92" s="17">
        <v>904</v>
      </c>
      <c r="W92" s="18" t="s">
        <v>73</v>
      </c>
      <c r="X92" s="19">
        <f>D63</f>
        <v>57.583333333333336</v>
      </c>
      <c r="Y92" s="19">
        <f>E63</f>
        <v>40.716666666666669</v>
      </c>
      <c r="Z92" s="19">
        <f>F63</f>
        <v>0</v>
      </c>
      <c r="AA92" s="19">
        <f>G63</f>
        <v>98.300000000000011</v>
      </c>
      <c r="AB92" s="19">
        <f>H63</f>
        <v>79.033333333333346</v>
      </c>
      <c r="AC92" s="19">
        <f>I63</f>
        <v>125.59999999999998</v>
      </c>
      <c r="AD92" s="19">
        <f>J63</f>
        <v>0</v>
      </c>
      <c r="AE92" s="19">
        <f>K63</f>
        <v>53.516666666666659</v>
      </c>
      <c r="AF92" s="19">
        <f>L63</f>
        <v>0</v>
      </c>
      <c r="AG92" s="19">
        <f>M63</f>
        <v>0</v>
      </c>
      <c r="AH92" s="19">
        <f>N63</f>
        <v>16.849999999999998</v>
      </c>
      <c r="AI92" s="19">
        <f>O63</f>
        <v>12.549999999999999</v>
      </c>
      <c r="AJ92" s="19">
        <f>P63</f>
        <v>0</v>
      </c>
      <c r="AK92" s="19">
        <f>Q63</f>
        <v>29.399999999999995</v>
      </c>
      <c r="AL92" s="20">
        <f>R63</f>
        <v>204.63333333333333</v>
      </c>
      <c r="AM92" s="21"/>
      <c r="AN92" s="11"/>
    </row>
    <row r="93" spans="21:40" ht="13.5" thickBot="1" x14ac:dyDescent="0.25">
      <c r="U93" s="16"/>
      <c r="V93" s="22">
        <v>905</v>
      </c>
      <c r="W93" s="23" t="s">
        <v>74</v>
      </c>
      <c r="X93" s="24">
        <f>D64</f>
        <v>54.683333333333337</v>
      </c>
      <c r="Y93" s="24">
        <f>E64</f>
        <v>95.666666666666643</v>
      </c>
      <c r="Z93" s="24">
        <f>F64</f>
        <v>0</v>
      </c>
      <c r="AA93" s="24">
        <f>G64</f>
        <v>150.35</v>
      </c>
      <c r="AB93" s="24">
        <f>H64</f>
        <v>96.016666666666652</v>
      </c>
      <c r="AC93" s="24">
        <f>I64</f>
        <v>130.73333333333332</v>
      </c>
      <c r="AD93" s="24">
        <f>J64</f>
        <v>0</v>
      </c>
      <c r="AE93" s="24">
        <f>K64</f>
        <v>51.883333333333347</v>
      </c>
      <c r="AF93" s="24">
        <f>L64</f>
        <v>24.7</v>
      </c>
      <c r="AG93" s="24">
        <f>M64</f>
        <v>0</v>
      </c>
      <c r="AH93" s="24">
        <f>N64</f>
        <v>41.333333333333329</v>
      </c>
      <c r="AI93" s="24">
        <f>O64</f>
        <v>8.5</v>
      </c>
      <c r="AJ93" s="24">
        <f>P64</f>
        <v>0</v>
      </c>
      <c r="AK93" s="24">
        <f>Q64</f>
        <v>49.833333333333336</v>
      </c>
      <c r="AL93" s="25">
        <f>R64</f>
        <v>226.74999999999997</v>
      </c>
      <c r="AM93" s="21"/>
      <c r="AN93" s="11"/>
    </row>
    <row r="94" spans="21:40" ht="13.5" thickTop="1" x14ac:dyDescent="0.2">
      <c r="U94" s="16"/>
      <c r="V94" s="17"/>
      <c r="W94" s="26" t="s">
        <v>25</v>
      </c>
      <c r="X94" s="19">
        <f>SUM(X89:X93)</f>
        <v>270.63333333333333</v>
      </c>
      <c r="Y94" s="19">
        <f t="shared" ref="Y94:AL94" si="14">SUM(Y89:Y93)</f>
        <v>170.26666666666665</v>
      </c>
      <c r="Z94" s="19">
        <f t="shared" si="14"/>
        <v>0</v>
      </c>
      <c r="AA94" s="19">
        <f t="shared" si="14"/>
        <v>440.9</v>
      </c>
      <c r="AB94" s="19">
        <f t="shared" si="14"/>
        <v>376.2</v>
      </c>
      <c r="AC94" s="19">
        <f t="shared" si="14"/>
        <v>291.66666666666663</v>
      </c>
      <c r="AD94" s="19">
        <f t="shared" si="14"/>
        <v>0</v>
      </c>
      <c r="AE94" s="19">
        <f t="shared" si="14"/>
        <v>145.51666666666668</v>
      </c>
      <c r="AF94" s="19">
        <f t="shared" si="14"/>
        <v>24.7</v>
      </c>
      <c r="AG94" s="19">
        <f t="shared" si="14"/>
        <v>0</v>
      </c>
      <c r="AH94" s="19">
        <f t="shared" si="14"/>
        <v>58.183333333333323</v>
      </c>
      <c r="AI94" s="19">
        <f t="shared" si="14"/>
        <v>21.049999999999997</v>
      </c>
      <c r="AJ94" s="19">
        <f t="shared" si="14"/>
        <v>0</v>
      </c>
      <c r="AK94" s="19">
        <f t="shared" si="14"/>
        <v>79.233333333333334</v>
      </c>
      <c r="AL94" s="20">
        <f t="shared" si="14"/>
        <v>667.86666666666667</v>
      </c>
      <c r="AM94" s="21"/>
      <c r="AN94" s="11"/>
    </row>
    <row r="95" spans="21:40" x14ac:dyDescent="0.2">
      <c r="U95" s="16"/>
      <c r="V95" s="14"/>
      <c r="AM95" s="21"/>
      <c r="AN95" s="11"/>
    </row>
    <row r="96" spans="21:40" x14ac:dyDescent="0.2">
      <c r="U96" s="16"/>
      <c r="V96" s="14"/>
      <c r="AM96" s="21"/>
      <c r="AN96" s="11"/>
    </row>
    <row r="97" spans="21:40" x14ac:dyDescent="0.2">
      <c r="U97" s="16" t="s">
        <v>85</v>
      </c>
      <c r="V97" s="17">
        <v>1001</v>
      </c>
      <c r="W97" s="18" t="s">
        <v>75</v>
      </c>
      <c r="X97" s="19">
        <f>D65</f>
        <v>11.133333333333333</v>
      </c>
      <c r="Y97" s="19">
        <f>E65</f>
        <v>15.266666666666666</v>
      </c>
      <c r="Z97" s="19">
        <f>F65</f>
        <v>0</v>
      </c>
      <c r="AA97" s="19">
        <f>G65</f>
        <v>26.400000000000002</v>
      </c>
      <c r="AB97" s="19">
        <f>H65</f>
        <v>11.133333333333333</v>
      </c>
      <c r="AC97" s="19">
        <f>I65</f>
        <v>18.600000000000005</v>
      </c>
      <c r="AD97" s="19">
        <f>J65</f>
        <v>0</v>
      </c>
      <c r="AE97" s="19">
        <f>K65</f>
        <v>7.0166666666666684</v>
      </c>
      <c r="AF97" s="19">
        <f>L65</f>
        <v>3.2333333333333329</v>
      </c>
      <c r="AG97" s="19">
        <f>M65</f>
        <v>0</v>
      </c>
      <c r="AH97" s="19">
        <f>N65</f>
        <v>0</v>
      </c>
      <c r="AI97" s="19">
        <f>O65</f>
        <v>0</v>
      </c>
      <c r="AJ97" s="19">
        <f>P65</f>
        <v>0</v>
      </c>
      <c r="AK97" s="19">
        <f>Q65</f>
        <v>0</v>
      </c>
      <c r="AL97" s="20">
        <f>R65</f>
        <v>29.733333333333334</v>
      </c>
      <c r="AM97" s="21"/>
      <c r="AN97" s="11"/>
    </row>
    <row r="98" spans="21:40" x14ac:dyDescent="0.2">
      <c r="U98" s="16"/>
      <c r="V98" s="17">
        <v>1002</v>
      </c>
      <c r="W98" s="18" t="s">
        <v>76</v>
      </c>
      <c r="X98" s="19">
        <f>D66</f>
        <v>21.016666666666666</v>
      </c>
      <c r="Y98" s="19">
        <f>E66</f>
        <v>294.41666666666669</v>
      </c>
      <c r="Z98" s="19">
        <f>F66</f>
        <v>0</v>
      </c>
      <c r="AA98" s="19">
        <f>G66</f>
        <v>315.43333333333334</v>
      </c>
      <c r="AB98" s="19">
        <f>H66</f>
        <v>268.93333333333334</v>
      </c>
      <c r="AC98" s="19">
        <f>I66</f>
        <v>490.51666666666665</v>
      </c>
      <c r="AD98" s="19">
        <f>J66</f>
        <v>0</v>
      </c>
      <c r="AE98" s="19">
        <f>K66</f>
        <v>139</v>
      </c>
      <c r="AF98" s="19">
        <f>L66</f>
        <v>91.766666666666652</v>
      </c>
      <c r="AG98" s="19">
        <f>M66</f>
        <v>0</v>
      </c>
      <c r="AH98" s="19">
        <f>N66</f>
        <v>0</v>
      </c>
      <c r="AI98" s="19">
        <f>O66</f>
        <v>0</v>
      </c>
      <c r="AJ98" s="19">
        <f>P66</f>
        <v>0</v>
      </c>
      <c r="AK98" s="19">
        <f>Q66</f>
        <v>0</v>
      </c>
      <c r="AL98" s="20">
        <f>R66</f>
        <v>759.44999999999993</v>
      </c>
      <c r="AM98" s="21"/>
      <c r="AN98" s="11"/>
    </row>
    <row r="99" spans="21:40" x14ac:dyDescent="0.2">
      <c r="U99" s="16"/>
      <c r="V99" s="17">
        <v>1003</v>
      </c>
      <c r="W99" s="18" t="s">
        <v>78</v>
      </c>
      <c r="X99" s="19">
        <f>D67</f>
        <v>2.6333333333333333</v>
      </c>
      <c r="Y99" s="19">
        <f>E67</f>
        <v>2.0666666666666669</v>
      </c>
      <c r="Z99" s="19">
        <f>F67</f>
        <v>0</v>
      </c>
      <c r="AA99" s="19">
        <f>G67</f>
        <v>4.7</v>
      </c>
      <c r="AB99" s="19">
        <f>H67</f>
        <v>2.6333333333333333</v>
      </c>
      <c r="AC99" s="19">
        <f>I67</f>
        <v>2.1666666666666665</v>
      </c>
      <c r="AD99" s="19">
        <f>J67</f>
        <v>0</v>
      </c>
      <c r="AE99" s="19">
        <f>K67</f>
        <v>1.1499999999999999</v>
      </c>
      <c r="AF99" s="19">
        <f>L67</f>
        <v>0</v>
      </c>
      <c r="AG99" s="19">
        <f>M67</f>
        <v>0</v>
      </c>
      <c r="AH99" s="19">
        <f>N67</f>
        <v>0</v>
      </c>
      <c r="AI99" s="19">
        <f>O67</f>
        <v>0</v>
      </c>
      <c r="AJ99" s="19">
        <f>P67</f>
        <v>0</v>
      </c>
      <c r="AK99" s="19">
        <f>Q67</f>
        <v>0</v>
      </c>
      <c r="AL99" s="20">
        <f>R67</f>
        <v>4.8000000000000007</v>
      </c>
      <c r="AM99" s="21"/>
      <c r="AN99" s="11"/>
    </row>
    <row r="100" spans="21:40" x14ac:dyDescent="0.2">
      <c r="U100" s="16"/>
      <c r="V100" s="17">
        <v>1004</v>
      </c>
      <c r="W100" s="18" t="s">
        <v>79</v>
      </c>
      <c r="X100" s="19">
        <f>D68</f>
        <v>0.43333333333333335</v>
      </c>
      <c r="Y100" s="19">
        <f>E68</f>
        <v>10.366666666666667</v>
      </c>
      <c r="Z100" s="19">
        <f>F68</f>
        <v>0</v>
      </c>
      <c r="AA100" s="19">
        <f>G68</f>
        <v>10.799999999999999</v>
      </c>
      <c r="AB100" s="19">
        <f>H68</f>
        <v>691.55000000000007</v>
      </c>
      <c r="AC100" s="19">
        <f>I68</f>
        <v>13.35</v>
      </c>
      <c r="AD100" s="19">
        <f>J68</f>
        <v>0</v>
      </c>
      <c r="AE100" s="19">
        <f>K68</f>
        <v>14.016666666666667</v>
      </c>
      <c r="AF100" s="19">
        <f>L68</f>
        <v>0</v>
      </c>
      <c r="AG100" s="19">
        <f>M68</f>
        <v>0</v>
      </c>
      <c r="AH100" s="19">
        <f>N68</f>
        <v>53.083333333333343</v>
      </c>
      <c r="AI100" s="19">
        <f>O68</f>
        <v>2.9833333333333329</v>
      </c>
      <c r="AJ100" s="19">
        <f>P68</f>
        <v>0</v>
      </c>
      <c r="AK100" s="19">
        <f>Q68</f>
        <v>56.066666666666684</v>
      </c>
      <c r="AL100" s="20">
        <f>R68</f>
        <v>704.9</v>
      </c>
      <c r="AM100" s="21"/>
      <c r="AN100" s="11"/>
    </row>
    <row r="101" spans="21:40" x14ac:dyDescent="0.2">
      <c r="U101" s="16"/>
      <c r="V101" s="17">
        <v>1005</v>
      </c>
      <c r="W101" s="18" t="s">
        <v>80</v>
      </c>
      <c r="X101" s="19">
        <f>D69</f>
        <v>14.866666666666667</v>
      </c>
      <c r="Y101" s="19">
        <f>E69</f>
        <v>7.3999999999999995</v>
      </c>
      <c r="Z101" s="19">
        <f>F69</f>
        <v>0</v>
      </c>
      <c r="AA101" s="19">
        <f>G69</f>
        <v>22.266666666666666</v>
      </c>
      <c r="AB101" s="19">
        <f>H69</f>
        <v>44.066666666666663</v>
      </c>
      <c r="AC101" s="19">
        <f>I69</f>
        <v>8.0666666666666682</v>
      </c>
      <c r="AD101" s="19">
        <f>J69</f>
        <v>0</v>
      </c>
      <c r="AE101" s="19">
        <f>K69</f>
        <v>4.3166666666666673</v>
      </c>
      <c r="AF101" s="19">
        <f>L69</f>
        <v>0</v>
      </c>
      <c r="AG101" s="19">
        <f>M69</f>
        <v>0</v>
      </c>
      <c r="AH101" s="19">
        <f>N69</f>
        <v>0</v>
      </c>
      <c r="AI101" s="19">
        <f>O69</f>
        <v>0</v>
      </c>
      <c r="AJ101" s="19">
        <f>P69</f>
        <v>0</v>
      </c>
      <c r="AK101" s="19">
        <f>Q69</f>
        <v>0</v>
      </c>
      <c r="AL101" s="20">
        <f>R69</f>
        <v>52.133333333333333</v>
      </c>
      <c r="AM101" s="21"/>
      <c r="AN101" s="11"/>
    </row>
    <row r="102" spans="21:40" ht="13.5" thickBot="1" x14ac:dyDescent="0.25">
      <c r="U102" s="16"/>
      <c r="V102" s="22">
        <v>1006</v>
      </c>
      <c r="W102" s="23" t="s">
        <v>81</v>
      </c>
      <c r="X102" s="24">
        <f>D70</f>
        <v>0</v>
      </c>
      <c r="Y102" s="24">
        <f>E70</f>
        <v>0.13333333333333333</v>
      </c>
      <c r="Z102" s="24">
        <f>F70</f>
        <v>0</v>
      </c>
      <c r="AA102" s="24">
        <f>G70</f>
        <v>0.13333333333333333</v>
      </c>
      <c r="AB102" s="24">
        <f>H70</f>
        <v>2598.9333333333334</v>
      </c>
      <c r="AC102" s="24">
        <f>I70</f>
        <v>92.083333333333314</v>
      </c>
      <c r="AD102" s="24">
        <f>J70</f>
        <v>30.3</v>
      </c>
      <c r="AE102" s="24">
        <f>K70</f>
        <v>0</v>
      </c>
      <c r="AF102" s="24">
        <f>L70</f>
        <v>0</v>
      </c>
      <c r="AG102" s="24">
        <f>M70</f>
        <v>0</v>
      </c>
      <c r="AH102" s="24">
        <f>N70</f>
        <v>166.28333333333327</v>
      </c>
      <c r="AI102" s="24">
        <f>O70</f>
        <v>0</v>
      </c>
      <c r="AJ102" s="24">
        <f>P70</f>
        <v>0</v>
      </c>
      <c r="AK102" s="24">
        <f>Q70</f>
        <v>166.28333333333327</v>
      </c>
      <c r="AL102" s="25">
        <f>R70</f>
        <v>2721.3166666666671</v>
      </c>
      <c r="AM102" s="21"/>
      <c r="AN102" s="11"/>
    </row>
    <row r="103" spans="21:40" ht="13.5" thickTop="1" x14ac:dyDescent="0.2">
      <c r="U103" s="16"/>
      <c r="V103" s="18"/>
      <c r="W103" s="26" t="s">
        <v>25</v>
      </c>
      <c r="X103" s="19">
        <f>SUM(X97:X102)</f>
        <v>50.083333333333329</v>
      </c>
      <c r="Y103" s="19">
        <f t="shared" ref="Y103:AL103" si="15">SUM(Y97:Y102)</f>
        <v>329.65</v>
      </c>
      <c r="Z103" s="19">
        <f t="shared" si="15"/>
        <v>0</v>
      </c>
      <c r="AA103" s="19">
        <f t="shared" si="15"/>
        <v>379.73333333333329</v>
      </c>
      <c r="AB103" s="19">
        <f t="shared" si="15"/>
        <v>3617.25</v>
      </c>
      <c r="AC103" s="19">
        <f t="shared" si="15"/>
        <v>624.7833333333333</v>
      </c>
      <c r="AD103" s="19">
        <f t="shared" si="15"/>
        <v>30.3</v>
      </c>
      <c r="AE103" s="19">
        <f t="shared" si="15"/>
        <v>165.50000000000003</v>
      </c>
      <c r="AF103" s="19">
        <f t="shared" si="15"/>
        <v>94.999999999999986</v>
      </c>
      <c r="AG103" s="19">
        <f t="shared" si="15"/>
        <v>0</v>
      </c>
      <c r="AH103" s="19">
        <f t="shared" si="15"/>
        <v>219.36666666666662</v>
      </c>
      <c r="AI103" s="19">
        <f t="shared" si="15"/>
        <v>2.9833333333333329</v>
      </c>
      <c r="AJ103" s="19">
        <f t="shared" si="15"/>
        <v>0</v>
      </c>
      <c r="AK103" s="19">
        <f t="shared" si="15"/>
        <v>222.34999999999997</v>
      </c>
      <c r="AL103" s="20">
        <f t="shared" si="15"/>
        <v>4272.3333333333339</v>
      </c>
      <c r="AM103" s="21"/>
      <c r="AN103" s="11"/>
    </row>
    <row r="104" spans="21:40" ht="13.5" thickBot="1" x14ac:dyDescent="0.25">
      <c r="U104" s="16"/>
      <c r="AM104" s="21"/>
      <c r="AN104" s="11"/>
    </row>
    <row r="105" spans="21:40" x14ac:dyDescent="0.2">
      <c r="U105" s="31"/>
      <c r="V105" s="32"/>
      <c r="W105" s="33" t="s">
        <v>82</v>
      </c>
      <c r="X105" s="34" t="e">
        <f>#REF!</f>
        <v>#REF!</v>
      </c>
      <c r="Y105" s="34" t="e">
        <f>#REF!</f>
        <v>#REF!</v>
      </c>
      <c r="Z105" s="34" t="e">
        <f>#REF!</f>
        <v>#REF!</v>
      </c>
      <c r="AA105" s="34" t="e">
        <f>#REF!</f>
        <v>#REF!</v>
      </c>
      <c r="AB105" s="34" t="e">
        <f>#REF!</f>
        <v>#REF!</v>
      </c>
      <c r="AC105" s="34" t="e">
        <f>#REF!</f>
        <v>#REF!</v>
      </c>
      <c r="AD105" s="34" t="e">
        <f>#REF!</f>
        <v>#REF!</v>
      </c>
      <c r="AE105" s="34" t="e">
        <f>#REF!</f>
        <v>#REF!</v>
      </c>
      <c r="AF105" s="34" t="e">
        <f>#REF!</f>
        <v>#REF!</v>
      </c>
      <c r="AG105" s="34" t="e">
        <f>#REF!</f>
        <v>#REF!</v>
      </c>
      <c r="AH105" s="34" t="e">
        <f>#REF!</f>
        <v>#REF!</v>
      </c>
      <c r="AI105" s="34" t="e">
        <f>#REF!</f>
        <v>#REF!</v>
      </c>
      <c r="AJ105" s="34" t="e">
        <f>#REF!</f>
        <v>#REF!</v>
      </c>
      <c r="AK105" s="34" t="e">
        <f>#REF!</f>
        <v>#REF!</v>
      </c>
      <c r="AL105" s="35" t="e">
        <f>#REF!</f>
        <v>#REF!</v>
      </c>
      <c r="AM105" s="21"/>
      <c r="AN105" s="11"/>
    </row>
    <row r="106" spans="21:40" ht="13.5" thickBot="1" x14ac:dyDescent="0.25">
      <c r="U106" s="31"/>
      <c r="V106" s="36"/>
      <c r="W106" s="37" t="s">
        <v>86</v>
      </c>
      <c r="X106" s="38">
        <f>X46+X57+X5+X16+X35+X63+X81+X86+X94+X103</f>
        <v>12645.225</v>
      </c>
      <c r="Y106" s="38">
        <f>Y46+Y57+Y5+Y16+Y35+Y63+Y81+Y86+Y94+Y103</f>
        <v>4117.6333333333332</v>
      </c>
      <c r="Z106" s="38">
        <f>Z46+Z57+Z5+Z16+Z35+Z63+Z81+Z86+Z94+Z103</f>
        <v>233.28333333333333</v>
      </c>
      <c r="AA106" s="38">
        <f>AA46+AA57+AA5+AA16+AA35+AA63+AA81+AA86+AA94+AA103</f>
        <v>16996.14166666667</v>
      </c>
      <c r="AB106" s="38">
        <f>AB46+AB57+AB5+AB16+AB35+AB63+AB81+AB86+AB94+AB103</f>
        <v>33073.85</v>
      </c>
      <c r="AC106" s="38">
        <f>AC46+AC57+AC5+AC16+AC35+AC63+AC81+AC86+AC94+AC103</f>
        <v>11413.866666666667</v>
      </c>
      <c r="AD106" s="38">
        <f>AD46+AD57+AD5+AD16+AD35+AD63+AD81+AD86+AD94+AD103</f>
        <v>1870.4166666666665</v>
      </c>
      <c r="AE106" s="38">
        <f>AE46+AE57+AE5+AE16+AE35+AE63+AE81+AE86+AE94+AE103</f>
        <v>5707.3666666666668</v>
      </c>
      <c r="AF106" s="38">
        <f>AF46+AF57+AF5+AF16+AF35+AF63+AF81+AF86+AF94+AF103</f>
        <v>876.43333333333339</v>
      </c>
      <c r="AG106" s="38">
        <f>AG46+AG57+AG5+AG16+AG35+AG63+AG81+AG86+AG94+AG103</f>
        <v>843.26666666666665</v>
      </c>
      <c r="AH106" s="38">
        <f>AH46+AH57+AH5+AH16+AH35+AH63+AH81+AH86+AH94+AH103</f>
        <v>2033.3500000000001</v>
      </c>
      <c r="AI106" s="38">
        <f>AI46+AI57+AI5+AI16+AI35+AI63+AI81+AI86+AI94+AI103</f>
        <v>407.73333333333341</v>
      </c>
      <c r="AJ106" s="38">
        <f>AJ46+AJ57+AJ5+AJ16+AJ35+AJ63+AJ81+AJ86+AJ94+AJ103</f>
        <v>227.15</v>
      </c>
      <c r="AK106" s="38">
        <f>AK46+AK57+AK5+AK16+AK35+AK63+AK81+AK86+AK94+AK103</f>
        <v>2668.2333333333331</v>
      </c>
      <c r="AL106" s="39">
        <f>AL46+AL57+AL5+AL16+AL35+AL63+AL81+AL86+AL94+AL103</f>
        <v>46358.133333333331</v>
      </c>
      <c r="AM106" s="21"/>
      <c r="AN106" s="11"/>
    </row>
    <row r="107" spans="21:40" x14ac:dyDescent="0.2">
      <c r="U107" s="16"/>
      <c r="AM107" s="21"/>
      <c r="AN107" s="11"/>
    </row>
    <row r="108" spans="21:40" x14ac:dyDescent="0.2">
      <c r="U108" s="16" t="s">
        <v>87</v>
      </c>
      <c r="V108" s="17">
        <v>508</v>
      </c>
      <c r="W108" s="18" t="s">
        <v>44</v>
      </c>
      <c r="X108" s="19">
        <f>X31</f>
        <v>44</v>
      </c>
      <c r="Y108" s="19">
        <f>Y31</f>
        <v>23.316666666666666</v>
      </c>
      <c r="Z108" s="19">
        <f>Z31</f>
        <v>0</v>
      </c>
      <c r="AA108" s="19">
        <f>AA31</f>
        <v>67.316666666666677</v>
      </c>
      <c r="AB108" s="19">
        <f>AB31</f>
        <v>326.31666666666666</v>
      </c>
      <c r="AC108" s="19">
        <f>AC31</f>
        <v>118.83333333333333</v>
      </c>
      <c r="AD108" s="19">
        <f>AD31</f>
        <v>7.0500000000000007</v>
      </c>
      <c r="AE108" s="19">
        <f>AE31</f>
        <v>38.433333333333337</v>
      </c>
      <c r="AF108" s="19">
        <f>AF31</f>
        <v>0</v>
      </c>
      <c r="AG108" s="19">
        <f>AG31</f>
        <v>25.916666666666668</v>
      </c>
      <c r="AH108" s="19">
        <f>AH31</f>
        <v>28.549999999999997</v>
      </c>
      <c r="AI108" s="19">
        <f>AI31</f>
        <v>5.6833333333333336</v>
      </c>
      <c r="AJ108" s="19">
        <f>AJ31</f>
        <v>0</v>
      </c>
      <c r="AK108" s="19">
        <f>AK31</f>
        <v>34.233333333333327</v>
      </c>
      <c r="AL108" s="20">
        <f>AL31</f>
        <v>452.2</v>
      </c>
      <c r="AM108" s="21"/>
      <c r="AN108" s="11"/>
    </row>
    <row r="109" spans="21:40" x14ac:dyDescent="0.2">
      <c r="U109" s="16"/>
      <c r="V109" s="17">
        <v>604</v>
      </c>
      <c r="W109" s="18" t="s">
        <v>52</v>
      </c>
      <c r="X109" s="19">
        <f>X41</f>
        <v>1.6666666666666667</v>
      </c>
      <c r="Y109" s="19">
        <f>Y41</f>
        <v>2.6</v>
      </c>
      <c r="Z109" s="19">
        <f>Z41</f>
        <v>0</v>
      </c>
      <c r="AA109" s="19">
        <f>AA41</f>
        <v>4.2666666666666666</v>
      </c>
      <c r="AB109" s="19">
        <f>AB41</f>
        <v>20.566666666666666</v>
      </c>
      <c r="AC109" s="19">
        <f>AC41</f>
        <v>45.883333333333326</v>
      </c>
      <c r="AD109" s="19">
        <f>AD41</f>
        <v>0</v>
      </c>
      <c r="AE109" s="19">
        <f>AE41</f>
        <v>14.75</v>
      </c>
      <c r="AF109" s="19">
        <f>AF41</f>
        <v>0</v>
      </c>
      <c r="AG109" s="19">
        <f>AG41</f>
        <v>1.3999999999999997</v>
      </c>
      <c r="AH109" s="19">
        <f>AH41</f>
        <v>0.75</v>
      </c>
      <c r="AI109" s="19">
        <f>AI41</f>
        <v>0.76666666666666716</v>
      </c>
      <c r="AJ109" s="19">
        <f>AJ41</f>
        <v>0</v>
      </c>
      <c r="AK109" s="19">
        <f>AK41</f>
        <v>1.5166666666666673</v>
      </c>
      <c r="AL109" s="20">
        <f>AL41</f>
        <v>66.45</v>
      </c>
      <c r="AM109" s="21"/>
      <c r="AN109" s="11"/>
    </row>
    <row r="110" spans="21:40" ht="13.5" thickBot="1" x14ac:dyDescent="0.25">
      <c r="U110" s="16"/>
      <c r="V110" s="22">
        <v>610</v>
      </c>
      <c r="W110" s="23" t="s">
        <v>58</v>
      </c>
      <c r="X110" s="24">
        <f>X62</f>
        <v>3.1</v>
      </c>
      <c r="Y110" s="24">
        <f>Y62</f>
        <v>15.266666666666666</v>
      </c>
      <c r="Z110" s="24">
        <f>Z62</f>
        <v>0</v>
      </c>
      <c r="AA110" s="24">
        <f>AA62</f>
        <v>18.366666666666664</v>
      </c>
      <c r="AB110" s="24">
        <f>AB62</f>
        <v>3.1</v>
      </c>
      <c r="AC110" s="24">
        <f>AC62</f>
        <v>15.716666666666667</v>
      </c>
      <c r="AD110" s="24">
        <f>AD62</f>
        <v>0</v>
      </c>
      <c r="AE110" s="24">
        <f>AE62</f>
        <v>10.166666666666666</v>
      </c>
      <c r="AF110" s="24">
        <f>AF62</f>
        <v>0</v>
      </c>
      <c r="AG110" s="24">
        <f>AG62</f>
        <v>0</v>
      </c>
      <c r="AH110" s="24">
        <f>AH62</f>
        <v>0</v>
      </c>
      <c r="AI110" s="24">
        <f>AI62</f>
        <v>0</v>
      </c>
      <c r="AJ110" s="24">
        <f>AJ62</f>
        <v>0</v>
      </c>
      <c r="AK110" s="24">
        <f>AK62</f>
        <v>0</v>
      </c>
      <c r="AL110" s="25">
        <f>AL62</f>
        <v>18.816666666666666</v>
      </c>
      <c r="AM110" s="21"/>
      <c r="AN110" s="11"/>
    </row>
    <row r="111" spans="21:40" ht="13.5" thickTop="1" x14ac:dyDescent="0.2">
      <c r="U111" s="16"/>
      <c r="V111" s="18"/>
      <c r="W111" s="26" t="s">
        <v>25</v>
      </c>
      <c r="X111" s="19">
        <f>SUM(X108:X110)</f>
        <v>48.766666666666666</v>
      </c>
      <c r="Y111" s="19">
        <f t="shared" ref="Y111:AL111" si="16">SUM(Y108:Y110)</f>
        <v>41.183333333333337</v>
      </c>
      <c r="Z111" s="19">
        <f t="shared" si="16"/>
        <v>0</v>
      </c>
      <c r="AA111" s="19">
        <f t="shared" si="16"/>
        <v>89.95</v>
      </c>
      <c r="AB111" s="19">
        <f t="shared" si="16"/>
        <v>349.98333333333335</v>
      </c>
      <c r="AC111" s="19">
        <f t="shared" si="16"/>
        <v>180.43333333333331</v>
      </c>
      <c r="AD111" s="19">
        <f t="shared" si="16"/>
        <v>7.0500000000000007</v>
      </c>
      <c r="AE111" s="19">
        <f t="shared" si="16"/>
        <v>63.35</v>
      </c>
      <c r="AF111" s="19">
        <f t="shared" si="16"/>
        <v>0</v>
      </c>
      <c r="AG111" s="19">
        <f t="shared" si="16"/>
        <v>27.316666666666666</v>
      </c>
      <c r="AH111" s="19">
        <f t="shared" si="16"/>
        <v>29.299999999999997</v>
      </c>
      <c r="AI111" s="19">
        <f t="shared" si="16"/>
        <v>6.4500000000000011</v>
      </c>
      <c r="AJ111" s="19">
        <f t="shared" si="16"/>
        <v>0</v>
      </c>
      <c r="AK111" s="19">
        <f t="shared" si="16"/>
        <v>35.749999999999993</v>
      </c>
      <c r="AL111" s="20">
        <f t="shared" si="16"/>
        <v>537.4666666666667</v>
      </c>
      <c r="AM111" s="21"/>
      <c r="AN111" s="11"/>
    </row>
    <row r="112" spans="21:40" x14ac:dyDescent="0.2">
      <c r="U112" s="16"/>
      <c r="AM112" s="21"/>
      <c r="AN112" s="11"/>
    </row>
    <row r="113" spans="21:40" x14ac:dyDescent="0.2">
      <c r="AM113" s="21"/>
      <c r="AN113" s="11"/>
    </row>
    <row r="114" spans="21:40" x14ac:dyDescent="0.2">
      <c r="AM114" s="21"/>
      <c r="AN114" s="11"/>
    </row>
    <row r="115" spans="21:40" x14ac:dyDescent="0.2">
      <c r="X115" s="40" t="s">
        <v>88</v>
      </c>
      <c r="Y115" s="40" t="s">
        <v>88</v>
      </c>
      <c r="Z115" s="40" t="s">
        <v>88</v>
      </c>
      <c r="AA115" s="40" t="s">
        <v>88</v>
      </c>
      <c r="AB115" s="40" t="s">
        <v>88</v>
      </c>
      <c r="AC115" s="40" t="s">
        <v>88</v>
      </c>
      <c r="AD115" s="40" t="s">
        <v>88</v>
      </c>
      <c r="AE115" s="40" t="s">
        <v>88</v>
      </c>
      <c r="AF115" s="40" t="s">
        <v>88</v>
      </c>
      <c r="AG115" s="40" t="s">
        <v>88</v>
      </c>
      <c r="AH115" s="40" t="s">
        <v>88</v>
      </c>
      <c r="AI115" s="40" t="s">
        <v>88</v>
      </c>
      <c r="AJ115" s="40" t="s">
        <v>88</v>
      </c>
      <c r="AK115" s="40" t="s">
        <v>88</v>
      </c>
      <c r="AL115" s="40" t="s">
        <v>88</v>
      </c>
      <c r="AM115" s="21"/>
      <c r="AN115" s="11"/>
    </row>
    <row r="116" spans="21:40" x14ac:dyDescent="0.2">
      <c r="X116" s="40" t="s">
        <v>89</v>
      </c>
      <c r="Y116" s="40" t="s">
        <v>90</v>
      </c>
      <c r="Z116" s="40" t="s">
        <v>91</v>
      </c>
      <c r="AA116" s="40" t="s">
        <v>92</v>
      </c>
      <c r="AB116" s="40" t="s">
        <v>93</v>
      </c>
      <c r="AC116" s="40" t="s">
        <v>94</v>
      </c>
      <c r="AD116" s="40" t="s">
        <v>95</v>
      </c>
      <c r="AE116" s="40" t="s">
        <v>96</v>
      </c>
      <c r="AF116" s="40" t="s">
        <v>97</v>
      </c>
      <c r="AG116" s="42" t="s">
        <v>98</v>
      </c>
      <c r="AH116" s="41" t="s">
        <v>99</v>
      </c>
      <c r="AI116" s="41" t="s">
        <v>100</v>
      </c>
      <c r="AJ116" s="41" t="s">
        <v>101</v>
      </c>
      <c r="AK116" s="42" t="s">
        <v>102</v>
      </c>
      <c r="AL116" s="42" t="s">
        <v>103</v>
      </c>
      <c r="AM116" s="21"/>
      <c r="AN116" s="11"/>
    </row>
    <row r="117" spans="21:40" x14ac:dyDescent="0.2">
      <c r="U117" s="41" t="s">
        <v>104</v>
      </c>
      <c r="V117" s="14">
        <v>503</v>
      </c>
      <c r="W117" s="15" t="s">
        <v>37</v>
      </c>
      <c r="X117" s="11">
        <f>X22</f>
        <v>238.35</v>
      </c>
      <c r="Y117" s="11">
        <f>Y22</f>
        <v>47.933333333333337</v>
      </c>
      <c r="Z117" s="11">
        <f>Z22</f>
        <v>0</v>
      </c>
      <c r="AA117" s="11">
        <f>AA22</f>
        <v>286.2833333333333</v>
      </c>
      <c r="AB117" s="11">
        <f>AB22</f>
        <v>463.43333333333334</v>
      </c>
      <c r="AC117" s="11">
        <f>AC22</f>
        <v>60.683333333333337</v>
      </c>
      <c r="AD117" s="11">
        <f>AD22</f>
        <v>0.18333333333333332</v>
      </c>
      <c r="AE117" s="11">
        <f>AE22</f>
        <v>60.35</v>
      </c>
      <c r="AF117" s="11">
        <f>AF22</f>
        <v>0</v>
      </c>
      <c r="AG117" s="11">
        <f>AG22</f>
        <v>60.216666666666669</v>
      </c>
      <c r="AH117" s="11">
        <f>AH22</f>
        <v>4.3000000000000016</v>
      </c>
      <c r="AI117" s="11">
        <f>AI22</f>
        <v>2.35</v>
      </c>
      <c r="AJ117" s="11">
        <f>AJ22</f>
        <v>0</v>
      </c>
      <c r="AK117" s="11">
        <f>AK22</f>
        <v>6.6500000000000012</v>
      </c>
      <c r="AL117" s="11">
        <f>AL22</f>
        <v>524.29999999999995</v>
      </c>
      <c r="AM117" s="21"/>
      <c r="AN117" s="11"/>
    </row>
    <row r="118" spans="21:40" x14ac:dyDescent="0.2">
      <c r="U118" s="41" t="s">
        <v>105</v>
      </c>
      <c r="V118" s="14">
        <v>504</v>
      </c>
      <c r="W118" s="15" t="s">
        <v>38</v>
      </c>
      <c r="X118" s="11">
        <f>X27</f>
        <v>175.26666666666668</v>
      </c>
      <c r="Y118" s="11">
        <f>Y27</f>
        <v>41.483333333333334</v>
      </c>
      <c r="Z118" s="11">
        <f>Z27</f>
        <v>0</v>
      </c>
      <c r="AA118" s="11">
        <f>AA27</f>
        <v>216.75</v>
      </c>
      <c r="AB118" s="11">
        <f>AB27</f>
        <v>307.58333333333326</v>
      </c>
      <c r="AC118" s="11">
        <f>AC27</f>
        <v>80.666666666666671</v>
      </c>
      <c r="AD118" s="11">
        <f>AD27</f>
        <v>1.1333333333333335</v>
      </c>
      <c r="AE118" s="11">
        <f>AE27</f>
        <v>49.716666666666669</v>
      </c>
      <c r="AF118" s="11">
        <f>AF27</f>
        <v>0</v>
      </c>
      <c r="AG118" s="11">
        <f>AG27</f>
        <v>27.349999999999998</v>
      </c>
      <c r="AH118" s="11">
        <f>AH27</f>
        <v>7.8500000000000005</v>
      </c>
      <c r="AI118" s="11">
        <f>AI27</f>
        <v>1.7</v>
      </c>
      <c r="AJ118" s="11">
        <f>AJ27</f>
        <v>0</v>
      </c>
      <c r="AK118" s="11">
        <f>AK27</f>
        <v>9.5500000000000007</v>
      </c>
      <c r="AL118" s="11">
        <f>AL27</f>
        <v>389.38333333333321</v>
      </c>
      <c r="AM118" s="21"/>
      <c r="AN118" s="11"/>
    </row>
    <row r="119" spans="21:40" x14ac:dyDescent="0.2">
      <c r="V119" s="14">
        <v>506</v>
      </c>
      <c r="W119" s="15" t="s">
        <v>41</v>
      </c>
      <c r="X119" s="43">
        <f>X29</f>
        <v>498.73333333333329</v>
      </c>
      <c r="Y119" s="43">
        <f>Y29</f>
        <v>13.966666666666667</v>
      </c>
      <c r="Z119" s="43">
        <f>Z29</f>
        <v>9.15</v>
      </c>
      <c r="AA119" s="43">
        <f>AA29</f>
        <v>521.85</v>
      </c>
      <c r="AB119" s="43">
        <f>AB29</f>
        <v>1945.2333333333329</v>
      </c>
      <c r="AC119" s="43">
        <f>AC29</f>
        <v>14.016666666666666</v>
      </c>
      <c r="AD119" s="43">
        <f>AD29</f>
        <v>158.55000000000001</v>
      </c>
      <c r="AE119" s="43">
        <f>AE29</f>
        <v>76.36666666666666</v>
      </c>
      <c r="AF119" s="43">
        <f>AF29</f>
        <v>0</v>
      </c>
      <c r="AG119" s="11">
        <f>AG29</f>
        <v>62.333333333333336</v>
      </c>
      <c r="AH119" s="11">
        <f>AH29</f>
        <v>114.44999999999999</v>
      </c>
      <c r="AI119" s="11">
        <f>AI29</f>
        <v>0</v>
      </c>
      <c r="AJ119" s="11">
        <f>AJ29</f>
        <v>13.766666666666671</v>
      </c>
      <c r="AK119" s="11">
        <f>AK29</f>
        <v>128.21666666666667</v>
      </c>
      <c r="AL119" s="11">
        <f>AL29</f>
        <v>2117.7999999999997</v>
      </c>
      <c r="AM119" s="21"/>
      <c r="AN119" s="11"/>
    </row>
    <row r="120" spans="21:40" x14ac:dyDescent="0.2">
      <c r="V120" s="14">
        <v>507</v>
      </c>
      <c r="W120" s="15" t="s">
        <v>43</v>
      </c>
      <c r="X120" s="43">
        <f>X30</f>
        <v>508.26666666666665</v>
      </c>
      <c r="Y120" s="43">
        <f>Y30</f>
        <v>47.216666666666661</v>
      </c>
      <c r="Z120" s="43">
        <f>Z30</f>
        <v>10.899999999999999</v>
      </c>
      <c r="AA120" s="43">
        <f>AA30</f>
        <v>566.38333333333333</v>
      </c>
      <c r="AB120" s="43">
        <f>AB30</f>
        <v>2415.1833333333338</v>
      </c>
      <c r="AC120" s="43">
        <f>AC30</f>
        <v>68.683333333333337</v>
      </c>
      <c r="AD120" s="43">
        <f>AD30</f>
        <v>270.15000000000003</v>
      </c>
      <c r="AE120" s="43">
        <f>AE30</f>
        <v>135.15</v>
      </c>
      <c r="AF120" s="43">
        <f>AF30</f>
        <v>0</v>
      </c>
      <c r="AG120" s="11">
        <f>AG30</f>
        <v>136.73333333333332</v>
      </c>
      <c r="AH120" s="11">
        <f>AH30</f>
        <v>297.09999999999997</v>
      </c>
      <c r="AI120" s="11">
        <f>AI30</f>
        <v>0</v>
      </c>
      <c r="AJ120" s="11">
        <f>AJ30</f>
        <v>106.05000000000001</v>
      </c>
      <c r="AK120" s="11">
        <f>AK30</f>
        <v>403.14999999999992</v>
      </c>
      <c r="AL120" s="11">
        <f>AL30</f>
        <v>2754.0166666666669</v>
      </c>
      <c r="AM120" s="21"/>
      <c r="AN120" s="11"/>
    </row>
    <row r="121" spans="21:40" x14ac:dyDescent="0.2">
      <c r="V121" s="14">
        <v>509</v>
      </c>
      <c r="W121" s="15" t="s">
        <v>45</v>
      </c>
      <c r="X121" s="43">
        <f>X32</f>
        <v>473</v>
      </c>
      <c r="Y121" s="43">
        <f>Y32</f>
        <v>46.95000000000001</v>
      </c>
      <c r="Z121" s="43">
        <f>Z32</f>
        <v>0</v>
      </c>
      <c r="AA121" s="43">
        <f>AA32</f>
        <v>519.95000000000005</v>
      </c>
      <c r="AB121" s="43">
        <f>AB32</f>
        <v>827.33333333333337</v>
      </c>
      <c r="AC121" s="43">
        <f>AC32</f>
        <v>71.983333333333334</v>
      </c>
      <c r="AD121" s="43">
        <f>AD32</f>
        <v>0</v>
      </c>
      <c r="AE121" s="43">
        <f>AE32</f>
        <v>118.76666666666667</v>
      </c>
      <c r="AF121" s="43">
        <f>AF32</f>
        <v>0</v>
      </c>
      <c r="AG121" s="11">
        <f>AG32</f>
        <v>21.433333333333334</v>
      </c>
      <c r="AH121" s="11">
        <f>AH32</f>
        <v>152.13333333333335</v>
      </c>
      <c r="AI121" s="11">
        <f>AI32</f>
        <v>0</v>
      </c>
      <c r="AJ121" s="11">
        <f>AJ32</f>
        <v>0</v>
      </c>
      <c r="AK121" s="11">
        <f>AK32</f>
        <v>152.13333333333335</v>
      </c>
      <c r="AL121" s="11">
        <f>AL32</f>
        <v>899.31666666666661</v>
      </c>
      <c r="AM121" s="21"/>
      <c r="AN121" s="11"/>
    </row>
    <row r="122" spans="21:40" x14ac:dyDescent="0.2">
      <c r="V122" s="14">
        <v>510</v>
      </c>
      <c r="W122" s="15" t="s">
        <v>46</v>
      </c>
      <c r="X122" s="43">
        <f>X33</f>
        <v>19.533333333333335</v>
      </c>
      <c r="Y122" s="43">
        <f>Y33</f>
        <v>4.6333333333333337</v>
      </c>
      <c r="Z122" s="43">
        <f>Z33</f>
        <v>0</v>
      </c>
      <c r="AA122" s="43">
        <f>AA33</f>
        <v>24.166666666666668</v>
      </c>
      <c r="AB122" s="43">
        <f>AB33</f>
        <v>485.13333333333338</v>
      </c>
      <c r="AC122" s="43">
        <f>AC33</f>
        <v>31.366666666666664</v>
      </c>
      <c r="AD122" s="43">
        <f>AD33</f>
        <v>42.816666666666663</v>
      </c>
      <c r="AE122" s="43">
        <f>AE33</f>
        <v>5.1499999999999995</v>
      </c>
      <c r="AF122" s="43">
        <f>AF33</f>
        <v>0</v>
      </c>
      <c r="AG122" s="11">
        <f>AG33</f>
        <v>0</v>
      </c>
      <c r="AH122" s="11">
        <f>AH33</f>
        <v>103.10000000000001</v>
      </c>
      <c r="AI122" s="11">
        <f>AI33</f>
        <v>0</v>
      </c>
      <c r="AJ122" s="11">
        <f>AJ33</f>
        <v>4.25</v>
      </c>
      <c r="AK122" s="11">
        <f>AK33</f>
        <v>107.35000000000001</v>
      </c>
      <c r="AL122" s="11">
        <f>AL33</f>
        <v>559.31666666666672</v>
      </c>
      <c r="AM122" s="21"/>
      <c r="AN122" s="11"/>
    </row>
    <row r="123" spans="21:40" x14ac:dyDescent="0.2">
      <c r="V123" s="14">
        <v>511</v>
      </c>
      <c r="W123" s="15" t="s">
        <v>47</v>
      </c>
      <c r="X123" s="43">
        <f>X34</f>
        <v>208.5</v>
      </c>
      <c r="Y123" s="43">
        <f>Y34</f>
        <v>186.38333333333333</v>
      </c>
      <c r="Z123" s="43">
        <f>Z34</f>
        <v>0</v>
      </c>
      <c r="AA123" s="43">
        <f>AA34</f>
        <v>394.88333333333338</v>
      </c>
      <c r="AB123" s="43">
        <f>AB34</f>
        <v>445.95000000000005</v>
      </c>
      <c r="AC123" s="43">
        <f>AC34</f>
        <v>433.10000000000008</v>
      </c>
      <c r="AD123" s="43">
        <f>AD34</f>
        <v>0.58333333333333337</v>
      </c>
      <c r="AE123" s="43">
        <f>AE34</f>
        <v>82.86666666666666</v>
      </c>
      <c r="AF123" s="43">
        <f>AF34</f>
        <v>0</v>
      </c>
      <c r="AG123" s="11">
        <f>AG34</f>
        <v>6.2</v>
      </c>
      <c r="AH123" s="11">
        <f>AH34</f>
        <v>29.216666666666669</v>
      </c>
      <c r="AI123" s="11">
        <f>AI34</f>
        <v>22.716666666666669</v>
      </c>
      <c r="AJ123" s="11">
        <f>AJ34</f>
        <v>0</v>
      </c>
      <c r="AK123" s="11">
        <f>AK34</f>
        <v>51.93333333333333</v>
      </c>
      <c r="AL123" s="11">
        <f>AL34</f>
        <v>879.63333333333321</v>
      </c>
      <c r="AM123" s="21"/>
      <c r="AN123" s="11"/>
    </row>
    <row r="124" spans="21:40" x14ac:dyDescent="0.2">
      <c r="V124" s="14">
        <v>602</v>
      </c>
      <c r="W124" s="15" t="s">
        <v>49</v>
      </c>
      <c r="X124" s="43">
        <f>X39</f>
        <v>0.80000000000000016</v>
      </c>
      <c r="Y124" s="43">
        <f>Y39</f>
        <v>37.766666666666666</v>
      </c>
      <c r="Z124" s="43">
        <f>Z39</f>
        <v>0</v>
      </c>
      <c r="AA124" s="43">
        <f>AA39</f>
        <v>38.56666666666667</v>
      </c>
      <c r="AB124" s="43">
        <f>AB39</f>
        <v>790.26666666666654</v>
      </c>
      <c r="AC124" s="43">
        <f>AC39</f>
        <v>106.8</v>
      </c>
      <c r="AD124" s="43">
        <f>AD39</f>
        <v>1.7833333333333334</v>
      </c>
      <c r="AE124" s="43">
        <f>AE39</f>
        <v>21.333333333333332</v>
      </c>
      <c r="AF124" s="43">
        <f>AF39</f>
        <v>0</v>
      </c>
      <c r="AG124" s="11">
        <f>AG39</f>
        <v>6.3833333333333329</v>
      </c>
      <c r="AH124" s="11">
        <f>AH39</f>
        <v>340.45</v>
      </c>
      <c r="AI124" s="11">
        <f>AI39</f>
        <v>0</v>
      </c>
      <c r="AJ124" s="11">
        <f>AJ39</f>
        <v>0</v>
      </c>
      <c r="AK124" s="11">
        <f>AK39</f>
        <v>340.45</v>
      </c>
      <c r="AL124" s="11">
        <f>AL39</f>
        <v>898.84999999999991</v>
      </c>
      <c r="AM124" s="21"/>
      <c r="AN124" s="11"/>
    </row>
    <row r="125" spans="21:40" x14ac:dyDescent="0.2">
      <c r="V125" s="14">
        <v>603</v>
      </c>
      <c r="W125" s="15" t="s">
        <v>51</v>
      </c>
      <c r="X125" s="43">
        <f>X40</f>
        <v>427.2166666666667</v>
      </c>
      <c r="Y125" s="43">
        <f>Y40</f>
        <v>51.716666666666669</v>
      </c>
      <c r="Z125" s="43">
        <f>Z40</f>
        <v>0.13333333333333333</v>
      </c>
      <c r="AA125" s="43">
        <f>AA40</f>
        <v>479.06666666666661</v>
      </c>
      <c r="AB125" s="43">
        <f>AB40</f>
        <v>735.58333333333314</v>
      </c>
      <c r="AC125" s="43">
        <f>AC40</f>
        <v>116.63333333333333</v>
      </c>
      <c r="AD125" s="43">
        <f>AD40</f>
        <v>0.79999999999999993</v>
      </c>
      <c r="AE125" s="43">
        <f>AE40</f>
        <v>65.183333333333337</v>
      </c>
      <c r="AF125" s="43">
        <f>AF40</f>
        <v>0</v>
      </c>
      <c r="AG125" s="11">
        <f>AG40</f>
        <v>14.466666666666667</v>
      </c>
      <c r="AH125" s="11">
        <f>AH40</f>
        <v>11.566666666666668</v>
      </c>
      <c r="AI125" s="11">
        <f>AI40</f>
        <v>0.76666666666666661</v>
      </c>
      <c r="AJ125" s="11">
        <f>AJ40</f>
        <v>1.6666666666666663E-2</v>
      </c>
      <c r="AK125" s="11">
        <f>AK40</f>
        <v>12.35</v>
      </c>
      <c r="AL125" s="11">
        <f>AL40</f>
        <v>853.01666666666677</v>
      </c>
      <c r="AM125" s="21"/>
      <c r="AN125" s="11"/>
    </row>
    <row r="126" spans="21:40" x14ac:dyDescent="0.2">
      <c r="V126" s="14">
        <v>606</v>
      </c>
      <c r="W126" s="15" t="s">
        <v>54</v>
      </c>
      <c r="X126" s="11">
        <f>X78</f>
        <v>554.73333333333323</v>
      </c>
      <c r="Y126" s="11">
        <f>Y78</f>
        <v>27.75</v>
      </c>
      <c r="Z126" s="11">
        <f>Z78</f>
        <v>178.10000000000002</v>
      </c>
      <c r="AA126" s="11">
        <f>AA78</f>
        <v>760.58333333333337</v>
      </c>
      <c r="AB126" s="11">
        <f>AB78</f>
        <v>1634.0333333333331</v>
      </c>
      <c r="AC126" s="11">
        <f>AC78</f>
        <v>31.483333333333331</v>
      </c>
      <c r="AD126" s="11">
        <f>AD78</f>
        <v>437.41666666666669</v>
      </c>
      <c r="AE126" s="11">
        <f>AE78</f>
        <v>19.8</v>
      </c>
      <c r="AF126" s="11">
        <f>AF78</f>
        <v>0</v>
      </c>
      <c r="AG126" s="11">
        <f>AG78</f>
        <v>53.333333333333321</v>
      </c>
      <c r="AH126" s="11">
        <f>AH78</f>
        <v>61.333333333333343</v>
      </c>
      <c r="AI126" s="11">
        <f>AI78</f>
        <v>0</v>
      </c>
      <c r="AJ126" s="11">
        <f>AJ78</f>
        <v>0</v>
      </c>
      <c r="AK126" s="11">
        <f>AK78</f>
        <v>61.333333333333343</v>
      </c>
      <c r="AL126" s="11">
        <f>AL78</f>
        <v>2102.9333333333329</v>
      </c>
      <c r="AM126" s="21"/>
      <c r="AN126" s="11"/>
    </row>
    <row r="127" spans="21:40" x14ac:dyDescent="0.2">
      <c r="V127" s="14">
        <v>607</v>
      </c>
      <c r="W127" s="15" t="s">
        <v>55</v>
      </c>
      <c r="X127" s="11">
        <f>X79</f>
        <v>121.89999999999999</v>
      </c>
      <c r="Y127" s="11">
        <f>Y79</f>
        <v>102.93333333333334</v>
      </c>
      <c r="Z127" s="11">
        <f>Z79</f>
        <v>1.4166666666666667</v>
      </c>
      <c r="AA127" s="11">
        <f>AA79</f>
        <v>226.25</v>
      </c>
      <c r="AB127" s="11">
        <f>AB79</f>
        <v>904.51666666666677</v>
      </c>
      <c r="AC127" s="11">
        <f>AC79</f>
        <v>149.68333333333331</v>
      </c>
      <c r="AD127" s="11">
        <f>AD79</f>
        <v>10.666666666666666</v>
      </c>
      <c r="AE127" s="11">
        <f>AE79</f>
        <v>86.583333333333329</v>
      </c>
      <c r="AF127" s="11">
        <f>AF79</f>
        <v>28.899999999999995</v>
      </c>
      <c r="AG127" s="11">
        <f>AG79</f>
        <v>32.633333333333333</v>
      </c>
      <c r="AH127" s="11">
        <f>AH79</f>
        <v>88.383333333333326</v>
      </c>
      <c r="AI127" s="11">
        <f>AI79</f>
        <v>0</v>
      </c>
      <c r="AJ127" s="11">
        <f>AJ79</f>
        <v>0</v>
      </c>
      <c r="AK127" s="11">
        <f>AK79</f>
        <v>88.383333333333326</v>
      </c>
      <c r="AL127" s="11">
        <f>AL79</f>
        <v>1064.8666666666668</v>
      </c>
      <c r="AM127" s="21"/>
      <c r="AN127" s="11"/>
    </row>
    <row r="128" spans="21:40" x14ac:dyDescent="0.2">
      <c r="V128" s="14">
        <v>608</v>
      </c>
      <c r="W128" s="15" t="s">
        <v>56</v>
      </c>
      <c r="X128" s="11">
        <f>X60</f>
        <v>330.31666666666666</v>
      </c>
      <c r="Y128" s="11">
        <f>Y60</f>
        <v>74.900000000000006</v>
      </c>
      <c r="Z128" s="11">
        <f>Z60</f>
        <v>0</v>
      </c>
      <c r="AA128" s="11">
        <f>AA60</f>
        <v>405.2166666666667</v>
      </c>
      <c r="AB128" s="11">
        <f>AB60</f>
        <v>1019.8833333333332</v>
      </c>
      <c r="AC128" s="11">
        <f>AC60</f>
        <v>74.900000000000006</v>
      </c>
      <c r="AD128" s="11">
        <f>AD60</f>
        <v>0</v>
      </c>
      <c r="AE128" s="11">
        <f>AE60</f>
        <v>8.9500000000000011</v>
      </c>
      <c r="AF128" s="11">
        <f>AF60</f>
        <v>11.983333333333334</v>
      </c>
      <c r="AG128" s="11">
        <f>AG60</f>
        <v>34.483333333333334</v>
      </c>
      <c r="AH128" s="11">
        <f>AH60</f>
        <v>6.166666666666667</v>
      </c>
      <c r="AI128" s="11">
        <f>AI60</f>
        <v>0</v>
      </c>
      <c r="AJ128" s="11">
        <f>AJ60</f>
        <v>0</v>
      </c>
      <c r="AK128" s="11">
        <f>AK60</f>
        <v>6.166666666666667</v>
      </c>
      <c r="AL128" s="11">
        <f>AL60</f>
        <v>1094.7833333333331</v>
      </c>
      <c r="AM128" s="21"/>
      <c r="AN128" s="11"/>
    </row>
    <row r="129" spans="22:40" x14ac:dyDescent="0.2">
      <c r="V129" s="14">
        <v>609</v>
      </c>
      <c r="W129" s="15" t="s">
        <v>57</v>
      </c>
      <c r="X129" s="11">
        <f>X61</f>
        <v>1146.7</v>
      </c>
      <c r="Y129" s="11">
        <f>Y61</f>
        <v>95.383333333333326</v>
      </c>
      <c r="Z129" s="11">
        <f>Z61</f>
        <v>11.049999999999999</v>
      </c>
      <c r="AA129" s="11">
        <f>AA61</f>
        <v>1253.1333333333334</v>
      </c>
      <c r="AB129" s="11">
        <f>AB61</f>
        <v>2024.4833333333333</v>
      </c>
      <c r="AC129" s="11">
        <f>AC61</f>
        <v>95.566666666666663</v>
      </c>
      <c r="AD129" s="11">
        <f>AD61</f>
        <v>44.699999999999996</v>
      </c>
      <c r="AE129" s="11">
        <f>AE61</f>
        <v>375.54999999999995</v>
      </c>
      <c r="AF129" s="11">
        <f>AF61</f>
        <v>52.816666666666663</v>
      </c>
      <c r="AG129" s="11">
        <f>AG61</f>
        <v>43.949999999999996</v>
      </c>
      <c r="AH129" s="11">
        <f>AH61</f>
        <v>265.08333333333331</v>
      </c>
      <c r="AI129" s="11">
        <f>AI61</f>
        <v>0</v>
      </c>
      <c r="AJ129" s="11">
        <f>AJ61</f>
        <v>3.6833333333333336</v>
      </c>
      <c r="AK129" s="11">
        <f>AK61</f>
        <v>268.76666666666671</v>
      </c>
      <c r="AL129" s="11">
        <f>AL61</f>
        <v>2164.7500000000005</v>
      </c>
      <c r="AM129" s="21"/>
      <c r="AN129" s="11"/>
    </row>
    <row r="130" spans="22:40" x14ac:dyDescent="0.2">
      <c r="V130" s="14">
        <v>702</v>
      </c>
      <c r="W130" s="15" t="s">
        <v>60</v>
      </c>
      <c r="X130" s="11">
        <f>X67</f>
        <v>598.51666666666677</v>
      </c>
      <c r="Y130" s="11">
        <f>Y67</f>
        <v>7.5</v>
      </c>
      <c r="Z130" s="11">
        <f>Z67</f>
        <v>0</v>
      </c>
      <c r="AA130" s="11">
        <f>AA67</f>
        <v>606.01666666666677</v>
      </c>
      <c r="AB130" s="11">
        <f>AB67</f>
        <v>1448.5166666666664</v>
      </c>
      <c r="AC130" s="11">
        <f>AC67</f>
        <v>17.81666666666667</v>
      </c>
      <c r="AD130" s="11">
        <f>AD67</f>
        <v>0</v>
      </c>
      <c r="AE130" s="11">
        <f>AE67</f>
        <v>217.15</v>
      </c>
      <c r="AF130" s="11">
        <f>AF67</f>
        <v>0.41666666666666669</v>
      </c>
      <c r="AG130" s="11">
        <f>AG67</f>
        <v>19.7</v>
      </c>
      <c r="AH130" s="11">
        <f>AH67</f>
        <v>0.66666666666666663</v>
      </c>
      <c r="AI130" s="11">
        <f>AI67</f>
        <v>0</v>
      </c>
      <c r="AJ130" s="11">
        <f>AJ67</f>
        <v>0</v>
      </c>
      <c r="AK130" s="11">
        <f>AK67</f>
        <v>0.66666666666666663</v>
      </c>
      <c r="AL130" s="11">
        <f>AL67</f>
        <v>1466.3333333333333</v>
      </c>
      <c r="AM130" s="21"/>
      <c r="AN130" s="11"/>
    </row>
    <row r="131" spans="22:40" x14ac:dyDescent="0.2">
      <c r="V131" s="14">
        <v>703</v>
      </c>
      <c r="W131" s="15" t="s">
        <v>61</v>
      </c>
      <c r="X131" s="11">
        <f>X68</f>
        <v>1429.0000000000002</v>
      </c>
      <c r="Y131" s="11">
        <f>Y68</f>
        <v>44.466666666666669</v>
      </c>
      <c r="Z131" s="11">
        <f>Z68</f>
        <v>1.0666666666666667</v>
      </c>
      <c r="AA131" s="11">
        <f>AA68</f>
        <v>1474.5333333333335</v>
      </c>
      <c r="AB131" s="11">
        <f>AB68</f>
        <v>2072.0333333333333</v>
      </c>
      <c r="AC131" s="11">
        <f>AC68</f>
        <v>44.550000000000004</v>
      </c>
      <c r="AD131" s="11">
        <f>AD68</f>
        <v>29.850000000000005</v>
      </c>
      <c r="AE131" s="11">
        <f>AE68</f>
        <v>451.25</v>
      </c>
      <c r="AF131" s="11">
        <f>AF68</f>
        <v>0</v>
      </c>
      <c r="AG131" s="11">
        <f>AG68</f>
        <v>32.133333333333333</v>
      </c>
      <c r="AH131" s="11">
        <f>AH68</f>
        <v>0</v>
      </c>
      <c r="AI131" s="11">
        <f>AI68</f>
        <v>0</v>
      </c>
      <c r="AJ131" s="11">
        <f>AJ68</f>
        <v>0</v>
      </c>
      <c r="AK131" s="11">
        <f>AK68</f>
        <v>0</v>
      </c>
      <c r="AL131" s="11">
        <f>AL68</f>
        <v>2146.4333333333329</v>
      </c>
      <c r="AM131" s="21"/>
      <c r="AN131" s="11"/>
    </row>
    <row r="132" spans="22:40" x14ac:dyDescent="0.2">
      <c r="V132" s="14">
        <v>704</v>
      </c>
      <c r="W132" s="15" t="s">
        <v>62</v>
      </c>
      <c r="X132" s="11">
        <f>X69</f>
        <v>56.75</v>
      </c>
      <c r="Y132" s="11">
        <f>Y69</f>
        <v>204.43333333333331</v>
      </c>
      <c r="Z132" s="11">
        <f>Z69</f>
        <v>0</v>
      </c>
      <c r="AA132" s="11">
        <f>AA69</f>
        <v>261.18333333333334</v>
      </c>
      <c r="AB132" s="11">
        <f>AB69</f>
        <v>502.3</v>
      </c>
      <c r="AC132" s="11">
        <f>AC69</f>
        <v>261.26666666666665</v>
      </c>
      <c r="AD132" s="11">
        <f>AD69</f>
        <v>0</v>
      </c>
      <c r="AE132" s="11">
        <f>AE69</f>
        <v>280.88333333333333</v>
      </c>
      <c r="AF132" s="11">
        <f>AF69</f>
        <v>37.816666666666663</v>
      </c>
      <c r="AG132" s="11">
        <f>AG69</f>
        <v>22.3</v>
      </c>
      <c r="AH132" s="11">
        <f>AH69</f>
        <v>0</v>
      </c>
      <c r="AI132" s="11">
        <f>AI69</f>
        <v>0</v>
      </c>
      <c r="AJ132" s="11">
        <f>AJ69</f>
        <v>0</v>
      </c>
      <c r="AK132" s="11">
        <f>AK69</f>
        <v>0</v>
      </c>
      <c r="AL132" s="11">
        <f>AL69</f>
        <v>763.56666666666661</v>
      </c>
      <c r="AM132" s="21"/>
      <c r="AN132" s="11"/>
    </row>
    <row r="133" spans="22:40" x14ac:dyDescent="0.2">
      <c r="V133" s="14">
        <v>705</v>
      </c>
      <c r="W133" s="15" t="s">
        <v>63</v>
      </c>
      <c r="X133" s="11">
        <f>X70</f>
        <v>417.14999999999992</v>
      </c>
      <c r="Y133" s="11">
        <f>Y70</f>
        <v>59.283333333333324</v>
      </c>
      <c r="Z133" s="11">
        <f>Z70</f>
        <v>0</v>
      </c>
      <c r="AA133" s="11">
        <f>AA70</f>
        <v>476.43333333333334</v>
      </c>
      <c r="AB133" s="11">
        <f>AB70</f>
        <v>922.73333333333346</v>
      </c>
      <c r="AC133" s="11">
        <f>AC70</f>
        <v>61.283333333333331</v>
      </c>
      <c r="AD133" s="11">
        <f>AD70</f>
        <v>0</v>
      </c>
      <c r="AE133" s="11">
        <f>AE70</f>
        <v>280.33333333333331</v>
      </c>
      <c r="AF133" s="11">
        <f>AF70</f>
        <v>10.116666666666667</v>
      </c>
      <c r="AG133" s="11">
        <f>AG70</f>
        <v>25.283333333333331</v>
      </c>
      <c r="AH133" s="11">
        <f>AH70</f>
        <v>0</v>
      </c>
      <c r="AI133" s="11">
        <f>AI70</f>
        <v>0</v>
      </c>
      <c r="AJ133" s="11">
        <f>AJ70</f>
        <v>0</v>
      </c>
      <c r="AK133" s="11">
        <f>AK70</f>
        <v>0</v>
      </c>
      <c r="AL133" s="11">
        <f>AL70</f>
        <v>984.01666666666654</v>
      </c>
      <c r="AM133" s="21"/>
      <c r="AN133" s="11"/>
    </row>
    <row r="134" spans="22:40" x14ac:dyDescent="0.2">
      <c r="V134" s="14">
        <v>706</v>
      </c>
      <c r="W134" s="15" t="s">
        <v>64</v>
      </c>
      <c r="X134" s="11">
        <f>X72</f>
        <v>1492.6333333333332</v>
      </c>
      <c r="Y134" s="11">
        <f>Y72</f>
        <v>112.81666666666666</v>
      </c>
      <c r="Z134" s="11">
        <f>Z72</f>
        <v>3.1999999999999997</v>
      </c>
      <c r="AA134" s="11">
        <f>AA72</f>
        <v>1608.6500000000003</v>
      </c>
      <c r="AB134" s="11">
        <f>AB72</f>
        <v>2508.8666666666668</v>
      </c>
      <c r="AC134" s="11">
        <f>AC72</f>
        <v>116.14999999999999</v>
      </c>
      <c r="AD134" s="11">
        <f>AD72</f>
        <v>3.1999999999999997</v>
      </c>
      <c r="AE134" s="11">
        <f>AE72</f>
        <v>753.40000000000009</v>
      </c>
      <c r="AF134" s="11">
        <f>AF72</f>
        <v>0</v>
      </c>
      <c r="AG134" s="11">
        <f>AG72</f>
        <v>50.783333333333331</v>
      </c>
      <c r="AH134" s="11">
        <f>AH72</f>
        <v>0</v>
      </c>
      <c r="AI134" s="11">
        <f>AI72</f>
        <v>0</v>
      </c>
      <c r="AJ134" s="11">
        <f>AJ72</f>
        <v>0</v>
      </c>
      <c r="AK134" s="11">
        <f>AK72</f>
        <v>0</v>
      </c>
      <c r="AL134" s="11">
        <f>AL72</f>
        <v>2628.2166666666667</v>
      </c>
      <c r="AM134" s="21"/>
      <c r="AN134" s="11"/>
    </row>
    <row r="135" spans="22:40" x14ac:dyDescent="0.2">
      <c r="V135" s="14">
        <v>708</v>
      </c>
      <c r="W135" s="15" t="s">
        <v>67</v>
      </c>
      <c r="X135" s="11" t="e">
        <f>#REF!</f>
        <v>#REF!</v>
      </c>
      <c r="Y135" s="11" t="e">
        <f>#REF!</f>
        <v>#REF!</v>
      </c>
      <c r="Z135" s="11" t="e">
        <f>#REF!</f>
        <v>#REF!</v>
      </c>
      <c r="AA135" s="11" t="e">
        <f>#REF!</f>
        <v>#REF!</v>
      </c>
      <c r="AB135" s="11" t="e">
        <f>#REF!</f>
        <v>#REF!</v>
      </c>
      <c r="AC135" s="11" t="e">
        <f>#REF!</f>
        <v>#REF!</v>
      </c>
      <c r="AD135" s="11" t="e">
        <f>#REF!</f>
        <v>#REF!</v>
      </c>
      <c r="AE135" s="11" t="e">
        <f>#REF!</f>
        <v>#REF!</v>
      </c>
      <c r="AF135" s="11" t="e">
        <f>#REF!</f>
        <v>#REF!</v>
      </c>
      <c r="AG135" s="11" t="e">
        <f>#REF!</f>
        <v>#REF!</v>
      </c>
      <c r="AH135" s="11" t="e">
        <f>#REF!</f>
        <v>#REF!</v>
      </c>
      <c r="AI135" s="11" t="e">
        <f>#REF!</f>
        <v>#REF!</v>
      </c>
      <c r="AJ135" s="11" t="e">
        <f>#REF!</f>
        <v>#REF!</v>
      </c>
      <c r="AK135" s="11" t="e">
        <f>#REF!</f>
        <v>#REF!</v>
      </c>
      <c r="AL135" s="11" t="e">
        <f>#REF!</f>
        <v>#REF!</v>
      </c>
      <c r="AM135" s="21"/>
      <c r="AN135" s="11"/>
    </row>
    <row r="136" spans="22:40" x14ac:dyDescent="0.2">
      <c r="V136" s="14">
        <v>709</v>
      </c>
      <c r="W136" s="15" t="s">
        <v>68</v>
      </c>
      <c r="X136" s="11">
        <f>X73</f>
        <v>322</v>
      </c>
      <c r="Y136" s="11">
        <f>Y73</f>
        <v>31.866666666666674</v>
      </c>
      <c r="Z136" s="11">
        <f>Z73</f>
        <v>0</v>
      </c>
      <c r="AA136" s="11">
        <f>AA73</f>
        <v>353.86666666666673</v>
      </c>
      <c r="AB136" s="11">
        <f>AB73</f>
        <v>807.84999999999991</v>
      </c>
      <c r="AC136" s="11">
        <f>AC73</f>
        <v>32.916666666666664</v>
      </c>
      <c r="AD136" s="11">
        <f>AD73</f>
        <v>0</v>
      </c>
      <c r="AE136" s="11">
        <f>AE73</f>
        <v>211.73333333333332</v>
      </c>
      <c r="AF136" s="11">
        <f>AF73</f>
        <v>9.5666666666666682</v>
      </c>
      <c r="AG136" s="11">
        <f>AG73</f>
        <v>24.333333333333332</v>
      </c>
      <c r="AH136" s="11">
        <f>AH73</f>
        <v>0</v>
      </c>
      <c r="AI136" s="11">
        <f>AI73</f>
        <v>0</v>
      </c>
      <c r="AJ136" s="11">
        <f>AJ73</f>
        <v>0</v>
      </c>
      <c r="AK136" s="11">
        <f>AK73</f>
        <v>0</v>
      </c>
      <c r="AL136" s="11">
        <f>AL73</f>
        <v>840.76666666666654</v>
      </c>
      <c r="AM136" s="21"/>
      <c r="AN136" s="11"/>
    </row>
    <row r="137" spans="22:40" x14ac:dyDescent="0.2">
      <c r="V137" s="14">
        <v>710</v>
      </c>
      <c r="W137" s="15" t="s">
        <v>69</v>
      </c>
      <c r="X137" s="11">
        <f>X80</f>
        <v>580.25</v>
      </c>
      <c r="Y137" s="11">
        <f t="shared" ref="Y137:AL137" si="17">Y80</f>
        <v>109.71666666666665</v>
      </c>
      <c r="Z137" s="11">
        <f t="shared" si="17"/>
        <v>0</v>
      </c>
      <c r="AA137" s="11">
        <f t="shared" si="17"/>
        <v>689.96666666666658</v>
      </c>
      <c r="AB137" s="11">
        <f t="shared" si="17"/>
        <v>1368.4666666666665</v>
      </c>
      <c r="AC137" s="11">
        <f t="shared" si="17"/>
        <v>161.31666666666669</v>
      </c>
      <c r="AD137" s="11">
        <f t="shared" si="17"/>
        <v>0</v>
      </c>
      <c r="AE137" s="11">
        <f t="shared" si="17"/>
        <v>318.25</v>
      </c>
      <c r="AF137" s="11">
        <f t="shared" si="17"/>
        <v>148.56666666666666</v>
      </c>
      <c r="AG137" s="11">
        <f t="shared" si="17"/>
        <v>39.416666666666664</v>
      </c>
      <c r="AH137" s="11">
        <f t="shared" si="17"/>
        <v>0</v>
      </c>
      <c r="AI137" s="11">
        <f t="shared" si="17"/>
        <v>0</v>
      </c>
      <c r="AJ137" s="11">
        <f t="shared" si="17"/>
        <v>0</v>
      </c>
      <c r="AK137" s="11">
        <f t="shared" si="17"/>
        <v>0</v>
      </c>
      <c r="AL137" s="11">
        <f t="shared" si="17"/>
        <v>1529.7833333333335</v>
      </c>
      <c r="AM137" s="21"/>
      <c r="AN137" s="11"/>
    </row>
    <row r="138" spans="22:40" x14ac:dyDescent="0.2">
      <c r="W138" s="27" t="s">
        <v>106</v>
      </c>
      <c r="X138" s="30" t="e">
        <f>SUM(X117:X137)</f>
        <v>#REF!</v>
      </c>
      <c r="Y138" s="30" t="e">
        <f t="shared" ref="Y138:AL138" si="18">SUM(Y117:Y137)</f>
        <v>#REF!</v>
      </c>
      <c r="Z138" s="30" t="e">
        <f t="shared" si="18"/>
        <v>#REF!</v>
      </c>
      <c r="AA138" s="30" t="e">
        <f t="shared" si="18"/>
        <v>#REF!</v>
      </c>
      <c r="AB138" s="30" t="e">
        <f t="shared" si="18"/>
        <v>#REF!</v>
      </c>
      <c r="AC138" s="30" t="e">
        <f t="shared" si="18"/>
        <v>#REF!</v>
      </c>
      <c r="AD138" s="30" t="e">
        <f t="shared" si="18"/>
        <v>#REF!</v>
      </c>
      <c r="AE138" s="30" t="e">
        <f t="shared" si="18"/>
        <v>#REF!</v>
      </c>
      <c r="AF138" s="30" t="e">
        <f t="shared" si="18"/>
        <v>#REF!</v>
      </c>
      <c r="AG138" s="30" t="e">
        <f t="shared" si="18"/>
        <v>#REF!</v>
      </c>
      <c r="AH138" s="30" t="e">
        <f t="shared" si="18"/>
        <v>#REF!</v>
      </c>
      <c r="AI138" s="30" t="e">
        <f t="shared" si="18"/>
        <v>#REF!</v>
      </c>
      <c r="AJ138" s="30" t="e">
        <f t="shared" si="18"/>
        <v>#REF!</v>
      </c>
      <c r="AK138" s="30" t="e">
        <f t="shared" si="18"/>
        <v>#REF!</v>
      </c>
      <c r="AL138" s="30" t="e">
        <f t="shared" si="18"/>
        <v>#REF!</v>
      </c>
      <c r="AM138" s="21"/>
      <c r="AN138" s="11"/>
    </row>
    <row r="139" spans="22:40" x14ac:dyDescent="0.2">
      <c r="W139" s="27" t="s">
        <v>107</v>
      </c>
      <c r="X139" s="44" t="e">
        <f>X138/AA138</f>
        <v>#REF!</v>
      </c>
      <c r="Y139" s="44" t="e">
        <f>Y138/AA138</f>
        <v>#REF!</v>
      </c>
      <c r="Z139" s="44" t="e">
        <f>Z138/AA138</f>
        <v>#REF!</v>
      </c>
      <c r="AB139" s="44" t="e">
        <f>AB138/AB155</f>
        <v>#REF!</v>
      </c>
      <c r="AM139" s="21"/>
      <c r="AN139" s="11"/>
    </row>
    <row r="140" spans="22:40" x14ac:dyDescent="0.2">
      <c r="W140" s="27" t="s">
        <v>108</v>
      </c>
      <c r="X140" s="44" t="e">
        <f>X138/X155</f>
        <v>#REF!</v>
      </c>
      <c r="Y140" s="44" t="e">
        <f t="shared" ref="Y140:AL140" si="19">Y138/Y155</f>
        <v>#REF!</v>
      </c>
      <c r="Z140" s="44" t="e">
        <f t="shared" si="19"/>
        <v>#REF!</v>
      </c>
      <c r="AA140" s="44" t="e">
        <f t="shared" si="19"/>
        <v>#REF!</v>
      </c>
      <c r="AB140" s="44" t="e">
        <f t="shared" si="19"/>
        <v>#REF!</v>
      </c>
      <c r="AC140" s="44" t="e">
        <f t="shared" si="19"/>
        <v>#REF!</v>
      </c>
      <c r="AD140" s="44" t="e">
        <f t="shared" si="19"/>
        <v>#REF!</v>
      </c>
      <c r="AE140" s="44" t="e">
        <f t="shared" si="19"/>
        <v>#REF!</v>
      </c>
      <c r="AF140" s="44" t="e">
        <f t="shared" si="19"/>
        <v>#REF!</v>
      </c>
      <c r="AG140" s="44" t="e">
        <f t="shared" si="19"/>
        <v>#REF!</v>
      </c>
      <c r="AH140" s="44" t="e">
        <f t="shared" si="19"/>
        <v>#REF!</v>
      </c>
      <c r="AI140" s="44" t="e">
        <f t="shared" si="19"/>
        <v>#REF!</v>
      </c>
      <c r="AJ140" s="44" t="e">
        <f t="shared" si="19"/>
        <v>#REF!</v>
      </c>
      <c r="AK140" s="44" t="e">
        <f t="shared" si="19"/>
        <v>#REF!</v>
      </c>
      <c r="AL140" s="44" t="e">
        <f t="shared" si="19"/>
        <v>#REF!</v>
      </c>
      <c r="AM140" s="21"/>
      <c r="AN140" s="11"/>
    </row>
    <row r="141" spans="22:40" x14ac:dyDescent="0.2">
      <c r="AM141" s="21"/>
    </row>
    <row r="142" spans="22:40" x14ac:dyDescent="0.2">
      <c r="AM142" s="21"/>
    </row>
    <row r="143" spans="22:40" x14ac:dyDescent="0.2">
      <c r="AM143" s="21"/>
    </row>
    <row r="144" spans="22:40" x14ac:dyDescent="0.2">
      <c r="W144" s="29" t="s">
        <v>109</v>
      </c>
      <c r="AM144" s="21"/>
    </row>
    <row r="145" spans="2:76" x14ac:dyDescent="0.2">
      <c r="W145" s="16" t="s">
        <v>110</v>
      </c>
      <c r="X145" s="19">
        <f>X46</f>
        <v>301.25833333333333</v>
      </c>
      <c r="Y145" s="19">
        <f>Y46</f>
        <v>60.266666666666666</v>
      </c>
      <c r="Z145" s="19">
        <f>Z46</f>
        <v>2.5166666666666666</v>
      </c>
      <c r="AA145" s="19">
        <f>AA46</f>
        <v>364.04166666666663</v>
      </c>
      <c r="AB145" s="19">
        <f>AB46</f>
        <v>736.25</v>
      </c>
      <c r="AC145" s="19">
        <f>AC46</f>
        <v>147.08333333333331</v>
      </c>
      <c r="AD145" s="19">
        <f>AD46</f>
        <v>254.64999999999998</v>
      </c>
      <c r="AE145" s="19">
        <f>AE46</f>
        <v>103.81666666666665</v>
      </c>
      <c r="AF145" s="19">
        <f>AF46</f>
        <v>0</v>
      </c>
      <c r="AG145" s="19">
        <f>AG46</f>
        <v>21.500000000000007</v>
      </c>
      <c r="AH145" s="19">
        <f>AH46</f>
        <v>46.766666666666673</v>
      </c>
      <c r="AI145" s="19">
        <f>AI46</f>
        <v>5.8000000000000007</v>
      </c>
      <c r="AJ145" s="19">
        <f>AJ46</f>
        <v>33.016666666666659</v>
      </c>
      <c r="AK145" s="19">
        <f>AK46</f>
        <v>85.583333333333357</v>
      </c>
      <c r="AL145" s="20">
        <f>AL46</f>
        <v>1137.9833333333333</v>
      </c>
      <c r="AM145" s="21"/>
    </row>
    <row r="146" spans="2:76" x14ac:dyDescent="0.2">
      <c r="W146" s="16" t="s">
        <v>111</v>
      </c>
      <c r="X146" s="19">
        <f>X57</f>
        <v>76.083333333333329</v>
      </c>
      <c r="Y146" s="19">
        <f>Y57</f>
        <v>183.45</v>
      </c>
      <c r="Z146" s="19">
        <f>Z57</f>
        <v>0</v>
      </c>
      <c r="AA146" s="19">
        <f>AA57</f>
        <v>259.5333333333333</v>
      </c>
      <c r="AB146" s="19">
        <f>AB57</f>
        <v>102.51666666666667</v>
      </c>
      <c r="AC146" s="19">
        <f>AC57</f>
        <v>1146.0833333333335</v>
      </c>
      <c r="AD146" s="19">
        <f>AD57</f>
        <v>1.0333333333333334</v>
      </c>
      <c r="AE146" s="19">
        <f>AE57</f>
        <v>156.31666666666669</v>
      </c>
      <c r="AF146" s="19">
        <f>AF57</f>
        <v>93.100000000000009</v>
      </c>
      <c r="AG146" s="19">
        <f>AG57</f>
        <v>4.7666666666666675</v>
      </c>
      <c r="AH146" s="19">
        <f>AH57</f>
        <v>0.16666666666666666</v>
      </c>
      <c r="AI146" s="19">
        <f>AI57</f>
        <v>7.8333333333333348</v>
      </c>
      <c r="AJ146" s="19">
        <f>AJ57</f>
        <v>0</v>
      </c>
      <c r="AK146" s="19">
        <f>AK57</f>
        <v>8.0000000000000018</v>
      </c>
      <c r="AL146" s="20">
        <f>AL57</f>
        <v>1249.6333333333334</v>
      </c>
      <c r="AM146" s="21"/>
    </row>
    <row r="147" spans="2:76" s="13" customFormat="1" x14ac:dyDescent="0.2">
      <c r="B147" s="15"/>
      <c r="C147" s="15"/>
      <c r="D147" s="85"/>
      <c r="E147" s="85"/>
      <c r="F147" s="85"/>
      <c r="G147" s="85"/>
      <c r="H147" s="85"/>
      <c r="I147" s="85"/>
      <c r="J147" s="85"/>
      <c r="K147" s="11"/>
      <c r="L147" s="11"/>
      <c r="M147" s="11"/>
      <c r="N147" s="15"/>
      <c r="O147" s="15"/>
      <c r="P147" s="15"/>
      <c r="Q147" s="11"/>
      <c r="R147" s="85"/>
      <c r="T147" s="15"/>
      <c r="U147" s="41"/>
      <c r="V147" s="15"/>
      <c r="W147" s="16" t="s">
        <v>112</v>
      </c>
      <c r="X147" s="19">
        <f>X5</f>
        <v>906.11666666666656</v>
      </c>
      <c r="Y147" s="19">
        <f>Y5</f>
        <v>213.33333333333331</v>
      </c>
      <c r="Z147" s="19">
        <f>Z5</f>
        <v>0</v>
      </c>
      <c r="AA147" s="19">
        <f>AA5</f>
        <v>1119.45</v>
      </c>
      <c r="AB147" s="19">
        <f>AB5</f>
        <v>995.16666666666674</v>
      </c>
      <c r="AC147" s="19">
        <f>AC5</f>
        <v>299.39999999999998</v>
      </c>
      <c r="AD147" s="19">
        <f>AD5</f>
        <v>0.43333333333333335</v>
      </c>
      <c r="AE147" s="19">
        <f>AE5</f>
        <v>324.56666666666661</v>
      </c>
      <c r="AF147" s="19">
        <f>AF5</f>
        <v>17.916666666666668</v>
      </c>
      <c r="AG147" s="19">
        <f>AG5</f>
        <v>7.1833333333333336</v>
      </c>
      <c r="AH147" s="19">
        <f>AH5</f>
        <v>3.5000000000000036</v>
      </c>
      <c r="AI147" s="19">
        <f>AI5</f>
        <v>3.0999999999999992</v>
      </c>
      <c r="AJ147" s="19">
        <f>AJ5</f>
        <v>0</v>
      </c>
      <c r="AK147" s="19">
        <f>AK5</f>
        <v>6.6000000000000032</v>
      </c>
      <c r="AL147" s="20">
        <f>AL5</f>
        <v>1295</v>
      </c>
      <c r="AM147" s="21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</row>
    <row r="148" spans="2:76" s="13" customFormat="1" x14ac:dyDescent="0.2">
      <c r="B148" s="15"/>
      <c r="C148" s="15"/>
      <c r="D148" s="85"/>
      <c r="E148" s="85"/>
      <c r="F148" s="85"/>
      <c r="G148" s="85"/>
      <c r="H148" s="85"/>
      <c r="I148" s="85"/>
      <c r="J148" s="85"/>
      <c r="K148" s="11"/>
      <c r="L148" s="11"/>
      <c r="M148" s="11"/>
      <c r="N148" s="15"/>
      <c r="O148" s="15"/>
      <c r="P148" s="15"/>
      <c r="Q148" s="11"/>
      <c r="R148" s="85"/>
      <c r="T148" s="15"/>
      <c r="U148" s="41"/>
      <c r="V148" s="15"/>
      <c r="W148" s="16" t="s">
        <v>113</v>
      </c>
      <c r="X148" s="19">
        <f>X16</f>
        <v>385.40000000000003</v>
      </c>
      <c r="Y148" s="19">
        <f>Y16</f>
        <v>1219.5500000000002</v>
      </c>
      <c r="Z148" s="19">
        <f>Z16</f>
        <v>0</v>
      </c>
      <c r="AA148" s="19">
        <f>AA16</f>
        <v>1604.95</v>
      </c>
      <c r="AB148" s="19">
        <f>AB16</f>
        <v>716.08333333333326</v>
      </c>
      <c r="AC148" s="19">
        <f>AC16</f>
        <v>3959.1166666666668</v>
      </c>
      <c r="AD148" s="19">
        <f>AD16</f>
        <v>32.083333333333329</v>
      </c>
      <c r="AE148" s="19">
        <f>AE16</f>
        <v>477.91666666666663</v>
      </c>
      <c r="AF148" s="19">
        <f>AF16</f>
        <v>159.33333333333331</v>
      </c>
      <c r="AG148" s="19">
        <f>AG16</f>
        <v>0</v>
      </c>
      <c r="AH148" s="19">
        <f>AH16</f>
        <v>36.216666666666661</v>
      </c>
      <c r="AI148" s="19">
        <f>AI16</f>
        <v>305.4666666666667</v>
      </c>
      <c r="AJ148" s="19">
        <f>AJ16</f>
        <v>0</v>
      </c>
      <c r="AK148" s="19">
        <f>AK16</f>
        <v>341.68333333333328</v>
      </c>
      <c r="AL148" s="20">
        <f>AL16</f>
        <v>4707.2833333333338</v>
      </c>
      <c r="AM148" s="21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</row>
    <row r="149" spans="2:76" s="13" customFormat="1" x14ac:dyDescent="0.2">
      <c r="B149" s="15"/>
      <c r="C149" s="15"/>
      <c r="D149" s="85"/>
      <c r="E149" s="85"/>
      <c r="F149" s="85"/>
      <c r="G149" s="85"/>
      <c r="H149" s="85"/>
      <c r="I149" s="85"/>
      <c r="J149" s="85"/>
      <c r="K149" s="11"/>
      <c r="L149" s="11"/>
      <c r="M149" s="11"/>
      <c r="N149" s="15"/>
      <c r="O149" s="15"/>
      <c r="P149" s="15"/>
      <c r="Q149" s="11"/>
      <c r="R149" s="85"/>
      <c r="T149" s="15"/>
      <c r="U149" s="41"/>
      <c r="V149" s="15"/>
      <c r="W149" s="16" t="s">
        <v>114</v>
      </c>
      <c r="X149" s="19">
        <f>X35</f>
        <v>2294.1833333333334</v>
      </c>
      <c r="Y149" s="19">
        <f>Y35</f>
        <v>428.63333333333333</v>
      </c>
      <c r="Z149" s="19">
        <f>Z35</f>
        <v>20.049999999999997</v>
      </c>
      <c r="AA149" s="19">
        <f>AA35</f>
        <v>2742.8666666666663</v>
      </c>
      <c r="AB149" s="19">
        <f>AB35</f>
        <v>7611.8666666666659</v>
      </c>
      <c r="AC149" s="19">
        <f>AC35</f>
        <v>906.05000000000007</v>
      </c>
      <c r="AD149" s="19">
        <f>AD35</f>
        <v>489.68333333333334</v>
      </c>
      <c r="AE149" s="19">
        <f>AE35</f>
        <v>610.75</v>
      </c>
      <c r="AF149" s="19">
        <f>AF35</f>
        <v>0</v>
      </c>
      <c r="AG149" s="19">
        <f>AG35</f>
        <v>346.84999999999997</v>
      </c>
      <c r="AH149" s="19">
        <f>AH35</f>
        <v>789.61666666666667</v>
      </c>
      <c r="AI149" s="19">
        <f>AI35</f>
        <v>32.450000000000003</v>
      </c>
      <c r="AJ149" s="19">
        <f>AJ35</f>
        <v>124.06666666666668</v>
      </c>
      <c r="AK149" s="19">
        <f>AK35</f>
        <v>946.13333333333321</v>
      </c>
      <c r="AL149" s="20">
        <f>AL35</f>
        <v>9007.5999999999985</v>
      </c>
      <c r="AM149" s="21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</row>
    <row r="150" spans="2:76" s="13" customFormat="1" x14ac:dyDescent="0.2">
      <c r="B150" s="15"/>
      <c r="C150" s="15"/>
      <c r="D150" s="85"/>
      <c r="E150" s="85"/>
      <c r="F150" s="85"/>
      <c r="G150" s="85"/>
      <c r="H150" s="85"/>
      <c r="I150" s="85"/>
      <c r="J150" s="85"/>
      <c r="K150" s="11"/>
      <c r="L150" s="11"/>
      <c r="M150" s="11"/>
      <c r="N150" s="15"/>
      <c r="O150" s="15"/>
      <c r="P150" s="15"/>
      <c r="Q150" s="11"/>
      <c r="R150" s="85"/>
      <c r="T150" s="15"/>
      <c r="U150" s="41"/>
      <c r="V150" s="15"/>
      <c r="W150" s="16" t="s">
        <v>115</v>
      </c>
      <c r="X150" s="19">
        <f>X63</f>
        <v>2368.5750000000003</v>
      </c>
      <c r="Y150" s="19">
        <f>Y63</f>
        <v>712.39999999999986</v>
      </c>
      <c r="Z150" s="19">
        <f>Z63</f>
        <v>13.7</v>
      </c>
      <c r="AA150" s="19">
        <f>AA63</f>
        <v>3094.6750000000002</v>
      </c>
      <c r="AB150" s="19">
        <f>AB63</f>
        <v>5566.1333333333341</v>
      </c>
      <c r="AC150" s="19">
        <f>AC63</f>
        <v>2969.9666666666672</v>
      </c>
      <c r="AD150" s="19">
        <f>AD63</f>
        <v>304</v>
      </c>
      <c r="AE150" s="19">
        <f>AE63</f>
        <v>936.83333333333337</v>
      </c>
      <c r="AF150" s="19">
        <f>AF63</f>
        <v>251</v>
      </c>
      <c r="AG150" s="19">
        <f>AG63</f>
        <v>132.56666666666666</v>
      </c>
      <c r="AH150" s="19">
        <f>AH63</f>
        <v>671.13333333333333</v>
      </c>
      <c r="AI150" s="19">
        <f>AI63</f>
        <v>23.016666666666673</v>
      </c>
      <c r="AJ150" s="19">
        <f>AJ63</f>
        <v>36.716666666666654</v>
      </c>
      <c r="AK150" s="19">
        <f>AK63</f>
        <v>730.86666666666679</v>
      </c>
      <c r="AL150" s="20">
        <f>AL63</f>
        <v>8840.1</v>
      </c>
      <c r="AM150" s="21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</row>
    <row r="151" spans="2:76" s="13" customFormat="1" x14ac:dyDescent="0.2">
      <c r="B151" s="15"/>
      <c r="C151" s="15"/>
      <c r="D151" s="85"/>
      <c r="E151" s="85"/>
      <c r="F151" s="85"/>
      <c r="G151" s="85"/>
      <c r="H151" s="85"/>
      <c r="I151" s="85"/>
      <c r="J151" s="85"/>
      <c r="K151" s="11"/>
      <c r="L151" s="11"/>
      <c r="M151" s="11"/>
      <c r="N151" s="15"/>
      <c r="O151" s="15"/>
      <c r="P151" s="15"/>
      <c r="Q151" s="11"/>
      <c r="R151" s="85"/>
      <c r="T151" s="15"/>
      <c r="U151" s="41"/>
      <c r="V151" s="15"/>
      <c r="W151" s="16" t="s">
        <v>116</v>
      </c>
      <c r="X151" s="19">
        <f>X81</f>
        <v>5874.4916666666677</v>
      </c>
      <c r="Y151" s="19">
        <f t="shared" ref="Y151:AL151" si="20">Y81</f>
        <v>763</v>
      </c>
      <c r="Z151" s="19">
        <f t="shared" si="20"/>
        <v>186.3</v>
      </c>
      <c r="AA151" s="19">
        <f t="shared" si="20"/>
        <v>6823.7916666666679</v>
      </c>
      <c r="AB151" s="19">
        <f t="shared" si="20"/>
        <v>12905.866666666667</v>
      </c>
      <c r="AC151" s="19">
        <f t="shared" si="20"/>
        <v>1025.5166666666664</v>
      </c>
      <c r="AD151" s="19">
        <f t="shared" si="20"/>
        <v>735.7833333333333</v>
      </c>
      <c r="AE151" s="19">
        <f t="shared" si="20"/>
        <v>2724.5833333333339</v>
      </c>
      <c r="AF151" s="19">
        <f t="shared" si="20"/>
        <v>235.38333333333333</v>
      </c>
      <c r="AG151" s="19">
        <f t="shared" si="20"/>
        <v>321.41666666666669</v>
      </c>
      <c r="AH151" s="19">
        <f t="shared" si="20"/>
        <v>197.15</v>
      </c>
      <c r="AI151" s="19">
        <f t="shared" si="20"/>
        <v>5.8000000000000007</v>
      </c>
      <c r="AJ151" s="19">
        <f t="shared" si="20"/>
        <v>33.016666666666659</v>
      </c>
      <c r="AK151" s="19">
        <f t="shared" si="20"/>
        <v>235.9666666666667</v>
      </c>
      <c r="AL151" s="20">
        <f t="shared" si="20"/>
        <v>14667.166666666666</v>
      </c>
      <c r="AM151" s="21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</row>
    <row r="152" spans="2:76" s="13" customFormat="1" x14ac:dyDescent="0.2">
      <c r="B152" s="15"/>
      <c r="C152" s="15"/>
      <c r="D152" s="85"/>
      <c r="E152" s="85"/>
      <c r="F152" s="85"/>
      <c r="G152" s="85"/>
      <c r="H152" s="85"/>
      <c r="I152" s="85"/>
      <c r="J152" s="85"/>
      <c r="K152" s="11"/>
      <c r="L152" s="11"/>
      <c r="M152" s="11"/>
      <c r="N152" s="15"/>
      <c r="O152" s="15"/>
      <c r="P152" s="15"/>
      <c r="Q152" s="11"/>
      <c r="R152" s="85"/>
      <c r="T152" s="15"/>
      <c r="U152" s="41"/>
      <c r="V152" s="15"/>
      <c r="W152" s="16" t="s">
        <v>117</v>
      </c>
      <c r="X152" s="19">
        <f>X86</f>
        <v>118.39999999999999</v>
      </c>
      <c r="Y152" s="19">
        <f t="shared" ref="Y152:AL152" si="21">Y86</f>
        <v>37.083333333333343</v>
      </c>
      <c r="Z152" s="19">
        <f t="shared" si="21"/>
        <v>10.716666666666667</v>
      </c>
      <c r="AA152" s="19">
        <f t="shared" si="21"/>
        <v>166.19999999999996</v>
      </c>
      <c r="AB152" s="19">
        <f t="shared" si="21"/>
        <v>446.51666666666665</v>
      </c>
      <c r="AC152" s="19">
        <f t="shared" si="21"/>
        <v>44.2</v>
      </c>
      <c r="AD152" s="19">
        <f t="shared" si="21"/>
        <v>22.45</v>
      </c>
      <c r="AE152" s="19">
        <f t="shared" si="21"/>
        <v>61.566666666666663</v>
      </c>
      <c r="AF152" s="19">
        <f t="shared" si="21"/>
        <v>0</v>
      </c>
      <c r="AG152" s="19">
        <f t="shared" si="21"/>
        <v>8.9833333333333325</v>
      </c>
      <c r="AH152" s="19">
        <f t="shared" si="21"/>
        <v>11.25</v>
      </c>
      <c r="AI152" s="19">
        <f t="shared" si="21"/>
        <v>0.23333333333333309</v>
      </c>
      <c r="AJ152" s="19">
        <f t="shared" si="21"/>
        <v>0.33333333333333331</v>
      </c>
      <c r="AK152" s="19">
        <f t="shared" si="21"/>
        <v>11.81666666666667</v>
      </c>
      <c r="AL152" s="20">
        <f t="shared" si="21"/>
        <v>513.16666666666663</v>
      </c>
      <c r="AM152" s="21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</row>
    <row r="153" spans="2:76" s="13" customFormat="1" x14ac:dyDescent="0.2">
      <c r="B153" s="15"/>
      <c r="C153" s="15"/>
      <c r="D153" s="85"/>
      <c r="E153" s="85"/>
      <c r="F153" s="85"/>
      <c r="G153" s="85"/>
      <c r="H153" s="85"/>
      <c r="I153" s="85"/>
      <c r="J153" s="85"/>
      <c r="K153" s="11"/>
      <c r="L153" s="11"/>
      <c r="M153" s="11"/>
      <c r="N153" s="15"/>
      <c r="O153" s="15"/>
      <c r="P153" s="15"/>
      <c r="Q153" s="11"/>
      <c r="R153" s="85"/>
      <c r="T153" s="15"/>
      <c r="U153" s="41"/>
      <c r="V153" s="15"/>
      <c r="W153" s="16" t="s">
        <v>118</v>
      </c>
      <c r="X153" s="19">
        <f>X94</f>
        <v>270.63333333333333</v>
      </c>
      <c r="Y153" s="19">
        <f t="shared" ref="Y153:AL153" si="22">Y94</f>
        <v>170.26666666666665</v>
      </c>
      <c r="Z153" s="19">
        <f t="shared" si="22"/>
        <v>0</v>
      </c>
      <c r="AA153" s="19">
        <f t="shared" si="22"/>
        <v>440.9</v>
      </c>
      <c r="AB153" s="19">
        <f t="shared" si="22"/>
        <v>376.2</v>
      </c>
      <c r="AC153" s="19">
        <f t="shared" si="22"/>
        <v>291.66666666666663</v>
      </c>
      <c r="AD153" s="19">
        <f t="shared" si="22"/>
        <v>0</v>
      </c>
      <c r="AE153" s="19">
        <f t="shared" si="22"/>
        <v>145.51666666666668</v>
      </c>
      <c r="AF153" s="19">
        <f t="shared" si="22"/>
        <v>24.7</v>
      </c>
      <c r="AG153" s="19">
        <f t="shared" si="22"/>
        <v>0</v>
      </c>
      <c r="AH153" s="19">
        <f t="shared" si="22"/>
        <v>58.183333333333323</v>
      </c>
      <c r="AI153" s="19">
        <f t="shared" si="22"/>
        <v>21.049999999999997</v>
      </c>
      <c r="AJ153" s="19">
        <f t="shared" si="22"/>
        <v>0</v>
      </c>
      <c r="AK153" s="19">
        <f t="shared" si="22"/>
        <v>79.233333333333334</v>
      </c>
      <c r="AL153" s="20">
        <f t="shared" si="22"/>
        <v>667.86666666666667</v>
      </c>
      <c r="AM153" s="21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</row>
    <row r="154" spans="2:76" s="13" customFormat="1" ht="13.5" thickBot="1" x14ac:dyDescent="0.25">
      <c r="B154" s="15"/>
      <c r="C154" s="15"/>
      <c r="D154" s="85"/>
      <c r="E154" s="85"/>
      <c r="F154" s="85"/>
      <c r="G154" s="85"/>
      <c r="H154" s="85"/>
      <c r="I154" s="85"/>
      <c r="J154" s="85"/>
      <c r="K154" s="11"/>
      <c r="L154" s="11"/>
      <c r="M154" s="11"/>
      <c r="N154" s="15"/>
      <c r="O154" s="15"/>
      <c r="P154" s="15"/>
      <c r="Q154" s="11"/>
      <c r="R154" s="85"/>
      <c r="T154" s="15"/>
      <c r="U154" s="41"/>
      <c r="V154" s="15"/>
      <c r="W154" s="45" t="s">
        <v>119</v>
      </c>
      <c r="X154" s="24">
        <f>X103</f>
        <v>50.083333333333329</v>
      </c>
      <c r="Y154" s="24">
        <f t="shared" ref="Y154:AL154" si="23">Y103</f>
        <v>329.65</v>
      </c>
      <c r="Z154" s="24">
        <f t="shared" si="23"/>
        <v>0</v>
      </c>
      <c r="AA154" s="24">
        <f t="shared" si="23"/>
        <v>379.73333333333329</v>
      </c>
      <c r="AB154" s="24">
        <f t="shared" si="23"/>
        <v>3617.25</v>
      </c>
      <c r="AC154" s="24">
        <f t="shared" si="23"/>
        <v>624.7833333333333</v>
      </c>
      <c r="AD154" s="24">
        <f t="shared" si="23"/>
        <v>30.3</v>
      </c>
      <c r="AE154" s="24">
        <f t="shared" si="23"/>
        <v>165.50000000000003</v>
      </c>
      <c r="AF154" s="24">
        <f t="shared" si="23"/>
        <v>94.999999999999986</v>
      </c>
      <c r="AG154" s="24">
        <f t="shared" si="23"/>
        <v>0</v>
      </c>
      <c r="AH154" s="24">
        <f t="shared" si="23"/>
        <v>219.36666666666662</v>
      </c>
      <c r="AI154" s="24">
        <f t="shared" si="23"/>
        <v>2.9833333333333329</v>
      </c>
      <c r="AJ154" s="24">
        <f t="shared" si="23"/>
        <v>0</v>
      </c>
      <c r="AK154" s="24">
        <f t="shared" si="23"/>
        <v>222.34999999999997</v>
      </c>
      <c r="AL154" s="25">
        <f t="shared" si="23"/>
        <v>4272.3333333333339</v>
      </c>
      <c r="AM154" s="21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</row>
    <row r="155" spans="2:76" s="13" customFormat="1" ht="13.5" thickTop="1" x14ac:dyDescent="0.2">
      <c r="B155" s="15"/>
      <c r="C155" s="15"/>
      <c r="D155" s="85"/>
      <c r="E155" s="85"/>
      <c r="F155" s="85"/>
      <c r="G155" s="85"/>
      <c r="H155" s="85"/>
      <c r="I155" s="85"/>
      <c r="J155" s="85"/>
      <c r="K155" s="11"/>
      <c r="L155" s="11"/>
      <c r="M155" s="11"/>
      <c r="N155" s="15"/>
      <c r="O155" s="15"/>
      <c r="P155" s="15"/>
      <c r="Q155" s="11"/>
      <c r="R155" s="85"/>
      <c r="T155" s="15"/>
      <c r="U155" s="41"/>
      <c r="V155" s="15"/>
      <c r="W155" s="46" t="s">
        <v>25</v>
      </c>
      <c r="X155" s="47">
        <f>SUM(X145:X154)</f>
        <v>12645.225</v>
      </c>
      <c r="Y155" s="47">
        <f t="shared" ref="Y155:AL155" si="24">SUM(Y145:Y154)</f>
        <v>4117.6333333333332</v>
      </c>
      <c r="Z155" s="47">
        <f t="shared" si="24"/>
        <v>233.28333333333333</v>
      </c>
      <c r="AA155" s="47">
        <f t="shared" si="24"/>
        <v>16996.14166666667</v>
      </c>
      <c r="AB155" s="47">
        <f t="shared" si="24"/>
        <v>33073.85</v>
      </c>
      <c r="AC155" s="47">
        <f t="shared" si="24"/>
        <v>11413.866666666667</v>
      </c>
      <c r="AD155" s="47">
        <f t="shared" si="24"/>
        <v>1870.4166666666665</v>
      </c>
      <c r="AE155" s="47">
        <f t="shared" si="24"/>
        <v>5707.3666666666668</v>
      </c>
      <c r="AF155" s="47">
        <f t="shared" si="24"/>
        <v>876.43333333333339</v>
      </c>
      <c r="AG155" s="47">
        <f t="shared" si="24"/>
        <v>843.26666666666665</v>
      </c>
      <c r="AH155" s="47">
        <f t="shared" si="24"/>
        <v>2033.3500000000001</v>
      </c>
      <c r="AI155" s="47">
        <f t="shared" si="24"/>
        <v>407.73333333333341</v>
      </c>
      <c r="AJ155" s="47">
        <f t="shared" si="24"/>
        <v>227.15</v>
      </c>
      <c r="AK155" s="47">
        <f t="shared" si="24"/>
        <v>2668.2333333333331</v>
      </c>
      <c r="AL155" s="11">
        <f t="shared" si="24"/>
        <v>46358.133333333331</v>
      </c>
      <c r="AM155" s="21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</row>
    <row r="156" spans="2:76" s="13" customFormat="1" ht="13.5" thickBot="1" x14ac:dyDescent="0.25">
      <c r="B156" s="15"/>
      <c r="C156" s="15"/>
      <c r="D156" s="85"/>
      <c r="E156" s="85"/>
      <c r="F156" s="85"/>
      <c r="G156" s="85"/>
      <c r="H156" s="85"/>
      <c r="I156" s="85"/>
      <c r="J156" s="85"/>
      <c r="K156" s="11"/>
      <c r="L156" s="11"/>
      <c r="M156" s="11"/>
      <c r="N156" s="15"/>
      <c r="O156" s="15"/>
      <c r="P156" s="15"/>
      <c r="Q156" s="11"/>
      <c r="R156" s="85"/>
      <c r="T156" s="15"/>
      <c r="U156" s="41"/>
      <c r="V156" s="15"/>
      <c r="W156" s="48" t="s">
        <v>82</v>
      </c>
      <c r="X156" s="24" t="e">
        <f>X105</f>
        <v>#REF!</v>
      </c>
      <c r="Y156" s="24" t="e">
        <f t="shared" ref="Y156:AL156" si="25">Y105</f>
        <v>#REF!</v>
      </c>
      <c r="Z156" s="24" t="e">
        <f t="shared" si="25"/>
        <v>#REF!</v>
      </c>
      <c r="AA156" s="24" t="e">
        <f t="shared" si="25"/>
        <v>#REF!</v>
      </c>
      <c r="AB156" s="24" t="e">
        <f t="shared" si="25"/>
        <v>#REF!</v>
      </c>
      <c r="AC156" s="24" t="e">
        <f t="shared" si="25"/>
        <v>#REF!</v>
      </c>
      <c r="AD156" s="24" t="e">
        <f t="shared" si="25"/>
        <v>#REF!</v>
      </c>
      <c r="AE156" s="24" t="e">
        <f t="shared" si="25"/>
        <v>#REF!</v>
      </c>
      <c r="AF156" s="24" t="e">
        <f t="shared" si="25"/>
        <v>#REF!</v>
      </c>
      <c r="AG156" s="24" t="e">
        <f t="shared" si="25"/>
        <v>#REF!</v>
      </c>
      <c r="AH156" s="24" t="e">
        <f t="shared" si="25"/>
        <v>#REF!</v>
      </c>
      <c r="AI156" s="24" t="e">
        <f t="shared" si="25"/>
        <v>#REF!</v>
      </c>
      <c r="AJ156" s="24" t="e">
        <f t="shared" si="25"/>
        <v>#REF!</v>
      </c>
      <c r="AK156" s="24" t="e">
        <f t="shared" si="25"/>
        <v>#REF!</v>
      </c>
      <c r="AL156" s="49" t="e">
        <f t="shared" si="25"/>
        <v>#REF!</v>
      </c>
      <c r="AM156" s="21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</row>
    <row r="157" spans="2:76" s="13" customFormat="1" ht="13.5" thickTop="1" x14ac:dyDescent="0.2">
      <c r="B157" s="15"/>
      <c r="C157" s="15"/>
      <c r="D157" s="85"/>
      <c r="E157" s="85"/>
      <c r="F157" s="85"/>
      <c r="G157" s="85"/>
      <c r="H157" s="85"/>
      <c r="I157" s="85"/>
      <c r="J157" s="85"/>
      <c r="K157" s="11"/>
      <c r="L157" s="11"/>
      <c r="M157" s="11"/>
      <c r="N157" s="15"/>
      <c r="O157" s="15"/>
      <c r="P157" s="15"/>
      <c r="Q157" s="11"/>
      <c r="R157" s="85"/>
      <c r="T157" s="15"/>
      <c r="U157" s="41"/>
      <c r="V157" s="15"/>
      <c r="W157" s="16" t="s">
        <v>87</v>
      </c>
      <c r="X157" s="19">
        <f>X111</f>
        <v>48.766666666666666</v>
      </c>
      <c r="Y157" s="19">
        <f t="shared" ref="Y157:AL157" si="26">Y111</f>
        <v>41.183333333333337</v>
      </c>
      <c r="Z157" s="19">
        <f t="shared" si="26"/>
        <v>0</v>
      </c>
      <c r="AA157" s="19">
        <f t="shared" si="26"/>
        <v>89.95</v>
      </c>
      <c r="AB157" s="19">
        <f t="shared" si="26"/>
        <v>349.98333333333335</v>
      </c>
      <c r="AC157" s="19">
        <f t="shared" si="26"/>
        <v>180.43333333333331</v>
      </c>
      <c r="AD157" s="19">
        <f t="shared" si="26"/>
        <v>7.0500000000000007</v>
      </c>
      <c r="AE157" s="19">
        <f t="shared" si="26"/>
        <v>63.35</v>
      </c>
      <c r="AF157" s="19">
        <f t="shared" si="26"/>
        <v>0</v>
      </c>
      <c r="AG157" s="19">
        <f t="shared" si="26"/>
        <v>27.316666666666666</v>
      </c>
      <c r="AH157" s="19">
        <f t="shared" si="26"/>
        <v>29.299999999999997</v>
      </c>
      <c r="AI157" s="19">
        <f t="shared" si="26"/>
        <v>6.4500000000000011</v>
      </c>
      <c r="AJ157" s="19">
        <f t="shared" si="26"/>
        <v>0</v>
      </c>
      <c r="AK157" s="19">
        <f t="shared" si="26"/>
        <v>35.749999999999993</v>
      </c>
      <c r="AL157" s="11">
        <f t="shared" si="26"/>
        <v>537.4666666666667</v>
      </c>
      <c r="AM157" s="21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</row>
    <row r="158" spans="2:76" s="13" customFormat="1" x14ac:dyDescent="0.2">
      <c r="B158" s="15"/>
      <c r="C158" s="15"/>
      <c r="D158" s="85"/>
      <c r="E158" s="85"/>
      <c r="F158" s="85"/>
      <c r="G158" s="85"/>
      <c r="H158" s="85"/>
      <c r="I158" s="85"/>
      <c r="J158" s="85"/>
      <c r="K158" s="11"/>
      <c r="L158" s="11"/>
      <c r="M158" s="11"/>
      <c r="N158" s="15"/>
      <c r="O158" s="15"/>
      <c r="P158" s="15"/>
      <c r="Q158" s="11"/>
      <c r="R158" s="85"/>
      <c r="T158" s="15"/>
      <c r="U158" s="41"/>
      <c r="V158" s="15"/>
      <c r="W158" s="15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5"/>
      <c r="AI158" s="15"/>
      <c r="AJ158" s="15"/>
      <c r="AK158" s="11"/>
      <c r="AL158" s="11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</row>
    <row r="159" spans="2:76" s="13" customFormat="1" x14ac:dyDescent="0.2">
      <c r="B159" s="15"/>
      <c r="C159" s="15"/>
      <c r="D159" s="85"/>
      <c r="E159" s="85"/>
      <c r="F159" s="85"/>
      <c r="G159" s="85"/>
      <c r="H159" s="85"/>
      <c r="I159" s="85"/>
      <c r="J159" s="85"/>
      <c r="K159" s="11"/>
      <c r="L159" s="11"/>
      <c r="M159" s="11"/>
      <c r="N159" s="15"/>
      <c r="O159" s="15"/>
      <c r="P159" s="15"/>
      <c r="Q159" s="11"/>
      <c r="R159" s="85"/>
      <c r="T159" s="15"/>
      <c r="U159" s="41"/>
      <c r="V159" s="15"/>
      <c r="W159" s="15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5"/>
      <c r="AI159" s="15"/>
      <c r="AJ159" s="15"/>
      <c r="AK159" s="11"/>
      <c r="AL159" s="11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</row>
    <row r="160" spans="2:76" s="13" customFormat="1" x14ac:dyDescent="0.2">
      <c r="B160" s="15"/>
      <c r="C160" s="15"/>
      <c r="D160" s="85"/>
      <c r="E160" s="85"/>
      <c r="F160" s="85"/>
      <c r="G160" s="85"/>
      <c r="H160" s="85"/>
      <c r="I160" s="85"/>
      <c r="J160" s="85"/>
      <c r="K160" s="11"/>
      <c r="L160" s="11"/>
      <c r="M160" s="11"/>
      <c r="N160" s="15"/>
      <c r="O160" s="15"/>
      <c r="P160" s="15"/>
      <c r="Q160" s="11"/>
      <c r="R160" s="85"/>
      <c r="T160" s="15"/>
      <c r="U160" s="41"/>
      <c r="V160" s="15"/>
      <c r="W160" s="15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5"/>
      <c r="AI160" s="15"/>
      <c r="AJ160" s="15"/>
      <c r="AK160" s="11"/>
      <c r="AL160" s="11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</row>
    <row r="161" spans="2:76" s="13" customFormat="1" x14ac:dyDescent="0.2">
      <c r="B161" s="15"/>
      <c r="C161" s="15"/>
      <c r="D161" s="85"/>
      <c r="E161" s="85"/>
      <c r="F161" s="85"/>
      <c r="G161" s="85"/>
      <c r="H161" s="85"/>
      <c r="I161" s="85"/>
      <c r="J161" s="85"/>
      <c r="K161" s="11"/>
      <c r="L161" s="11"/>
      <c r="M161" s="11"/>
      <c r="N161" s="15"/>
      <c r="O161" s="15"/>
      <c r="P161" s="15"/>
      <c r="Q161" s="11"/>
      <c r="R161" s="85"/>
      <c r="T161" s="15"/>
      <c r="U161" s="41"/>
      <c r="V161" s="15"/>
      <c r="W161" s="15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5"/>
      <c r="AI161" s="15"/>
      <c r="AJ161" s="15"/>
      <c r="AK161" s="11"/>
      <c r="AL161" s="11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</row>
    <row r="162" spans="2:76" s="13" customFormat="1" x14ac:dyDescent="0.2">
      <c r="B162" s="15"/>
      <c r="C162" s="15"/>
      <c r="D162" s="85"/>
      <c r="E162" s="85"/>
      <c r="F162" s="85"/>
      <c r="G162" s="85"/>
      <c r="H162" s="85"/>
      <c r="I162" s="85"/>
      <c r="J162" s="85"/>
      <c r="K162" s="11"/>
      <c r="L162" s="11"/>
      <c r="M162" s="11"/>
      <c r="N162" s="15"/>
      <c r="O162" s="15"/>
      <c r="P162" s="15"/>
      <c r="Q162" s="11"/>
      <c r="R162" s="85"/>
      <c r="T162" s="15"/>
      <c r="U162" s="41"/>
      <c r="V162" s="15"/>
      <c r="W162" s="15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5"/>
      <c r="AI162" s="15"/>
      <c r="AJ162" s="15"/>
      <c r="AK162" s="11"/>
      <c r="AL162" s="11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</row>
    <row r="163" spans="2:76" s="13" customFormat="1" x14ac:dyDescent="0.2">
      <c r="B163" s="15"/>
      <c r="C163" s="15"/>
      <c r="D163" s="85"/>
      <c r="E163" s="85"/>
      <c r="F163" s="85"/>
      <c r="G163" s="85"/>
      <c r="H163" s="85"/>
      <c r="I163" s="85"/>
      <c r="J163" s="85"/>
      <c r="K163" s="11"/>
      <c r="L163" s="11"/>
      <c r="M163" s="11"/>
      <c r="N163" s="15"/>
      <c r="O163" s="15"/>
      <c r="P163" s="15"/>
      <c r="Q163" s="11"/>
      <c r="R163" s="85"/>
      <c r="T163" s="15"/>
      <c r="U163" s="41"/>
      <c r="V163" s="15"/>
      <c r="W163" s="15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5"/>
      <c r="AI163" s="15"/>
      <c r="AJ163" s="15"/>
      <c r="AK163" s="11"/>
      <c r="AL163" s="11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</row>
    <row r="164" spans="2:76" s="13" customFormat="1" x14ac:dyDescent="0.2">
      <c r="B164" s="15"/>
      <c r="C164" s="15"/>
      <c r="D164" s="85"/>
      <c r="E164" s="85"/>
      <c r="F164" s="85"/>
      <c r="G164" s="85"/>
      <c r="H164" s="85"/>
      <c r="I164" s="85"/>
      <c r="J164" s="85"/>
      <c r="K164" s="11"/>
      <c r="L164" s="11"/>
      <c r="M164" s="11"/>
      <c r="N164" s="15"/>
      <c r="O164" s="15"/>
      <c r="P164" s="15"/>
      <c r="Q164" s="11"/>
      <c r="R164" s="85"/>
      <c r="T164" s="15"/>
      <c r="U164" s="41"/>
      <c r="V164" s="15"/>
      <c r="W164" s="15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5"/>
      <c r="AI164" s="15"/>
      <c r="AJ164" s="15"/>
      <c r="AK164" s="11"/>
      <c r="AL164" s="11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</row>
    <row r="165" spans="2:76" s="13" customFormat="1" x14ac:dyDescent="0.2">
      <c r="B165" s="15"/>
      <c r="C165" s="15"/>
      <c r="D165" s="85"/>
      <c r="E165" s="85"/>
      <c r="F165" s="85"/>
      <c r="G165" s="85"/>
      <c r="H165" s="85"/>
      <c r="I165" s="85"/>
      <c r="J165" s="85"/>
      <c r="K165" s="11"/>
      <c r="L165" s="11"/>
      <c r="M165" s="11"/>
      <c r="N165" s="15"/>
      <c r="O165" s="15"/>
      <c r="P165" s="15"/>
      <c r="Q165" s="11"/>
      <c r="R165" s="85"/>
      <c r="T165" s="15"/>
      <c r="U165" s="41"/>
      <c r="V165" s="15"/>
      <c r="W165" s="15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5"/>
      <c r="AI165" s="15"/>
      <c r="AJ165" s="15"/>
      <c r="AK165" s="11"/>
      <c r="AL165" s="11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</row>
    <row r="166" spans="2:76" s="13" customFormat="1" x14ac:dyDescent="0.2">
      <c r="B166" s="15"/>
      <c r="C166" s="15"/>
      <c r="D166" s="85"/>
      <c r="E166" s="85"/>
      <c r="F166" s="85"/>
      <c r="G166" s="85"/>
      <c r="H166" s="85"/>
      <c r="I166" s="85"/>
      <c r="J166" s="85"/>
      <c r="K166" s="11"/>
      <c r="L166" s="11"/>
      <c r="M166" s="11"/>
      <c r="N166" s="15"/>
      <c r="O166" s="15"/>
      <c r="P166" s="15"/>
      <c r="Q166" s="11"/>
      <c r="R166" s="85"/>
      <c r="T166" s="15"/>
      <c r="U166" s="41"/>
      <c r="V166" s="15"/>
      <c r="W166" s="15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5"/>
      <c r="AI166" s="15"/>
      <c r="AJ166" s="15"/>
      <c r="AK166" s="11"/>
      <c r="AL166" s="11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</row>
    <row r="167" spans="2:76" s="13" customFormat="1" x14ac:dyDescent="0.2">
      <c r="B167" s="15"/>
      <c r="C167" s="15"/>
      <c r="D167" s="85"/>
      <c r="E167" s="85"/>
      <c r="F167" s="85"/>
      <c r="G167" s="85"/>
      <c r="H167" s="85"/>
      <c r="I167" s="85"/>
      <c r="J167" s="85"/>
      <c r="K167" s="11"/>
      <c r="L167" s="11"/>
      <c r="M167" s="11"/>
      <c r="N167" s="15"/>
      <c r="O167" s="15"/>
      <c r="P167" s="15"/>
      <c r="Q167" s="11"/>
      <c r="R167" s="85"/>
      <c r="T167" s="15"/>
      <c r="U167" s="41"/>
      <c r="V167" s="15"/>
      <c r="W167" s="15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5"/>
      <c r="AI167" s="15"/>
      <c r="AJ167" s="15"/>
      <c r="AK167" s="11"/>
      <c r="AL167" s="11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</row>
    <row r="168" spans="2:76" s="13" customFormat="1" x14ac:dyDescent="0.2">
      <c r="B168" s="15"/>
      <c r="C168" s="15"/>
      <c r="D168" s="85"/>
      <c r="E168" s="85"/>
      <c r="F168" s="85"/>
      <c r="G168" s="85"/>
      <c r="H168" s="85"/>
      <c r="I168" s="85"/>
      <c r="J168" s="85"/>
      <c r="K168" s="11"/>
      <c r="L168" s="11"/>
      <c r="M168" s="11"/>
      <c r="N168" s="15"/>
      <c r="O168" s="15"/>
      <c r="P168" s="15"/>
      <c r="Q168" s="11"/>
      <c r="R168" s="85"/>
      <c r="T168" s="15"/>
      <c r="U168" s="41"/>
      <c r="V168" s="15"/>
      <c r="W168" s="15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5"/>
      <c r="AI168" s="15"/>
      <c r="AJ168" s="15"/>
      <c r="AK168" s="11"/>
      <c r="AL168" s="11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</row>
    <row r="169" spans="2:76" s="13" customFormat="1" x14ac:dyDescent="0.2">
      <c r="B169" s="15"/>
      <c r="C169" s="15"/>
      <c r="D169" s="85"/>
      <c r="E169" s="85"/>
      <c r="F169" s="85"/>
      <c r="G169" s="85"/>
      <c r="H169" s="85"/>
      <c r="I169" s="85"/>
      <c r="J169" s="85"/>
      <c r="K169" s="11"/>
      <c r="L169" s="11"/>
      <c r="M169" s="11"/>
      <c r="N169" s="15"/>
      <c r="O169" s="15"/>
      <c r="P169" s="15"/>
      <c r="Q169" s="11"/>
      <c r="R169" s="85"/>
      <c r="T169" s="15"/>
      <c r="U169" s="41"/>
      <c r="V169" s="15"/>
      <c r="W169" s="15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5"/>
      <c r="AI169" s="15"/>
      <c r="AJ169" s="15"/>
      <c r="AK169" s="11"/>
      <c r="AL169" s="11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</row>
    <row r="170" spans="2:76" s="13" customFormat="1" x14ac:dyDescent="0.2">
      <c r="B170" s="15"/>
      <c r="C170" s="15"/>
      <c r="D170" s="85"/>
      <c r="E170" s="85"/>
      <c r="F170" s="85"/>
      <c r="G170" s="85"/>
      <c r="H170" s="85"/>
      <c r="I170" s="85"/>
      <c r="J170" s="85"/>
      <c r="K170" s="11"/>
      <c r="L170" s="11"/>
      <c r="M170" s="11"/>
      <c r="N170" s="15"/>
      <c r="O170" s="15"/>
      <c r="P170" s="15"/>
      <c r="Q170" s="11"/>
      <c r="R170" s="85"/>
      <c r="T170" s="15"/>
      <c r="U170" s="41"/>
      <c r="V170" s="15"/>
      <c r="W170" s="15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5"/>
      <c r="AI170" s="15"/>
      <c r="AJ170" s="15"/>
      <c r="AK170" s="11"/>
      <c r="AL170" s="11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</row>
    <row r="171" spans="2:76" s="13" customFormat="1" x14ac:dyDescent="0.2">
      <c r="B171" s="15"/>
      <c r="C171" s="15"/>
      <c r="D171" s="85"/>
      <c r="E171" s="85"/>
      <c r="F171" s="85"/>
      <c r="G171" s="85"/>
      <c r="H171" s="85"/>
      <c r="I171" s="85"/>
      <c r="J171" s="85"/>
      <c r="K171" s="11"/>
      <c r="L171" s="11"/>
      <c r="M171" s="11"/>
      <c r="N171" s="15"/>
      <c r="O171" s="15"/>
      <c r="P171" s="15"/>
      <c r="Q171" s="11"/>
      <c r="R171" s="85"/>
      <c r="T171" s="15"/>
      <c r="U171" s="41"/>
      <c r="V171" s="15"/>
      <c r="W171" s="15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5"/>
      <c r="AI171" s="15"/>
      <c r="AJ171" s="15"/>
      <c r="AK171" s="11"/>
      <c r="AL171" s="11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2EB9-2214-41C0-BA9F-B2C32F033102}">
  <dimension ref="A1:N71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2" max="2" width="24.5703125" bestFit="1" customWidth="1"/>
    <col min="3" max="3" width="15.5703125" customWidth="1"/>
    <col min="4" max="4" width="17" customWidth="1"/>
    <col min="5" max="5" width="18.42578125" customWidth="1"/>
    <col min="6" max="6" width="12.5703125" bestFit="1" customWidth="1"/>
    <col min="7" max="8" width="12.140625" bestFit="1" customWidth="1"/>
    <col min="9" max="9" width="9.5703125" customWidth="1"/>
    <col min="10" max="10" width="12.140625" bestFit="1" customWidth="1"/>
    <col min="11" max="14" width="12" customWidth="1"/>
  </cols>
  <sheetData>
    <row r="1" spans="1:14" s="62" customFormat="1" ht="25.5" x14ac:dyDescent="0.2">
      <c r="A1" s="62" t="s">
        <v>15</v>
      </c>
      <c r="B1" s="62" t="s">
        <v>16</v>
      </c>
      <c r="C1" s="62" t="s">
        <v>4</v>
      </c>
      <c r="D1" s="62" t="s">
        <v>5</v>
      </c>
      <c r="E1" s="62" t="s">
        <v>6</v>
      </c>
      <c r="F1" s="62" t="s">
        <v>14</v>
      </c>
      <c r="G1" s="62" t="s">
        <v>0</v>
      </c>
      <c r="H1" s="62" t="s">
        <v>1</v>
      </c>
      <c r="I1" s="62" t="s">
        <v>2</v>
      </c>
      <c r="J1" s="62" t="s">
        <v>3</v>
      </c>
      <c r="K1" s="66" t="s">
        <v>129</v>
      </c>
      <c r="L1" s="66" t="s">
        <v>130</v>
      </c>
      <c r="M1" s="66" t="s">
        <v>131</v>
      </c>
      <c r="N1" s="66" t="s">
        <v>132</v>
      </c>
    </row>
    <row r="2" spans="1:14" x14ac:dyDescent="0.2">
      <c r="A2" t="s">
        <v>120</v>
      </c>
    </row>
    <row r="3" spans="1:14" x14ac:dyDescent="0.2">
      <c r="A3">
        <v>501</v>
      </c>
      <c r="B3" t="s">
        <v>34</v>
      </c>
      <c r="C3" s="63">
        <v>334.51666666666671</v>
      </c>
      <c r="D3" s="63">
        <v>16.716666666666665</v>
      </c>
      <c r="E3" s="63">
        <v>9.2166666666666668</v>
      </c>
      <c r="F3" s="63">
        <v>360.45</v>
      </c>
      <c r="G3" s="63">
        <v>83.2</v>
      </c>
      <c r="H3" s="63">
        <v>11.283333333333333</v>
      </c>
      <c r="I3" s="63">
        <v>0</v>
      </c>
      <c r="J3" s="63">
        <v>94.483333333333334</v>
      </c>
      <c r="K3" s="63">
        <f>C3-G3</f>
        <v>251.31666666666672</v>
      </c>
      <c r="L3" s="63">
        <f t="shared" ref="L3:M3" si="0">D3-H3</f>
        <v>5.4333333333333318</v>
      </c>
      <c r="M3" s="63">
        <f t="shared" si="0"/>
        <v>9.2166666666666668</v>
      </c>
      <c r="N3" s="63">
        <f>F3-J3</f>
        <v>265.96666666666664</v>
      </c>
    </row>
    <row r="4" spans="1:14" x14ac:dyDescent="0.2">
      <c r="A4">
        <v>502</v>
      </c>
      <c r="B4" t="s">
        <v>36</v>
      </c>
      <c r="C4" s="63">
        <v>9.3166666666666664</v>
      </c>
      <c r="D4" s="63">
        <v>0.65</v>
      </c>
      <c r="E4" s="63">
        <v>0</v>
      </c>
      <c r="F4" s="63">
        <v>9.9666666666666668</v>
      </c>
      <c r="G4" s="63">
        <v>3.2666666666666671</v>
      </c>
      <c r="H4" s="63">
        <v>0.39999999999999997</v>
      </c>
      <c r="I4" s="63">
        <v>0</v>
      </c>
      <c r="J4" s="63">
        <v>3.6666666666666665</v>
      </c>
      <c r="K4" s="63">
        <f t="shared" ref="K4:K12" si="1">C4-G4</f>
        <v>6.0499999999999989</v>
      </c>
      <c r="L4" s="63">
        <f t="shared" ref="L4:L13" si="2">D4-H4</f>
        <v>0.25000000000000006</v>
      </c>
      <c r="M4" s="63">
        <f t="shared" ref="M4:M13" si="3">E4-I4</f>
        <v>0</v>
      </c>
      <c r="N4" s="63">
        <f t="shared" ref="N4:N12" si="4">F4-J4</f>
        <v>6.3000000000000007</v>
      </c>
    </row>
    <row r="5" spans="1:14" x14ac:dyDescent="0.2">
      <c r="A5">
        <v>503</v>
      </c>
      <c r="B5" t="s">
        <v>37</v>
      </c>
      <c r="C5" s="63">
        <v>463.43333333333334</v>
      </c>
      <c r="D5" s="63">
        <v>60.683333333333337</v>
      </c>
      <c r="E5" s="63">
        <v>0.18333333333333332</v>
      </c>
      <c r="F5" s="63">
        <v>524.29999999999995</v>
      </c>
      <c r="G5" s="63">
        <v>238.35</v>
      </c>
      <c r="H5" s="63">
        <v>47.933333333333337</v>
      </c>
      <c r="I5" s="63">
        <v>0</v>
      </c>
      <c r="J5" s="63">
        <v>286.2833333333333</v>
      </c>
      <c r="K5" s="63">
        <f t="shared" si="1"/>
        <v>225.08333333333334</v>
      </c>
      <c r="L5" s="63">
        <f t="shared" si="2"/>
        <v>12.75</v>
      </c>
      <c r="M5" s="63">
        <f t="shared" si="3"/>
        <v>0.18333333333333332</v>
      </c>
      <c r="N5" s="63">
        <f t="shared" si="4"/>
        <v>238.01666666666665</v>
      </c>
    </row>
    <row r="6" spans="1:14" x14ac:dyDescent="0.2">
      <c r="A6">
        <v>504</v>
      </c>
      <c r="B6" t="s">
        <v>38</v>
      </c>
      <c r="C6" s="63">
        <v>307.58333333333326</v>
      </c>
      <c r="D6" s="63">
        <v>80.666666666666671</v>
      </c>
      <c r="E6" s="63">
        <v>1.1333333333333335</v>
      </c>
      <c r="F6" s="63">
        <v>389.38333333333321</v>
      </c>
      <c r="G6" s="63">
        <v>175.26666666666668</v>
      </c>
      <c r="H6" s="63">
        <v>41.483333333333334</v>
      </c>
      <c r="I6" s="63">
        <v>0</v>
      </c>
      <c r="J6" s="63">
        <v>216.75</v>
      </c>
      <c r="K6" s="63">
        <f t="shared" si="1"/>
        <v>132.31666666666658</v>
      </c>
      <c r="L6" s="63">
        <f t="shared" si="2"/>
        <v>39.183333333333337</v>
      </c>
      <c r="M6" s="63">
        <f t="shared" si="3"/>
        <v>1.1333333333333335</v>
      </c>
      <c r="N6" s="63">
        <f t="shared" si="4"/>
        <v>172.63333333333321</v>
      </c>
    </row>
    <row r="7" spans="1:14" x14ac:dyDescent="0.2">
      <c r="A7">
        <v>505</v>
      </c>
      <c r="B7" t="s">
        <v>39</v>
      </c>
      <c r="C7" s="63">
        <v>51.866666666666674</v>
      </c>
      <c r="D7" s="63">
        <v>9.35</v>
      </c>
      <c r="E7" s="63">
        <v>0</v>
      </c>
      <c r="F7" s="63">
        <v>61.216666666666669</v>
      </c>
      <c r="G7" s="63">
        <v>42.06666666666667</v>
      </c>
      <c r="H7" s="63">
        <v>5.0666666666666664</v>
      </c>
      <c r="I7" s="63">
        <v>0</v>
      </c>
      <c r="J7" s="63">
        <v>47.133333333333333</v>
      </c>
      <c r="K7" s="63">
        <f t="shared" si="1"/>
        <v>9.8000000000000043</v>
      </c>
      <c r="L7" s="63">
        <f t="shared" si="2"/>
        <v>4.2833333333333332</v>
      </c>
      <c r="M7" s="63">
        <f t="shared" si="3"/>
        <v>0</v>
      </c>
      <c r="N7" s="63">
        <f t="shared" si="4"/>
        <v>14.083333333333336</v>
      </c>
    </row>
    <row r="8" spans="1:14" x14ac:dyDescent="0.2">
      <c r="A8">
        <v>506</v>
      </c>
      <c r="B8" t="s">
        <v>41</v>
      </c>
      <c r="C8" s="63">
        <v>1945.2333333333329</v>
      </c>
      <c r="D8" s="63">
        <v>14.016666666666666</v>
      </c>
      <c r="E8" s="63">
        <v>158.55000000000001</v>
      </c>
      <c r="F8" s="63">
        <v>2117.7999999999997</v>
      </c>
      <c r="G8" s="63">
        <v>498.73333333333329</v>
      </c>
      <c r="H8" s="63">
        <v>13.966666666666667</v>
      </c>
      <c r="I8" s="63">
        <v>9.15</v>
      </c>
      <c r="J8" s="63">
        <v>521.85</v>
      </c>
      <c r="K8" s="63">
        <f t="shared" si="1"/>
        <v>1446.4999999999995</v>
      </c>
      <c r="L8" s="63">
        <f t="shared" si="2"/>
        <v>4.9999999999998934E-2</v>
      </c>
      <c r="M8" s="63">
        <f t="shared" si="3"/>
        <v>149.4</v>
      </c>
      <c r="N8" s="63">
        <f t="shared" si="4"/>
        <v>1595.9499999999998</v>
      </c>
    </row>
    <row r="9" spans="1:14" x14ac:dyDescent="0.2">
      <c r="A9">
        <v>507</v>
      </c>
      <c r="B9" t="s">
        <v>43</v>
      </c>
      <c r="C9" s="63">
        <v>2415.1833333333338</v>
      </c>
      <c r="D9" s="63">
        <v>68.683333333333337</v>
      </c>
      <c r="E9" s="63">
        <v>270.15000000000003</v>
      </c>
      <c r="F9" s="63">
        <v>2754.0166666666669</v>
      </c>
      <c r="G9" s="63">
        <v>508.26666666666665</v>
      </c>
      <c r="H9" s="63">
        <v>47.216666666666661</v>
      </c>
      <c r="I9" s="63">
        <v>10.899999999999999</v>
      </c>
      <c r="J9" s="63">
        <v>566.38333333333333</v>
      </c>
      <c r="K9" s="63">
        <f t="shared" si="1"/>
        <v>1906.9166666666672</v>
      </c>
      <c r="L9" s="63">
        <f t="shared" si="2"/>
        <v>21.466666666666676</v>
      </c>
      <c r="M9" s="63">
        <f t="shared" si="3"/>
        <v>259.25000000000006</v>
      </c>
      <c r="N9" s="63">
        <f t="shared" si="4"/>
        <v>2187.6333333333337</v>
      </c>
    </row>
    <row r="10" spans="1:14" x14ac:dyDescent="0.2">
      <c r="A10">
        <v>508</v>
      </c>
      <c r="B10" t="s">
        <v>44</v>
      </c>
      <c r="C10" s="63">
        <v>326.31666666666666</v>
      </c>
      <c r="D10" s="63">
        <v>118.83333333333333</v>
      </c>
      <c r="E10" s="63">
        <v>7.0500000000000007</v>
      </c>
      <c r="F10" s="63">
        <v>452.2</v>
      </c>
      <c r="G10" s="63">
        <v>44</v>
      </c>
      <c r="H10" s="63">
        <v>23.316666666666666</v>
      </c>
      <c r="I10" s="63">
        <v>0</v>
      </c>
      <c r="J10" s="63">
        <v>67.316666666666677</v>
      </c>
      <c r="K10" s="63">
        <f t="shared" si="1"/>
        <v>282.31666666666666</v>
      </c>
      <c r="L10" s="63">
        <f t="shared" si="2"/>
        <v>95.516666666666666</v>
      </c>
      <c r="M10" s="63">
        <f t="shared" si="3"/>
        <v>7.0500000000000007</v>
      </c>
      <c r="N10" s="63">
        <f t="shared" si="4"/>
        <v>384.88333333333333</v>
      </c>
    </row>
    <row r="11" spans="1:14" x14ac:dyDescent="0.2">
      <c r="A11">
        <v>509</v>
      </c>
      <c r="B11" t="s">
        <v>45</v>
      </c>
      <c r="C11" s="63">
        <v>827.33333333333337</v>
      </c>
      <c r="D11" s="63">
        <v>71.983333333333334</v>
      </c>
      <c r="E11" s="63">
        <v>0</v>
      </c>
      <c r="F11" s="63">
        <v>899.31666666666661</v>
      </c>
      <c r="G11" s="63">
        <v>473</v>
      </c>
      <c r="H11" s="63">
        <v>46.95000000000001</v>
      </c>
      <c r="I11" s="63">
        <v>0</v>
      </c>
      <c r="J11" s="63">
        <v>519.95000000000005</v>
      </c>
      <c r="K11" s="63">
        <f t="shared" si="1"/>
        <v>354.33333333333337</v>
      </c>
      <c r="L11" s="63">
        <f t="shared" si="2"/>
        <v>25.033333333333324</v>
      </c>
      <c r="M11" s="63">
        <f t="shared" si="3"/>
        <v>0</v>
      </c>
      <c r="N11" s="63">
        <f t="shared" si="4"/>
        <v>379.36666666666656</v>
      </c>
    </row>
    <row r="12" spans="1:14" x14ac:dyDescent="0.2">
      <c r="A12">
        <v>511</v>
      </c>
      <c r="B12" t="s">
        <v>47</v>
      </c>
      <c r="C12" s="63">
        <v>445.95000000000005</v>
      </c>
      <c r="D12" s="63">
        <v>433.10000000000008</v>
      </c>
      <c r="E12" s="63">
        <v>0.58333333333333337</v>
      </c>
      <c r="F12" s="63">
        <v>879.63333333333321</v>
      </c>
      <c r="G12" s="63">
        <v>208.5</v>
      </c>
      <c r="H12" s="63">
        <v>186.38333333333333</v>
      </c>
      <c r="I12" s="63">
        <v>0</v>
      </c>
      <c r="J12" s="63">
        <v>394.88333333333338</v>
      </c>
      <c r="K12" s="63">
        <f t="shared" si="1"/>
        <v>237.45000000000005</v>
      </c>
      <c r="L12" s="63">
        <f t="shared" si="2"/>
        <v>246.71666666666675</v>
      </c>
      <c r="M12" s="63">
        <f t="shared" si="3"/>
        <v>0.58333333333333337</v>
      </c>
      <c r="N12" s="63">
        <f t="shared" si="4"/>
        <v>484.74999999999983</v>
      </c>
    </row>
    <row r="13" spans="1:14" x14ac:dyDescent="0.2">
      <c r="A13" s="64" t="s">
        <v>128</v>
      </c>
      <c r="B13" s="64"/>
      <c r="C13" s="65">
        <v>7126.7333333333327</v>
      </c>
      <c r="D13" s="65">
        <v>874.68333333333339</v>
      </c>
      <c r="E13" s="65">
        <v>446.86666666666667</v>
      </c>
      <c r="F13" s="65">
        <v>8448.2833333333328</v>
      </c>
      <c r="G13" s="65">
        <v>2274.65</v>
      </c>
      <c r="H13" s="65">
        <v>424</v>
      </c>
      <c r="I13" s="65">
        <v>20.049999999999997</v>
      </c>
      <c r="J13" s="65">
        <v>2718.7</v>
      </c>
      <c r="K13" s="65">
        <f>C13-G13</f>
        <v>4852.0833333333321</v>
      </c>
      <c r="L13" s="65">
        <f t="shared" si="2"/>
        <v>450.68333333333339</v>
      </c>
      <c r="M13" s="65">
        <f t="shared" si="3"/>
        <v>426.81666666666666</v>
      </c>
      <c r="N13" s="65">
        <f>F13-J13</f>
        <v>5729.583333333333</v>
      </c>
    </row>
    <row r="14" spans="1:14" x14ac:dyDescent="0.2">
      <c r="A14" s="70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 spans="1:14" x14ac:dyDescent="0.2">
      <c r="A15" t="s">
        <v>121</v>
      </c>
      <c r="K15" s="63"/>
      <c r="L15" s="63"/>
      <c r="M15" s="63"/>
      <c r="N15" s="63"/>
    </row>
    <row r="16" spans="1:14" x14ac:dyDescent="0.2">
      <c r="A16">
        <v>510</v>
      </c>
      <c r="B16" t="s">
        <v>46</v>
      </c>
      <c r="C16" s="63">
        <v>485.13333333333338</v>
      </c>
      <c r="D16" s="63">
        <v>31.366666666666664</v>
      </c>
      <c r="E16" s="63">
        <v>42.816666666666663</v>
      </c>
      <c r="F16" s="63">
        <v>559.31666666666672</v>
      </c>
      <c r="G16" s="63">
        <v>19.533333333333335</v>
      </c>
      <c r="H16" s="63">
        <v>4.6333333333333337</v>
      </c>
      <c r="I16" s="63">
        <v>0</v>
      </c>
      <c r="J16" s="63">
        <v>24.166666666666668</v>
      </c>
      <c r="K16" s="63">
        <f t="shared" ref="K16:K71" si="5">C16-G16</f>
        <v>465.6</v>
      </c>
      <c r="L16" s="63">
        <f t="shared" ref="L16:L71" si="6">D16-H16</f>
        <v>26.733333333333331</v>
      </c>
      <c r="M16" s="63">
        <f t="shared" ref="M16:M71" si="7">E16-I16</f>
        <v>42.816666666666663</v>
      </c>
      <c r="N16" s="63">
        <f t="shared" ref="N16:N71" si="8">F16-J16</f>
        <v>535.15000000000009</v>
      </c>
    </row>
    <row r="17" spans="1:14" x14ac:dyDescent="0.2">
      <c r="A17">
        <v>602</v>
      </c>
      <c r="B17" t="s">
        <v>49</v>
      </c>
      <c r="C17" s="63">
        <v>790.26666666666654</v>
      </c>
      <c r="D17" s="63">
        <v>106.8</v>
      </c>
      <c r="E17" s="63">
        <v>1.7833333333333334</v>
      </c>
      <c r="F17" s="63">
        <v>898.84999999999991</v>
      </c>
      <c r="G17" s="63">
        <v>0.80000000000000016</v>
      </c>
      <c r="H17" s="63">
        <v>37.766666666666666</v>
      </c>
      <c r="I17" s="63">
        <v>0</v>
      </c>
      <c r="J17" s="63">
        <v>38.56666666666667</v>
      </c>
      <c r="K17" s="63">
        <f t="shared" si="5"/>
        <v>789.46666666666658</v>
      </c>
      <c r="L17" s="63">
        <f t="shared" si="6"/>
        <v>69.033333333333331</v>
      </c>
      <c r="M17" s="63">
        <f t="shared" si="7"/>
        <v>1.7833333333333334</v>
      </c>
      <c r="N17" s="63">
        <f t="shared" si="8"/>
        <v>860.28333333333319</v>
      </c>
    </row>
    <row r="18" spans="1:14" x14ac:dyDescent="0.2">
      <c r="A18" s="64" t="s">
        <v>128</v>
      </c>
      <c r="B18" s="64"/>
      <c r="C18" s="65">
        <v>1275.3999999999999</v>
      </c>
      <c r="D18" s="65">
        <v>138.16666666666666</v>
      </c>
      <c r="E18" s="65">
        <v>44.599999999999994</v>
      </c>
      <c r="F18" s="65">
        <v>1458.1666666666665</v>
      </c>
      <c r="G18" s="65">
        <v>20.333333333333336</v>
      </c>
      <c r="H18" s="65">
        <v>42.4</v>
      </c>
      <c r="I18" s="65">
        <v>0</v>
      </c>
      <c r="J18" s="65">
        <v>62.733333333333334</v>
      </c>
      <c r="K18" s="65">
        <f t="shared" si="5"/>
        <v>1255.0666666666666</v>
      </c>
      <c r="L18" s="65">
        <f t="shared" si="6"/>
        <v>95.766666666666652</v>
      </c>
      <c r="M18" s="65">
        <f t="shared" si="7"/>
        <v>44.599999999999994</v>
      </c>
      <c r="N18" s="65">
        <f t="shared" si="8"/>
        <v>1395.4333333333332</v>
      </c>
    </row>
    <row r="19" spans="1:14" x14ac:dyDescent="0.2"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1:14" x14ac:dyDescent="0.2">
      <c r="A20" t="s">
        <v>122</v>
      </c>
      <c r="C20" s="63"/>
      <c r="D20" s="63"/>
      <c r="E20" s="63"/>
      <c r="F20" s="63"/>
      <c r="G20" s="63"/>
      <c r="H20" s="63"/>
      <c r="I20" s="63"/>
      <c r="J20" s="63"/>
      <c r="K20" s="63">
        <f t="shared" si="5"/>
        <v>0</v>
      </c>
      <c r="L20" s="63"/>
      <c r="M20" s="63"/>
      <c r="N20" s="63"/>
    </row>
    <row r="21" spans="1:14" x14ac:dyDescent="0.2">
      <c r="A21">
        <v>603</v>
      </c>
      <c r="B21" t="s">
        <v>51</v>
      </c>
      <c r="C21" s="63">
        <v>735.58333333333314</v>
      </c>
      <c r="D21" s="63">
        <v>116.63333333333333</v>
      </c>
      <c r="E21" s="63">
        <v>0.79999999999999993</v>
      </c>
      <c r="F21" s="63">
        <v>853.01666666666677</v>
      </c>
      <c r="G21" s="63">
        <v>427.2166666666667</v>
      </c>
      <c r="H21" s="63">
        <v>51.716666666666669</v>
      </c>
      <c r="I21" s="63">
        <v>0.13333333333333333</v>
      </c>
      <c r="J21" s="63">
        <v>479.06666666666661</v>
      </c>
      <c r="K21" s="63">
        <f t="shared" si="5"/>
        <v>308.36666666666645</v>
      </c>
      <c r="L21" s="63">
        <f t="shared" si="6"/>
        <v>64.916666666666657</v>
      </c>
      <c r="M21" s="63">
        <f t="shared" si="7"/>
        <v>0.66666666666666663</v>
      </c>
      <c r="N21" s="63">
        <f t="shared" si="8"/>
        <v>373.95000000000016</v>
      </c>
    </row>
    <row r="22" spans="1:14" x14ac:dyDescent="0.2">
      <c r="A22">
        <v>604</v>
      </c>
      <c r="B22" t="s">
        <v>52</v>
      </c>
      <c r="C22" s="63">
        <v>20.566666666666666</v>
      </c>
      <c r="D22" s="63">
        <v>45.883333333333326</v>
      </c>
      <c r="E22" s="63">
        <v>0</v>
      </c>
      <c r="F22" s="63">
        <v>66.45</v>
      </c>
      <c r="G22" s="63">
        <v>1.6666666666666667</v>
      </c>
      <c r="H22" s="63">
        <v>2.6</v>
      </c>
      <c r="I22" s="63">
        <v>0</v>
      </c>
      <c r="J22" s="63">
        <v>4.2666666666666666</v>
      </c>
      <c r="K22" s="63">
        <f t="shared" si="5"/>
        <v>18.899999999999999</v>
      </c>
      <c r="L22" s="63">
        <f t="shared" si="6"/>
        <v>43.283333333333324</v>
      </c>
      <c r="M22" s="63">
        <f t="shared" si="7"/>
        <v>0</v>
      </c>
      <c r="N22" s="63">
        <f t="shared" si="8"/>
        <v>62.183333333333337</v>
      </c>
    </row>
    <row r="23" spans="1:14" x14ac:dyDescent="0.2">
      <c r="A23" s="64" t="s">
        <v>128</v>
      </c>
      <c r="B23" s="64"/>
      <c r="C23" s="65">
        <v>756.14999999999986</v>
      </c>
      <c r="D23" s="65">
        <v>162.51666666666665</v>
      </c>
      <c r="E23" s="65">
        <v>0.79999999999999993</v>
      </c>
      <c r="F23" s="65">
        <v>919.46666666666681</v>
      </c>
      <c r="G23" s="65">
        <v>428.88333333333338</v>
      </c>
      <c r="H23" s="65">
        <v>54.31666666666667</v>
      </c>
      <c r="I23" s="65">
        <v>0.13333333333333333</v>
      </c>
      <c r="J23" s="65">
        <v>483.33333333333326</v>
      </c>
      <c r="K23" s="65">
        <f t="shared" si="5"/>
        <v>327.26666666666648</v>
      </c>
      <c r="L23" s="65">
        <f t="shared" si="6"/>
        <v>108.19999999999999</v>
      </c>
      <c r="M23" s="65">
        <f t="shared" si="7"/>
        <v>0.66666666666666663</v>
      </c>
      <c r="N23" s="65">
        <f t="shared" si="8"/>
        <v>436.13333333333355</v>
      </c>
    </row>
    <row r="24" spans="1:14" x14ac:dyDescent="0.2">
      <c r="C24" s="63"/>
      <c r="D24" s="63"/>
      <c r="E24" s="63"/>
      <c r="F24" s="63"/>
      <c r="G24" s="63"/>
      <c r="H24" s="63"/>
      <c r="I24" s="63"/>
      <c r="J24" s="63"/>
      <c r="K24" s="67"/>
      <c r="L24" s="67"/>
      <c r="M24" s="67"/>
      <c r="N24" s="67"/>
    </row>
    <row r="25" spans="1:14" x14ac:dyDescent="0.2">
      <c r="A25" t="s">
        <v>123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 spans="1:14" x14ac:dyDescent="0.2">
      <c r="A26">
        <v>601</v>
      </c>
      <c r="B26" t="s">
        <v>48</v>
      </c>
      <c r="C26" s="63">
        <v>30.966666666666669</v>
      </c>
      <c r="D26" s="63">
        <v>75.05</v>
      </c>
      <c r="E26" s="63">
        <v>0</v>
      </c>
      <c r="F26" s="63">
        <v>106.01666666666667</v>
      </c>
      <c r="G26" s="63">
        <v>5.3500000000000005</v>
      </c>
      <c r="H26" s="63">
        <v>7.4333333333333327</v>
      </c>
      <c r="I26" s="63">
        <v>0</v>
      </c>
      <c r="J26" s="63">
        <v>12.783333333333331</v>
      </c>
      <c r="K26" s="63">
        <f t="shared" si="5"/>
        <v>25.616666666666667</v>
      </c>
      <c r="L26" s="63">
        <f t="shared" si="6"/>
        <v>67.61666666666666</v>
      </c>
      <c r="M26" s="63">
        <f t="shared" si="7"/>
        <v>0</v>
      </c>
      <c r="N26" s="63">
        <f t="shared" si="8"/>
        <v>93.233333333333334</v>
      </c>
    </row>
    <row r="27" spans="1:14" x14ac:dyDescent="0.2">
      <c r="A27">
        <v>605</v>
      </c>
      <c r="B27" t="s">
        <v>53</v>
      </c>
      <c r="C27" s="63">
        <v>0</v>
      </c>
      <c r="D27" s="63">
        <v>0.16666666666666666</v>
      </c>
      <c r="E27" s="63">
        <v>0</v>
      </c>
      <c r="F27" s="63">
        <v>0.16666666666666666</v>
      </c>
      <c r="G27" s="63">
        <v>0</v>
      </c>
      <c r="H27" s="63">
        <v>0.16666666666666666</v>
      </c>
      <c r="I27" s="63">
        <v>0</v>
      </c>
      <c r="J27" s="63">
        <v>0.16666666666666666</v>
      </c>
      <c r="K27" s="63">
        <f t="shared" si="5"/>
        <v>0</v>
      </c>
      <c r="L27" s="63">
        <f t="shared" si="6"/>
        <v>0</v>
      </c>
      <c r="M27" s="63">
        <f t="shared" si="7"/>
        <v>0</v>
      </c>
      <c r="N27" s="63">
        <f t="shared" si="8"/>
        <v>0</v>
      </c>
    </row>
    <row r="28" spans="1:14" x14ac:dyDescent="0.2">
      <c r="A28">
        <v>606</v>
      </c>
      <c r="B28" t="s">
        <v>54</v>
      </c>
      <c r="C28" s="63">
        <v>1634.0333333333331</v>
      </c>
      <c r="D28" s="63">
        <v>31.483333333333331</v>
      </c>
      <c r="E28" s="63">
        <v>437.41666666666669</v>
      </c>
      <c r="F28" s="63">
        <v>2102.9333333333329</v>
      </c>
      <c r="G28" s="63">
        <v>554.73333333333323</v>
      </c>
      <c r="H28" s="63">
        <v>27.75</v>
      </c>
      <c r="I28" s="63">
        <v>178.10000000000002</v>
      </c>
      <c r="J28" s="63">
        <v>760.58333333333337</v>
      </c>
      <c r="K28" s="63">
        <f t="shared" si="5"/>
        <v>1079.2999999999997</v>
      </c>
      <c r="L28" s="63">
        <f t="shared" si="6"/>
        <v>3.7333333333333307</v>
      </c>
      <c r="M28" s="63">
        <f t="shared" si="7"/>
        <v>259.31666666666666</v>
      </c>
      <c r="N28" s="63">
        <f t="shared" si="8"/>
        <v>1342.3499999999995</v>
      </c>
    </row>
    <row r="29" spans="1:14" x14ac:dyDescent="0.2">
      <c r="A29">
        <v>607</v>
      </c>
      <c r="B29" t="s">
        <v>55</v>
      </c>
      <c r="C29" s="63">
        <v>904.51666666666677</v>
      </c>
      <c r="D29" s="63">
        <v>149.68333333333331</v>
      </c>
      <c r="E29" s="63">
        <v>10.666666666666666</v>
      </c>
      <c r="F29" s="63">
        <v>1064.8666666666668</v>
      </c>
      <c r="G29" s="63">
        <v>121.89999999999999</v>
      </c>
      <c r="H29" s="63">
        <v>102.93333333333334</v>
      </c>
      <c r="I29" s="63">
        <v>1.4166666666666667</v>
      </c>
      <c r="J29" s="63">
        <v>226.25</v>
      </c>
      <c r="K29" s="63">
        <f t="shared" si="5"/>
        <v>782.61666666666679</v>
      </c>
      <c r="L29" s="63">
        <f t="shared" si="6"/>
        <v>46.749999999999972</v>
      </c>
      <c r="M29" s="63">
        <f t="shared" si="7"/>
        <v>9.25</v>
      </c>
      <c r="N29" s="63">
        <f t="shared" si="8"/>
        <v>838.61666666666679</v>
      </c>
    </row>
    <row r="30" spans="1:14" x14ac:dyDescent="0.2">
      <c r="A30">
        <v>608</v>
      </c>
      <c r="B30" t="s">
        <v>56</v>
      </c>
      <c r="C30" s="63">
        <v>1019.8833333333332</v>
      </c>
      <c r="D30" s="63">
        <v>74.900000000000006</v>
      </c>
      <c r="E30" s="63">
        <v>0</v>
      </c>
      <c r="F30" s="63">
        <v>1094.7833333333331</v>
      </c>
      <c r="G30" s="63">
        <v>330.31666666666666</v>
      </c>
      <c r="H30" s="63">
        <v>74.900000000000006</v>
      </c>
      <c r="I30" s="63">
        <v>0</v>
      </c>
      <c r="J30" s="63">
        <v>405.2166666666667</v>
      </c>
      <c r="K30" s="63">
        <f t="shared" si="5"/>
        <v>689.56666666666661</v>
      </c>
      <c r="L30" s="63">
        <f t="shared" si="6"/>
        <v>0</v>
      </c>
      <c r="M30" s="63">
        <f t="shared" si="7"/>
        <v>0</v>
      </c>
      <c r="N30" s="63">
        <f t="shared" si="8"/>
        <v>689.56666666666638</v>
      </c>
    </row>
    <row r="31" spans="1:14" x14ac:dyDescent="0.2">
      <c r="A31">
        <v>609</v>
      </c>
      <c r="B31" t="s">
        <v>57</v>
      </c>
      <c r="C31" s="63">
        <v>2024.4833333333333</v>
      </c>
      <c r="D31" s="63">
        <v>95.566666666666663</v>
      </c>
      <c r="E31" s="63">
        <v>44.699999999999996</v>
      </c>
      <c r="F31" s="63">
        <v>2164.7500000000005</v>
      </c>
      <c r="G31" s="63">
        <v>1146.7</v>
      </c>
      <c r="H31" s="63">
        <v>95.383333333333326</v>
      </c>
      <c r="I31" s="63">
        <v>11.049999999999999</v>
      </c>
      <c r="J31" s="63">
        <v>1253.1333333333334</v>
      </c>
      <c r="K31" s="63">
        <f t="shared" si="5"/>
        <v>877.7833333333333</v>
      </c>
      <c r="L31" s="63">
        <f t="shared" si="6"/>
        <v>0.18333333333333712</v>
      </c>
      <c r="M31" s="63">
        <f t="shared" si="7"/>
        <v>33.65</v>
      </c>
      <c r="N31" s="63">
        <f t="shared" si="8"/>
        <v>911.61666666666702</v>
      </c>
    </row>
    <row r="32" spans="1:14" x14ac:dyDescent="0.2">
      <c r="A32">
        <v>610</v>
      </c>
      <c r="B32" t="s">
        <v>58</v>
      </c>
      <c r="C32" s="63">
        <v>3.1</v>
      </c>
      <c r="D32" s="63">
        <v>15.716666666666667</v>
      </c>
      <c r="E32" s="63">
        <v>0</v>
      </c>
      <c r="F32" s="63">
        <v>18.816666666666666</v>
      </c>
      <c r="G32" s="63">
        <v>3.1</v>
      </c>
      <c r="H32" s="63">
        <v>15.266666666666666</v>
      </c>
      <c r="I32" s="63">
        <v>0</v>
      </c>
      <c r="J32" s="63">
        <v>18.366666666666664</v>
      </c>
      <c r="K32" s="63">
        <f t="shared" si="5"/>
        <v>0</v>
      </c>
      <c r="L32" s="63">
        <f t="shared" si="6"/>
        <v>0.45000000000000107</v>
      </c>
      <c r="M32" s="63">
        <f t="shared" si="7"/>
        <v>0</v>
      </c>
      <c r="N32" s="63">
        <f t="shared" si="8"/>
        <v>0.45000000000000284</v>
      </c>
    </row>
    <row r="33" spans="1:14" x14ac:dyDescent="0.2">
      <c r="A33">
        <v>701</v>
      </c>
      <c r="B33" t="s">
        <v>59</v>
      </c>
      <c r="C33" s="63">
        <v>0.3</v>
      </c>
      <c r="D33" s="63">
        <v>1.9666666666666668</v>
      </c>
      <c r="E33" s="63">
        <v>0</v>
      </c>
      <c r="F33" s="63">
        <v>2.2666666666666662</v>
      </c>
      <c r="G33" s="63">
        <v>0.3</v>
      </c>
      <c r="H33" s="63">
        <v>1.9666666666666668</v>
      </c>
      <c r="I33" s="63">
        <v>0</v>
      </c>
      <c r="J33" s="63">
        <v>2.2666666666666662</v>
      </c>
      <c r="K33" s="63">
        <f t="shared" si="5"/>
        <v>0</v>
      </c>
      <c r="L33" s="63">
        <f t="shared" si="6"/>
        <v>0</v>
      </c>
      <c r="M33" s="63">
        <f t="shared" si="7"/>
        <v>0</v>
      </c>
      <c r="N33" s="63">
        <f t="shared" si="8"/>
        <v>0</v>
      </c>
    </row>
    <row r="34" spans="1:14" x14ac:dyDescent="0.2">
      <c r="A34">
        <v>702</v>
      </c>
      <c r="B34" t="s">
        <v>60</v>
      </c>
      <c r="C34" s="63">
        <v>1448.5166666666664</v>
      </c>
      <c r="D34" s="63">
        <v>17.81666666666667</v>
      </c>
      <c r="E34" s="63">
        <v>0</v>
      </c>
      <c r="F34" s="63">
        <v>1466.3333333333333</v>
      </c>
      <c r="G34" s="63">
        <v>598.51666666666677</v>
      </c>
      <c r="H34" s="63">
        <v>7.5</v>
      </c>
      <c r="I34" s="63">
        <v>0</v>
      </c>
      <c r="J34" s="63">
        <v>606.01666666666677</v>
      </c>
      <c r="K34" s="63">
        <f t="shared" si="5"/>
        <v>849.99999999999966</v>
      </c>
      <c r="L34" s="63">
        <f t="shared" si="6"/>
        <v>10.31666666666667</v>
      </c>
      <c r="M34" s="63">
        <f t="shared" si="7"/>
        <v>0</v>
      </c>
      <c r="N34" s="63">
        <f t="shared" si="8"/>
        <v>860.31666666666649</v>
      </c>
    </row>
    <row r="35" spans="1:14" x14ac:dyDescent="0.2">
      <c r="A35">
        <v>703</v>
      </c>
      <c r="B35" t="s">
        <v>61</v>
      </c>
      <c r="C35" s="63">
        <v>2072.0333333333333</v>
      </c>
      <c r="D35" s="63">
        <v>44.550000000000004</v>
      </c>
      <c r="E35" s="63">
        <v>29.850000000000005</v>
      </c>
      <c r="F35" s="63">
        <v>2146.4333333333329</v>
      </c>
      <c r="G35" s="63">
        <v>1429.0000000000002</v>
      </c>
      <c r="H35" s="63">
        <v>44.466666666666669</v>
      </c>
      <c r="I35" s="63">
        <v>1.0666666666666667</v>
      </c>
      <c r="J35" s="63">
        <v>1474.5333333333335</v>
      </c>
      <c r="K35" s="67">
        <f t="shared" si="5"/>
        <v>643.03333333333308</v>
      </c>
      <c r="L35" s="67">
        <f t="shared" si="6"/>
        <v>8.3333333333335702E-2</v>
      </c>
      <c r="M35" s="67">
        <f t="shared" si="7"/>
        <v>28.783333333333339</v>
      </c>
      <c r="N35" s="67">
        <f t="shared" si="8"/>
        <v>671.89999999999941</v>
      </c>
    </row>
    <row r="36" spans="1:14" x14ac:dyDescent="0.2">
      <c r="A36">
        <v>704</v>
      </c>
      <c r="B36" t="s">
        <v>62</v>
      </c>
      <c r="C36" s="63">
        <v>502.3</v>
      </c>
      <c r="D36" s="63">
        <v>261.26666666666665</v>
      </c>
      <c r="E36" s="63">
        <v>0</v>
      </c>
      <c r="F36" s="63">
        <v>763.56666666666661</v>
      </c>
      <c r="G36" s="63">
        <v>56.75</v>
      </c>
      <c r="H36" s="63">
        <v>204.43333333333331</v>
      </c>
      <c r="I36" s="63">
        <v>0</v>
      </c>
      <c r="J36" s="63">
        <v>261.18333333333334</v>
      </c>
      <c r="K36" s="63">
        <f t="shared" si="5"/>
        <v>445.55</v>
      </c>
      <c r="L36" s="63">
        <f t="shared" si="6"/>
        <v>56.833333333333343</v>
      </c>
      <c r="M36" s="63">
        <f t="shared" si="7"/>
        <v>0</v>
      </c>
      <c r="N36" s="63">
        <f t="shared" si="8"/>
        <v>502.38333333333327</v>
      </c>
    </row>
    <row r="37" spans="1:14" x14ac:dyDescent="0.2">
      <c r="A37">
        <v>705</v>
      </c>
      <c r="B37" t="s">
        <v>63</v>
      </c>
      <c r="C37" s="63">
        <v>922.73333333333346</v>
      </c>
      <c r="D37" s="63">
        <v>61.283333333333331</v>
      </c>
      <c r="E37" s="63">
        <v>0</v>
      </c>
      <c r="F37" s="63">
        <v>984.01666666666654</v>
      </c>
      <c r="G37" s="63">
        <v>417.14999999999992</v>
      </c>
      <c r="H37" s="63">
        <v>59.283333333333324</v>
      </c>
      <c r="I37" s="63">
        <v>0</v>
      </c>
      <c r="J37" s="63">
        <v>476.43333333333334</v>
      </c>
      <c r="K37" s="63">
        <f t="shared" si="5"/>
        <v>505.58333333333354</v>
      </c>
      <c r="L37" s="63">
        <f t="shared" si="6"/>
        <v>2.0000000000000071</v>
      </c>
      <c r="M37" s="63">
        <f t="shared" si="7"/>
        <v>0</v>
      </c>
      <c r="N37" s="63">
        <f t="shared" si="8"/>
        <v>507.5833333333332</v>
      </c>
    </row>
    <row r="38" spans="1:14" x14ac:dyDescent="0.2">
      <c r="A38">
        <v>706</v>
      </c>
      <c r="B38" t="s">
        <v>64</v>
      </c>
      <c r="C38" s="63">
        <v>2508.8666666666668</v>
      </c>
      <c r="D38" s="63">
        <v>116.14999999999999</v>
      </c>
      <c r="E38" s="63">
        <v>3.1999999999999997</v>
      </c>
      <c r="F38" s="63">
        <v>2628.2166666666667</v>
      </c>
      <c r="G38" s="63">
        <v>1492.6333333333332</v>
      </c>
      <c r="H38" s="63">
        <v>112.81666666666666</v>
      </c>
      <c r="I38" s="63">
        <v>3.1999999999999997</v>
      </c>
      <c r="J38" s="63">
        <v>1608.6500000000003</v>
      </c>
      <c r="K38" s="63">
        <f t="shared" si="5"/>
        <v>1016.2333333333336</v>
      </c>
      <c r="L38" s="63">
        <f t="shared" si="6"/>
        <v>3.3333333333333286</v>
      </c>
      <c r="M38" s="63">
        <f t="shared" si="7"/>
        <v>0</v>
      </c>
      <c r="N38" s="63">
        <f t="shared" si="8"/>
        <v>1019.5666666666664</v>
      </c>
    </row>
    <row r="39" spans="1:14" x14ac:dyDescent="0.2">
      <c r="A39">
        <v>707</v>
      </c>
      <c r="B39" t="s">
        <v>66</v>
      </c>
      <c r="C39" s="63">
        <v>33.65</v>
      </c>
      <c r="D39" s="63">
        <v>18.7</v>
      </c>
      <c r="E39" s="63">
        <v>0</v>
      </c>
      <c r="F39" s="63">
        <v>52.349999999999994</v>
      </c>
      <c r="G39" s="63">
        <v>32.550000000000004</v>
      </c>
      <c r="H39" s="63">
        <v>14.299999999999999</v>
      </c>
      <c r="I39" s="63">
        <v>0</v>
      </c>
      <c r="J39" s="63">
        <v>46.85</v>
      </c>
      <c r="K39" s="63">
        <f t="shared" si="5"/>
        <v>1.0999999999999943</v>
      </c>
      <c r="L39" s="63">
        <f t="shared" si="6"/>
        <v>4.4000000000000004</v>
      </c>
      <c r="M39" s="63">
        <f t="shared" si="7"/>
        <v>0</v>
      </c>
      <c r="N39" s="63">
        <f t="shared" si="8"/>
        <v>5.4999999999999929</v>
      </c>
    </row>
    <row r="40" spans="1:14" x14ac:dyDescent="0.2">
      <c r="A40">
        <v>708</v>
      </c>
      <c r="B40" t="s">
        <v>67</v>
      </c>
      <c r="C40" s="63">
        <v>1153.2833333333333</v>
      </c>
      <c r="D40" s="63">
        <v>24.016666666666666</v>
      </c>
      <c r="E40" s="63">
        <v>45.050000000000004</v>
      </c>
      <c r="F40" s="63">
        <v>1222.3499999999999</v>
      </c>
      <c r="G40" s="63">
        <v>622.65</v>
      </c>
      <c r="H40" s="63">
        <v>17.683333333333334</v>
      </c>
      <c r="I40" s="63">
        <v>24.649999999999995</v>
      </c>
      <c r="J40" s="63">
        <v>664.98333333333335</v>
      </c>
      <c r="K40" s="63">
        <f t="shared" si="5"/>
        <v>530.63333333333333</v>
      </c>
      <c r="L40" s="63">
        <f t="shared" si="6"/>
        <v>6.3333333333333321</v>
      </c>
      <c r="M40" s="63">
        <f t="shared" si="7"/>
        <v>20.400000000000009</v>
      </c>
      <c r="N40" s="63">
        <f t="shared" si="8"/>
        <v>557.36666666666656</v>
      </c>
    </row>
    <row r="41" spans="1:14" x14ac:dyDescent="0.2">
      <c r="A41">
        <v>709</v>
      </c>
      <c r="B41" t="s">
        <v>68</v>
      </c>
      <c r="C41" s="63">
        <v>807.84999999999991</v>
      </c>
      <c r="D41" s="63">
        <v>32.916666666666664</v>
      </c>
      <c r="E41" s="63">
        <v>0</v>
      </c>
      <c r="F41" s="63">
        <v>840.76666666666654</v>
      </c>
      <c r="G41" s="63">
        <v>322</v>
      </c>
      <c r="H41" s="63">
        <v>31.866666666666674</v>
      </c>
      <c r="I41" s="63">
        <v>0</v>
      </c>
      <c r="J41" s="63">
        <v>353.86666666666673</v>
      </c>
      <c r="K41" s="63">
        <f t="shared" si="5"/>
        <v>485.84999999999991</v>
      </c>
      <c r="L41" s="63">
        <f t="shared" si="6"/>
        <v>1.0499999999999901</v>
      </c>
      <c r="M41" s="63">
        <f t="shared" si="7"/>
        <v>0</v>
      </c>
      <c r="N41" s="63">
        <f t="shared" si="8"/>
        <v>486.89999999999981</v>
      </c>
    </row>
    <row r="42" spans="1:14" x14ac:dyDescent="0.2">
      <c r="A42">
        <v>710</v>
      </c>
      <c r="B42" t="s">
        <v>69</v>
      </c>
      <c r="C42" s="63">
        <v>1368.4666666666665</v>
      </c>
      <c r="D42" s="63">
        <v>161.31666666666669</v>
      </c>
      <c r="E42" s="63">
        <v>0</v>
      </c>
      <c r="F42" s="63">
        <v>1529.7833333333335</v>
      </c>
      <c r="G42" s="63">
        <v>580.25</v>
      </c>
      <c r="H42" s="63">
        <v>109.71666666666665</v>
      </c>
      <c r="I42" s="63">
        <v>0</v>
      </c>
      <c r="J42" s="63">
        <v>689.96666666666658</v>
      </c>
      <c r="K42" s="63">
        <f t="shared" si="5"/>
        <v>788.21666666666647</v>
      </c>
      <c r="L42" s="63">
        <f t="shared" si="6"/>
        <v>51.600000000000037</v>
      </c>
      <c r="M42" s="63">
        <f t="shared" si="7"/>
        <v>0</v>
      </c>
      <c r="N42" s="63">
        <f t="shared" si="8"/>
        <v>839.81666666666695</v>
      </c>
    </row>
    <row r="43" spans="1:14" x14ac:dyDescent="0.2">
      <c r="A43" s="68" t="s">
        <v>128</v>
      </c>
      <c r="B43" s="68"/>
      <c r="C43" s="69">
        <v>16434.983333333334</v>
      </c>
      <c r="D43" s="69">
        <v>1182.5499999999997</v>
      </c>
      <c r="E43" s="69">
        <v>570.88333333333333</v>
      </c>
      <c r="F43" s="69">
        <v>18188.416666666664</v>
      </c>
      <c r="G43" s="69">
        <v>7713.9</v>
      </c>
      <c r="H43" s="69">
        <v>927.86666666666656</v>
      </c>
      <c r="I43" s="69">
        <v>219.48333333333335</v>
      </c>
      <c r="J43" s="69">
        <v>8861.2500000000018</v>
      </c>
      <c r="K43" s="69">
        <f t="shared" si="5"/>
        <v>8721.0833333333339</v>
      </c>
      <c r="L43" s="69">
        <f t="shared" si="6"/>
        <v>254.68333333333317</v>
      </c>
      <c r="M43" s="69">
        <f t="shared" si="7"/>
        <v>351.4</v>
      </c>
      <c r="N43" s="69">
        <f t="shared" si="8"/>
        <v>9327.1666666666624</v>
      </c>
    </row>
    <row r="44" spans="1:14" x14ac:dyDescent="0.2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 x14ac:dyDescent="0.2">
      <c r="A45" t="s">
        <v>124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1:14" x14ac:dyDescent="0.2">
      <c r="A46">
        <v>201</v>
      </c>
      <c r="B46" t="s">
        <v>24</v>
      </c>
      <c r="C46" s="63">
        <v>77.36666666666666</v>
      </c>
      <c r="D46" s="63">
        <v>149.86666666666667</v>
      </c>
      <c r="E46" s="63">
        <v>0.8666666666666667</v>
      </c>
      <c r="F46" s="63">
        <v>228.10000000000002</v>
      </c>
      <c r="G46" s="63">
        <v>54.733333333333327</v>
      </c>
      <c r="H46" s="63">
        <v>23.833333333333332</v>
      </c>
      <c r="I46" s="63">
        <v>0</v>
      </c>
      <c r="J46" s="63">
        <v>78.566666666666663</v>
      </c>
      <c r="K46" s="67">
        <f t="shared" si="5"/>
        <v>22.633333333333333</v>
      </c>
      <c r="L46" s="67">
        <f t="shared" si="6"/>
        <v>126.03333333333335</v>
      </c>
      <c r="M46" s="67">
        <f t="shared" si="7"/>
        <v>0.8666666666666667</v>
      </c>
      <c r="N46" s="67">
        <f t="shared" si="8"/>
        <v>149.53333333333336</v>
      </c>
    </row>
    <row r="47" spans="1:14" x14ac:dyDescent="0.2">
      <c r="A47">
        <v>202</v>
      </c>
      <c r="B47" t="s">
        <v>26</v>
      </c>
      <c r="C47" s="63">
        <v>25.150000000000006</v>
      </c>
      <c r="D47" s="63">
        <v>996.2166666666667</v>
      </c>
      <c r="E47" s="63">
        <v>0.16666666666666666</v>
      </c>
      <c r="F47" s="63">
        <v>1021.5333333333334</v>
      </c>
      <c r="G47" s="63">
        <v>21.350000000000005</v>
      </c>
      <c r="H47" s="63">
        <v>159.61666666666665</v>
      </c>
      <c r="I47" s="63">
        <v>0</v>
      </c>
      <c r="J47" s="63">
        <v>180.96666666666667</v>
      </c>
      <c r="K47" s="63">
        <f t="shared" si="5"/>
        <v>3.8000000000000007</v>
      </c>
      <c r="L47" s="63">
        <f t="shared" si="6"/>
        <v>836.6</v>
      </c>
      <c r="M47" s="63">
        <f t="shared" si="7"/>
        <v>0.16666666666666666</v>
      </c>
      <c r="N47" s="63">
        <f t="shared" si="8"/>
        <v>840.56666666666672</v>
      </c>
    </row>
    <row r="48" spans="1:14" x14ac:dyDescent="0.2">
      <c r="A48" s="68" t="s">
        <v>128</v>
      </c>
      <c r="B48" s="68"/>
      <c r="C48" s="69">
        <v>102.51666666666667</v>
      </c>
      <c r="D48" s="69">
        <v>1146.0833333333335</v>
      </c>
      <c r="E48" s="69">
        <v>1.0333333333333334</v>
      </c>
      <c r="F48" s="69">
        <v>1249.6333333333334</v>
      </c>
      <c r="G48" s="69">
        <v>76.083333333333329</v>
      </c>
      <c r="H48" s="69">
        <v>183.45</v>
      </c>
      <c r="I48" s="69">
        <v>0</v>
      </c>
      <c r="J48" s="69">
        <v>259.5333333333333</v>
      </c>
      <c r="K48" s="69">
        <f t="shared" si="5"/>
        <v>26.433333333333337</v>
      </c>
      <c r="L48" s="69">
        <f t="shared" si="6"/>
        <v>962.63333333333344</v>
      </c>
      <c r="M48" s="69">
        <f t="shared" si="7"/>
        <v>1.0333333333333334</v>
      </c>
      <c r="N48" s="69">
        <f t="shared" si="8"/>
        <v>990.10000000000014</v>
      </c>
    </row>
    <row r="49" spans="1:14" x14ac:dyDescent="0.2"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 x14ac:dyDescent="0.2">
      <c r="A50" t="s">
        <v>125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1:14" x14ac:dyDescent="0.2">
      <c r="A51">
        <v>301</v>
      </c>
      <c r="B51" t="s">
        <v>27</v>
      </c>
      <c r="C51" s="63">
        <v>606.5</v>
      </c>
      <c r="D51" s="63">
        <v>159.38333333333333</v>
      </c>
      <c r="E51" s="63">
        <v>0.43333333333333335</v>
      </c>
      <c r="F51" s="63">
        <v>766.31666666666661</v>
      </c>
      <c r="G51" s="63">
        <v>550.25</v>
      </c>
      <c r="H51" s="63">
        <v>132</v>
      </c>
      <c r="I51" s="63">
        <v>0</v>
      </c>
      <c r="J51" s="63">
        <v>682.25000000000011</v>
      </c>
      <c r="K51" s="63">
        <f t="shared" si="5"/>
        <v>56.25</v>
      </c>
      <c r="L51" s="63">
        <f t="shared" si="6"/>
        <v>27.383333333333326</v>
      </c>
      <c r="M51" s="63">
        <f t="shared" si="7"/>
        <v>0.43333333333333335</v>
      </c>
      <c r="N51" s="63">
        <f t="shared" si="8"/>
        <v>84.066666666666492</v>
      </c>
    </row>
    <row r="52" spans="1:14" x14ac:dyDescent="0.2">
      <c r="A52">
        <v>302</v>
      </c>
      <c r="B52" t="s">
        <v>28</v>
      </c>
      <c r="C52" s="63">
        <v>388.66666666666669</v>
      </c>
      <c r="D52" s="63">
        <v>140.01666666666665</v>
      </c>
      <c r="E52" s="63">
        <v>0</v>
      </c>
      <c r="F52" s="63">
        <v>528.68333333333328</v>
      </c>
      <c r="G52" s="63">
        <v>355.86666666666662</v>
      </c>
      <c r="H52" s="63">
        <v>81.333333333333329</v>
      </c>
      <c r="I52" s="63">
        <v>0</v>
      </c>
      <c r="J52" s="63">
        <v>437.2</v>
      </c>
      <c r="K52" s="63">
        <f t="shared" si="5"/>
        <v>32.800000000000068</v>
      </c>
      <c r="L52" s="63">
        <f t="shared" si="6"/>
        <v>58.683333333333323</v>
      </c>
      <c r="M52" s="63">
        <f t="shared" si="7"/>
        <v>0</v>
      </c>
      <c r="N52" s="63">
        <f t="shared" si="8"/>
        <v>91.483333333333292</v>
      </c>
    </row>
    <row r="53" spans="1:14" x14ac:dyDescent="0.2">
      <c r="A53" s="68" t="s">
        <v>128</v>
      </c>
      <c r="B53" s="68"/>
      <c r="C53" s="69">
        <v>995.16666666666674</v>
      </c>
      <c r="D53" s="69">
        <v>299.39999999999998</v>
      </c>
      <c r="E53" s="69">
        <v>0.43333333333333335</v>
      </c>
      <c r="F53" s="69">
        <v>1295</v>
      </c>
      <c r="G53" s="69">
        <v>906.11666666666656</v>
      </c>
      <c r="H53" s="69">
        <v>213.33333333333331</v>
      </c>
      <c r="I53" s="69">
        <v>0</v>
      </c>
      <c r="J53" s="69">
        <v>1119.45</v>
      </c>
      <c r="K53" s="69">
        <f t="shared" si="5"/>
        <v>89.050000000000182</v>
      </c>
      <c r="L53" s="69">
        <f t="shared" si="6"/>
        <v>86.066666666666663</v>
      </c>
      <c r="M53" s="69">
        <f t="shared" si="7"/>
        <v>0.43333333333333335</v>
      </c>
      <c r="N53" s="69">
        <f t="shared" si="8"/>
        <v>175.54999999999995</v>
      </c>
    </row>
    <row r="54" spans="1:14" x14ac:dyDescent="0.2"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">
      <c r="A55" t="s">
        <v>126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spans="1:14" x14ac:dyDescent="0.2">
      <c r="A56">
        <v>401</v>
      </c>
      <c r="B56" t="s">
        <v>30</v>
      </c>
      <c r="C56" s="63">
        <v>300.34999999999997</v>
      </c>
      <c r="D56" s="63">
        <v>260.78333333333336</v>
      </c>
      <c r="E56" s="63">
        <v>0</v>
      </c>
      <c r="F56" s="63">
        <v>561.13333333333333</v>
      </c>
      <c r="G56" s="63">
        <v>218.01666666666668</v>
      </c>
      <c r="H56" s="63">
        <v>57.833333333333336</v>
      </c>
      <c r="I56" s="63">
        <v>0</v>
      </c>
      <c r="J56" s="63">
        <v>275.84999999999997</v>
      </c>
      <c r="K56" s="63">
        <f t="shared" si="5"/>
        <v>82.333333333333286</v>
      </c>
      <c r="L56" s="63">
        <f t="shared" si="6"/>
        <v>202.95000000000002</v>
      </c>
      <c r="M56" s="63">
        <f t="shared" si="7"/>
        <v>0</v>
      </c>
      <c r="N56" s="63">
        <f t="shared" si="8"/>
        <v>285.28333333333336</v>
      </c>
    </row>
    <row r="57" spans="1:14" x14ac:dyDescent="0.2">
      <c r="A57">
        <v>402</v>
      </c>
      <c r="B57" t="s">
        <v>31</v>
      </c>
      <c r="C57" s="63">
        <v>5.6000000000000005</v>
      </c>
      <c r="D57" s="63">
        <v>1691.0166666666667</v>
      </c>
      <c r="E57" s="63">
        <v>26.799999999999997</v>
      </c>
      <c r="F57" s="63">
        <v>1723.416666666667</v>
      </c>
      <c r="G57" s="63">
        <v>2.9833333333333338</v>
      </c>
      <c r="H57" s="63">
        <v>633.68333333333339</v>
      </c>
      <c r="I57" s="63">
        <v>0</v>
      </c>
      <c r="J57" s="63">
        <v>636.66666666666674</v>
      </c>
      <c r="K57" s="67">
        <f t="shared" si="5"/>
        <v>2.6166666666666667</v>
      </c>
      <c r="L57" s="67">
        <f t="shared" si="6"/>
        <v>1057.3333333333333</v>
      </c>
      <c r="M57" s="67">
        <f t="shared" si="7"/>
        <v>26.799999999999997</v>
      </c>
      <c r="N57" s="67">
        <f t="shared" si="8"/>
        <v>1086.7500000000002</v>
      </c>
    </row>
    <row r="58" spans="1:14" x14ac:dyDescent="0.2">
      <c r="A58">
        <v>403</v>
      </c>
      <c r="B58" t="s">
        <v>32</v>
      </c>
      <c r="C58" s="63">
        <v>151.98333333333335</v>
      </c>
      <c r="D58" s="63">
        <v>1241.0666666666668</v>
      </c>
      <c r="E58" s="63">
        <v>5.1166666666666671</v>
      </c>
      <c r="F58" s="63">
        <v>1398.1666666666667</v>
      </c>
      <c r="G58" s="63">
        <v>130.48333333333332</v>
      </c>
      <c r="H58" s="63">
        <v>492.7833333333333</v>
      </c>
      <c r="I58" s="63">
        <v>0</v>
      </c>
      <c r="J58" s="63">
        <v>623.26666666666665</v>
      </c>
      <c r="K58" s="63">
        <f t="shared" si="5"/>
        <v>21.500000000000028</v>
      </c>
      <c r="L58" s="63">
        <f t="shared" si="6"/>
        <v>748.28333333333353</v>
      </c>
      <c r="M58" s="63">
        <f t="shared" si="7"/>
        <v>5.1166666666666671</v>
      </c>
      <c r="N58" s="63">
        <f t="shared" si="8"/>
        <v>774.90000000000009</v>
      </c>
    </row>
    <row r="59" spans="1:14" x14ac:dyDescent="0.2">
      <c r="A59">
        <v>404</v>
      </c>
      <c r="B59" t="s">
        <v>33</v>
      </c>
      <c r="C59" s="63">
        <v>258.14999999999998</v>
      </c>
      <c r="D59" s="63">
        <v>766.25</v>
      </c>
      <c r="E59" s="63">
        <v>0.16666666666666666</v>
      </c>
      <c r="F59" s="63">
        <v>1024.5666666666666</v>
      </c>
      <c r="G59" s="63">
        <v>33.916666666666664</v>
      </c>
      <c r="H59" s="63">
        <v>35.250000000000007</v>
      </c>
      <c r="I59" s="63">
        <v>0</v>
      </c>
      <c r="J59" s="63">
        <v>69.166666666666671</v>
      </c>
      <c r="K59" s="63">
        <f t="shared" si="5"/>
        <v>224.23333333333332</v>
      </c>
      <c r="L59" s="63">
        <f t="shared" si="6"/>
        <v>731</v>
      </c>
      <c r="M59" s="63">
        <f t="shared" si="7"/>
        <v>0.16666666666666666</v>
      </c>
      <c r="N59" s="63">
        <f t="shared" si="8"/>
        <v>955.4</v>
      </c>
    </row>
    <row r="60" spans="1:14" x14ac:dyDescent="0.2">
      <c r="A60">
        <v>901</v>
      </c>
      <c r="B60" t="s">
        <v>70</v>
      </c>
      <c r="C60" s="63">
        <v>180.18333333333331</v>
      </c>
      <c r="D60" s="63">
        <v>11.583333333333334</v>
      </c>
      <c r="E60" s="63">
        <v>0</v>
      </c>
      <c r="F60" s="63">
        <v>191.76666666666665</v>
      </c>
      <c r="G60" s="63">
        <v>137.4</v>
      </c>
      <c r="H60" s="63">
        <v>10.45</v>
      </c>
      <c r="I60" s="63">
        <v>0</v>
      </c>
      <c r="J60" s="63">
        <v>147.85</v>
      </c>
      <c r="K60" s="63">
        <f t="shared" si="5"/>
        <v>42.783333333333303</v>
      </c>
      <c r="L60" s="63">
        <f t="shared" si="6"/>
        <v>1.1333333333333346</v>
      </c>
      <c r="M60" s="63">
        <f t="shared" si="7"/>
        <v>0</v>
      </c>
      <c r="N60" s="63">
        <f t="shared" si="8"/>
        <v>43.916666666666657</v>
      </c>
    </row>
    <row r="61" spans="1:14" x14ac:dyDescent="0.2">
      <c r="A61">
        <v>902</v>
      </c>
      <c r="B61" t="s">
        <v>71</v>
      </c>
      <c r="C61" s="63">
        <v>10.333333333333334</v>
      </c>
      <c r="D61" s="63">
        <v>19.716666666666669</v>
      </c>
      <c r="E61" s="63">
        <v>0</v>
      </c>
      <c r="F61" s="63">
        <v>30.05</v>
      </c>
      <c r="G61" s="63">
        <v>10.333333333333334</v>
      </c>
      <c r="H61" s="63">
        <v>19.400000000000002</v>
      </c>
      <c r="I61" s="63">
        <v>0</v>
      </c>
      <c r="J61" s="63">
        <v>29.733333333333334</v>
      </c>
      <c r="K61" s="63">
        <f t="shared" si="5"/>
        <v>0</v>
      </c>
      <c r="L61" s="63">
        <f t="shared" si="6"/>
        <v>0.31666666666666643</v>
      </c>
      <c r="M61" s="63">
        <f t="shared" si="7"/>
        <v>0</v>
      </c>
      <c r="N61" s="63">
        <f t="shared" si="8"/>
        <v>0.31666666666666643</v>
      </c>
    </row>
    <row r="62" spans="1:14" x14ac:dyDescent="0.2">
      <c r="A62">
        <v>903</v>
      </c>
      <c r="B62" t="s">
        <v>72</v>
      </c>
      <c r="C62" s="63">
        <v>10.633333333333335</v>
      </c>
      <c r="D62" s="63">
        <v>4.0333333333333341</v>
      </c>
      <c r="E62" s="63">
        <v>0</v>
      </c>
      <c r="F62" s="63">
        <v>14.666666666666666</v>
      </c>
      <c r="G62" s="63">
        <v>10.633333333333335</v>
      </c>
      <c r="H62" s="63">
        <v>4.0333333333333341</v>
      </c>
      <c r="I62" s="63">
        <v>0</v>
      </c>
      <c r="J62" s="63">
        <v>14.666666666666666</v>
      </c>
      <c r="K62" s="63">
        <f t="shared" si="5"/>
        <v>0</v>
      </c>
      <c r="L62" s="63">
        <f t="shared" si="6"/>
        <v>0</v>
      </c>
      <c r="M62" s="63">
        <f t="shared" si="7"/>
        <v>0</v>
      </c>
      <c r="N62" s="63">
        <f t="shared" si="8"/>
        <v>0</v>
      </c>
    </row>
    <row r="63" spans="1:14" x14ac:dyDescent="0.2">
      <c r="A63">
        <v>904</v>
      </c>
      <c r="B63" t="s">
        <v>73</v>
      </c>
      <c r="C63" s="63">
        <v>79.033333333333346</v>
      </c>
      <c r="D63" s="63">
        <v>125.59999999999998</v>
      </c>
      <c r="E63" s="63">
        <v>0</v>
      </c>
      <c r="F63" s="63">
        <v>204.63333333333333</v>
      </c>
      <c r="G63" s="63">
        <v>57.583333333333336</v>
      </c>
      <c r="H63" s="63">
        <v>40.716666666666669</v>
      </c>
      <c r="I63" s="63">
        <v>0</v>
      </c>
      <c r="J63" s="63">
        <v>98.300000000000011</v>
      </c>
      <c r="K63" s="63">
        <f t="shared" si="5"/>
        <v>21.45000000000001</v>
      </c>
      <c r="L63" s="63">
        <f t="shared" si="6"/>
        <v>84.883333333333312</v>
      </c>
      <c r="M63" s="63">
        <f t="shared" si="7"/>
        <v>0</v>
      </c>
      <c r="N63" s="63">
        <f t="shared" si="8"/>
        <v>106.33333333333331</v>
      </c>
    </row>
    <row r="64" spans="1:14" x14ac:dyDescent="0.2">
      <c r="A64">
        <v>905</v>
      </c>
      <c r="B64" t="s">
        <v>74</v>
      </c>
      <c r="C64" s="63">
        <v>96.016666666666652</v>
      </c>
      <c r="D64" s="63">
        <v>130.73333333333332</v>
      </c>
      <c r="E64" s="63">
        <v>0</v>
      </c>
      <c r="F64" s="63">
        <v>226.74999999999997</v>
      </c>
      <c r="G64" s="63">
        <v>54.683333333333337</v>
      </c>
      <c r="H64" s="63">
        <v>95.666666666666643</v>
      </c>
      <c r="I64" s="63">
        <v>0</v>
      </c>
      <c r="J64" s="63">
        <v>150.35</v>
      </c>
      <c r="K64" s="63">
        <f t="shared" si="5"/>
        <v>41.333333333333314</v>
      </c>
      <c r="L64" s="63">
        <f t="shared" si="6"/>
        <v>35.066666666666677</v>
      </c>
      <c r="M64" s="63">
        <f t="shared" si="7"/>
        <v>0</v>
      </c>
      <c r="N64" s="63">
        <f t="shared" si="8"/>
        <v>76.399999999999977</v>
      </c>
    </row>
    <row r="65" spans="1:14" x14ac:dyDescent="0.2">
      <c r="A65">
        <v>1001</v>
      </c>
      <c r="B65" t="s">
        <v>75</v>
      </c>
      <c r="C65" s="63">
        <v>11.133333333333333</v>
      </c>
      <c r="D65" s="63">
        <v>18.600000000000005</v>
      </c>
      <c r="E65" s="63">
        <v>0</v>
      </c>
      <c r="F65" s="63">
        <v>29.733333333333334</v>
      </c>
      <c r="G65" s="63">
        <v>11.133333333333333</v>
      </c>
      <c r="H65" s="63">
        <v>15.266666666666666</v>
      </c>
      <c r="I65" s="63">
        <v>0</v>
      </c>
      <c r="J65" s="63">
        <v>26.400000000000002</v>
      </c>
      <c r="K65" s="63">
        <f t="shared" si="5"/>
        <v>0</v>
      </c>
      <c r="L65" s="63">
        <f t="shared" si="6"/>
        <v>3.3333333333333393</v>
      </c>
      <c r="M65" s="63">
        <f t="shared" si="7"/>
        <v>0</v>
      </c>
      <c r="N65" s="63">
        <f t="shared" si="8"/>
        <v>3.3333333333333321</v>
      </c>
    </row>
    <row r="66" spans="1:14" x14ac:dyDescent="0.2">
      <c r="A66">
        <v>1002</v>
      </c>
      <c r="B66" t="s">
        <v>76</v>
      </c>
      <c r="C66" s="63">
        <v>268.93333333333334</v>
      </c>
      <c r="D66" s="63">
        <v>490.51666666666665</v>
      </c>
      <c r="E66" s="63">
        <v>0</v>
      </c>
      <c r="F66" s="63">
        <v>759.44999999999993</v>
      </c>
      <c r="G66" s="63">
        <v>21.016666666666666</v>
      </c>
      <c r="H66" s="63">
        <v>294.41666666666669</v>
      </c>
      <c r="I66" s="63">
        <v>0</v>
      </c>
      <c r="J66" s="63">
        <v>315.43333333333334</v>
      </c>
      <c r="K66" s="63">
        <f t="shared" si="5"/>
        <v>247.91666666666669</v>
      </c>
      <c r="L66" s="63">
        <f t="shared" si="6"/>
        <v>196.09999999999997</v>
      </c>
      <c r="M66" s="63">
        <f t="shared" si="7"/>
        <v>0</v>
      </c>
      <c r="N66" s="63">
        <f t="shared" si="8"/>
        <v>444.01666666666659</v>
      </c>
    </row>
    <row r="67" spans="1:14" x14ac:dyDescent="0.2">
      <c r="A67">
        <v>1003</v>
      </c>
      <c r="B67" t="s">
        <v>78</v>
      </c>
      <c r="C67" s="63">
        <v>2.6333333333333333</v>
      </c>
      <c r="D67" s="63">
        <v>2.1666666666666665</v>
      </c>
      <c r="E67" s="63">
        <v>0</v>
      </c>
      <c r="F67" s="63">
        <v>4.8000000000000007</v>
      </c>
      <c r="G67" s="63">
        <v>2.6333333333333333</v>
      </c>
      <c r="H67" s="63">
        <v>2.0666666666666669</v>
      </c>
      <c r="I67" s="63">
        <v>0</v>
      </c>
      <c r="J67" s="63">
        <v>4.7</v>
      </c>
      <c r="K67" s="63">
        <f t="shared" si="5"/>
        <v>0</v>
      </c>
      <c r="L67" s="63">
        <f t="shared" si="6"/>
        <v>9.9999999999999645E-2</v>
      </c>
      <c r="M67" s="63">
        <f t="shared" si="7"/>
        <v>0</v>
      </c>
      <c r="N67" s="63">
        <f t="shared" si="8"/>
        <v>0.10000000000000053</v>
      </c>
    </row>
    <row r="68" spans="1:14" x14ac:dyDescent="0.2">
      <c r="A68">
        <v>1004</v>
      </c>
      <c r="B68" t="s">
        <v>79</v>
      </c>
      <c r="C68" s="63">
        <v>691.55000000000007</v>
      </c>
      <c r="D68" s="63">
        <v>13.35</v>
      </c>
      <c r="E68" s="63">
        <v>0</v>
      </c>
      <c r="F68" s="63">
        <v>704.9</v>
      </c>
      <c r="G68" s="63">
        <v>0.43333333333333335</v>
      </c>
      <c r="H68" s="63">
        <v>10.366666666666667</v>
      </c>
      <c r="I68" s="63">
        <v>0</v>
      </c>
      <c r="J68" s="63">
        <v>10.799999999999999</v>
      </c>
      <c r="K68" s="67">
        <f t="shared" si="5"/>
        <v>691.11666666666679</v>
      </c>
      <c r="L68" s="67">
        <f t="shared" si="6"/>
        <v>2.9833333333333325</v>
      </c>
      <c r="M68" s="67">
        <f t="shared" si="7"/>
        <v>0</v>
      </c>
      <c r="N68" s="67">
        <f t="shared" si="8"/>
        <v>694.1</v>
      </c>
    </row>
    <row r="69" spans="1:14" x14ac:dyDescent="0.2">
      <c r="A69">
        <v>1005</v>
      </c>
      <c r="B69" t="s">
        <v>80</v>
      </c>
      <c r="C69" s="63">
        <v>44.066666666666663</v>
      </c>
      <c r="D69" s="63">
        <v>8.0666666666666682</v>
      </c>
      <c r="E69" s="63">
        <v>0</v>
      </c>
      <c r="F69" s="63">
        <v>52.133333333333333</v>
      </c>
      <c r="G69" s="63">
        <v>14.866666666666667</v>
      </c>
      <c r="H69" s="63">
        <v>7.3999999999999995</v>
      </c>
      <c r="I69" s="63">
        <v>0</v>
      </c>
      <c r="J69" s="63">
        <v>22.266666666666666</v>
      </c>
      <c r="K69" s="63">
        <f t="shared" si="5"/>
        <v>29.199999999999996</v>
      </c>
      <c r="L69" s="63">
        <f t="shared" si="6"/>
        <v>0.66666666666666874</v>
      </c>
      <c r="M69" s="63">
        <f t="shared" si="7"/>
        <v>0</v>
      </c>
      <c r="N69" s="63">
        <f t="shared" si="8"/>
        <v>29.866666666666667</v>
      </c>
    </row>
    <row r="70" spans="1:14" x14ac:dyDescent="0.2">
      <c r="A70">
        <v>1006</v>
      </c>
      <c r="B70" t="s">
        <v>81</v>
      </c>
      <c r="C70" s="63">
        <v>2598.9333333333334</v>
      </c>
      <c r="D70" s="63">
        <v>92.083333333333314</v>
      </c>
      <c r="E70" s="63">
        <v>30.3</v>
      </c>
      <c r="F70" s="63">
        <v>2721.3166666666671</v>
      </c>
      <c r="G70" s="63">
        <v>0</v>
      </c>
      <c r="H70" s="63">
        <v>0.13333333333333333</v>
      </c>
      <c r="I70" s="63">
        <v>0</v>
      </c>
      <c r="J70" s="63">
        <v>0.13333333333333333</v>
      </c>
      <c r="K70" s="63">
        <f t="shared" si="5"/>
        <v>2598.9333333333334</v>
      </c>
      <c r="L70" s="63">
        <f t="shared" si="6"/>
        <v>91.949999999999974</v>
      </c>
      <c r="M70" s="63">
        <f t="shared" si="7"/>
        <v>30.3</v>
      </c>
      <c r="N70" s="63">
        <f t="shared" si="8"/>
        <v>2721.1833333333338</v>
      </c>
    </row>
    <row r="71" spans="1:14" x14ac:dyDescent="0.2">
      <c r="A71" s="68" t="s">
        <v>128</v>
      </c>
      <c r="B71" s="68"/>
      <c r="C71" s="69">
        <v>4709.5333333333338</v>
      </c>
      <c r="D71" s="69">
        <v>4875.5666666666675</v>
      </c>
      <c r="E71" s="69">
        <v>62.383333333333326</v>
      </c>
      <c r="F71" s="69">
        <v>9647.4833333333336</v>
      </c>
      <c r="G71" s="69">
        <v>706.11666666666679</v>
      </c>
      <c r="H71" s="69">
        <v>1719.4666666666672</v>
      </c>
      <c r="I71" s="69">
        <v>0</v>
      </c>
      <c r="J71" s="69">
        <v>2425.5833333333335</v>
      </c>
      <c r="K71" s="69">
        <f t="shared" si="5"/>
        <v>4003.416666666667</v>
      </c>
      <c r="L71" s="69">
        <f t="shared" si="6"/>
        <v>3156.1000000000004</v>
      </c>
      <c r="M71" s="69">
        <f t="shared" si="7"/>
        <v>62.383333333333326</v>
      </c>
      <c r="N71" s="69">
        <f t="shared" si="8"/>
        <v>7221.9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F99F-7D86-4B43-B09E-ED91E9572192}">
  <sheetPr>
    <pageSetUpPr fitToPage="1"/>
  </sheetPr>
  <dimension ref="A1:M13"/>
  <sheetViews>
    <sheetView tabSelected="1" workbookViewId="0">
      <selection activeCell="F18" sqref="F18"/>
    </sheetView>
  </sheetViews>
  <sheetFormatPr defaultRowHeight="12.75" x14ac:dyDescent="0.2"/>
  <cols>
    <col min="1" max="1" width="23" bestFit="1" customWidth="1"/>
    <col min="2" max="2" width="19" customWidth="1"/>
    <col min="3" max="3" width="17.5703125" customWidth="1"/>
    <col min="4" max="4" width="21.7109375" customWidth="1"/>
    <col min="5" max="5" width="9.5703125" bestFit="1" customWidth="1"/>
    <col min="6" max="6" width="13.7109375" customWidth="1"/>
    <col min="7" max="7" width="15.42578125" customWidth="1"/>
    <col min="8" max="8" width="14.7109375" customWidth="1"/>
    <col min="9" max="9" width="13.85546875" customWidth="1"/>
    <col min="10" max="10" width="15.7109375" customWidth="1"/>
    <col min="11" max="11" width="12" customWidth="1"/>
    <col min="12" max="12" width="15.140625" customWidth="1"/>
    <col min="13" max="13" width="14.140625" customWidth="1"/>
  </cols>
  <sheetData>
    <row r="1" spans="1:13" ht="38.25" x14ac:dyDescent="0.2">
      <c r="A1" s="92" t="s">
        <v>138</v>
      </c>
      <c r="B1" s="93" t="s">
        <v>4</v>
      </c>
      <c r="C1" s="94" t="s">
        <v>5</v>
      </c>
      <c r="D1" s="93" t="s">
        <v>141</v>
      </c>
      <c r="E1" s="94" t="s">
        <v>14</v>
      </c>
      <c r="F1" s="93" t="s">
        <v>0</v>
      </c>
      <c r="G1" s="94" t="s">
        <v>1</v>
      </c>
      <c r="H1" s="93" t="s">
        <v>2</v>
      </c>
      <c r="I1" s="94" t="s">
        <v>3</v>
      </c>
      <c r="J1" s="93" t="s">
        <v>129</v>
      </c>
      <c r="K1" s="93" t="s">
        <v>130</v>
      </c>
      <c r="L1" s="94" t="s">
        <v>131</v>
      </c>
      <c r="M1" s="93" t="s">
        <v>132</v>
      </c>
    </row>
    <row r="2" spans="1:13" x14ac:dyDescent="0.2">
      <c r="A2" s="72" t="s">
        <v>133</v>
      </c>
      <c r="B2" s="75">
        <v>7126.7333333333327</v>
      </c>
      <c r="C2" s="79">
        <v>874.68333333333339</v>
      </c>
      <c r="D2" s="75">
        <v>446.86666666666667</v>
      </c>
      <c r="E2" s="79">
        <v>8448.2833333333328</v>
      </c>
      <c r="F2" s="75">
        <v>2274.65</v>
      </c>
      <c r="G2" s="79">
        <v>424</v>
      </c>
      <c r="H2" s="75">
        <v>20.049999999999997</v>
      </c>
      <c r="I2" s="79">
        <v>2718.7</v>
      </c>
      <c r="J2" s="75">
        <v>4852.0833333333321</v>
      </c>
      <c r="K2" s="75">
        <v>450.68333333333339</v>
      </c>
      <c r="L2" s="79">
        <v>426.81666666666666</v>
      </c>
      <c r="M2" s="75">
        <v>5729.583333333333</v>
      </c>
    </row>
    <row r="3" spans="1:13" x14ac:dyDescent="0.2">
      <c r="A3" s="71" t="s">
        <v>134</v>
      </c>
      <c r="B3" s="76">
        <v>1275.3999999999999</v>
      </c>
      <c r="C3" s="80">
        <v>138.16666666666666</v>
      </c>
      <c r="D3" s="76">
        <v>44.599999999999994</v>
      </c>
      <c r="E3" s="80">
        <v>1458.1666666666665</v>
      </c>
      <c r="F3" s="76">
        <v>20.333333333333336</v>
      </c>
      <c r="G3" s="80">
        <v>42.4</v>
      </c>
      <c r="H3" s="76">
        <v>0</v>
      </c>
      <c r="I3" s="80">
        <v>62.733333333333334</v>
      </c>
      <c r="J3" s="76">
        <v>1255.0666666666666</v>
      </c>
      <c r="K3" s="76">
        <v>95.766666666666652</v>
      </c>
      <c r="L3" s="80">
        <v>44.599999999999994</v>
      </c>
      <c r="M3" s="76">
        <v>1395.4333333333332</v>
      </c>
    </row>
    <row r="4" spans="1:13" x14ac:dyDescent="0.2">
      <c r="A4" s="71" t="s">
        <v>135</v>
      </c>
      <c r="B4" s="76">
        <v>756.14999999999986</v>
      </c>
      <c r="C4" s="80">
        <v>162.51666666666665</v>
      </c>
      <c r="D4" s="76">
        <v>0.79999999999999993</v>
      </c>
      <c r="E4" s="80">
        <v>919.46666666666681</v>
      </c>
      <c r="F4" s="76">
        <v>428.88333333333338</v>
      </c>
      <c r="G4" s="80">
        <v>54.31666666666667</v>
      </c>
      <c r="H4" s="76">
        <v>0.13333333333333333</v>
      </c>
      <c r="I4" s="80">
        <v>483.33333333333326</v>
      </c>
      <c r="J4" s="76">
        <v>327.26666666666648</v>
      </c>
      <c r="K4" s="76">
        <v>108.19999999999999</v>
      </c>
      <c r="L4" s="80">
        <v>0.66666666666666663</v>
      </c>
      <c r="M4" s="76">
        <v>436.13333333333355</v>
      </c>
    </row>
    <row r="5" spans="1:13" x14ac:dyDescent="0.2">
      <c r="A5" s="73" t="s">
        <v>136</v>
      </c>
      <c r="B5" s="77">
        <v>16434.983333333334</v>
      </c>
      <c r="C5" s="81">
        <v>1182.5499999999997</v>
      </c>
      <c r="D5" s="77">
        <v>570.88333333333333</v>
      </c>
      <c r="E5" s="81">
        <v>18188.416666666664</v>
      </c>
      <c r="F5" s="77">
        <v>7713.9</v>
      </c>
      <c r="G5" s="81">
        <v>927.86666666666656</v>
      </c>
      <c r="H5" s="77">
        <v>219.48333333333335</v>
      </c>
      <c r="I5" s="81">
        <v>8861.2500000000018</v>
      </c>
      <c r="J5" s="77">
        <v>8721.0833333333339</v>
      </c>
      <c r="K5" s="77">
        <v>254.68333333333317</v>
      </c>
      <c r="L5" s="81">
        <v>351.4</v>
      </c>
      <c r="M5" s="77">
        <v>9327.1666666666624</v>
      </c>
    </row>
    <row r="6" spans="1:13" x14ac:dyDescent="0.2">
      <c r="A6" s="74" t="s">
        <v>137</v>
      </c>
      <c r="B6" s="78">
        <v>102.51666666666667</v>
      </c>
      <c r="C6" s="82">
        <v>1146.0833333333335</v>
      </c>
      <c r="D6" s="78">
        <v>1.0333333333333334</v>
      </c>
      <c r="E6" s="82">
        <v>1249.6333333333334</v>
      </c>
      <c r="F6" s="78">
        <v>76.083333333333329</v>
      </c>
      <c r="G6" s="82">
        <v>183.45</v>
      </c>
      <c r="H6" s="78">
        <v>0</v>
      </c>
      <c r="I6" s="82">
        <v>259.5333333333333</v>
      </c>
      <c r="J6" s="78">
        <v>26.433333333333337</v>
      </c>
      <c r="K6" s="78">
        <v>962.63333333333344</v>
      </c>
      <c r="L6" s="82">
        <v>1.0333333333333334</v>
      </c>
      <c r="M6" s="78">
        <v>990.10000000000014</v>
      </c>
    </row>
    <row r="7" spans="1:13" x14ac:dyDescent="0.2">
      <c r="A7" s="71" t="s">
        <v>139</v>
      </c>
      <c r="B7" s="76">
        <v>995.16666666666674</v>
      </c>
      <c r="C7" s="80">
        <v>299.39999999999998</v>
      </c>
      <c r="D7" s="76">
        <v>0.43333333333333335</v>
      </c>
      <c r="E7" s="80">
        <v>1295</v>
      </c>
      <c r="F7" s="76">
        <v>906.11666666666656</v>
      </c>
      <c r="G7" s="80">
        <v>213.33333333333331</v>
      </c>
      <c r="H7" s="76">
        <v>0</v>
      </c>
      <c r="I7" s="80">
        <v>1119.45</v>
      </c>
      <c r="J7" s="76">
        <v>89.050000000000182</v>
      </c>
      <c r="K7" s="76">
        <v>86.066666666666663</v>
      </c>
      <c r="L7" s="80">
        <v>0.43333333333333335</v>
      </c>
      <c r="M7" s="76">
        <v>175.54999999999995</v>
      </c>
    </row>
    <row r="8" spans="1:13" x14ac:dyDescent="0.2">
      <c r="A8" s="73" t="s">
        <v>140</v>
      </c>
      <c r="B8" s="77">
        <v>4709.5333333333338</v>
      </c>
      <c r="C8" s="81">
        <v>4875.5666666666675</v>
      </c>
      <c r="D8" s="77">
        <v>62.383333333333326</v>
      </c>
      <c r="E8" s="81">
        <v>9647.4833333333336</v>
      </c>
      <c r="F8" s="77">
        <v>706.11666666666679</v>
      </c>
      <c r="G8" s="81">
        <v>1719.4666666666672</v>
      </c>
      <c r="H8" s="77">
        <v>0</v>
      </c>
      <c r="I8" s="81">
        <v>2425.5833333333335</v>
      </c>
      <c r="J8" s="76">
        <v>4003.416666666667</v>
      </c>
      <c r="K8" s="77">
        <v>3156.1000000000004</v>
      </c>
      <c r="L8" s="81">
        <v>62.383333333333326</v>
      </c>
      <c r="M8" s="77">
        <v>7221.9</v>
      </c>
    </row>
    <row r="9" spans="1:13" x14ac:dyDescent="0.2">
      <c r="J9" s="83"/>
    </row>
    <row r="11" spans="1:13" x14ac:dyDescent="0.2">
      <c r="A11" t="s">
        <v>143</v>
      </c>
    </row>
    <row r="12" spans="1:13" x14ac:dyDescent="0.2">
      <c r="A12" t="s">
        <v>142</v>
      </c>
    </row>
    <row r="13" spans="1:13" x14ac:dyDescent="0.2">
      <c r="A13" s="95" t="s">
        <v>144</v>
      </c>
    </row>
  </sheetData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2005-10_Ave CO-PA_by Type</vt:lpstr>
      <vt:lpstr>Planning Area Data</vt:lpstr>
      <vt:lpstr>Section 2.8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Nicole@Waterboards</dc:creator>
  <cp:lastModifiedBy>Williamson, Nicole@Waterboards</cp:lastModifiedBy>
  <cp:lastPrinted>2019-12-18T21:27:40Z</cp:lastPrinted>
  <dcterms:created xsi:type="dcterms:W3CDTF">2019-12-18T18:27:06Z</dcterms:created>
  <dcterms:modified xsi:type="dcterms:W3CDTF">2019-12-18T21:31:41Z</dcterms:modified>
</cp:coreProperties>
</file>