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Juli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name val="Arial"/>
      <color rgb="FF000000"/>
      <sz val="10"/>
    </font>
    <font>
      <name val="Arial"/>
      <b val="1"/>
      <color rgb="FFFFFFFF"/>
      <sz val="12"/>
    </font>
    <font/>
    <font>
      <name val="Arial"/>
      <b val="1"/>
      <color theme="1"/>
      <sz val="11"/>
    </font>
    <font>
      <name val="Arial"/>
      <color theme="1"/>
    </font>
    <font>
      <name val="Arial"/>
      <b val="1"/>
      <color theme="1"/>
      <sz val="10"/>
    </font>
    <font>
      <name val="Arial"/>
      <b val="1"/>
      <color theme="1"/>
    </font>
    <font>
      <name val="Roboto"/>
      <color rgb="FF000000"/>
    </font>
  </fonts>
  <fills count="5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56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3" fillId="0" borderId="1" pivotButton="0" quotePrefix="0" xfId="0"/>
    <xf numFmtId="0" fontId="2" fillId="0" borderId="3" pivotButton="0" quotePrefix="0" xfId="0"/>
    <xf numFmtId="0" fontId="3" fillId="0" borderId="4" pivotButton="0" quotePrefix="0" xfId="0"/>
    <xf numFmtId="0" fontId="4" fillId="0" borderId="5" pivotButton="0" quotePrefix="0" xfId="0"/>
    <xf numFmtId="0" fontId="4" fillId="0" borderId="6" pivotButton="0" quotePrefix="0" xfId="0"/>
    <xf numFmtId="0" fontId="4" fillId="0" borderId="0" pivotButton="0" quotePrefix="0" xfId="0"/>
    <xf numFmtId="0" fontId="2" fillId="0" borderId="7" pivotButton="0" quotePrefix="0" xfId="0"/>
    <xf numFmtId="0" fontId="4" fillId="0" borderId="7" pivotButton="0" quotePrefix="0" xfId="0"/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0" fontId="4" fillId="0" borderId="0" applyAlignment="1" pivotButton="0" quotePrefix="0" xfId="0">
      <alignment vertical="bottom"/>
    </xf>
    <xf numFmtId="0" fontId="5" fillId="0" borderId="1" pivotButton="0" quotePrefix="0" xfId="0"/>
    <xf numFmtId="164" fontId="5" fillId="0" borderId="3" applyAlignment="1" pivotButton="0" quotePrefix="0" xfId="0">
      <alignment horizontal="right"/>
    </xf>
    <xf numFmtId="0" fontId="1" fillId="3" borderId="1" applyAlignment="1" pivotButton="0" quotePrefix="0" xfId="0">
      <alignment horizontal="center"/>
    </xf>
    <xf numFmtId="0" fontId="3" fillId="0" borderId="9" pivotButton="0" quotePrefix="0" xfId="0"/>
    <xf numFmtId="0" fontId="2" fillId="0" borderId="10" pivotButton="0" quotePrefix="0" xfId="0"/>
    <xf numFmtId="0" fontId="3" fillId="0" borderId="6" pivotButton="0" quotePrefix="0" xfId="0"/>
    <xf numFmtId="0" fontId="4" fillId="0" borderId="9" pivotButton="0" quotePrefix="0" xfId="0"/>
    <xf numFmtId="0" fontId="4" fillId="0" borderId="9" applyAlignment="1" pivotButton="0" quotePrefix="0" xfId="0">
      <alignment vertical="bottom"/>
    </xf>
    <xf numFmtId="0" fontId="4" fillId="0" borderId="6" applyAlignment="1" pivotButton="0" quotePrefix="0" xfId="0">
      <alignment vertical="bottom"/>
    </xf>
    <xf numFmtId="0" fontId="4" fillId="0" borderId="8" applyAlignment="1" pivotButton="0" quotePrefix="0" xfId="0">
      <alignment vertical="bottom"/>
    </xf>
    <xf numFmtId="0" fontId="4" fillId="0" borderId="7" applyAlignment="1" pivotButton="0" quotePrefix="0" xfId="0">
      <alignment vertical="bottom"/>
    </xf>
    <xf numFmtId="0" fontId="4" fillId="0" borderId="5" pivotButton="0" quotePrefix="0" xfId="0"/>
    <xf numFmtId="0" fontId="4" fillId="0" borderId="8" applyAlignment="1" pivotButton="0" quotePrefix="0" xfId="0">
      <alignment vertical="bottom"/>
    </xf>
    <xf numFmtId="0" fontId="4" fillId="0" borderId="7" applyAlignment="1" pivotButton="0" quotePrefix="0" xfId="0">
      <alignment vertical="bottom"/>
    </xf>
    <xf numFmtId="0" fontId="6" fillId="0" borderId="1" pivotButton="0" quotePrefix="0" xfId="0"/>
    <xf numFmtId="164" fontId="6" fillId="0" borderId="3" pivotButton="0" quotePrefix="0" xfId="0"/>
    <xf numFmtId="164" fontId="4" fillId="0" borderId="10" pivotButton="0" quotePrefix="0" xfId="0"/>
    <xf numFmtId="164" fontId="4" fillId="0" borderId="7" pivotButton="0" quotePrefix="0" xfId="0"/>
    <xf numFmtId="0" fontId="7" fillId="4" borderId="11" pivotButton="0" quotePrefix="0" xfId="0"/>
    <xf numFmtId="0" fontId="2" fillId="0" borderId="12" pivotButton="0" quotePrefix="0" xfId="0"/>
    <xf numFmtId="164" fontId="6" fillId="0" borderId="12" pivotButton="0" quotePrefix="0" xfId="0"/>
    <xf numFmtId="0" fontId="4" fillId="0" borderId="13" pivotButton="0" quotePrefix="0" xfId="0"/>
    <xf numFmtId="0" fontId="2" fillId="0" borderId="13" pivotButton="0" quotePrefix="0" xfId="0"/>
    <xf numFmtId="164" fontId="6" fillId="0" borderId="6" pivotButton="0" quotePrefix="0" xfId="0"/>
    <xf numFmtId="164" fontId="6" fillId="0" borderId="7" pivotButton="0" quotePrefix="0" xfId="0"/>
    <xf numFmtId="0" fontId="4" fillId="0" borderId="1" pivotButton="0" quotePrefix="0" xfId="0"/>
    <xf numFmtId="164" fontId="6" fillId="0" borderId="3" pivotButton="0" quotePrefix="0" xfId="0"/>
    <xf numFmtId="164" fontId="4" fillId="0" borderId="7" pivotButton="0" quotePrefix="0" xfId="0"/>
    <xf numFmtId="0" fontId="4" fillId="0" borderId="7" pivotButton="0" quotePrefix="0" xfId="0"/>
    <xf numFmtId="164" fontId="6" fillId="0" borderId="6" pivotButton="0" quotePrefix="0" xfId="0"/>
    <xf numFmtId="0" fontId="4" fillId="0" borderId="11" pivotButton="0" quotePrefix="0" xfId="0"/>
    <xf numFmtId="164" fontId="4" fillId="0" borderId="14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7" pivotButton="0" quotePrefix="0" xfId="0"/>
    <xf numFmtId="0" fontId="1" fillId="3" borderId="4" applyAlignment="1" pivotButton="0" quotePrefix="0" xfId="0">
      <alignment horizontal="center"/>
    </xf>
    <xf numFmtId="0" fontId="0" fillId="0" borderId="10" pivotButton="0" quotePrefix="0" xfId="0"/>
    <xf numFmtId="0" fontId="7" fillId="4" borderId="14" pivotButton="0" quotePrefix="0" xfId="0"/>
    <xf numFmtId="0" fontId="0" fillId="0" borderId="12" pivotButton="0" quotePrefix="0" xfId="0"/>
    <xf numFmtId="0" fontId="0" fillId="0" borderId="13" pivotButton="0" quotePrefix="0" xfId="0"/>
    <xf numFmtId="0" fontId="4" fillId="0" borderId="4" pivotButton="0" quotePrefix="0" xfId="0"/>
    <xf numFmtId="0" fontId="4" fillId="0" borderId="14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274E13"/>
    <outlinePr summaryBelow="0" summaryRight="0"/>
    <pageSetUpPr/>
  </sheetPr>
  <dimension ref="A1:Q39"/>
  <sheetViews>
    <sheetView workbookViewId="0">
      <selection activeCell="A1" sqref="A1"/>
    </sheetView>
  </sheetViews>
  <sheetFormatPr baseColWidth="8" defaultColWidth="14.43" defaultRowHeight="15.75" customHeight="1"/>
  <sheetData>
    <row r="1">
      <c r="A1" s="1" t="inlineStr">
        <is>
          <t>Monthly Bills and Costs (Julian)</t>
        </is>
      </c>
      <c r="B1" s="46" t="n"/>
      <c r="C1" s="46" t="n"/>
      <c r="D1" s="46" t="n"/>
    </row>
    <row r="2">
      <c r="A2" s="5" t="inlineStr">
        <is>
          <t>Bill Name</t>
        </is>
      </c>
      <c r="B2" s="47" t="n"/>
      <c r="C2" s="5" t="inlineStr">
        <is>
          <t>Date</t>
        </is>
      </c>
      <c r="D2" s="5" t="inlineStr">
        <is>
          <t>Cost</t>
        </is>
      </c>
    </row>
    <row r="3">
      <c r="A3" s="25" t="inlineStr">
        <is>
          <t>Rent</t>
        </is>
      </c>
      <c r="C3" s="25" t="inlineStr">
        <is>
          <t>1st of month</t>
        </is>
      </c>
      <c r="D3" s="7" t="n">
        <v>450</v>
      </c>
    </row>
    <row r="4">
      <c r="A4" s="42" t="inlineStr">
        <is>
          <t>Internet</t>
        </is>
      </c>
      <c r="B4" s="48" t="n"/>
      <c r="C4" s="42" t="inlineStr">
        <is>
          <t>1st of month</t>
        </is>
      </c>
      <c r="D4" s="42" t="n">
        <v>20</v>
      </c>
    </row>
    <row r="5">
      <c r="A5" s="42" t="inlineStr">
        <is>
          <t>Electric</t>
        </is>
      </c>
      <c r="B5" s="48" t="n"/>
      <c r="C5" s="11" t="inlineStr">
        <is>
          <t>1st of month</t>
        </is>
      </c>
      <c r="D5" s="42" t="n">
        <v>20</v>
      </c>
    </row>
    <row r="6">
      <c r="A6" s="25" t="inlineStr">
        <is>
          <t>Gas</t>
        </is>
      </c>
      <c r="C6" s="25" t="inlineStr">
        <is>
          <t>1st of month</t>
        </is>
      </c>
      <c r="D6" s="12" t="n">
        <v>7</v>
      </c>
      <c r="O6" s="13" t="n"/>
    </row>
    <row r="7">
      <c r="A7" s="25" t="inlineStr">
        <is>
          <t>Water/Sewer</t>
        </is>
      </c>
      <c r="C7" s="25" t="inlineStr">
        <is>
          <t>1st of month</t>
        </is>
      </c>
      <c r="D7" s="12" t="n">
        <v>35</v>
      </c>
      <c r="O7" s="13" t="n"/>
    </row>
    <row r="8">
      <c r="A8" s="25" t="inlineStr">
        <is>
          <t>Garbage</t>
        </is>
      </c>
      <c r="C8" s="25" t="inlineStr">
        <is>
          <t>1st of month</t>
        </is>
      </c>
      <c r="D8" s="12" t="n">
        <v>50</v>
      </c>
      <c r="O8" s="13" t="n"/>
      <c r="P8" s="13" t="n"/>
      <c r="Q8" s="13" t="n"/>
    </row>
    <row r="9">
      <c r="A9" s="25" t="inlineStr">
        <is>
          <t>Phone</t>
        </is>
      </c>
      <c r="C9" s="25" t="inlineStr">
        <is>
          <t>13th of month</t>
        </is>
      </c>
      <c r="D9" s="12" t="n">
        <v>92</v>
      </c>
      <c r="O9" s="13" t="n"/>
      <c r="P9" s="13" t="n"/>
      <c r="Q9" s="13" t="n"/>
    </row>
    <row r="10">
      <c r="A10" s="25" t="inlineStr">
        <is>
          <t>Credit Card</t>
        </is>
      </c>
      <c r="C10" s="25" t="inlineStr">
        <is>
          <t>16th of month</t>
        </is>
      </c>
      <c r="D10" s="12" t="n">
        <v>70</v>
      </c>
      <c r="E10" s="13" t="n"/>
      <c r="O10" s="13" t="n"/>
      <c r="P10" s="13" t="n"/>
      <c r="Q10" s="13" t="n"/>
    </row>
    <row r="11">
      <c r="A11" s="25" t="inlineStr">
        <is>
          <t>Apple Music</t>
        </is>
      </c>
      <c r="C11" s="25" t="inlineStr">
        <is>
          <t>25th of month</t>
        </is>
      </c>
      <c r="D11" s="12" t="n">
        <v>6</v>
      </c>
      <c r="O11" s="13" t="n"/>
      <c r="P11" s="13" t="n"/>
      <c r="Q11" s="13" t="n"/>
    </row>
    <row r="12">
      <c r="A12" s="25" t="inlineStr">
        <is>
          <t>Insurance</t>
        </is>
      </c>
      <c r="C12" s="25" t="inlineStr">
        <is>
          <t>29th of month</t>
        </is>
      </c>
      <c r="D12" s="12" t="n">
        <v>70</v>
      </c>
      <c r="O12" s="13" t="n"/>
      <c r="P12" s="13" t="n"/>
      <c r="Q12" s="13" t="n"/>
    </row>
    <row r="13">
      <c r="A13" s="25" t="inlineStr">
        <is>
          <t>Car Gasoline</t>
        </is>
      </c>
      <c r="C13" s="25" t="inlineStr">
        <is>
          <t>Weekly $50</t>
        </is>
      </c>
      <c r="D13" s="12" t="n">
        <v>120</v>
      </c>
    </row>
    <row r="14">
      <c r="A14" s="12" t="inlineStr">
        <is>
          <t>Household Supplies</t>
        </is>
      </c>
      <c r="B14" s="48" t="n"/>
      <c r="C14" s="42" t="inlineStr">
        <is>
          <t>Monthly</t>
        </is>
      </c>
      <c r="D14" s="42" t="n">
        <v>50</v>
      </c>
      <c r="O14" s="13" t="n"/>
      <c r="P14" s="13" t="n"/>
      <c r="Q14" s="13" t="n"/>
    </row>
    <row r="15">
      <c r="A15" s="25" t="inlineStr">
        <is>
          <t>Vanilla Bean</t>
        </is>
      </c>
      <c r="C15" s="25" t="inlineStr">
        <is>
          <t>Monthly</t>
        </is>
      </c>
      <c r="D15" s="12" t="n">
        <v>30</v>
      </c>
      <c r="O15" s="13" t="n"/>
      <c r="P15" s="13" t="n"/>
      <c r="Q15" s="13" t="n"/>
    </row>
    <row r="16">
      <c r="A16" s="25" t="n"/>
      <c r="C16" s="25" t="n"/>
      <c r="D16" s="12" t="n"/>
    </row>
    <row r="17">
      <c r="A17" s="14" t="inlineStr">
        <is>
          <t>Totals:</t>
        </is>
      </c>
      <c r="B17" s="46" t="n"/>
      <c r="C17" s="46" t="n"/>
      <c r="D17" s="15">
        <f>SUM(D3:D15)</f>
        <v/>
      </c>
    </row>
    <row r="19">
      <c r="A19" s="49" t="inlineStr">
        <is>
          <t>Non-Monthly Bills</t>
        </is>
      </c>
      <c r="B19" s="46" t="n"/>
      <c r="C19" s="46" t="n"/>
      <c r="D19" s="47" t="n"/>
    </row>
    <row r="20">
      <c r="A20" s="19" t="inlineStr">
        <is>
          <t>Bill Name</t>
        </is>
      </c>
      <c r="B20" s="50" t="n"/>
      <c r="C20" s="19" t="inlineStr">
        <is>
          <t>Date</t>
        </is>
      </c>
      <c r="D20" s="19" t="inlineStr">
        <is>
          <t>Cost</t>
        </is>
      </c>
    </row>
    <row r="21">
      <c r="A21" s="7" t="inlineStr">
        <is>
          <t>Oil change ($40 each)</t>
        </is>
      </c>
      <c r="B21" s="50" t="n"/>
      <c r="C21" s="21" t="inlineStr">
        <is>
          <t>Every 3 months</t>
        </is>
      </c>
      <c r="D21" s="22">
        <f>40*3</f>
        <v/>
      </c>
    </row>
    <row r="22">
      <c r="A22" s="25" t="inlineStr">
        <is>
          <t>Haircut ($30 each)</t>
        </is>
      </c>
      <c r="C22" s="12" t="inlineStr">
        <is>
          <t>Every other month</t>
        </is>
      </c>
      <c r="D22" s="42">
        <f>30*6</f>
        <v/>
      </c>
    </row>
    <row r="23">
      <c r="A23" s="25" t="inlineStr">
        <is>
          <t>Car wash</t>
        </is>
      </c>
      <c r="C23" s="26" t="inlineStr">
        <is>
          <t>Every other month</t>
        </is>
      </c>
      <c r="D23" s="27">
        <f>10*6</f>
        <v/>
      </c>
    </row>
    <row r="24">
      <c r="A24" s="25" t="n"/>
      <c r="C24" s="26" t="n"/>
      <c r="D24" s="27" t="n"/>
    </row>
    <row r="25">
      <c r="A25" s="28" t="inlineStr">
        <is>
          <t>Totals:</t>
        </is>
      </c>
      <c r="B25" s="46" t="n"/>
      <c r="C25" s="46" t="n"/>
      <c r="D25" s="40">
        <f>SUM(D21:D24)</f>
        <v/>
      </c>
      <c r="Q25" s="13" t="n"/>
    </row>
    <row r="26">
      <c r="C26" s="13" t="n"/>
      <c r="D26" s="13" t="n"/>
    </row>
    <row r="27">
      <c r="A27" s="7" t="inlineStr">
        <is>
          <t>Total living cost per semester (6 months, monthly plus non monthly)</t>
        </is>
      </c>
      <c r="B27" s="50" t="n"/>
      <c r="C27" s="30">
        <f>D17 * 6</f>
        <v/>
      </c>
    </row>
    <row r="28">
      <c r="A28" s="12" t="inlineStr">
        <is>
          <t>Money from FAFSA w/o loan (fall 2021)</t>
        </is>
      </c>
      <c r="B28" s="48" t="n"/>
      <c r="C28" s="41" t="n">
        <v>4662.75</v>
      </c>
      <c r="P28" s="13" t="n"/>
      <c r="Q28" s="13" t="n"/>
    </row>
    <row r="29">
      <c r="A29" s="51" t="inlineStr">
        <is>
          <t>Total living cost left (3 months)</t>
        </is>
      </c>
      <c r="B29" s="52" t="n"/>
      <c r="C29" s="34">
        <f>D17 * 3</f>
        <v/>
      </c>
      <c r="Q29" s="13" t="n"/>
    </row>
    <row r="30">
      <c r="Q30" s="13" t="n"/>
    </row>
    <row r="31">
      <c r="A31" s="35" t="inlineStr">
        <is>
          <t>Money CURRENT</t>
        </is>
      </c>
      <c r="B31" s="53" t="n"/>
      <c r="C31" s="43" t="n">
        <v>2962.64</v>
      </c>
      <c r="Q31" s="13" t="n"/>
    </row>
    <row r="32">
      <c r="A32" s="12" t="inlineStr">
        <is>
          <t>Money needed for rest of sem</t>
        </is>
      </c>
      <c r="B32" s="48" t="n"/>
      <c r="C32" s="38">
        <f>C29-C31</f>
        <v/>
      </c>
      <c r="E32" s="54" t="inlineStr">
        <is>
          <t>Money needed for rest of sem</t>
        </is>
      </c>
      <c r="F32" s="47" t="n"/>
      <c r="G32" s="40">
        <f>C29-C31-(450+20+20+7+35+50+92+70)</f>
        <v/>
      </c>
      <c r="Q32" s="13" t="n"/>
    </row>
    <row r="33">
      <c r="A33" s="12" t="inlineStr">
        <is>
          <t>Money needed per month</t>
        </is>
      </c>
      <c r="B33" s="48" t="n"/>
      <c r="C33" s="41">
        <f>C32/6</f>
        <v/>
      </c>
      <c r="Q33" s="13" t="n"/>
    </row>
    <row r="34">
      <c r="A34" s="12" t="inlineStr">
        <is>
          <t>Hours needed to work per month</t>
        </is>
      </c>
      <c r="B34" s="48" t="n"/>
      <c r="C34" s="42">
        <f>C33 / 13</f>
        <v/>
      </c>
      <c r="Q34" s="13" t="n"/>
    </row>
    <row r="35">
      <c r="A35" s="12" t="inlineStr">
        <is>
          <t>Hours needed per week</t>
        </is>
      </c>
      <c r="B35" s="48" t="n"/>
      <c r="C35" s="42">
        <f>C34 / 4</f>
        <v/>
      </c>
      <c r="Q35" s="13" t="n"/>
    </row>
    <row r="36">
      <c r="A36" s="7" t="inlineStr">
        <is>
          <t>Leftover</t>
        </is>
      </c>
      <c r="B36" s="50" t="n"/>
      <c r="C36" s="43">
        <f> C31 - C29</f>
        <v/>
      </c>
      <c r="Q36" s="13" t="n"/>
    </row>
    <row r="37">
      <c r="A37" s="55" t="inlineStr">
        <is>
          <t>Leftover + stash + loan</t>
        </is>
      </c>
      <c r="B37" s="52" t="n"/>
      <c r="C37" s="45">
        <f> C36 + 3550 + 284.9</f>
        <v/>
      </c>
      <c r="Q37" s="13" t="n"/>
    </row>
    <row r="38">
      <c r="Q38" s="13" t="n"/>
    </row>
    <row r="39">
      <c r="Q39" s="13" t="n"/>
    </row>
  </sheetData>
  <mergeCells count="35">
    <mergeCell ref="A1:D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C17"/>
    <mergeCell ref="A19:D19"/>
    <mergeCell ref="A20:B20"/>
    <mergeCell ref="A21:B21"/>
    <mergeCell ref="A22:B22"/>
    <mergeCell ref="A32:B32"/>
    <mergeCell ref="E32:F32"/>
    <mergeCell ref="A33:B33"/>
    <mergeCell ref="A34:B34"/>
    <mergeCell ref="A35:B35"/>
    <mergeCell ref="A36:B36"/>
    <mergeCell ref="A37:B37"/>
    <mergeCell ref="A23:B23"/>
    <mergeCell ref="A24:B24"/>
    <mergeCell ref="A25:C25"/>
    <mergeCell ref="A27:B27"/>
    <mergeCell ref="A28:B28"/>
    <mergeCell ref="A29:B29"/>
    <mergeCell ref="A31:B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2021-09-16T20:22:29Z</dcterms:created>
  <dcterms:modified xsi:type="dcterms:W3CDTF">2021-09-16T20:22:29Z</dcterms:modified>
</cp:coreProperties>
</file>