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OneDrive\Desktop\"/>
    </mc:Choice>
  </mc:AlternateContent>
  <xr:revisionPtr revIDLastSave="0" documentId="13_ncr:1_{FD50D83C-991F-4D8B-83B0-449DE5459E74}" xr6:coauthVersionLast="47" xr6:coauthVersionMax="47" xr10:uidLastSave="{00000000-0000-0000-0000-000000000000}"/>
  <bookViews>
    <workbookView xWindow="-108" yWindow="-108" windowWidth="23256" windowHeight="12456" xr2:uid="{60FB8BF3-A22A-4DC0-B78B-9D1ED07C6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M22" i="1"/>
  <c r="M23" i="1"/>
  <c r="M24" i="1"/>
  <c r="M25" i="1"/>
  <c r="M6" i="1"/>
  <c r="M8" i="1"/>
  <c r="M14" i="1"/>
  <c r="M11" i="1"/>
  <c r="M7" i="1"/>
  <c r="M12" i="1"/>
  <c r="M5" i="1"/>
  <c r="M13" i="1"/>
  <c r="M4" i="1"/>
  <c r="M9" i="1"/>
  <c r="M10" i="1"/>
  <c r="M3" i="1"/>
  <c r="M15" i="1"/>
  <c r="M16" i="1"/>
  <c r="M17" i="1"/>
  <c r="L25" i="1"/>
  <c r="L24" i="1"/>
  <c r="L23" i="1"/>
  <c r="L22" i="1"/>
  <c r="L21" i="1"/>
  <c r="L17" i="1"/>
  <c r="L16" i="1"/>
  <c r="L15" i="1"/>
  <c r="L6" i="1"/>
  <c r="L14" i="1"/>
  <c r="L13" i="1"/>
  <c r="L12" i="1"/>
  <c r="L3" i="1"/>
  <c r="L4" i="1"/>
  <c r="L5" i="1"/>
  <c r="L7" i="1"/>
  <c r="L8" i="1"/>
  <c r="L9" i="1"/>
  <c r="L10" i="1"/>
  <c r="L11" i="1"/>
</calcChain>
</file>

<file path=xl/sharedStrings.xml><?xml version="1.0" encoding="utf-8"?>
<sst xmlns="http://schemas.openxmlformats.org/spreadsheetml/2006/main" count="30" uniqueCount="20">
  <si>
    <t>FM CL#1</t>
  </si>
  <si>
    <t>FM CL#2</t>
  </si>
  <si>
    <t>DRP#1</t>
  </si>
  <si>
    <t>FC#1</t>
  </si>
  <si>
    <t>DRP#2</t>
  </si>
  <si>
    <t>N</t>
  </si>
  <si>
    <t>BATCH_SIZE</t>
  </si>
  <si>
    <t>IMAGE_SIZE</t>
  </si>
  <si>
    <t>ACC</t>
  </si>
  <si>
    <t>VAL_AC</t>
  </si>
  <si>
    <t>%</t>
  </si>
  <si>
    <t>PRUEBA</t>
  </si>
  <si>
    <t>CNN</t>
  </si>
  <si>
    <t>RNN</t>
  </si>
  <si>
    <t>LSTML#2</t>
  </si>
  <si>
    <t>LSTML#1</t>
  </si>
  <si>
    <t>DRP#3</t>
  </si>
  <si>
    <t>4*</t>
  </si>
  <si>
    <t>5*</t>
  </si>
  <si>
    <t>N°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</si>
</sst>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30">
    <dxf>
      <numFmt numFmtId="3" formatCode="#,##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CEEB4-02EC-44E9-9142-4C97369413A4}" name="Tabla1" displayName="Tabla1" ref="A2:M17" totalsRowShown="0" headerRowDxfId="29" dataDxfId="28">
  <autoFilter ref="A2:M17" xr:uid="{F96CEEB4-02EC-44E9-9142-4C97369413A4}"/>
  <sortState xmlns:xlrd2="http://schemas.microsoft.com/office/spreadsheetml/2017/richdata2" ref="A3:M17">
    <sortCondition ref="A2:A17"/>
  </sortState>
  <tableColumns count="13">
    <tableColumn id="12" xr3:uid="{BB577041-0276-4235-98B4-348BE8A7F2AB}" name="PRUEBA" dataDxfId="27"/>
    <tableColumn id="6" xr3:uid="{399FABCD-5EF7-4C37-A657-54C001220537}" name="N" dataDxfId="26"/>
    <tableColumn id="7" xr3:uid="{8615CF43-9496-44E1-A7D2-34140F6A6D7B}" name="BATCH_SIZE" dataDxfId="25"/>
    <tableColumn id="8" xr3:uid="{8F51DA51-BC73-4745-891E-736761D5423B}" name="IMAGE_SIZE" dataDxfId="24"/>
    <tableColumn id="1" xr3:uid="{EDBEA4CA-C507-4401-B960-CC91F28A5D4B}" name="FM CL#1" dataDxfId="23"/>
    <tableColumn id="2" xr3:uid="{A455F516-7C42-4E4B-97E0-89D73EE5F208}" name="FM CL#2" dataDxfId="22"/>
    <tableColumn id="3" xr3:uid="{5C176F6C-D0B0-4870-B5C1-3BDF8FFE0D1E}" name="DRP#1" dataDxfId="21"/>
    <tableColumn id="4" xr3:uid="{D3CD8D85-F3E2-460E-9A85-5A501DD524CD}" name="FC#1" dataDxfId="20"/>
    <tableColumn id="5" xr3:uid="{E8E1BC53-166C-4357-A91D-A3E23694D32F}" name="DRP#2" dataDxfId="19"/>
    <tableColumn id="9" xr3:uid="{93F7C7C7-EC26-487C-B120-828EE8BB2DBE}" name="ACC" dataDxfId="18"/>
    <tableColumn id="10" xr3:uid="{43A37CE2-6648-4B3C-9345-BAEBBA0916FA}" name="VAL_AC" dataDxfId="17"/>
    <tableColumn id="11" xr3:uid="{267AA6C9-46EA-4049-9A98-67BA76B4BBE7}" name="%" dataDxfId="16">
      <calculatedColumnFormula>Tabla1[[#This Row],[ACC]]/Tabla1[[#This Row],[VAL_AC]]</calculatedColumnFormula>
    </tableColumn>
    <tableColumn id="13" xr3:uid="{3BF8B8A8-9B98-43D0-9D9D-CBB34514C11A}" name="N° PARAMS" dataDxfId="15">
      <calculatedColumnFormula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33449-2EA7-4EBD-825E-1BC85E2292AC}" name="Tabla13" displayName="Tabla13" ref="A20:M25" totalsRowShown="0" headerRowDxfId="14" dataDxfId="13">
  <autoFilter ref="A20:M25" xr:uid="{7EB33449-2EA7-4EBD-825E-1BC85E2292AC}"/>
  <sortState xmlns:xlrd2="http://schemas.microsoft.com/office/spreadsheetml/2017/richdata2" ref="A21:L21">
    <sortCondition descending="1" ref="K2:K14"/>
  </sortState>
  <tableColumns count="13">
    <tableColumn id="12" xr3:uid="{4ED5248A-F17C-457C-BF5C-50B098026155}" name="PRUEBA" dataDxfId="12"/>
    <tableColumn id="6" xr3:uid="{6A31B56C-34BA-4E7E-8465-568F2A670F15}" name="N" dataDxfId="11"/>
    <tableColumn id="7" xr3:uid="{7458185D-8A2A-4C73-B119-C6C63E6E6FC9}" name="BATCH_SIZE" dataDxfId="10"/>
    <tableColumn id="1" xr3:uid="{EC7F70A3-989A-4534-B1BE-3AB0E07325F3}" name="LSTML#1" dataDxfId="9"/>
    <tableColumn id="2" xr3:uid="{EB457D2E-163A-4813-9B1D-822A5D686E41}" name="LSTML#2" dataDxfId="8"/>
    <tableColumn id="3" xr3:uid="{45F96ECE-3A6B-4633-94FC-8660A9D3852D}" name="DRP#1" dataDxfId="7"/>
    <tableColumn id="8" xr3:uid="{F5327230-1077-49BD-878B-8B0C120211E8}" name="DRP#2" dataDxfId="6"/>
    <tableColumn id="4" xr3:uid="{E8DEA7CC-3D82-4AFD-A33E-ACBF95F70848}" name="FC#1" dataDxfId="5"/>
    <tableColumn id="5" xr3:uid="{63421AF1-D48C-4859-9D2B-3D6E9A9BFD38}" name="DRP#3" dataDxfId="4"/>
    <tableColumn id="9" xr3:uid="{B4AD0D51-4382-4781-8FFE-14DC78AEB0B8}" name="ACC" dataDxfId="3"/>
    <tableColumn id="10" xr3:uid="{4B1F346F-804A-4502-83A1-6CDAD00685C1}" name="VAL_AC" dataDxfId="2"/>
    <tableColumn id="11" xr3:uid="{DFE7D314-5DCA-479E-9249-DCA0C06EED73}" name="%" dataDxfId="1">
      <calculatedColumnFormula>Tabla13[[#This Row],[ACC]]/Tabla13[[#This Row],[VAL_AC]]</calculatedColumnFormula>
    </tableColumn>
    <tableColumn id="13" xr3:uid="{9B772A2D-4F66-495C-9BB6-71CDA5F3CC70}" name="N° PARAMS" dataDxfId="0">
      <calculatedColumnFormula>4*Tabla13[[#This Row],[LSTML'#1]]*(129+Tabla13[[#This Row],[LSTML'#1]]+1)+   4*Tabla13[[#This Row],[LSTML'#2]]*(Tabla13[[#This Row],[LSTML'#1]]+Tabla13[[#This Row],[LSTML'#2]]+1)+  Tabla13[[#This Row],[LSTML'#2]]*Tabla13[[#This Row],[FC'#1]]+Tabla13[[#This Row],[FC'#1]]+   Tabla13[[#This Row],[FC'#1]]*4+4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71BD-10E9-4E69-A798-CA8802B92E6C}">
  <dimension ref="A1:M25"/>
  <sheetViews>
    <sheetView tabSelected="1" zoomScaleNormal="100" workbookViewId="0">
      <selection activeCell="D22" sqref="D22"/>
    </sheetView>
  </sheetViews>
  <sheetFormatPr baseColWidth="10" defaultRowHeight="14.4" x14ac:dyDescent="0.3"/>
  <cols>
    <col min="1" max="1" width="10.88671875" customWidth="1"/>
    <col min="2" max="2" width="6.77734375" bestFit="1" customWidth="1"/>
    <col min="3" max="3" width="15.5546875" bestFit="1" customWidth="1"/>
    <col min="4" max="4" width="15.33203125" bestFit="1" customWidth="1"/>
    <col min="5" max="6" width="12.33203125" style="1" bestFit="1" customWidth="1"/>
    <col min="7" max="7" width="10.88671875" style="1" bestFit="1" customWidth="1"/>
    <col min="8" max="8" width="9.6640625" style="1" bestFit="1" customWidth="1"/>
    <col min="9" max="9" width="10.88671875" style="1" bestFit="1" customWidth="1"/>
    <col min="13" max="13" width="15.6640625" customWidth="1"/>
  </cols>
  <sheetData>
    <row r="1" spans="1:13" x14ac:dyDescent="0.3">
      <c r="A1" s="5" t="s">
        <v>12</v>
      </c>
    </row>
    <row r="2" spans="1:13" x14ac:dyDescent="0.3">
      <c r="A2" s="1" t="s">
        <v>11</v>
      </c>
      <c r="B2" s="1" t="s">
        <v>5</v>
      </c>
      <c r="C2" s="1" t="s">
        <v>6</v>
      </c>
      <c r="D2" s="1" t="s">
        <v>7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8</v>
      </c>
      <c r="K2" s="1" t="s">
        <v>9</v>
      </c>
      <c r="L2" s="1" t="s">
        <v>10</v>
      </c>
      <c r="M2" s="1" t="s">
        <v>19</v>
      </c>
    </row>
    <row r="3" spans="1:13" x14ac:dyDescent="0.3">
      <c r="A3" s="1">
        <v>1</v>
      </c>
      <c r="B3" s="1">
        <v>5</v>
      </c>
      <c r="C3" s="1">
        <v>32</v>
      </c>
      <c r="D3" s="1">
        <v>32</v>
      </c>
      <c r="E3" s="1">
        <v>32</v>
      </c>
      <c r="F3" s="1">
        <v>64</v>
      </c>
      <c r="G3" s="1">
        <v>0.5</v>
      </c>
      <c r="H3" s="1">
        <v>128</v>
      </c>
      <c r="I3" s="1">
        <v>0.6</v>
      </c>
      <c r="J3" s="3">
        <v>0.73119999999999996</v>
      </c>
      <c r="K3" s="3">
        <v>0.56920000000000004</v>
      </c>
      <c r="L3" s="2">
        <f>Tabla1[[#This Row],[ACC]]/Tabla1[[#This Row],[VAL_AC]]</f>
        <v>1.2846099789177792</v>
      </c>
      <c r="M3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1625092</v>
      </c>
    </row>
    <row r="4" spans="1:13" x14ac:dyDescent="0.3">
      <c r="A4" s="1">
        <v>2</v>
      </c>
      <c r="B4" s="1">
        <v>5</v>
      </c>
      <c r="C4" s="1">
        <v>64</v>
      </c>
      <c r="D4" s="1">
        <v>64</v>
      </c>
      <c r="E4" s="1">
        <v>32</v>
      </c>
      <c r="F4" s="1">
        <v>64</v>
      </c>
      <c r="G4" s="1">
        <v>0.5</v>
      </c>
      <c r="H4" s="1">
        <v>128</v>
      </c>
      <c r="I4" s="1">
        <v>0.6</v>
      </c>
      <c r="J4" s="3">
        <v>0.83260000000000001</v>
      </c>
      <c r="K4" s="3">
        <v>0.62309999999999999</v>
      </c>
      <c r="L4" s="2">
        <f>Tabla1[[#This Row],[ACC]]/Tabla1[[#This Row],[VAL_AC]]</f>
        <v>1.3362221152303002</v>
      </c>
      <c r="M4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7392260</v>
      </c>
    </row>
    <row r="5" spans="1:13" x14ac:dyDescent="0.3">
      <c r="A5" s="1">
        <v>3</v>
      </c>
      <c r="B5" s="1">
        <v>5</v>
      </c>
      <c r="C5" s="1">
        <v>32</v>
      </c>
      <c r="D5" s="1">
        <v>64</v>
      </c>
      <c r="E5" s="1">
        <v>32</v>
      </c>
      <c r="F5" s="1">
        <v>64</v>
      </c>
      <c r="G5" s="1">
        <v>0.5</v>
      </c>
      <c r="H5" s="1">
        <v>128</v>
      </c>
      <c r="I5" s="1">
        <v>0.6</v>
      </c>
      <c r="J5" s="3">
        <v>0.89049999999999996</v>
      </c>
      <c r="K5" s="3">
        <v>0.7077</v>
      </c>
      <c r="L5" s="2">
        <f>Tabla1[[#This Row],[ACC]]/Tabla1[[#This Row],[VAL_AC]]</f>
        <v>1.2583015402006499</v>
      </c>
      <c r="M5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7392260</v>
      </c>
    </row>
    <row r="6" spans="1:13" x14ac:dyDescent="0.3">
      <c r="A6" s="1">
        <v>4</v>
      </c>
      <c r="B6" s="1">
        <v>8</v>
      </c>
      <c r="C6" s="1">
        <v>32</v>
      </c>
      <c r="D6" s="1">
        <v>96</v>
      </c>
      <c r="E6" s="1">
        <v>32</v>
      </c>
      <c r="F6" s="1">
        <v>64</v>
      </c>
      <c r="G6" s="1">
        <v>0.5</v>
      </c>
      <c r="H6" s="1">
        <v>128</v>
      </c>
      <c r="I6" s="1">
        <v>0.6</v>
      </c>
      <c r="J6" s="3">
        <v>0.94799999999999995</v>
      </c>
      <c r="K6" s="3">
        <v>0.76919999999999999</v>
      </c>
      <c r="L6" s="2">
        <f>Tabla1[[#This Row],[ACC]]/Tabla1[[#This Row],[VAL_AC]]</f>
        <v>1.2324492979719188</v>
      </c>
      <c r="M6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17353732</v>
      </c>
    </row>
    <row r="7" spans="1:13" x14ac:dyDescent="0.3">
      <c r="A7" s="1">
        <v>5</v>
      </c>
      <c r="B7" s="1">
        <v>8</v>
      </c>
      <c r="C7" s="1">
        <v>32</v>
      </c>
      <c r="D7" s="1">
        <v>96</v>
      </c>
      <c r="E7" s="1">
        <v>16</v>
      </c>
      <c r="F7" s="1">
        <v>32</v>
      </c>
      <c r="G7" s="1">
        <v>0.5</v>
      </c>
      <c r="H7" s="1">
        <v>32</v>
      </c>
      <c r="I7" s="1">
        <v>0.6</v>
      </c>
      <c r="J7" s="3">
        <v>0.76290000000000002</v>
      </c>
      <c r="K7" s="3">
        <v>0.72309999999999997</v>
      </c>
      <c r="L7" s="2">
        <f>Tabla1[[#This Row],[ACC]]/Tabla1[[#This Row],[VAL_AC]]</f>
        <v>1.0550407965703223</v>
      </c>
      <c r="M7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2171748</v>
      </c>
    </row>
    <row r="8" spans="1:13" x14ac:dyDescent="0.3">
      <c r="A8" s="1">
        <v>6</v>
      </c>
      <c r="B8" s="1">
        <v>8</v>
      </c>
      <c r="C8" s="1">
        <v>32</v>
      </c>
      <c r="D8" s="1">
        <v>128</v>
      </c>
      <c r="E8" s="1">
        <v>16</v>
      </c>
      <c r="F8" s="1">
        <v>32</v>
      </c>
      <c r="G8" s="1">
        <v>0.5</v>
      </c>
      <c r="H8" s="1">
        <v>32</v>
      </c>
      <c r="I8" s="1">
        <v>0.6</v>
      </c>
      <c r="J8" s="3">
        <v>0.70489999999999997</v>
      </c>
      <c r="K8" s="3">
        <v>0.76149999999999995</v>
      </c>
      <c r="L8" s="2">
        <f>Tabla1[[#This Row],[ACC]]/Tabla1[[#This Row],[VAL_AC]]</f>
        <v>0.92567301378857525</v>
      </c>
      <c r="M8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3941220</v>
      </c>
    </row>
    <row r="9" spans="1:13" x14ac:dyDescent="0.3">
      <c r="A9" s="1">
        <v>7</v>
      </c>
      <c r="B9" s="1">
        <v>8</v>
      </c>
      <c r="C9" s="1">
        <v>64</v>
      </c>
      <c r="D9" s="1">
        <v>128</v>
      </c>
      <c r="E9" s="1">
        <v>16</v>
      </c>
      <c r="F9" s="1">
        <v>32</v>
      </c>
      <c r="G9" s="1">
        <v>0.5</v>
      </c>
      <c r="H9" s="1">
        <v>32</v>
      </c>
      <c r="I9" s="1">
        <v>0.6</v>
      </c>
      <c r="J9" s="3">
        <v>0.6542</v>
      </c>
      <c r="K9" s="3">
        <v>0.59230000000000005</v>
      </c>
      <c r="L9" s="2">
        <f>Tabla1[[#This Row],[ACC]]/Tabla1[[#This Row],[VAL_AC]]</f>
        <v>1.1045078507513084</v>
      </c>
      <c r="M9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3941220</v>
      </c>
    </row>
    <row r="10" spans="1:13" x14ac:dyDescent="0.3">
      <c r="A10" s="1">
        <v>8</v>
      </c>
      <c r="B10" s="1">
        <v>8</v>
      </c>
      <c r="C10" s="1">
        <v>64</v>
      </c>
      <c r="D10" s="1">
        <v>128</v>
      </c>
      <c r="E10" s="1">
        <v>32</v>
      </c>
      <c r="F10" s="1">
        <v>64</v>
      </c>
      <c r="G10" s="1">
        <v>0.5</v>
      </c>
      <c r="H10" s="1">
        <v>64</v>
      </c>
      <c r="I10" s="1">
        <v>0.6</v>
      </c>
      <c r="J10" s="3">
        <v>0.6542</v>
      </c>
      <c r="K10" s="3">
        <v>0.59230000000000005</v>
      </c>
      <c r="L10" s="2">
        <f>Tabla1[[#This Row],[ACC]]/Tabla1[[#This Row],[VAL_AC]]</f>
        <v>1.1045078507513084</v>
      </c>
      <c r="M10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15764164</v>
      </c>
    </row>
    <row r="11" spans="1:13" x14ac:dyDescent="0.3">
      <c r="A11" s="1">
        <v>9</v>
      </c>
      <c r="B11" s="1">
        <v>8</v>
      </c>
      <c r="C11" s="1">
        <v>64</v>
      </c>
      <c r="D11" s="1">
        <v>128</v>
      </c>
      <c r="E11" s="1">
        <v>32</v>
      </c>
      <c r="F11" s="1">
        <v>64</v>
      </c>
      <c r="G11" s="1">
        <v>0.5</v>
      </c>
      <c r="H11" s="1">
        <v>64</v>
      </c>
      <c r="I11" s="1">
        <v>0.6</v>
      </c>
      <c r="J11" s="3">
        <v>0.8417</v>
      </c>
      <c r="K11" s="3">
        <v>0.73080000000000001</v>
      </c>
      <c r="L11" s="2">
        <f>Tabla1[[#This Row],[ACC]]/Tabla1[[#This Row],[VAL_AC]]</f>
        <v>1.1517515051997811</v>
      </c>
      <c r="M11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15764164</v>
      </c>
    </row>
    <row r="12" spans="1:13" x14ac:dyDescent="0.3">
      <c r="A12" s="1">
        <v>10</v>
      </c>
      <c r="B12" s="1">
        <v>8</v>
      </c>
      <c r="C12" s="1">
        <v>32</v>
      </c>
      <c r="D12" s="1">
        <v>128</v>
      </c>
      <c r="E12" s="1">
        <v>32</v>
      </c>
      <c r="F12" s="1">
        <v>64</v>
      </c>
      <c r="G12" s="1">
        <v>0.5</v>
      </c>
      <c r="H12" s="1">
        <v>64</v>
      </c>
      <c r="I12" s="1">
        <v>0.6</v>
      </c>
      <c r="J12" s="3">
        <v>0.88090000000000002</v>
      </c>
      <c r="K12" s="3">
        <v>0.71540000000000004</v>
      </c>
      <c r="L12" s="2">
        <f>Tabla1[[#This Row],[ACC]]/Tabla1[[#This Row],[VAL_AC]]</f>
        <v>1.2313391109868606</v>
      </c>
      <c r="M12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15764164</v>
      </c>
    </row>
    <row r="13" spans="1:13" x14ac:dyDescent="0.3">
      <c r="A13" s="1">
        <v>11</v>
      </c>
      <c r="B13" s="1">
        <v>8</v>
      </c>
      <c r="C13" s="1">
        <v>128</v>
      </c>
      <c r="D13" s="1">
        <v>128</v>
      </c>
      <c r="E13" s="1">
        <v>32</v>
      </c>
      <c r="F13" s="1">
        <v>64</v>
      </c>
      <c r="G13" s="1">
        <v>0.5</v>
      </c>
      <c r="H13" s="1">
        <v>64</v>
      </c>
      <c r="I13" s="1">
        <v>0.6</v>
      </c>
      <c r="J13" s="3">
        <v>0.79179999999999995</v>
      </c>
      <c r="K13" s="3">
        <v>0.7</v>
      </c>
      <c r="L13" s="2">
        <f>Tabla1[[#This Row],[ACC]]/Tabla1[[#This Row],[VAL_AC]]</f>
        <v>1.1311428571428572</v>
      </c>
      <c r="M13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15764164</v>
      </c>
    </row>
    <row r="14" spans="1:13" x14ac:dyDescent="0.3">
      <c r="A14" s="1">
        <v>12</v>
      </c>
      <c r="B14" s="1">
        <v>8</v>
      </c>
      <c r="C14" s="1">
        <v>32</v>
      </c>
      <c r="D14" s="1">
        <v>128</v>
      </c>
      <c r="E14" s="1">
        <v>16</v>
      </c>
      <c r="F14" s="1">
        <v>32</v>
      </c>
      <c r="G14" s="1">
        <v>0.5</v>
      </c>
      <c r="H14" s="1">
        <v>64</v>
      </c>
      <c r="I14" s="1">
        <v>0.6</v>
      </c>
      <c r="J14" s="3">
        <v>0.84540000000000004</v>
      </c>
      <c r="K14" s="3">
        <v>0.73850000000000005</v>
      </c>
      <c r="L14" s="2">
        <f>Tabla1[[#This Row],[ACC]]/Tabla1[[#This Row],[VAL_AC]]</f>
        <v>1.1447528774542992</v>
      </c>
      <c r="M14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7877636</v>
      </c>
    </row>
    <row r="15" spans="1:13" x14ac:dyDescent="0.3">
      <c r="A15" s="1">
        <v>13</v>
      </c>
      <c r="B15" s="1">
        <v>8</v>
      </c>
      <c r="C15" s="1">
        <v>32</v>
      </c>
      <c r="D15" s="1">
        <v>128</v>
      </c>
      <c r="E15" s="1">
        <v>16</v>
      </c>
      <c r="F15" s="1">
        <v>32</v>
      </c>
      <c r="G15" s="1">
        <v>0.5</v>
      </c>
      <c r="H15" s="1">
        <v>32</v>
      </c>
      <c r="I15" s="1">
        <v>0.5</v>
      </c>
      <c r="J15" s="3">
        <v>0.72209999999999996</v>
      </c>
      <c r="K15" s="3">
        <v>0.75</v>
      </c>
      <c r="L15" s="2">
        <f>Tabla1[[#This Row],[ACC]]/Tabla1[[#This Row],[VAL_AC]]</f>
        <v>0.96279999999999999</v>
      </c>
      <c r="M15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3941220</v>
      </c>
    </row>
    <row r="16" spans="1:13" x14ac:dyDescent="0.3">
      <c r="A16" s="1">
        <v>14</v>
      </c>
      <c r="B16" s="1">
        <v>8</v>
      </c>
      <c r="C16" s="1">
        <v>32</v>
      </c>
      <c r="D16" s="1">
        <v>128</v>
      </c>
      <c r="E16" s="1">
        <v>16</v>
      </c>
      <c r="F16" s="1">
        <v>32</v>
      </c>
      <c r="G16" s="1">
        <v>0.5</v>
      </c>
      <c r="H16" s="1">
        <v>64</v>
      </c>
      <c r="I16" s="1">
        <v>0.5</v>
      </c>
      <c r="J16" s="3">
        <v>0.90149999999999997</v>
      </c>
      <c r="K16" s="3">
        <v>0.8</v>
      </c>
      <c r="L16" s="2">
        <f>Tabla1[[#This Row],[ACC]]/Tabla1[[#This Row],[VAL_AC]]</f>
        <v>1.1268749999999998</v>
      </c>
      <c r="M16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7877636</v>
      </c>
    </row>
    <row r="17" spans="1:13" x14ac:dyDescent="0.3">
      <c r="A17" s="1">
        <v>15</v>
      </c>
      <c r="B17" s="1">
        <v>8</v>
      </c>
      <c r="C17" s="1">
        <v>32</v>
      </c>
      <c r="D17" s="1">
        <v>128</v>
      </c>
      <c r="E17" s="1">
        <v>16</v>
      </c>
      <c r="F17" s="1">
        <v>32</v>
      </c>
      <c r="G17" s="1">
        <v>0.5</v>
      </c>
      <c r="H17" s="1">
        <v>128</v>
      </c>
      <c r="I17" s="1">
        <v>0.5</v>
      </c>
      <c r="J17" s="3">
        <v>0.93540000000000001</v>
      </c>
      <c r="K17" s="3">
        <v>0.80620000000000003</v>
      </c>
      <c r="L17" s="2">
        <f>Tabla1[[#This Row],[ACC]]/Tabla1[[#This Row],[VAL_AC]]</f>
        <v>1.1602580004961547</v>
      </c>
      <c r="M17" s="4">
        <f>Tabla1[[#This Row],[FM CL'#1]]*3*3+Tabla1[[#This Row],[FM CL'#1]]+   (Tabla1[[#This Row],[FM CL'#1]]*3*3+1)*Tabla1[[#This Row],[FM CL'#2]]+  ((Tabla1[[#This Row],[IMAGE_SIZE]]-4)/2)^2*Tabla1[[#This Row],[FM CL'#2]]*Tabla1[[#This Row],[FC'#1]]+Tabla1[[#This Row],[FC'#1]]+  Tabla1[[#This Row],[FC'#1]]*4+4</f>
        <v>15750468</v>
      </c>
    </row>
    <row r="19" spans="1:13" x14ac:dyDescent="0.3">
      <c r="A19" s="5" t="s">
        <v>13</v>
      </c>
    </row>
    <row r="20" spans="1:13" x14ac:dyDescent="0.3">
      <c r="A20" s="1" t="s">
        <v>11</v>
      </c>
      <c r="B20" s="1" t="s">
        <v>5</v>
      </c>
      <c r="C20" s="1" t="s">
        <v>6</v>
      </c>
      <c r="D20" s="1" t="s">
        <v>15</v>
      </c>
      <c r="E20" s="1" t="s">
        <v>14</v>
      </c>
      <c r="F20" s="1" t="s">
        <v>2</v>
      </c>
      <c r="G20" s="1" t="s">
        <v>4</v>
      </c>
      <c r="H20" s="1" t="s">
        <v>3</v>
      </c>
      <c r="I20" s="1" t="s">
        <v>16</v>
      </c>
      <c r="J20" s="1" t="s">
        <v>8</v>
      </c>
      <c r="K20" s="1" t="s">
        <v>9</v>
      </c>
      <c r="L20" s="1" t="s">
        <v>10</v>
      </c>
      <c r="M20" s="1" t="s">
        <v>19</v>
      </c>
    </row>
    <row r="21" spans="1:13" x14ac:dyDescent="0.3">
      <c r="A21" s="1">
        <v>1</v>
      </c>
      <c r="B21" s="1">
        <v>8</v>
      </c>
      <c r="C21" s="1">
        <v>32</v>
      </c>
      <c r="D21" s="1">
        <v>64</v>
      </c>
      <c r="E21" s="1">
        <v>32</v>
      </c>
      <c r="F21" s="1">
        <v>0.2</v>
      </c>
      <c r="G21" s="1">
        <v>0.2</v>
      </c>
      <c r="H21" s="1">
        <v>64</v>
      </c>
      <c r="I21" s="1">
        <v>0.5</v>
      </c>
      <c r="J21" s="3">
        <v>0.4531</v>
      </c>
      <c r="K21" s="3">
        <v>0.52500000000000002</v>
      </c>
      <c r="L21" s="2">
        <f>Tabla13[[#This Row],[ACC]]/Tabla13[[#This Row],[VAL_AC]]</f>
        <v>0.86304761904761906</v>
      </c>
      <c r="M21" s="4">
        <f>4*Tabla13[[#This Row],[LSTML'#1]]*(129+Tabla13[[#This Row],[LSTML'#1]]+1)+   4*Tabla13[[#This Row],[LSTML'#2]]*(Tabla13[[#This Row],[LSTML'#1]]+Tabla13[[#This Row],[LSTML'#2]]+1)+  Tabla13[[#This Row],[LSTML'#2]]*Tabla13[[#This Row],[FC'#1]]+Tabla13[[#This Row],[FC'#1]]+   Tabla13[[#This Row],[FC'#1]]*4+4</f>
        <v>64452</v>
      </c>
    </row>
    <row r="22" spans="1:13" x14ac:dyDescent="0.3">
      <c r="A22" s="1">
        <v>2</v>
      </c>
      <c r="B22" s="1">
        <v>8</v>
      </c>
      <c r="C22" s="1">
        <v>32</v>
      </c>
      <c r="D22" s="1">
        <v>128</v>
      </c>
      <c r="E22" s="1">
        <v>64</v>
      </c>
      <c r="F22" s="1">
        <v>0.2</v>
      </c>
      <c r="G22" s="1">
        <v>0.2</v>
      </c>
      <c r="H22" s="1">
        <v>64</v>
      </c>
      <c r="I22" s="1">
        <v>0.5</v>
      </c>
      <c r="J22" s="3">
        <v>0.40620000000000001</v>
      </c>
      <c r="K22" s="3">
        <v>0.47499999999999998</v>
      </c>
      <c r="L22" s="2">
        <f>Tabla13[[#This Row],[ACC]]/Tabla13[[#This Row],[VAL_AC]]</f>
        <v>0.85515789473684212</v>
      </c>
      <c r="M22" s="4">
        <f>4*Tabla13[[#This Row],[LSTML'#1]]*(129+Tabla13[[#This Row],[LSTML'#1]]+1)+   4*Tabla13[[#This Row],[LSTML'#2]]*(Tabla13[[#This Row],[LSTML'#1]]+Tabla13[[#This Row],[LSTML'#2]]+1)+  Tabla13[[#This Row],[LSTML'#2]]*Tabla13[[#This Row],[FC'#1]]+Tabla13[[#This Row],[FC'#1]]+   Tabla13[[#This Row],[FC'#1]]*4+4</f>
        <v>185924</v>
      </c>
    </row>
    <row r="23" spans="1:13" x14ac:dyDescent="0.3">
      <c r="A23" s="1">
        <v>3</v>
      </c>
      <c r="B23" s="1">
        <v>8</v>
      </c>
      <c r="C23" s="1">
        <v>32</v>
      </c>
      <c r="D23" s="1">
        <v>128</v>
      </c>
      <c r="E23" s="1">
        <v>64</v>
      </c>
      <c r="F23" s="1">
        <v>0.1</v>
      </c>
      <c r="G23" s="1">
        <v>0.1</v>
      </c>
      <c r="H23" s="1">
        <v>64</v>
      </c>
      <c r="I23" s="1">
        <v>0.5</v>
      </c>
      <c r="J23" s="3">
        <v>0.5141</v>
      </c>
      <c r="K23" s="3">
        <v>0.53120000000000001</v>
      </c>
      <c r="L23" s="2">
        <f>Tabla13[[#This Row],[ACC]]/Tabla13[[#This Row],[VAL_AC]]</f>
        <v>0.96780873493975905</v>
      </c>
      <c r="M23" s="4">
        <f>4*Tabla13[[#This Row],[LSTML'#1]]*(129+Tabla13[[#This Row],[LSTML'#1]]+1)+   4*Tabla13[[#This Row],[LSTML'#2]]*(Tabla13[[#This Row],[LSTML'#1]]+Tabla13[[#This Row],[LSTML'#2]]+1)+  Tabla13[[#This Row],[LSTML'#2]]*Tabla13[[#This Row],[FC'#1]]+Tabla13[[#This Row],[FC'#1]]+   Tabla13[[#This Row],[FC'#1]]*4+4</f>
        <v>185924</v>
      </c>
    </row>
    <row r="24" spans="1:13" x14ac:dyDescent="0.3">
      <c r="A24" s="1" t="s">
        <v>17</v>
      </c>
      <c r="B24" s="1">
        <v>8</v>
      </c>
      <c r="C24" s="1">
        <v>32</v>
      </c>
      <c r="D24" s="1">
        <v>128</v>
      </c>
      <c r="E24" s="1">
        <v>64</v>
      </c>
      <c r="F24" s="1">
        <v>0.1</v>
      </c>
      <c r="G24" s="1">
        <v>0.1</v>
      </c>
      <c r="H24" s="1">
        <v>64</v>
      </c>
      <c r="I24" s="1">
        <v>0.5</v>
      </c>
      <c r="J24" s="3">
        <v>0.68120000000000003</v>
      </c>
      <c r="K24" s="3">
        <v>0.65</v>
      </c>
      <c r="L24" s="2">
        <f>Tabla13[[#This Row],[ACC]]/Tabla13[[#This Row],[VAL_AC]]</f>
        <v>1.048</v>
      </c>
      <c r="M24" s="4">
        <f>4*Tabla13[[#This Row],[LSTML'#1]]*(129+Tabla13[[#This Row],[LSTML'#1]]+1)+   4*Tabla13[[#This Row],[LSTML'#2]]*(Tabla13[[#This Row],[LSTML'#1]]+Tabla13[[#This Row],[LSTML'#2]]+1)+  Tabla13[[#This Row],[LSTML'#2]]*Tabla13[[#This Row],[FC'#1]]+Tabla13[[#This Row],[FC'#1]]+   Tabla13[[#This Row],[FC'#1]]*4+4</f>
        <v>185924</v>
      </c>
    </row>
    <row r="25" spans="1:13" x14ac:dyDescent="0.3">
      <c r="A25" s="1" t="s">
        <v>18</v>
      </c>
      <c r="B25" s="1">
        <v>8</v>
      </c>
      <c r="C25" s="1">
        <v>32</v>
      </c>
      <c r="D25" s="1">
        <v>256</v>
      </c>
      <c r="E25" s="1">
        <v>128</v>
      </c>
      <c r="F25" s="1">
        <v>0.1</v>
      </c>
      <c r="G25" s="1">
        <v>0.1</v>
      </c>
      <c r="H25" s="1">
        <v>64</v>
      </c>
      <c r="I25" s="1">
        <v>0.5</v>
      </c>
      <c r="J25" s="3">
        <v>0.66869999999999996</v>
      </c>
      <c r="K25" s="3">
        <v>0.64380000000000004</v>
      </c>
      <c r="L25" s="2">
        <f>Tabla13[[#This Row],[ACC]]/Tabla13[[#This Row],[VAL_AC]]</f>
        <v>1.0386766076421248</v>
      </c>
      <c r="M25" s="4">
        <f>4*Tabla13[[#This Row],[LSTML'#1]]*(129+Tabla13[[#This Row],[LSTML'#1]]+1)+   4*Tabla13[[#This Row],[LSTML'#2]]*(Tabla13[[#This Row],[LSTML'#1]]+Tabla13[[#This Row],[LSTML'#2]]+1)+  Tabla13[[#This Row],[LSTML'#2]]*Tabla13[[#This Row],[FC'#1]]+Tabla13[[#This Row],[FC'#1]]+   Tabla13[[#This Row],[FC'#1]]*4+4</f>
        <v>600900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García</dc:creator>
  <cp:lastModifiedBy>Julián García</cp:lastModifiedBy>
  <dcterms:created xsi:type="dcterms:W3CDTF">2024-11-25T12:18:29Z</dcterms:created>
  <dcterms:modified xsi:type="dcterms:W3CDTF">2024-11-28T23:26:34Z</dcterms:modified>
</cp:coreProperties>
</file>