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Utilisateur\Documents\tendances-cryptos-messari\"/>
    </mc:Choice>
  </mc:AlternateContent>
  <xr:revisionPtr revIDLastSave="0" documentId="13_ncr:1_{40C0979D-4E07-44BD-9E32-0586F7109CD3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visualisation_graphique" sheetId="3" r:id="rId1"/>
    <sheet name="Infos_graph" sheetId="2" r:id="rId2"/>
    <sheet name="backtest_strategie" sheetId="4" r:id="rId3"/>
    <sheet name="TCD_stats_strat_efficience" sheetId="5" r:id="rId4"/>
    <sheet name="readme" sheetId="1" r:id="rId5"/>
  </sheets>
  <definedNames>
    <definedName name="DonnéesExternes_1" localSheetId="1" hidden="1">Infos_graph!$A$1:$D$257</definedName>
    <definedName name="DonnéesExternes_2" localSheetId="2" hidden="1">backtest_strategie!$A$1:$F$26</definedName>
  </definedNames>
  <calcPr calcId="191029"/>
  <pivotCaches>
    <pivotCache cacheId="2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H2" i="4" s="1"/>
  <c r="I2" i="4" s="1"/>
  <c r="G3" i="4"/>
  <c r="G4" i="4"/>
  <c r="H4" i="4" s="1"/>
  <c r="I4" i="4" s="1"/>
  <c r="G5" i="4"/>
  <c r="H5" i="4" s="1"/>
  <c r="I5" i="4" s="1"/>
  <c r="G6" i="4"/>
  <c r="G7" i="4"/>
  <c r="G8" i="4"/>
  <c r="L8" i="4" s="1"/>
  <c r="M8" i="4" s="1"/>
  <c r="G9" i="4"/>
  <c r="H9" i="4" s="1"/>
  <c r="I9" i="4" s="1"/>
  <c r="G10" i="4"/>
  <c r="H10" i="4" s="1"/>
  <c r="I10" i="4" s="1"/>
  <c r="G11" i="4"/>
  <c r="G12" i="4"/>
  <c r="H12" i="4" s="1"/>
  <c r="I12" i="4" s="1"/>
  <c r="G13" i="4"/>
  <c r="H13" i="4" s="1"/>
  <c r="I13" i="4" s="1"/>
  <c r="G14" i="4"/>
  <c r="L14" i="4" s="1"/>
  <c r="M14" i="4" s="1"/>
  <c r="G15" i="4"/>
  <c r="G16" i="4"/>
  <c r="G17" i="4"/>
  <c r="H17" i="4" s="1"/>
  <c r="I17" i="4" s="1"/>
  <c r="G18" i="4"/>
  <c r="H18" i="4" s="1"/>
  <c r="I18" i="4" s="1"/>
  <c r="G19" i="4"/>
  <c r="G20" i="4"/>
  <c r="H20" i="4" s="1"/>
  <c r="I20" i="4" s="1"/>
  <c r="G21" i="4"/>
  <c r="H21" i="4" s="1"/>
  <c r="I21" i="4" s="1"/>
  <c r="G22" i="4"/>
  <c r="G23" i="4"/>
  <c r="G24" i="4"/>
  <c r="L24" i="4" s="1"/>
  <c r="M24" i="4" s="1"/>
  <c r="G25" i="4"/>
  <c r="H25" i="4" s="1"/>
  <c r="I25" i="4" s="1"/>
  <c r="G26" i="4"/>
  <c r="H26" i="4" s="1"/>
  <c r="I26" i="4" s="1"/>
  <c r="H3" i="4"/>
  <c r="I3" i="4" s="1"/>
  <c r="H6" i="4"/>
  <c r="I6" i="4" s="1"/>
  <c r="H7" i="4"/>
  <c r="H8" i="4"/>
  <c r="I8" i="4" s="1"/>
  <c r="H11" i="4"/>
  <c r="I11" i="4" s="1"/>
  <c r="H15" i="4"/>
  <c r="H16" i="4"/>
  <c r="I16" i="4" s="1"/>
  <c r="H19" i="4"/>
  <c r="I19" i="4" s="1"/>
  <c r="H22" i="4"/>
  <c r="I22" i="4" s="1"/>
  <c r="H23" i="4"/>
  <c r="H24" i="4"/>
  <c r="I24" i="4" s="1"/>
  <c r="I7" i="4"/>
  <c r="I15" i="4"/>
  <c r="I23" i="4"/>
  <c r="J3" i="4"/>
  <c r="J4" i="4"/>
  <c r="K4" i="4" s="1"/>
  <c r="J6" i="4"/>
  <c r="K6" i="4" s="1"/>
  <c r="J7" i="4"/>
  <c r="J8" i="4"/>
  <c r="K8" i="4" s="1"/>
  <c r="J11" i="4"/>
  <c r="J14" i="4"/>
  <c r="K14" i="4" s="1"/>
  <c r="J15" i="4"/>
  <c r="J16" i="4"/>
  <c r="K16" i="4" s="1"/>
  <c r="J19" i="4"/>
  <c r="J20" i="4"/>
  <c r="K20" i="4" s="1"/>
  <c r="J22" i="4"/>
  <c r="K22" i="4" s="1"/>
  <c r="J23" i="4"/>
  <c r="J24" i="4"/>
  <c r="K24" i="4" s="1"/>
  <c r="K3" i="4"/>
  <c r="K7" i="4"/>
  <c r="K11" i="4"/>
  <c r="K15" i="4"/>
  <c r="K19" i="4"/>
  <c r="K23" i="4"/>
  <c r="L2" i="4"/>
  <c r="M2" i="4" s="1"/>
  <c r="L3" i="4"/>
  <c r="L4" i="4"/>
  <c r="M4" i="4" s="1"/>
  <c r="L6" i="4"/>
  <c r="M6" i="4" s="1"/>
  <c r="L7" i="4"/>
  <c r="M7" i="4" s="1"/>
  <c r="L10" i="4"/>
  <c r="M10" i="4" s="1"/>
  <c r="L11" i="4"/>
  <c r="L12" i="4"/>
  <c r="M12" i="4" s="1"/>
  <c r="L15" i="4"/>
  <c r="L16" i="4"/>
  <c r="M16" i="4" s="1"/>
  <c r="L18" i="4"/>
  <c r="M18" i="4" s="1"/>
  <c r="L19" i="4"/>
  <c r="L20" i="4"/>
  <c r="M20" i="4" s="1"/>
  <c r="L22" i="4"/>
  <c r="M22" i="4" s="1"/>
  <c r="L23" i="4"/>
  <c r="M23" i="4" s="1"/>
  <c r="L26" i="4"/>
  <c r="M26" i="4" s="1"/>
  <c r="M3" i="4"/>
  <c r="M11" i="4"/>
  <c r="M15" i="4"/>
  <c r="M19" i="4"/>
  <c r="G12" i="5"/>
  <c r="F13" i="5"/>
  <c r="E13" i="5"/>
  <c r="C12" i="5"/>
  <c r="J26" i="4" l="1"/>
  <c r="K26" i="4" s="1"/>
  <c r="J10" i="4"/>
  <c r="K10" i="4" s="1"/>
  <c r="H14" i="4"/>
  <c r="I14" i="4" s="1"/>
  <c r="J18" i="4"/>
  <c r="K18" i="4" s="1"/>
  <c r="J12" i="4"/>
  <c r="K12" i="4" s="1"/>
  <c r="J2" i="4"/>
  <c r="K2" i="4" s="1"/>
  <c r="J25" i="4"/>
  <c r="K25" i="4" s="1"/>
  <c r="J21" i="4"/>
  <c r="K21" i="4" s="1"/>
  <c r="J17" i="4"/>
  <c r="K17" i="4" s="1"/>
  <c r="J13" i="4"/>
  <c r="K13" i="4" s="1"/>
  <c r="J9" i="4"/>
  <c r="K9" i="4" s="1"/>
  <c r="J5" i="4"/>
  <c r="K5" i="4" s="1"/>
  <c r="L25" i="4"/>
  <c r="M25" i="4" s="1"/>
  <c r="L21" i="4"/>
  <c r="M21" i="4" s="1"/>
  <c r="L17" i="4"/>
  <c r="M17" i="4" s="1"/>
  <c r="L13" i="4"/>
  <c r="M13" i="4" s="1"/>
  <c r="L9" i="4"/>
  <c r="M9" i="4" s="1"/>
  <c r="L5" i="4"/>
  <c r="M5" i="4" s="1"/>
  <c r="D1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9C9258-DBEC-45DD-B2E6-C8162BD3DEA9}" keepAlive="1" name="Requête - backtest_strategie" description="Connexion à la requête « backtest_strategie » dans le classeur." type="5" refreshedVersion="7" background="1" saveData="1">
    <dbPr connection="Provider=Microsoft.Mashup.OleDb.1;Data Source=$Workbook$;Location=backtest_strategie;Extended Properties=&quot;&quot;" command="SELECT * FROM [backtest_strategie]"/>
  </connection>
  <connection id="2" xr16:uid="{76910C53-561B-404F-971E-E601418F6053}" keepAlive="1" name="Requête - Infos_graph" description="Connexion à la requête « Infos_graph » dans le classeur." type="5" refreshedVersion="7" background="1" saveData="1">
    <dbPr connection="Provider=Microsoft.Mashup.OleDb.1;Data Source=$Workbook$;Location=Infos_graph;Extended Properties=&quot;&quot;" command="SELECT * FROM [Infos_graph]"/>
  </connection>
</connections>
</file>

<file path=xl/sharedStrings.xml><?xml version="1.0" encoding="utf-8"?>
<sst xmlns="http://schemas.openxmlformats.org/spreadsheetml/2006/main" count="109" uniqueCount="32">
  <si>
    <t>Etapes pour mettre à jour les données</t>
  </si>
  <si>
    <t>1 - faire tourner le script get_data_for_backtest.py</t>
  </si>
  <si>
    <t>2 - Onglet Données -&gt; Actualiser Tout</t>
  </si>
  <si>
    <t>timestamp</t>
  </si>
  <si>
    <t>close</t>
  </si>
  <si>
    <t>mm20_values</t>
  </si>
  <si>
    <t>mm50_values</t>
  </si>
  <si>
    <t>trend_close_mm20</t>
  </si>
  <si>
    <t>trend_mm20</t>
  </si>
  <si>
    <t>close_crossed_mm20</t>
  </si>
  <si>
    <t>DOWN</t>
  </si>
  <si>
    <t>UP</t>
  </si>
  <si>
    <t>YES</t>
  </si>
  <si>
    <t>Diff Up-&gt;Down</t>
  </si>
  <si>
    <t>WIN</t>
  </si>
  <si>
    <t>LOSS</t>
  </si>
  <si>
    <t>Pourcentage_diff</t>
  </si>
  <si>
    <t>Valeur_Dep</t>
  </si>
  <si>
    <t>Somme de WIN</t>
  </si>
  <si>
    <t>Somme de LOSS</t>
  </si>
  <si>
    <t>Somme de Diff Up-&gt;Down</t>
  </si>
  <si>
    <t>Moyenne de WIN</t>
  </si>
  <si>
    <t>Moyenne de LOSS</t>
  </si>
  <si>
    <t>Ratio Moyennes W/L</t>
  </si>
  <si>
    <t>3 - Onglet TCD_stats_... -&gt; Actualiser le tableau croise dynamique</t>
  </si>
  <si>
    <t>Nb_loss</t>
  </si>
  <si>
    <t>Nb_wins</t>
  </si>
  <si>
    <t>Somme de Nb_wins</t>
  </si>
  <si>
    <t>Somme de Nb_loss</t>
  </si>
  <si>
    <t>Total</t>
  </si>
  <si>
    <t>Multiplicateur moyen mise de depart</t>
  </si>
  <si>
    <t>4 - Plus le multiplicateur de mise de départ est élevé, plus la stratégie est efficace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</si>
</sst>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9" fontId="0" fillId="0" borderId="0" xfId="1" applyFon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0" fillId="0" borderId="0" xfId="0" pivotButton="1"/>
    <xf numFmtId="164" fontId="0" fillId="0" borderId="0" xfId="1" applyNumberFormat="1" applyFont="1"/>
    <xf numFmtId="0" fontId="2" fillId="0" borderId="1" xfId="0" applyFont="1" applyBorder="1"/>
    <xf numFmtId="2" fontId="2" fillId="0" borderId="1" xfId="1" applyNumberFormat="1" applyFont="1" applyBorder="1"/>
  </cellXfs>
  <cellStyles count="2">
    <cellStyle name="Normal" xfId="0" builtinId="0"/>
    <cellStyle name="Pourcentage" xfId="1" builtinId="5"/>
  </cellStyles>
  <dxfs count="20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Infos_graph!$B$1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Infos_graph!$A$2:$A$257</c:f>
              <c:numCache>
                <c:formatCode>m/d/yyyy</c:formatCode>
                <c:ptCount val="256"/>
                <c:pt idx="0">
                  <c:v>44106</c:v>
                </c:pt>
                <c:pt idx="1">
                  <c:v>44107</c:v>
                </c:pt>
                <c:pt idx="2">
                  <c:v>44108</c:v>
                </c:pt>
                <c:pt idx="3">
                  <c:v>44109</c:v>
                </c:pt>
                <c:pt idx="4">
                  <c:v>44110</c:v>
                </c:pt>
                <c:pt idx="5">
                  <c:v>44111</c:v>
                </c:pt>
                <c:pt idx="6">
                  <c:v>44112</c:v>
                </c:pt>
                <c:pt idx="7">
                  <c:v>44113</c:v>
                </c:pt>
                <c:pt idx="8">
                  <c:v>44114</c:v>
                </c:pt>
                <c:pt idx="9">
                  <c:v>44115</c:v>
                </c:pt>
                <c:pt idx="10">
                  <c:v>44116</c:v>
                </c:pt>
                <c:pt idx="11">
                  <c:v>44117</c:v>
                </c:pt>
                <c:pt idx="12">
                  <c:v>44118</c:v>
                </c:pt>
                <c:pt idx="13">
                  <c:v>44119</c:v>
                </c:pt>
                <c:pt idx="14">
                  <c:v>44120</c:v>
                </c:pt>
                <c:pt idx="15">
                  <c:v>44121</c:v>
                </c:pt>
                <c:pt idx="16">
                  <c:v>44122</c:v>
                </c:pt>
                <c:pt idx="17">
                  <c:v>44123</c:v>
                </c:pt>
                <c:pt idx="18">
                  <c:v>44124</c:v>
                </c:pt>
                <c:pt idx="19">
                  <c:v>44125</c:v>
                </c:pt>
                <c:pt idx="20">
                  <c:v>44126</c:v>
                </c:pt>
                <c:pt idx="21">
                  <c:v>44127</c:v>
                </c:pt>
                <c:pt idx="22">
                  <c:v>44128</c:v>
                </c:pt>
                <c:pt idx="23">
                  <c:v>44129</c:v>
                </c:pt>
                <c:pt idx="24">
                  <c:v>44130</c:v>
                </c:pt>
                <c:pt idx="25">
                  <c:v>44131</c:v>
                </c:pt>
                <c:pt idx="26">
                  <c:v>44132</c:v>
                </c:pt>
                <c:pt idx="27">
                  <c:v>44133</c:v>
                </c:pt>
                <c:pt idx="28">
                  <c:v>44134</c:v>
                </c:pt>
                <c:pt idx="29">
                  <c:v>44135</c:v>
                </c:pt>
                <c:pt idx="30">
                  <c:v>44136</c:v>
                </c:pt>
                <c:pt idx="31">
                  <c:v>44137</c:v>
                </c:pt>
                <c:pt idx="32">
                  <c:v>44138</c:v>
                </c:pt>
                <c:pt idx="33">
                  <c:v>44139</c:v>
                </c:pt>
                <c:pt idx="34">
                  <c:v>44140</c:v>
                </c:pt>
                <c:pt idx="35">
                  <c:v>44141</c:v>
                </c:pt>
                <c:pt idx="36">
                  <c:v>44142</c:v>
                </c:pt>
                <c:pt idx="37">
                  <c:v>44143</c:v>
                </c:pt>
                <c:pt idx="38">
                  <c:v>44144</c:v>
                </c:pt>
                <c:pt idx="39">
                  <c:v>44145</c:v>
                </c:pt>
                <c:pt idx="40">
                  <c:v>44146</c:v>
                </c:pt>
                <c:pt idx="41">
                  <c:v>44147</c:v>
                </c:pt>
                <c:pt idx="42">
                  <c:v>44148</c:v>
                </c:pt>
                <c:pt idx="43">
                  <c:v>44149</c:v>
                </c:pt>
                <c:pt idx="44">
                  <c:v>44150</c:v>
                </c:pt>
                <c:pt idx="45">
                  <c:v>44151</c:v>
                </c:pt>
                <c:pt idx="46">
                  <c:v>44152</c:v>
                </c:pt>
                <c:pt idx="47">
                  <c:v>44153</c:v>
                </c:pt>
                <c:pt idx="48">
                  <c:v>44154</c:v>
                </c:pt>
                <c:pt idx="49">
                  <c:v>44155</c:v>
                </c:pt>
                <c:pt idx="50">
                  <c:v>44156</c:v>
                </c:pt>
                <c:pt idx="51">
                  <c:v>44157</c:v>
                </c:pt>
                <c:pt idx="52">
                  <c:v>44158</c:v>
                </c:pt>
                <c:pt idx="53">
                  <c:v>44159</c:v>
                </c:pt>
                <c:pt idx="54">
                  <c:v>44160</c:v>
                </c:pt>
                <c:pt idx="55">
                  <c:v>44161</c:v>
                </c:pt>
                <c:pt idx="56">
                  <c:v>44162</c:v>
                </c:pt>
                <c:pt idx="57">
                  <c:v>44163</c:v>
                </c:pt>
                <c:pt idx="58">
                  <c:v>44164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44169</c:v>
                </c:pt>
                <c:pt idx="64">
                  <c:v>44170</c:v>
                </c:pt>
                <c:pt idx="65">
                  <c:v>44171</c:v>
                </c:pt>
                <c:pt idx="66">
                  <c:v>44172</c:v>
                </c:pt>
                <c:pt idx="67">
                  <c:v>44173</c:v>
                </c:pt>
                <c:pt idx="68">
                  <c:v>44174</c:v>
                </c:pt>
                <c:pt idx="69">
                  <c:v>44175</c:v>
                </c:pt>
                <c:pt idx="70">
                  <c:v>44176</c:v>
                </c:pt>
                <c:pt idx="71">
                  <c:v>44177</c:v>
                </c:pt>
                <c:pt idx="72">
                  <c:v>44178</c:v>
                </c:pt>
                <c:pt idx="73">
                  <c:v>44179</c:v>
                </c:pt>
                <c:pt idx="74">
                  <c:v>44180</c:v>
                </c:pt>
                <c:pt idx="75">
                  <c:v>44181</c:v>
                </c:pt>
                <c:pt idx="76">
                  <c:v>44182</c:v>
                </c:pt>
                <c:pt idx="77">
                  <c:v>44183</c:v>
                </c:pt>
                <c:pt idx="78">
                  <c:v>44184</c:v>
                </c:pt>
                <c:pt idx="79">
                  <c:v>44185</c:v>
                </c:pt>
                <c:pt idx="80">
                  <c:v>44186</c:v>
                </c:pt>
                <c:pt idx="81">
                  <c:v>44187</c:v>
                </c:pt>
                <c:pt idx="82">
                  <c:v>44188</c:v>
                </c:pt>
                <c:pt idx="83">
                  <c:v>44189</c:v>
                </c:pt>
                <c:pt idx="84">
                  <c:v>44190</c:v>
                </c:pt>
                <c:pt idx="85">
                  <c:v>44191</c:v>
                </c:pt>
                <c:pt idx="86">
                  <c:v>44192</c:v>
                </c:pt>
                <c:pt idx="87">
                  <c:v>44193</c:v>
                </c:pt>
                <c:pt idx="88">
                  <c:v>44194</c:v>
                </c:pt>
                <c:pt idx="89">
                  <c:v>44195</c:v>
                </c:pt>
                <c:pt idx="90">
                  <c:v>44196</c:v>
                </c:pt>
                <c:pt idx="91">
                  <c:v>44197</c:v>
                </c:pt>
                <c:pt idx="92">
                  <c:v>44198</c:v>
                </c:pt>
                <c:pt idx="93">
                  <c:v>44199</c:v>
                </c:pt>
                <c:pt idx="94">
                  <c:v>44200</c:v>
                </c:pt>
                <c:pt idx="95">
                  <c:v>44201</c:v>
                </c:pt>
                <c:pt idx="96">
                  <c:v>44202</c:v>
                </c:pt>
                <c:pt idx="97">
                  <c:v>44203</c:v>
                </c:pt>
                <c:pt idx="98">
                  <c:v>44204</c:v>
                </c:pt>
                <c:pt idx="99">
                  <c:v>44205</c:v>
                </c:pt>
                <c:pt idx="100">
                  <c:v>44206</c:v>
                </c:pt>
                <c:pt idx="101">
                  <c:v>44207</c:v>
                </c:pt>
                <c:pt idx="102">
                  <c:v>44208</c:v>
                </c:pt>
                <c:pt idx="103">
                  <c:v>44209</c:v>
                </c:pt>
                <c:pt idx="104">
                  <c:v>44210</c:v>
                </c:pt>
                <c:pt idx="105">
                  <c:v>44211</c:v>
                </c:pt>
                <c:pt idx="106">
                  <c:v>44212</c:v>
                </c:pt>
                <c:pt idx="107">
                  <c:v>44213</c:v>
                </c:pt>
                <c:pt idx="108">
                  <c:v>44214</c:v>
                </c:pt>
                <c:pt idx="109">
                  <c:v>44215</c:v>
                </c:pt>
                <c:pt idx="110">
                  <c:v>44216</c:v>
                </c:pt>
                <c:pt idx="111">
                  <c:v>44217</c:v>
                </c:pt>
                <c:pt idx="112">
                  <c:v>44218</c:v>
                </c:pt>
                <c:pt idx="113">
                  <c:v>44219</c:v>
                </c:pt>
                <c:pt idx="114">
                  <c:v>44220</c:v>
                </c:pt>
                <c:pt idx="115">
                  <c:v>44221</c:v>
                </c:pt>
                <c:pt idx="116">
                  <c:v>44222</c:v>
                </c:pt>
                <c:pt idx="117">
                  <c:v>44223</c:v>
                </c:pt>
                <c:pt idx="118">
                  <c:v>44224</c:v>
                </c:pt>
                <c:pt idx="119">
                  <c:v>44225</c:v>
                </c:pt>
                <c:pt idx="120">
                  <c:v>44226</c:v>
                </c:pt>
                <c:pt idx="121">
                  <c:v>44227</c:v>
                </c:pt>
                <c:pt idx="122">
                  <c:v>44228</c:v>
                </c:pt>
                <c:pt idx="123">
                  <c:v>44229</c:v>
                </c:pt>
                <c:pt idx="124">
                  <c:v>44230</c:v>
                </c:pt>
                <c:pt idx="125">
                  <c:v>44231</c:v>
                </c:pt>
                <c:pt idx="126">
                  <c:v>44232</c:v>
                </c:pt>
                <c:pt idx="127">
                  <c:v>44233</c:v>
                </c:pt>
                <c:pt idx="128">
                  <c:v>44234</c:v>
                </c:pt>
                <c:pt idx="129">
                  <c:v>44235</c:v>
                </c:pt>
                <c:pt idx="130">
                  <c:v>44236</c:v>
                </c:pt>
                <c:pt idx="131">
                  <c:v>44237</c:v>
                </c:pt>
                <c:pt idx="132">
                  <c:v>44238</c:v>
                </c:pt>
                <c:pt idx="133">
                  <c:v>44239</c:v>
                </c:pt>
                <c:pt idx="134">
                  <c:v>44240</c:v>
                </c:pt>
                <c:pt idx="135">
                  <c:v>44241</c:v>
                </c:pt>
                <c:pt idx="136">
                  <c:v>44242</c:v>
                </c:pt>
                <c:pt idx="137">
                  <c:v>44243</c:v>
                </c:pt>
                <c:pt idx="138">
                  <c:v>44244</c:v>
                </c:pt>
                <c:pt idx="139">
                  <c:v>44245</c:v>
                </c:pt>
                <c:pt idx="140">
                  <c:v>44246</c:v>
                </c:pt>
                <c:pt idx="141">
                  <c:v>44247</c:v>
                </c:pt>
                <c:pt idx="142">
                  <c:v>44248</c:v>
                </c:pt>
                <c:pt idx="143">
                  <c:v>44249</c:v>
                </c:pt>
                <c:pt idx="144">
                  <c:v>44250</c:v>
                </c:pt>
                <c:pt idx="145">
                  <c:v>44251</c:v>
                </c:pt>
                <c:pt idx="146">
                  <c:v>44252</c:v>
                </c:pt>
                <c:pt idx="147">
                  <c:v>44253</c:v>
                </c:pt>
                <c:pt idx="148">
                  <c:v>44254</c:v>
                </c:pt>
                <c:pt idx="149">
                  <c:v>44255</c:v>
                </c:pt>
                <c:pt idx="150">
                  <c:v>44256</c:v>
                </c:pt>
                <c:pt idx="151">
                  <c:v>44257</c:v>
                </c:pt>
                <c:pt idx="152">
                  <c:v>44258</c:v>
                </c:pt>
                <c:pt idx="153">
                  <c:v>44259</c:v>
                </c:pt>
                <c:pt idx="154">
                  <c:v>44260</c:v>
                </c:pt>
                <c:pt idx="155">
                  <c:v>44261</c:v>
                </c:pt>
                <c:pt idx="156">
                  <c:v>44262</c:v>
                </c:pt>
                <c:pt idx="157">
                  <c:v>44263</c:v>
                </c:pt>
                <c:pt idx="158">
                  <c:v>44264</c:v>
                </c:pt>
                <c:pt idx="159">
                  <c:v>44265</c:v>
                </c:pt>
                <c:pt idx="160">
                  <c:v>44266</c:v>
                </c:pt>
                <c:pt idx="161">
                  <c:v>44267</c:v>
                </c:pt>
                <c:pt idx="162">
                  <c:v>44268</c:v>
                </c:pt>
                <c:pt idx="163">
                  <c:v>44269</c:v>
                </c:pt>
                <c:pt idx="164">
                  <c:v>44270</c:v>
                </c:pt>
                <c:pt idx="165">
                  <c:v>44271</c:v>
                </c:pt>
                <c:pt idx="166">
                  <c:v>44272</c:v>
                </c:pt>
                <c:pt idx="167">
                  <c:v>44273</c:v>
                </c:pt>
                <c:pt idx="168">
                  <c:v>44274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44280</c:v>
                </c:pt>
                <c:pt idx="175">
                  <c:v>44281</c:v>
                </c:pt>
                <c:pt idx="176">
                  <c:v>44282</c:v>
                </c:pt>
                <c:pt idx="177">
                  <c:v>44283</c:v>
                </c:pt>
                <c:pt idx="178">
                  <c:v>44284</c:v>
                </c:pt>
                <c:pt idx="179">
                  <c:v>44285</c:v>
                </c:pt>
                <c:pt idx="180">
                  <c:v>44286</c:v>
                </c:pt>
                <c:pt idx="181">
                  <c:v>44287</c:v>
                </c:pt>
                <c:pt idx="182">
                  <c:v>44288</c:v>
                </c:pt>
                <c:pt idx="183">
                  <c:v>44289</c:v>
                </c:pt>
                <c:pt idx="184">
                  <c:v>44290</c:v>
                </c:pt>
                <c:pt idx="185">
                  <c:v>44291</c:v>
                </c:pt>
                <c:pt idx="186">
                  <c:v>44292</c:v>
                </c:pt>
                <c:pt idx="187">
                  <c:v>44293</c:v>
                </c:pt>
                <c:pt idx="188">
                  <c:v>44294</c:v>
                </c:pt>
                <c:pt idx="189">
                  <c:v>44295</c:v>
                </c:pt>
                <c:pt idx="190">
                  <c:v>44296</c:v>
                </c:pt>
                <c:pt idx="191">
                  <c:v>44297</c:v>
                </c:pt>
                <c:pt idx="192">
                  <c:v>44298</c:v>
                </c:pt>
                <c:pt idx="193">
                  <c:v>44299</c:v>
                </c:pt>
                <c:pt idx="194">
                  <c:v>44300</c:v>
                </c:pt>
                <c:pt idx="195">
                  <c:v>44301</c:v>
                </c:pt>
                <c:pt idx="196">
                  <c:v>44302</c:v>
                </c:pt>
                <c:pt idx="197">
                  <c:v>44303</c:v>
                </c:pt>
                <c:pt idx="198">
                  <c:v>44304</c:v>
                </c:pt>
                <c:pt idx="199">
                  <c:v>44305</c:v>
                </c:pt>
                <c:pt idx="200">
                  <c:v>44306</c:v>
                </c:pt>
                <c:pt idx="201">
                  <c:v>44307</c:v>
                </c:pt>
                <c:pt idx="202">
                  <c:v>44308</c:v>
                </c:pt>
                <c:pt idx="203">
                  <c:v>44309</c:v>
                </c:pt>
                <c:pt idx="204">
                  <c:v>44310</c:v>
                </c:pt>
                <c:pt idx="205">
                  <c:v>44311</c:v>
                </c:pt>
                <c:pt idx="206">
                  <c:v>44312</c:v>
                </c:pt>
                <c:pt idx="207">
                  <c:v>44313</c:v>
                </c:pt>
                <c:pt idx="208">
                  <c:v>44314</c:v>
                </c:pt>
                <c:pt idx="209">
                  <c:v>44315</c:v>
                </c:pt>
                <c:pt idx="210">
                  <c:v>44316</c:v>
                </c:pt>
                <c:pt idx="211">
                  <c:v>44317</c:v>
                </c:pt>
                <c:pt idx="212">
                  <c:v>44318</c:v>
                </c:pt>
                <c:pt idx="213">
                  <c:v>44319</c:v>
                </c:pt>
                <c:pt idx="214">
                  <c:v>44320</c:v>
                </c:pt>
                <c:pt idx="215">
                  <c:v>44321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44329</c:v>
                </c:pt>
                <c:pt idx="224">
                  <c:v>44330</c:v>
                </c:pt>
                <c:pt idx="225">
                  <c:v>44331</c:v>
                </c:pt>
                <c:pt idx="226">
                  <c:v>44332</c:v>
                </c:pt>
                <c:pt idx="227">
                  <c:v>44333</c:v>
                </c:pt>
                <c:pt idx="228">
                  <c:v>44334</c:v>
                </c:pt>
                <c:pt idx="229">
                  <c:v>44335</c:v>
                </c:pt>
                <c:pt idx="230">
                  <c:v>44336</c:v>
                </c:pt>
                <c:pt idx="231">
                  <c:v>44337</c:v>
                </c:pt>
                <c:pt idx="232">
                  <c:v>44338</c:v>
                </c:pt>
                <c:pt idx="233">
                  <c:v>44339</c:v>
                </c:pt>
                <c:pt idx="234">
                  <c:v>44340</c:v>
                </c:pt>
                <c:pt idx="235">
                  <c:v>44341</c:v>
                </c:pt>
                <c:pt idx="236">
                  <c:v>44342</c:v>
                </c:pt>
                <c:pt idx="237">
                  <c:v>44343</c:v>
                </c:pt>
                <c:pt idx="238">
                  <c:v>44344</c:v>
                </c:pt>
                <c:pt idx="239">
                  <c:v>44345</c:v>
                </c:pt>
                <c:pt idx="240">
                  <c:v>44346</c:v>
                </c:pt>
                <c:pt idx="241">
                  <c:v>44347</c:v>
                </c:pt>
                <c:pt idx="242">
                  <c:v>44348</c:v>
                </c:pt>
                <c:pt idx="243">
                  <c:v>44349</c:v>
                </c:pt>
                <c:pt idx="244">
                  <c:v>44350</c:v>
                </c:pt>
                <c:pt idx="245">
                  <c:v>44351</c:v>
                </c:pt>
                <c:pt idx="246">
                  <c:v>44352</c:v>
                </c:pt>
                <c:pt idx="247">
                  <c:v>44353</c:v>
                </c:pt>
                <c:pt idx="248">
                  <c:v>44354</c:v>
                </c:pt>
                <c:pt idx="249">
                  <c:v>44355</c:v>
                </c:pt>
                <c:pt idx="250">
                  <c:v>44356</c:v>
                </c:pt>
                <c:pt idx="251">
                  <c:v>44357</c:v>
                </c:pt>
                <c:pt idx="252">
                  <c:v>44358</c:v>
                </c:pt>
                <c:pt idx="253">
                  <c:v>44359</c:v>
                </c:pt>
                <c:pt idx="254">
                  <c:v>44360</c:v>
                </c:pt>
                <c:pt idx="255">
                  <c:v>44361</c:v>
                </c:pt>
              </c:numCache>
            </c:numRef>
          </c:cat>
          <c:val>
            <c:numRef>
              <c:f>Infos_graph!$B$2:$B$257</c:f>
              <c:numCache>
                <c:formatCode>General</c:formatCode>
                <c:ptCount val="256"/>
                <c:pt idx="0">
                  <c:v>345.92259999999999</c:v>
                </c:pt>
                <c:pt idx="1">
                  <c:v>346.12450000000001</c:v>
                </c:pt>
                <c:pt idx="2">
                  <c:v>352.84429999999998</c:v>
                </c:pt>
                <c:pt idx="3">
                  <c:v>354.04239999999999</c:v>
                </c:pt>
                <c:pt idx="4">
                  <c:v>340.94630000000001</c:v>
                </c:pt>
                <c:pt idx="5">
                  <c:v>341.94909999999999</c:v>
                </c:pt>
                <c:pt idx="6">
                  <c:v>351.34339999999997</c:v>
                </c:pt>
                <c:pt idx="7">
                  <c:v>365.53590000000003</c:v>
                </c:pt>
                <c:pt idx="8">
                  <c:v>370.9178</c:v>
                </c:pt>
                <c:pt idx="9">
                  <c:v>374.28609999999998</c:v>
                </c:pt>
                <c:pt idx="10">
                  <c:v>387.04570000000001</c:v>
                </c:pt>
                <c:pt idx="11">
                  <c:v>381.3322</c:v>
                </c:pt>
                <c:pt idx="12">
                  <c:v>379.13940000000002</c:v>
                </c:pt>
                <c:pt idx="13">
                  <c:v>377.96030000000002</c:v>
                </c:pt>
                <c:pt idx="14">
                  <c:v>365.76650000000001</c:v>
                </c:pt>
                <c:pt idx="15">
                  <c:v>368.64749999999998</c:v>
                </c:pt>
                <c:pt idx="16">
                  <c:v>378.59070000000003</c:v>
                </c:pt>
                <c:pt idx="17">
                  <c:v>379.55630000000002</c:v>
                </c:pt>
                <c:pt idx="18">
                  <c:v>368.92739999999998</c:v>
                </c:pt>
                <c:pt idx="19">
                  <c:v>391.24689999999998</c:v>
                </c:pt>
                <c:pt idx="20">
                  <c:v>414.37119999999999</c:v>
                </c:pt>
                <c:pt idx="21">
                  <c:v>409.48790000000002</c:v>
                </c:pt>
                <c:pt idx="22">
                  <c:v>412.50740000000002</c:v>
                </c:pt>
                <c:pt idx="23">
                  <c:v>406.15730000000002</c:v>
                </c:pt>
                <c:pt idx="24">
                  <c:v>393.0102</c:v>
                </c:pt>
                <c:pt idx="25">
                  <c:v>403.53219999999999</c:v>
                </c:pt>
                <c:pt idx="26">
                  <c:v>388.64170000000001</c:v>
                </c:pt>
                <c:pt idx="27">
                  <c:v>387.29059999999998</c:v>
                </c:pt>
                <c:pt idx="28">
                  <c:v>382.7373</c:v>
                </c:pt>
                <c:pt idx="29">
                  <c:v>386.54259999999999</c:v>
                </c:pt>
                <c:pt idx="30">
                  <c:v>396.3741</c:v>
                </c:pt>
                <c:pt idx="31">
                  <c:v>383.08679999999998</c:v>
                </c:pt>
                <c:pt idx="32">
                  <c:v>387.98880000000003</c:v>
                </c:pt>
                <c:pt idx="33">
                  <c:v>402.61309999999997</c:v>
                </c:pt>
                <c:pt idx="34">
                  <c:v>416.8526</c:v>
                </c:pt>
                <c:pt idx="35">
                  <c:v>456.02269999999999</c:v>
                </c:pt>
                <c:pt idx="36">
                  <c:v>435.93700000000001</c:v>
                </c:pt>
                <c:pt idx="37">
                  <c:v>454.76130000000001</c:v>
                </c:pt>
                <c:pt idx="38">
                  <c:v>444.5616</c:v>
                </c:pt>
                <c:pt idx="39">
                  <c:v>450.81610000000001</c:v>
                </c:pt>
                <c:pt idx="40">
                  <c:v>463.67320000000001</c:v>
                </c:pt>
                <c:pt idx="41">
                  <c:v>462.75830000000002</c:v>
                </c:pt>
                <c:pt idx="42">
                  <c:v>476.51949999999999</c:v>
                </c:pt>
                <c:pt idx="43">
                  <c:v>460.83819999999997</c:v>
                </c:pt>
                <c:pt idx="44">
                  <c:v>448.24450000000002</c:v>
                </c:pt>
                <c:pt idx="45">
                  <c:v>460.63420000000002</c:v>
                </c:pt>
                <c:pt idx="46">
                  <c:v>482.43900000000002</c:v>
                </c:pt>
                <c:pt idx="47">
                  <c:v>478.44619999999998</c:v>
                </c:pt>
                <c:pt idx="48">
                  <c:v>471.60739999999998</c:v>
                </c:pt>
                <c:pt idx="49">
                  <c:v>510.38470000000001</c:v>
                </c:pt>
                <c:pt idx="50">
                  <c:v>551.86929999999995</c:v>
                </c:pt>
                <c:pt idx="51">
                  <c:v>559.92319999999995</c:v>
                </c:pt>
                <c:pt idx="52">
                  <c:v>608.72410000000002</c:v>
                </c:pt>
                <c:pt idx="53">
                  <c:v>604.91010000000006</c:v>
                </c:pt>
                <c:pt idx="54">
                  <c:v>569.39850000000001</c:v>
                </c:pt>
                <c:pt idx="55">
                  <c:v>520.84040000000005</c:v>
                </c:pt>
                <c:pt idx="56">
                  <c:v>519.2355</c:v>
                </c:pt>
                <c:pt idx="57">
                  <c:v>538.05909999999994</c:v>
                </c:pt>
                <c:pt idx="58">
                  <c:v>576.64509999999996</c:v>
                </c:pt>
                <c:pt idx="59">
                  <c:v>616.75210000000004</c:v>
                </c:pt>
                <c:pt idx="60">
                  <c:v>586.18050000000005</c:v>
                </c:pt>
                <c:pt idx="61">
                  <c:v>597.4212</c:v>
                </c:pt>
                <c:pt idx="62">
                  <c:v>616.48760000000004</c:v>
                </c:pt>
                <c:pt idx="63">
                  <c:v>567.52470000000005</c:v>
                </c:pt>
                <c:pt idx="64">
                  <c:v>597.14639999999997</c:v>
                </c:pt>
                <c:pt idx="65">
                  <c:v>602.33190000000002</c:v>
                </c:pt>
                <c:pt idx="66">
                  <c:v>591.59270000000004</c:v>
                </c:pt>
                <c:pt idx="67">
                  <c:v>554.79390000000001</c:v>
                </c:pt>
                <c:pt idx="68">
                  <c:v>573.38220000000001</c:v>
                </c:pt>
                <c:pt idx="69">
                  <c:v>558.96289999999999</c:v>
                </c:pt>
                <c:pt idx="70">
                  <c:v>544.49710000000005</c:v>
                </c:pt>
                <c:pt idx="71">
                  <c:v>568.35649999999998</c:v>
                </c:pt>
                <c:pt idx="72">
                  <c:v>590.7373</c:v>
                </c:pt>
                <c:pt idx="73">
                  <c:v>586.2998</c:v>
                </c:pt>
                <c:pt idx="74">
                  <c:v>589.24869999999999</c:v>
                </c:pt>
                <c:pt idx="75">
                  <c:v>637.3682</c:v>
                </c:pt>
                <c:pt idx="76">
                  <c:v>642.79999999999995</c:v>
                </c:pt>
                <c:pt idx="77">
                  <c:v>654.476</c:v>
                </c:pt>
                <c:pt idx="78">
                  <c:v>658.4837</c:v>
                </c:pt>
                <c:pt idx="79">
                  <c:v>638.09079999999994</c:v>
                </c:pt>
                <c:pt idx="80">
                  <c:v>607.69240000000002</c:v>
                </c:pt>
                <c:pt idx="81">
                  <c:v>636.55529999999999</c:v>
                </c:pt>
                <c:pt idx="82">
                  <c:v>585.1644</c:v>
                </c:pt>
                <c:pt idx="83">
                  <c:v>612.26160000000004</c:v>
                </c:pt>
                <c:pt idx="84">
                  <c:v>626.88779999999997</c:v>
                </c:pt>
                <c:pt idx="85">
                  <c:v>636.34159999999997</c:v>
                </c:pt>
                <c:pt idx="86">
                  <c:v>684.17280000000005</c:v>
                </c:pt>
                <c:pt idx="87">
                  <c:v>729.38019999999995</c:v>
                </c:pt>
                <c:pt idx="88">
                  <c:v>731.10829999999999</c:v>
                </c:pt>
                <c:pt idx="89">
                  <c:v>752.41279999999995</c:v>
                </c:pt>
                <c:pt idx="90">
                  <c:v>737.04489999999998</c:v>
                </c:pt>
                <c:pt idx="91">
                  <c:v>730.56799999999998</c:v>
                </c:pt>
                <c:pt idx="92">
                  <c:v>774.94650000000001</c:v>
                </c:pt>
                <c:pt idx="93">
                  <c:v>978.9828</c:v>
                </c:pt>
                <c:pt idx="94">
                  <c:v>964.76239999999996</c:v>
                </c:pt>
                <c:pt idx="95">
                  <c:v>1102.3322000000001</c:v>
                </c:pt>
                <c:pt idx="96">
                  <c:v>1210.5114000000001</c:v>
                </c:pt>
                <c:pt idx="97">
                  <c:v>1225.3728000000001</c:v>
                </c:pt>
                <c:pt idx="98">
                  <c:v>1217.0168000000001</c:v>
                </c:pt>
                <c:pt idx="99">
                  <c:v>1280.4034999999999</c:v>
                </c:pt>
                <c:pt idx="100">
                  <c:v>1255.3389</c:v>
                </c:pt>
                <c:pt idx="101">
                  <c:v>1087.7936</c:v>
                </c:pt>
                <c:pt idx="102">
                  <c:v>1050.6914999999999</c:v>
                </c:pt>
                <c:pt idx="103">
                  <c:v>1129.8033</c:v>
                </c:pt>
                <c:pt idx="104">
                  <c:v>1230.6459</c:v>
                </c:pt>
                <c:pt idx="105">
                  <c:v>1168.4812999999999</c:v>
                </c:pt>
                <c:pt idx="106">
                  <c:v>1228.1908000000001</c:v>
                </c:pt>
                <c:pt idx="107">
                  <c:v>1233.1496</c:v>
                </c:pt>
                <c:pt idx="108">
                  <c:v>1259.2126000000001</c:v>
                </c:pt>
                <c:pt idx="109">
                  <c:v>1367.0588</c:v>
                </c:pt>
                <c:pt idx="110">
                  <c:v>1378.0487000000001</c:v>
                </c:pt>
                <c:pt idx="111">
                  <c:v>1111.1749</c:v>
                </c:pt>
                <c:pt idx="112">
                  <c:v>1234.5317</c:v>
                </c:pt>
                <c:pt idx="113">
                  <c:v>1234.4539</c:v>
                </c:pt>
                <c:pt idx="114">
                  <c:v>1394.0464999999999</c:v>
                </c:pt>
                <c:pt idx="115">
                  <c:v>1318.0532000000001</c:v>
                </c:pt>
                <c:pt idx="116">
                  <c:v>1367.6491000000001</c:v>
                </c:pt>
                <c:pt idx="117">
                  <c:v>1241.2150999999999</c:v>
                </c:pt>
                <c:pt idx="118">
                  <c:v>1331.8536999999999</c:v>
                </c:pt>
                <c:pt idx="119">
                  <c:v>1379.7392</c:v>
                </c:pt>
                <c:pt idx="120">
                  <c:v>1379.7615000000001</c:v>
                </c:pt>
                <c:pt idx="121">
                  <c:v>1313.9251999999999</c:v>
                </c:pt>
                <c:pt idx="122">
                  <c:v>1375.0459000000001</c:v>
                </c:pt>
                <c:pt idx="123">
                  <c:v>1514.1848</c:v>
                </c:pt>
                <c:pt idx="124">
                  <c:v>1666.5126</c:v>
                </c:pt>
                <c:pt idx="125">
                  <c:v>1596.8715999999999</c:v>
                </c:pt>
                <c:pt idx="126">
                  <c:v>1719.7252000000001</c:v>
                </c:pt>
                <c:pt idx="127">
                  <c:v>1678.5399</c:v>
                </c:pt>
                <c:pt idx="128">
                  <c:v>1614.01</c:v>
                </c:pt>
                <c:pt idx="129">
                  <c:v>1753.0942</c:v>
                </c:pt>
                <c:pt idx="130">
                  <c:v>1771.7251000000001</c:v>
                </c:pt>
                <c:pt idx="131">
                  <c:v>1742.43</c:v>
                </c:pt>
                <c:pt idx="132">
                  <c:v>1787.5427999999999</c:v>
                </c:pt>
                <c:pt idx="133">
                  <c:v>1844.0402999999999</c:v>
                </c:pt>
                <c:pt idx="134">
                  <c:v>1816.8569</c:v>
                </c:pt>
                <c:pt idx="135">
                  <c:v>1802.4112</c:v>
                </c:pt>
                <c:pt idx="136">
                  <c:v>1779.5877</c:v>
                </c:pt>
                <c:pt idx="137">
                  <c:v>1783.5305000000001</c:v>
                </c:pt>
                <c:pt idx="138">
                  <c:v>1850.4763</c:v>
                </c:pt>
                <c:pt idx="139">
                  <c:v>1939.5078000000001</c:v>
                </c:pt>
                <c:pt idx="140">
                  <c:v>1956.5376000000001</c:v>
                </c:pt>
                <c:pt idx="141">
                  <c:v>1913.8597</c:v>
                </c:pt>
                <c:pt idx="142">
                  <c:v>1934.1695999999999</c:v>
                </c:pt>
                <c:pt idx="143">
                  <c:v>1778.6882000000001</c:v>
                </c:pt>
                <c:pt idx="144">
                  <c:v>1577.9784999999999</c:v>
                </c:pt>
                <c:pt idx="145">
                  <c:v>1625.1696999999999</c:v>
                </c:pt>
                <c:pt idx="146">
                  <c:v>1482.3459</c:v>
                </c:pt>
                <c:pt idx="147">
                  <c:v>1444.9151999999999</c:v>
                </c:pt>
                <c:pt idx="148">
                  <c:v>1460.1361999999999</c:v>
                </c:pt>
                <c:pt idx="149">
                  <c:v>1422.1695999999999</c:v>
                </c:pt>
                <c:pt idx="150">
                  <c:v>1570.7375</c:v>
                </c:pt>
                <c:pt idx="151">
                  <c:v>1488.7239999999999</c:v>
                </c:pt>
                <c:pt idx="152">
                  <c:v>1568.5888</c:v>
                </c:pt>
                <c:pt idx="153">
                  <c:v>1539.2946999999999</c:v>
                </c:pt>
                <c:pt idx="154">
                  <c:v>1529.5150000000001</c:v>
                </c:pt>
                <c:pt idx="155">
                  <c:v>1650.8103000000001</c:v>
                </c:pt>
                <c:pt idx="156">
                  <c:v>1727.0391</c:v>
                </c:pt>
                <c:pt idx="157">
                  <c:v>1834.0144</c:v>
                </c:pt>
                <c:pt idx="158">
                  <c:v>1871.9376999999999</c:v>
                </c:pt>
                <c:pt idx="159">
                  <c:v>1796.2288000000001</c:v>
                </c:pt>
                <c:pt idx="160">
                  <c:v>1826.9644000000001</c:v>
                </c:pt>
                <c:pt idx="161">
                  <c:v>1767.0527</c:v>
                </c:pt>
                <c:pt idx="162">
                  <c:v>1921.6052</c:v>
                </c:pt>
                <c:pt idx="163">
                  <c:v>1848.0305000000001</c:v>
                </c:pt>
                <c:pt idx="164">
                  <c:v>1794.2550000000001</c:v>
                </c:pt>
                <c:pt idx="165">
                  <c:v>1805.6133</c:v>
                </c:pt>
                <c:pt idx="166">
                  <c:v>1823.1713</c:v>
                </c:pt>
                <c:pt idx="167">
                  <c:v>1775.8978999999999</c:v>
                </c:pt>
                <c:pt idx="168">
                  <c:v>1809.4816000000001</c:v>
                </c:pt>
                <c:pt idx="169">
                  <c:v>1805.7748999999999</c:v>
                </c:pt>
                <c:pt idx="170">
                  <c:v>1783.6065000000001</c:v>
                </c:pt>
                <c:pt idx="171">
                  <c:v>1681.5404000000001</c:v>
                </c:pt>
                <c:pt idx="172">
                  <c:v>1668.2418</c:v>
                </c:pt>
                <c:pt idx="173">
                  <c:v>1583.0952</c:v>
                </c:pt>
                <c:pt idx="174">
                  <c:v>1586.7217000000001</c:v>
                </c:pt>
                <c:pt idx="175">
                  <c:v>1699.6316999999999</c:v>
                </c:pt>
                <c:pt idx="176">
                  <c:v>1713.3888999999999</c:v>
                </c:pt>
                <c:pt idx="177">
                  <c:v>1686.7914000000001</c:v>
                </c:pt>
                <c:pt idx="178">
                  <c:v>1816.5836999999999</c:v>
                </c:pt>
                <c:pt idx="179">
                  <c:v>1841.8873000000001</c:v>
                </c:pt>
                <c:pt idx="180">
                  <c:v>1920.145</c:v>
                </c:pt>
                <c:pt idx="181">
                  <c:v>1967.8416999999999</c:v>
                </c:pt>
                <c:pt idx="182">
                  <c:v>2134.0412999999999</c:v>
                </c:pt>
                <c:pt idx="183">
                  <c:v>2008.6015</c:v>
                </c:pt>
                <c:pt idx="184">
                  <c:v>2076.5673999999999</c:v>
                </c:pt>
                <c:pt idx="185">
                  <c:v>2107.3865999999998</c:v>
                </c:pt>
                <c:pt idx="186">
                  <c:v>2112.3728000000001</c:v>
                </c:pt>
                <c:pt idx="187">
                  <c:v>1963.1981000000001</c:v>
                </c:pt>
                <c:pt idx="188">
                  <c:v>2080.2858999999999</c:v>
                </c:pt>
                <c:pt idx="189">
                  <c:v>2066.5436</c:v>
                </c:pt>
                <c:pt idx="190">
                  <c:v>2133.7525999999998</c:v>
                </c:pt>
                <c:pt idx="191">
                  <c:v>2151.7417</c:v>
                </c:pt>
                <c:pt idx="192">
                  <c:v>2137.5347999999999</c:v>
                </c:pt>
                <c:pt idx="193">
                  <c:v>2299.5196000000001</c:v>
                </c:pt>
                <c:pt idx="194">
                  <c:v>2432.5109000000002</c:v>
                </c:pt>
                <c:pt idx="195">
                  <c:v>2516.4816999999998</c:v>
                </c:pt>
                <c:pt idx="196">
                  <c:v>2425.0743000000002</c:v>
                </c:pt>
                <c:pt idx="197">
                  <c:v>2318.3611000000001</c:v>
                </c:pt>
                <c:pt idx="198">
                  <c:v>2239.5936999999999</c:v>
                </c:pt>
                <c:pt idx="199">
                  <c:v>2162.9947000000002</c:v>
                </c:pt>
                <c:pt idx="200">
                  <c:v>2332.1862999999998</c:v>
                </c:pt>
                <c:pt idx="201">
                  <c:v>2357.5509000000002</c:v>
                </c:pt>
                <c:pt idx="202">
                  <c:v>2399.3162000000002</c:v>
                </c:pt>
                <c:pt idx="203">
                  <c:v>2369.6408999999999</c:v>
                </c:pt>
                <c:pt idx="204">
                  <c:v>2217.0756999999999</c:v>
                </c:pt>
                <c:pt idx="205">
                  <c:v>2322.5679</c:v>
                </c:pt>
                <c:pt idx="206">
                  <c:v>2535.2136999999998</c:v>
                </c:pt>
                <c:pt idx="207">
                  <c:v>2668.2175000000002</c:v>
                </c:pt>
                <c:pt idx="208">
                  <c:v>2750.1075999999998</c:v>
                </c:pt>
                <c:pt idx="209">
                  <c:v>2758.8528999999999</c:v>
                </c:pt>
                <c:pt idx="210">
                  <c:v>2774.6986999999999</c:v>
                </c:pt>
                <c:pt idx="211">
                  <c:v>2946.7928999999999</c:v>
                </c:pt>
                <c:pt idx="212">
                  <c:v>2951.4123</c:v>
                </c:pt>
                <c:pt idx="213">
                  <c:v>3431.7997999999998</c:v>
                </c:pt>
                <c:pt idx="214">
                  <c:v>3241.7993000000001</c:v>
                </c:pt>
                <c:pt idx="215">
                  <c:v>3528.0526</c:v>
                </c:pt>
                <c:pt idx="216">
                  <c:v>3491.8604999999998</c:v>
                </c:pt>
                <c:pt idx="217">
                  <c:v>3482.8179</c:v>
                </c:pt>
                <c:pt idx="218">
                  <c:v>3914.7584000000002</c:v>
                </c:pt>
                <c:pt idx="219">
                  <c:v>3927.5273999999999</c:v>
                </c:pt>
                <c:pt idx="220">
                  <c:v>3949.5619000000002</c:v>
                </c:pt>
                <c:pt idx="221">
                  <c:v>4177.4804000000004</c:v>
                </c:pt>
                <c:pt idx="222">
                  <c:v>3822.1305000000002</c:v>
                </c:pt>
                <c:pt idx="223">
                  <c:v>3719.2646</c:v>
                </c:pt>
                <c:pt idx="224">
                  <c:v>4079.8404999999998</c:v>
                </c:pt>
                <c:pt idx="225">
                  <c:v>3647.8494000000001</c:v>
                </c:pt>
                <c:pt idx="226">
                  <c:v>3586.4877999999999</c:v>
                </c:pt>
                <c:pt idx="227">
                  <c:v>3282.5392999999999</c:v>
                </c:pt>
                <c:pt idx="228">
                  <c:v>3378.8633</c:v>
                </c:pt>
                <c:pt idx="229">
                  <c:v>2443.6332000000002</c:v>
                </c:pt>
                <c:pt idx="230">
                  <c:v>2775.3959</c:v>
                </c:pt>
                <c:pt idx="231">
                  <c:v>2435.7280999999998</c:v>
                </c:pt>
                <c:pt idx="232">
                  <c:v>2298.4953999999998</c:v>
                </c:pt>
                <c:pt idx="233">
                  <c:v>2099.9140000000002</c:v>
                </c:pt>
                <c:pt idx="234">
                  <c:v>2650.6224000000002</c:v>
                </c:pt>
                <c:pt idx="235">
                  <c:v>2707.4259000000002</c:v>
                </c:pt>
                <c:pt idx="236">
                  <c:v>2888.97</c:v>
                </c:pt>
                <c:pt idx="237">
                  <c:v>2744.3998999999999</c:v>
                </c:pt>
                <c:pt idx="238">
                  <c:v>2414.1835000000001</c:v>
                </c:pt>
                <c:pt idx="239">
                  <c:v>2279.5855000000001</c:v>
                </c:pt>
                <c:pt idx="240">
                  <c:v>2387.3308999999999</c:v>
                </c:pt>
                <c:pt idx="241">
                  <c:v>2707.2566000000002</c:v>
                </c:pt>
                <c:pt idx="242">
                  <c:v>2634.0201999999999</c:v>
                </c:pt>
                <c:pt idx="243">
                  <c:v>2706.261</c:v>
                </c:pt>
                <c:pt idx="244">
                  <c:v>2857.1444000000001</c:v>
                </c:pt>
                <c:pt idx="245">
                  <c:v>2690.7017999999998</c:v>
                </c:pt>
                <c:pt idx="246">
                  <c:v>2630.3676</c:v>
                </c:pt>
                <c:pt idx="247">
                  <c:v>2711.9486999999999</c:v>
                </c:pt>
                <c:pt idx="248">
                  <c:v>2593.1896999999999</c:v>
                </c:pt>
                <c:pt idx="249">
                  <c:v>2509.3512000000001</c:v>
                </c:pt>
                <c:pt idx="250">
                  <c:v>2611.2327</c:v>
                </c:pt>
                <c:pt idx="251">
                  <c:v>2472.1408000000001</c:v>
                </c:pt>
                <c:pt idx="252">
                  <c:v>2354.6898000000001</c:v>
                </c:pt>
                <c:pt idx="253">
                  <c:v>2370.9614999999999</c:v>
                </c:pt>
                <c:pt idx="254">
                  <c:v>2509.3739999999998</c:v>
                </c:pt>
                <c:pt idx="255">
                  <c:v>2588.8213999999998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4-4F53-97FB-AE140B8668B3}"/>
            </c:ext>
          </c:extLst>
        </c:ser>
        <c:ser>
          <c:idx val="1"/>
          <c:order val="1"/>
          <c:tx>
            <c:strRef>
              <c:f>Infos_graph!$C$1</c:f>
              <c:strCache>
                <c:ptCount val="1"/>
                <c:pt idx="0">
                  <c:v>mm20_values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Infos_graph!$A$2:$A$257</c:f>
              <c:numCache>
                <c:formatCode>m/d/yyyy</c:formatCode>
                <c:ptCount val="256"/>
                <c:pt idx="0">
                  <c:v>44106</c:v>
                </c:pt>
                <c:pt idx="1">
                  <c:v>44107</c:v>
                </c:pt>
                <c:pt idx="2">
                  <c:v>44108</c:v>
                </c:pt>
                <c:pt idx="3">
                  <c:v>44109</c:v>
                </c:pt>
                <c:pt idx="4">
                  <c:v>44110</c:v>
                </c:pt>
                <c:pt idx="5">
                  <c:v>44111</c:v>
                </c:pt>
                <c:pt idx="6">
                  <c:v>44112</c:v>
                </c:pt>
                <c:pt idx="7">
                  <c:v>44113</c:v>
                </c:pt>
                <c:pt idx="8">
                  <c:v>44114</c:v>
                </c:pt>
                <c:pt idx="9">
                  <c:v>44115</c:v>
                </c:pt>
                <c:pt idx="10">
                  <c:v>44116</c:v>
                </c:pt>
                <c:pt idx="11">
                  <c:v>44117</c:v>
                </c:pt>
                <c:pt idx="12">
                  <c:v>44118</c:v>
                </c:pt>
                <c:pt idx="13">
                  <c:v>44119</c:v>
                </c:pt>
                <c:pt idx="14">
                  <c:v>44120</c:v>
                </c:pt>
                <c:pt idx="15">
                  <c:v>44121</c:v>
                </c:pt>
                <c:pt idx="16">
                  <c:v>44122</c:v>
                </c:pt>
                <c:pt idx="17">
                  <c:v>44123</c:v>
                </c:pt>
                <c:pt idx="18">
                  <c:v>44124</c:v>
                </c:pt>
                <c:pt idx="19">
                  <c:v>44125</c:v>
                </c:pt>
                <c:pt idx="20">
                  <c:v>44126</c:v>
                </c:pt>
                <c:pt idx="21">
                  <c:v>44127</c:v>
                </c:pt>
                <c:pt idx="22">
                  <c:v>44128</c:v>
                </c:pt>
                <c:pt idx="23">
                  <c:v>44129</c:v>
                </c:pt>
                <c:pt idx="24">
                  <c:v>44130</c:v>
                </c:pt>
                <c:pt idx="25">
                  <c:v>44131</c:v>
                </c:pt>
                <c:pt idx="26">
                  <c:v>44132</c:v>
                </c:pt>
                <c:pt idx="27">
                  <c:v>44133</c:v>
                </c:pt>
                <c:pt idx="28">
                  <c:v>44134</c:v>
                </c:pt>
                <c:pt idx="29">
                  <c:v>44135</c:v>
                </c:pt>
                <c:pt idx="30">
                  <c:v>44136</c:v>
                </c:pt>
                <c:pt idx="31">
                  <c:v>44137</c:v>
                </c:pt>
                <c:pt idx="32">
                  <c:v>44138</c:v>
                </c:pt>
                <c:pt idx="33">
                  <c:v>44139</c:v>
                </c:pt>
                <c:pt idx="34">
                  <c:v>44140</c:v>
                </c:pt>
                <c:pt idx="35">
                  <c:v>44141</c:v>
                </c:pt>
                <c:pt idx="36">
                  <c:v>44142</c:v>
                </c:pt>
                <c:pt idx="37">
                  <c:v>44143</c:v>
                </c:pt>
                <c:pt idx="38">
                  <c:v>44144</c:v>
                </c:pt>
                <c:pt idx="39">
                  <c:v>44145</c:v>
                </c:pt>
                <c:pt idx="40">
                  <c:v>44146</c:v>
                </c:pt>
                <c:pt idx="41">
                  <c:v>44147</c:v>
                </c:pt>
                <c:pt idx="42">
                  <c:v>44148</c:v>
                </c:pt>
                <c:pt idx="43">
                  <c:v>44149</c:v>
                </c:pt>
                <c:pt idx="44">
                  <c:v>44150</c:v>
                </c:pt>
                <c:pt idx="45">
                  <c:v>44151</c:v>
                </c:pt>
                <c:pt idx="46">
                  <c:v>44152</c:v>
                </c:pt>
                <c:pt idx="47">
                  <c:v>44153</c:v>
                </c:pt>
                <c:pt idx="48">
                  <c:v>44154</c:v>
                </c:pt>
                <c:pt idx="49">
                  <c:v>44155</c:v>
                </c:pt>
                <c:pt idx="50">
                  <c:v>44156</c:v>
                </c:pt>
                <c:pt idx="51">
                  <c:v>44157</c:v>
                </c:pt>
                <c:pt idx="52">
                  <c:v>44158</c:v>
                </c:pt>
                <c:pt idx="53">
                  <c:v>44159</c:v>
                </c:pt>
                <c:pt idx="54">
                  <c:v>44160</c:v>
                </c:pt>
                <c:pt idx="55">
                  <c:v>44161</c:v>
                </c:pt>
                <c:pt idx="56">
                  <c:v>44162</c:v>
                </c:pt>
                <c:pt idx="57">
                  <c:v>44163</c:v>
                </c:pt>
                <c:pt idx="58">
                  <c:v>44164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44169</c:v>
                </c:pt>
                <c:pt idx="64">
                  <c:v>44170</c:v>
                </c:pt>
                <c:pt idx="65">
                  <c:v>44171</c:v>
                </c:pt>
                <c:pt idx="66">
                  <c:v>44172</c:v>
                </c:pt>
                <c:pt idx="67">
                  <c:v>44173</c:v>
                </c:pt>
                <c:pt idx="68">
                  <c:v>44174</c:v>
                </c:pt>
                <c:pt idx="69">
                  <c:v>44175</c:v>
                </c:pt>
                <c:pt idx="70">
                  <c:v>44176</c:v>
                </c:pt>
                <c:pt idx="71">
                  <c:v>44177</c:v>
                </c:pt>
                <c:pt idx="72">
                  <c:v>44178</c:v>
                </c:pt>
                <c:pt idx="73">
                  <c:v>44179</c:v>
                </c:pt>
                <c:pt idx="74">
                  <c:v>44180</c:v>
                </c:pt>
                <c:pt idx="75">
                  <c:v>44181</c:v>
                </c:pt>
                <c:pt idx="76">
                  <c:v>44182</c:v>
                </c:pt>
                <c:pt idx="77">
                  <c:v>44183</c:v>
                </c:pt>
                <c:pt idx="78">
                  <c:v>44184</c:v>
                </c:pt>
                <c:pt idx="79">
                  <c:v>44185</c:v>
                </c:pt>
                <c:pt idx="80">
                  <c:v>44186</c:v>
                </c:pt>
                <c:pt idx="81">
                  <c:v>44187</c:v>
                </c:pt>
                <c:pt idx="82">
                  <c:v>44188</c:v>
                </c:pt>
                <c:pt idx="83">
                  <c:v>44189</c:v>
                </c:pt>
                <c:pt idx="84">
                  <c:v>44190</c:v>
                </c:pt>
                <c:pt idx="85">
                  <c:v>44191</c:v>
                </c:pt>
                <c:pt idx="86">
                  <c:v>44192</c:v>
                </c:pt>
                <c:pt idx="87">
                  <c:v>44193</c:v>
                </c:pt>
                <c:pt idx="88">
                  <c:v>44194</c:v>
                </c:pt>
                <c:pt idx="89">
                  <c:v>44195</c:v>
                </c:pt>
                <c:pt idx="90">
                  <c:v>44196</c:v>
                </c:pt>
                <c:pt idx="91">
                  <c:v>44197</c:v>
                </c:pt>
                <c:pt idx="92">
                  <c:v>44198</c:v>
                </c:pt>
                <c:pt idx="93">
                  <c:v>44199</c:v>
                </c:pt>
                <c:pt idx="94">
                  <c:v>44200</c:v>
                </c:pt>
                <c:pt idx="95">
                  <c:v>44201</c:v>
                </c:pt>
                <c:pt idx="96">
                  <c:v>44202</c:v>
                </c:pt>
                <c:pt idx="97">
                  <c:v>44203</c:v>
                </c:pt>
                <c:pt idx="98">
                  <c:v>44204</c:v>
                </c:pt>
                <c:pt idx="99">
                  <c:v>44205</c:v>
                </c:pt>
                <c:pt idx="100">
                  <c:v>44206</c:v>
                </c:pt>
                <c:pt idx="101">
                  <c:v>44207</c:v>
                </c:pt>
                <c:pt idx="102">
                  <c:v>44208</c:v>
                </c:pt>
                <c:pt idx="103">
                  <c:v>44209</c:v>
                </c:pt>
                <c:pt idx="104">
                  <c:v>44210</c:v>
                </c:pt>
                <c:pt idx="105">
                  <c:v>44211</c:v>
                </c:pt>
                <c:pt idx="106">
                  <c:v>44212</c:v>
                </c:pt>
                <c:pt idx="107">
                  <c:v>44213</c:v>
                </c:pt>
                <c:pt idx="108">
                  <c:v>44214</c:v>
                </c:pt>
                <c:pt idx="109">
                  <c:v>44215</c:v>
                </c:pt>
                <c:pt idx="110">
                  <c:v>44216</c:v>
                </c:pt>
                <c:pt idx="111">
                  <c:v>44217</c:v>
                </c:pt>
                <c:pt idx="112">
                  <c:v>44218</c:v>
                </c:pt>
                <c:pt idx="113">
                  <c:v>44219</c:v>
                </c:pt>
                <c:pt idx="114">
                  <c:v>44220</c:v>
                </c:pt>
                <c:pt idx="115">
                  <c:v>44221</c:v>
                </c:pt>
                <c:pt idx="116">
                  <c:v>44222</c:v>
                </c:pt>
                <c:pt idx="117">
                  <c:v>44223</c:v>
                </c:pt>
                <c:pt idx="118">
                  <c:v>44224</c:v>
                </c:pt>
                <c:pt idx="119">
                  <c:v>44225</c:v>
                </c:pt>
                <c:pt idx="120">
                  <c:v>44226</c:v>
                </c:pt>
                <c:pt idx="121">
                  <c:v>44227</c:v>
                </c:pt>
                <c:pt idx="122">
                  <c:v>44228</c:v>
                </c:pt>
                <c:pt idx="123">
                  <c:v>44229</c:v>
                </c:pt>
                <c:pt idx="124">
                  <c:v>44230</c:v>
                </c:pt>
                <c:pt idx="125">
                  <c:v>44231</c:v>
                </c:pt>
                <c:pt idx="126">
                  <c:v>44232</c:v>
                </c:pt>
                <c:pt idx="127">
                  <c:v>44233</c:v>
                </c:pt>
                <c:pt idx="128">
                  <c:v>44234</c:v>
                </c:pt>
                <c:pt idx="129">
                  <c:v>44235</c:v>
                </c:pt>
                <c:pt idx="130">
                  <c:v>44236</c:v>
                </c:pt>
                <c:pt idx="131">
                  <c:v>44237</c:v>
                </c:pt>
                <c:pt idx="132">
                  <c:v>44238</c:v>
                </c:pt>
                <c:pt idx="133">
                  <c:v>44239</c:v>
                </c:pt>
                <c:pt idx="134">
                  <c:v>44240</c:v>
                </c:pt>
                <c:pt idx="135">
                  <c:v>44241</c:v>
                </c:pt>
                <c:pt idx="136">
                  <c:v>44242</c:v>
                </c:pt>
                <c:pt idx="137">
                  <c:v>44243</c:v>
                </c:pt>
                <c:pt idx="138">
                  <c:v>44244</c:v>
                </c:pt>
                <c:pt idx="139">
                  <c:v>44245</c:v>
                </c:pt>
                <c:pt idx="140">
                  <c:v>44246</c:v>
                </c:pt>
                <c:pt idx="141">
                  <c:v>44247</c:v>
                </c:pt>
                <c:pt idx="142">
                  <c:v>44248</c:v>
                </c:pt>
                <c:pt idx="143">
                  <c:v>44249</c:v>
                </c:pt>
                <c:pt idx="144">
                  <c:v>44250</c:v>
                </c:pt>
                <c:pt idx="145">
                  <c:v>44251</c:v>
                </c:pt>
                <c:pt idx="146">
                  <c:v>44252</c:v>
                </c:pt>
                <c:pt idx="147">
                  <c:v>44253</c:v>
                </c:pt>
                <c:pt idx="148">
                  <c:v>44254</c:v>
                </c:pt>
                <c:pt idx="149">
                  <c:v>44255</c:v>
                </c:pt>
                <c:pt idx="150">
                  <c:v>44256</c:v>
                </c:pt>
                <c:pt idx="151">
                  <c:v>44257</c:v>
                </c:pt>
                <c:pt idx="152">
                  <c:v>44258</c:v>
                </c:pt>
                <c:pt idx="153">
                  <c:v>44259</c:v>
                </c:pt>
                <c:pt idx="154">
                  <c:v>44260</c:v>
                </c:pt>
                <c:pt idx="155">
                  <c:v>44261</c:v>
                </c:pt>
                <c:pt idx="156">
                  <c:v>44262</c:v>
                </c:pt>
                <c:pt idx="157">
                  <c:v>44263</c:v>
                </c:pt>
                <c:pt idx="158">
                  <c:v>44264</c:v>
                </c:pt>
                <c:pt idx="159">
                  <c:v>44265</c:v>
                </c:pt>
                <c:pt idx="160">
                  <c:v>44266</c:v>
                </c:pt>
                <c:pt idx="161">
                  <c:v>44267</c:v>
                </c:pt>
                <c:pt idx="162">
                  <c:v>44268</c:v>
                </c:pt>
                <c:pt idx="163">
                  <c:v>44269</c:v>
                </c:pt>
                <c:pt idx="164">
                  <c:v>44270</c:v>
                </c:pt>
                <c:pt idx="165">
                  <c:v>44271</c:v>
                </c:pt>
                <c:pt idx="166">
                  <c:v>44272</c:v>
                </c:pt>
                <c:pt idx="167">
                  <c:v>44273</c:v>
                </c:pt>
                <c:pt idx="168">
                  <c:v>44274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44280</c:v>
                </c:pt>
                <c:pt idx="175">
                  <c:v>44281</c:v>
                </c:pt>
                <c:pt idx="176">
                  <c:v>44282</c:v>
                </c:pt>
                <c:pt idx="177">
                  <c:v>44283</c:v>
                </c:pt>
                <c:pt idx="178">
                  <c:v>44284</c:v>
                </c:pt>
                <c:pt idx="179">
                  <c:v>44285</c:v>
                </c:pt>
                <c:pt idx="180">
                  <c:v>44286</c:v>
                </c:pt>
                <c:pt idx="181">
                  <c:v>44287</c:v>
                </c:pt>
                <c:pt idx="182">
                  <c:v>44288</c:v>
                </c:pt>
                <c:pt idx="183">
                  <c:v>44289</c:v>
                </c:pt>
                <c:pt idx="184">
                  <c:v>44290</c:v>
                </c:pt>
                <c:pt idx="185">
                  <c:v>44291</c:v>
                </c:pt>
                <c:pt idx="186">
                  <c:v>44292</c:v>
                </c:pt>
                <c:pt idx="187">
                  <c:v>44293</c:v>
                </c:pt>
                <c:pt idx="188">
                  <c:v>44294</c:v>
                </c:pt>
                <c:pt idx="189">
                  <c:v>44295</c:v>
                </c:pt>
                <c:pt idx="190">
                  <c:v>44296</c:v>
                </c:pt>
                <c:pt idx="191">
                  <c:v>44297</c:v>
                </c:pt>
                <c:pt idx="192">
                  <c:v>44298</c:v>
                </c:pt>
                <c:pt idx="193">
                  <c:v>44299</c:v>
                </c:pt>
                <c:pt idx="194">
                  <c:v>44300</c:v>
                </c:pt>
                <c:pt idx="195">
                  <c:v>44301</c:v>
                </c:pt>
                <c:pt idx="196">
                  <c:v>44302</c:v>
                </c:pt>
                <c:pt idx="197">
                  <c:v>44303</c:v>
                </c:pt>
                <c:pt idx="198">
                  <c:v>44304</c:v>
                </c:pt>
                <c:pt idx="199">
                  <c:v>44305</c:v>
                </c:pt>
                <c:pt idx="200">
                  <c:v>44306</c:v>
                </c:pt>
                <c:pt idx="201">
                  <c:v>44307</c:v>
                </c:pt>
                <c:pt idx="202">
                  <c:v>44308</c:v>
                </c:pt>
                <c:pt idx="203">
                  <c:v>44309</c:v>
                </c:pt>
                <c:pt idx="204">
                  <c:v>44310</c:v>
                </c:pt>
                <c:pt idx="205">
                  <c:v>44311</c:v>
                </c:pt>
                <c:pt idx="206">
                  <c:v>44312</c:v>
                </c:pt>
                <c:pt idx="207">
                  <c:v>44313</c:v>
                </c:pt>
                <c:pt idx="208">
                  <c:v>44314</c:v>
                </c:pt>
                <c:pt idx="209">
                  <c:v>44315</c:v>
                </c:pt>
                <c:pt idx="210">
                  <c:v>44316</c:v>
                </c:pt>
                <c:pt idx="211">
                  <c:v>44317</c:v>
                </c:pt>
                <c:pt idx="212">
                  <c:v>44318</c:v>
                </c:pt>
                <c:pt idx="213">
                  <c:v>44319</c:v>
                </c:pt>
                <c:pt idx="214">
                  <c:v>44320</c:v>
                </c:pt>
                <c:pt idx="215">
                  <c:v>44321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44329</c:v>
                </c:pt>
                <c:pt idx="224">
                  <c:v>44330</c:v>
                </c:pt>
                <c:pt idx="225">
                  <c:v>44331</c:v>
                </c:pt>
                <c:pt idx="226">
                  <c:v>44332</c:v>
                </c:pt>
                <c:pt idx="227">
                  <c:v>44333</c:v>
                </c:pt>
                <c:pt idx="228">
                  <c:v>44334</c:v>
                </c:pt>
                <c:pt idx="229">
                  <c:v>44335</c:v>
                </c:pt>
                <c:pt idx="230">
                  <c:v>44336</c:v>
                </c:pt>
                <c:pt idx="231">
                  <c:v>44337</c:v>
                </c:pt>
                <c:pt idx="232">
                  <c:v>44338</c:v>
                </c:pt>
                <c:pt idx="233">
                  <c:v>44339</c:v>
                </c:pt>
                <c:pt idx="234">
                  <c:v>44340</c:v>
                </c:pt>
                <c:pt idx="235">
                  <c:v>44341</c:v>
                </c:pt>
                <c:pt idx="236">
                  <c:v>44342</c:v>
                </c:pt>
                <c:pt idx="237">
                  <c:v>44343</c:v>
                </c:pt>
                <c:pt idx="238">
                  <c:v>44344</c:v>
                </c:pt>
                <c:pt idx="239">
                  <c:v>44345</c:v>
                </c:pt>
                <c:pt idx="240">
                  <c:v>44346</c:v>
                </c:pt>
                <c:pt idx="241">
                  <c:v>44347</c:v>
                </c:pt>
                <c:pt idx="242">
                  <c:v>44348</c:v>
                </c:pt>
                <c:pt idx="243">
                  <c:v>44349</c:v>
                </c:pt>
                <c:pt idx="244">
                  <c:v>44350</c:v>
                </c:pt>
                <c:pt idx="245">
                  <c:v>44351</c:v>
                </c:pt>
                <c:pt idx="246">
                  <c:v>44352</c:v>
                </c:pt>
                <c:pt idx="247">
                  <c:v>44353</c:v>
                </c:pt>
                <c:pt idx="248">
                  <c:v>44354</c:v>
                </c:pt>
                <c:pt idx="249">
                  <c:v>44355</c:v>
                </c:pt>
                <c:pt idx="250">
                  <c:v>44356</c:v>
                </c:pt>
                <c:pt idx="251">
                  <c:v>44357</c:v>
                </c:pt>
                <c:pt idx="252">
                  <c:v>44358</c:v>
                </c:pt>
                <c:pt idx="253">
                  <c:v>44359</c:v>
                </c:pt>
                <c:pt idx="254">
                  <c:v>44360</c:v>
                </c:pt>
                <c:pt idx="255">
                  <c:v>44361</c:v>
                </c:pt>
              </c:numCache>
            </c:numRef>
          </c:cat>
          <c:val>
            <c:numRef>
              <c:f>Infos_graph!$C$2:$C$257</c:f>
              <c:numCache>
                <c:formatCode>General</c:formatCode>
                <c:ptCount val="256"/>
                <c:pt idx="20">
                  <c:v>366.10629999999998</c:v>
                </c:pt>
                <c:pt idx="21">
                  <c:v>369.52870000000001</c:v>
                </c:pt>
                <c:pt idx="22">
                  <c:v>372.69690000000003</c:v>
                </c:pt>
                <c:pt idx="23">
                  <c:v>375.68</c:v>
                </c:pt>
                <c:pt idx="24">
                  <c:v>378.28579999999999</c:v>
                </c:pt>
                <c:pt idx="25">
                  <c:v>380.88900000000001</c:v>
                </c:pt>
                <c:pt idx="26">
                  <c:v>383.96809999999999</c:v>
                </c:pt>
                <c:pt idx="27">
                  <c:v>385.83300000000003</c:v>
                </c:pt>
                <c:pt idx="28">
                  <c:v>386.92079999999999</c:v>
                </c:pt>
                <c:pt idx="29">
                  <c:v>387.51170000000002</c:v>
                </c:pt>
                <c:pt idx="30">
                  <c:v>388.12459999999999</c:v>
                </c:pt>
                <c:pt idx="31">
                  <c:v>388.59100000000001</c:v>
                </c:pt>
                <c:pt idx="32">
                  <c:v>388.67869999999999</c:v>
                </c:pt>
                <c:pt idx="33">
                  <c:v>389.12119999999999</c:v>
                </c:pt>
                <c:pt idx="34">
                  <c:v>390.35379999999998</c:v>
                </c:pt>
                <c:pt idx="35">
                  <c:v>392.90809999999999</c:v>
                </c:pt>
                <c:pt idx="36">
                  <c:v>397.27690000000001</c:v>
                </c:pt>
                <c:pt idx="37">
                  <c:v>400.14420000000001</c:v>
                </c:pt>
                <c:pt idx="38">
                  <c:v>403.90449999999998</c:v>
                </c:pt>
                <c:pt idx="39">
                  <c:v>407.68619999999999</c:v>
                </c:pt>
                <c:pt idx="40">
                  <c:v>410.66460000000001</c:v>
                </c:pt>
                <c:pt idx="41">
                  <c:v>413.12970000000001</c:v>
                </c:pt>
                <c:pt idx="42">
                  <c:v>415.79320000000001</c:v>
                </c:pt>
                <c:pt idx="43">
                  <c:v>418.9939</c:v>
                </c:pt>
                <c:pt idx="44">
                  <c:v>421.72789999999998</c:v>
                </c:pt>
                <c:pt idx="45">
                  <c:v>424.4896</c:v>
                </c:pt>
                <c:pt idx="46">
                  <c:v>427.34469999999999</c:v>
                </c:pt>
                <c:pt idx="47">
                  <c:v>432.03460000000001</c:v>
                </c:pt>
                <c:pt idx="48">
                  <c:v>436.5924</c:v>
                </c:pt>
                <c:pt idx="49">
                  <c:v>441.03590000000003</c:v>
                </c:pt>
                <c:pt idx="50">
                  <c:v>447.22800000000001</c:v>
                </c:pt>
                <c:pt idx="51">
                  <c:v>455.0027</c:v>
                </c:pt>
                <c:pt idx="52">
                  <c:v>463.84449999999998</c:v>
                </c:pt>
                <c:pt idx="53">
                  <c:v>474.88130000000001</c:v>
                </c:pt>
                <c:pt idx="54">
                  <c:v>484.99619999999999</c:v>
                </c:pt>
                <c:pt idx="55">
                  <c:v>492.62349999999998</c:v>
                </c:pt>
                <c:pt idx="56">
                  <c:v>495.86430000000001</c:v>
                </c:pt>
                <c:pt idx="57">
                  <c:v>500.02929999999998</c:v>
                </c:pt>
                <c:pt idx="58">
                  <c:v>504.19420000000002</c:v>
                </c:pt>
                <c:pt idx="59">
                  <c:v>510.79829999999998</c:v>
                </c:pt>
                <c:pt idx="60">
                  <c:v>519.0951</c:v>
                </c:pt>
                <c:pt idx="61">
                  <c:v>525.22050000000002</c:v>
                </c:pt>
                <c:pt idx="62">
                  <c:v>531.95360000000005</c:v>
                </c:pt>
                <c:pt idx="63">
                  <c:v>538.952</c:v>
                </c:pt>
                <c:pt idx="64">
                  <c:v>544.28639999999996</c:v>
                </c:pt>
                <c:pt idx="65">
                  <c:v>551.73149999999998</c:v>
                </c:pt>
                <c:pt idx="66">
                  <c:v>558.81640000000004</c:v>
                </c:pt>
                <c:pt idx="67">
                  <c:v>564.274</c:v>
                </c:pt>
                <c:pt idx="68">
                  <c:v>568.09140000000002</c:v>
                </c:pt>
                <c:pt idx="69">
                  <c:v>573.18020000000001</c:v>
                </c:pt>
                <c:pt idx="70">
                  <c:v>575.60910000000001</c:v>
                </c:pt>
                <c:pt idx="71">
                  <c:v>575.2405</c:v>
                </c:pt>
                <c:pt idx="72">
                  <c:v>575.66210000000001</c:v>
                </c:pt>
                <c:pt idx="73">
                  <c:v>574.76279999999997</c:v>
                </c:pt>
                <c:pt idx="74">
                  <c:v>573.83230000000003</c:v>
                </c:pt>
                <c:pt idx="75">
                  <c:v>574.82479999999998</c:v>
                </c:pt>
                <c:pt idx="76">
                  <c:v>580.65120000000002</c:v>
                </c:pt>
                <c:pt idx="77">
                  <c:v>586.82939999999996</c:v>
                </c:pt>
                <c:pt idx="78">
                  <c:v>592.65020000000004</c:v>
                </c:pt>
                <c:pt idx="79">
                  <c:v>596.74220000000003</c:v>
                </c:pt>
                <c:pt idx="80">
                  <c:v>597.80909999999994</c:v>
                </c:pt>
                <c:pt idx="81">
                  <c:v>598.88469999999995</c:v>
                </c:pt>
                <c:pt idx="82">
                  <c:v>600.84140000000002</c:v>
                </c:pt>
                <c:pt idx="83">
                  <c:v>599.27520000000004</c:v>
                </c:pt>
                <c:pt idx="84">
                  <c:v>601.51210000000003</c:v>
                </c:pt>
                <c:pt idx="85">
                  <c:v>602.99919999999997</c:v>
                </c:pt>
                <c:pt idx="86">
                  <c:v>604.69960000000003</c:v>
                </c:pt>
                <c:pt idx="87">
                  <c:v>609.32870000000003</c:v>
                </c:pt>
                <c:pt idx="88">
                  <c:v>618.05799999999999</c:v>
                </c:pt>
                <c:pt idx="89">
                  <c:v>625.9443</c:v>
                </c:pt>
                <c:pt idx="90">
                  <c:v>635.61680000000001</c:v>
                </c:pt>
                <c:pt idx="91">
                  <c:v>645.24419999999998</c:v>
                </c:pt>
                <c:pt idx="92">
                  <c:v>653.35469999999998</c:v>
                </c:pt>
                <c:pt idx="93">
                  <c:v>662.5652</c:v>
                </c:pt>
                <c:pt idx="94">
                  <c:v>682.19929999999999</c:v>
                </c:pt>
                <c:pt idx="95">
                  <c:v>700.97500000000002</c:v>
                </c:pt>
                <c:pt idx="96">
                  <c:v>724.22320000000002</c:v>
                </c:pt>
                <c:pt idx="97">
                  <c:v>752.60879999999997</c:v>
                </c:pt>
                <c:pt idx="98">
                  <c:v>781.15359999999998</c:v>
                </c:pt>
                <c:pt idx="99">
                  <c:v>809.08029999999997</c:v>
                </c:pt>
                <c:pt idx="100">
                  <c:v>841.19590000000005</c:v>
                </c:pt>
                <c:pt idx="101">
                  <c:v>873.57830000000001</c:v>
                </c:pt>
                <c:pt idx="102">
                  <c:v>896.14020000000005</c:v>
                </c:pt>
                <c:pt idx="103">
                  <c:v>919.41650000000004</c:v>
                </c:pt>
                <c:pt idx="104">
                  <c:v>945.29359999999997</c:v>
                </c:pt>
                <c:pt idx="105">
                  <c:v>975.48149999999998</c:v>
                </c:pt>
                <c:pt idx="106">
                  <c:v>1002.0885</c:v>
                </c:pt>
                <c:pt idx="107">
                  <c:v>1029.2893999999999</c:v>
                </c:pt>
                <c:pt idx="108">
                  <c:v>1054.4779000000001</c:v>
                </c:pt>
                <c:pt idx="109">
                  <c:v>1080.8831</c:v>
                </c:pt>
                <c:pt idx="110">
                  <c:v>1111.6153999999999</c:v>
                </c:pt>
                <c:pt idx="111">
                  <c:v>1143.6656</c:v>
                </c:pt>
                <c:pt idx="112">
                  <c:v>1162.6958999999999</c:v>
                </c:pt>
                <c:pt idx="113">
                  <c:v>1185.6751999999999</c:v>
                </c:pt>
                <c:pt idx="114">
                  <c:v>1198.4486999999999</c:v>
                </c:pt>
                <c:pt idx="115">
                  <c:v>1219.9129</c:v>
                </c:pt>
                <c:pt idx="116">
                  <c:v>1230.6990000000001</c:v>
                </c:pt>
                <c:pt idx="117">
                  <c:v>1238.5559000000001</c:v>
                </c:pt>
                <c:pt idx="118">
                  <c:v>1239.348</c:v>
                </c:pt>
                <c:pt idx="119">
                  <c:v>1245.0898</c:v>
                </c:pt>
                <c:pt idx="120">
                  <c:v>1250.0565999999999</c:v>
                </c:pt>
                <c:pt idx="121">
                  <c:v>1256.2777000000001</c:v>
                </c:pt>
                <c:pt idx="122">
                  <c:v>1267.5843</c:v>
                </c:pt>
                <c:pt idx="123">
                  <c:v>1283.8019999999999</c:v>
                </c:pt>
                <c:pt idx="124">
                  <c:v>1303.0210999999999</c:v>
                </c:pt>
                <c:pt idx="125">
                  <c:v>1324.8145</c:v>
                </c:pt>
                <c:pt idx="126">
                  <c:v>1346.2339999999999</c:v>
                </c:pt>
                <c:pt idx="127">
                  <c:v>1370.8107</c:v>
                </c:pt>
                <c:pt idx="128">
                  <c:v>1393.0802000000001</c:v>
                </c:pt>
                <c:pt idx="129">
                  <c:v>1410.8200999999999</c:v>
                </c:pt>
                <c:pt idx="130">
                  <c:v>1430.1217999999999</c:v>
                </c:pt>
                <c:pt idx="131">
                  <c:v>1449.8056999999999</c:v>
                </c:pt>
                <c:pt idx="132">
                  <c:v>1481.3684000000001</c:v>
                </c:pt>
                <c:pt idx="133">
                  <c:v>1509.019</c:v>
                </c:pt>
                <c:pt idx="134">
                  <c:v>1539.4983</c:v>
                </c:pt>
                <c:pt idx="135">
                  <c:v>1560.6387999999999</c:v>
                </c:pt>
                <c:pt idx="136">
                  <c:v>1584.8567</c:v>
                </c:pt>
                <c:pt idx="137">
                  <c:v>1605.4536000000001</c:v>
                </c:pt>
                <c:pt idx="138">
                  <c:v>1632.5694000000001</c:v>
                </c:pt>
                <c:pt idx="139">
                  <c:v>1658.5005000000001</c:v>
                </c:pt>
                <c:pt idx="140">
                  <c:v>1686.489</c:v>
                </c:pt>
                <c:pt idx="141">
                  <c:v>1715.3278</c:v>
                </c:pt>
                <c:pt idx="142">
                  <c:v>1745.3244999999999</c:v>
                </c:pt>
                <c:pt idx="143">
                  <c:v>1773.2807</c:v>
                </c:pt>
                <c:pt idx="144">
                  <c:v>1786.5059000000001</c:v>
                </c:pt>
                <c:pt idx="145">
                  <c:v>1782.0791999999999</c:v>
                </c:pt>
                <c:pt idx="146">
                  <c:v>1783.4940999999999</c:v>
                </c:pt>
                <c:pt idx="147">
                  <c:v>1771.6251</c:v>
                </c:pt>
                <c:pt idx="148">
                  <c:v>1759.9439</c:v>
                </c:pt>
                <c:pt idx="149">
                  <c:v>1752.2501999999999</c:v>
                </c:pt>
                <c:pt idx="150">
                  <c:v>1735.7039</c:v>
                </c:pt>
                <c:pt idx="151">
                  <c:v>1725.6546000000001</c:v>
                </c:pt>
                <c:pt idx="152">
                  <c:v>1712.9693</c:v>
                </c:pt>
                <c:pt idx="153">
                  <c:v>1702.0216</c:v>
                </c:pt>
                <c:pt idx="154">
                  <c:v>1686.7843</c:v>
                </c:pt>
                <c:pt idx="155">
                  <c:v>1672.4172000000001</c:v>
                </c:pt>
                <c:pt idx="156">
                  <c:v>1664.8371</c:v>
                </c:pt>
                <c:pt idx="157">
                  <c:v>1662.2097000000001</c:v>
                </c:pt>
                <c:pt idx="158">
                  <c:v>1664.7338999999999</c:v>
                </c:pt>
                <c:pt idx="159">
                  <c:v>1665.807</c:v>
                </c:pt>
                <c:pt idx="160">
                  <c:v>1658.643</c:v>
                </c:pt>
                <c:pt idx="161">
                  <c:v>1652.1643999999999</c:v>
                </c:pt>
                <c:pt idx="162">
                  <c:v>1644.8240000000001</c:v>
                </c:pt>
                <c:pt idx="163">
                  <c:v>1644.1958</c:v>
                </c:pt>
                <c:pt idx="164">
                  <c:v>1647.6629</c:v>
                </c:pt>
                <c:pt idx="165">
                  <c:v>1658.4766999999999</c:v>
                </c:pt>
                <c:pt idx="166">
                  <c:v>1667.4989</c:v>
                </c:pt>
                <c:pt idx="167">
                  <c:v>1684.5401999999999</c:v>
                </c:pt>
                <c:pt idx="168">
                  <c:v>1701.0893000000001</c:v>
                </c:pt>
                <c:pt idx="169">
                  <c:v>1718.5565999999999</c:v>
                </c:pt>
                <c:pt idx="170">
                  <c:v>1737.7369000000001</c:v>
                </c:pt>
                <c:pt idx="171">
                  <c:v>1748.3803</c:v>
                </c:pt>
                <c:pt idx="172">
                  <c:v>1758.0210999999999</c:v>
                </c:pt>
                <c:pt idx="173">
                  <c:v>1763.0038</c:v>
                </c:pt>
                <c:pt idx="174">
                  <c:v>1765.1938</c:v>
                </c:pt>
                <c:pt idx="175">
                  <c:v>1768.0541000000001</c:v>
                </c:pt>
                <c:pt idx="176">
                  <c:v>1770.4952000000001</c:v>
                </c:pt>
                <c:pt idx="177">
                  <c:v>1769.8126999999999</c:v>
                </c:pt>
                <c:pt idx="178">
                  <c:v>1762.4514999999999</c:v>
                </c:pt>
                <c:pt idx="179">
                  <c:v>1759.6838</c:v>
                </c:pt>
                <c:pt idx="180">
                  <c:v>1761.9667999999999</c:v>
                </c:pt>
                <c:pt idx="181">
                  <c:v>1766.6258</c:v>
                </c:pt>
                <c:pt idx="182">
                  <c:v>1776.6652999999999</c:v>
                </c:pt>
                <c:pt idx="183">
                  <c:v>1787.2871</c:v>
                </c:pt>
                <c:pt idx="184">
                  <c:v>1795.3155999999999</c:v>
                </c:pt>
                <c:pt idx="185">
                  <c:v>1809.4312</c:v>
                </c:pt>
                <c:pt idx="186">
                  <c:v>1824.5199</c:v>
                </c:pt>
                <c:pt idx="187">
                  <c:v>1838.98</c:v>
                </c:pt>
                <c:pt idx="188">
                  <c:v>1848.345</c:v>
                </c:pt>
                <c:pt idx="189">
                  <c:v>1861.8851999999999</c:v>
                </c:pt>
                <c:pt idx="190">
                  <c:v>1874.9236000000001</c:v>
                </c:pt>
                <c:pt idx="191">
                  <c:v>1892.4309000000001</c:v>
                </c:pt>
                <c:pt idx="192">
                  <c:v>1915.941</c:v>
                </c:pt>
                <c:pt idx="193">
                  <c:v>1939.4056</c:v>
                </c:pt>
                <c:pt idx="194">
                  <c:v>1975.2268999999999</c:v>
                </c:pt>
                <c:pt idx="195">
                  <c:v>2017.5163</c:v>
                </c:pt>
                <c:pt idx="196">
                  <c:v>2058.3588</c:v>
                </c:pt>
                <c:pt idx="197">
                  <c:v>2093.9431</c:v>
                </c:pt>
                <c:pt idx="198">
                  <c:v>2125.5216</c:v>
                </c:pt>
                <c:pt idx="199">
                  <c:v>2146.6720999999998</c:v>
                </c:pt>
                <c:pt idx="200">
                  <c:v>2162.7274000000002</c:v>
                </c:pt>
                <c:pt idx="201">
                  <c:v>2183.3294999999998</c:v>
                </c:pt>
                <c:pt idx="202">
                  <c:v>2202.8150000000001</c:v>
                </c:pt>
                <c:pt idx="203">
                  <c:v>2216.0787</c:v>
                </c:pt>
                <c:pt idx="204">
                  <c:v>2234.1307000000002</c:v>
                </c:pt>
                <c:pt idx="205">
                  <c:v>2241.1561000000002</c:v>
                </c:pt>
                <c:pt idx="206">
                  <c:v>2251.9151999999999</c:v>
                </c:pt>
                <c:pt idx="207">
                  <c:v>2273.0572000000002</c:v>
                </c:pt>
                <c:pt idx="208">
                  <c:v>2308.3081999999999</c:v>
                </c:pt>
                <c:pt idx="209">
                  <c:v>2341.7993000000001</c:v>
                </c:pt>
                <c:pt idx="210">
                  <c:v>2376.4146999999998</c:v>
                </c:pt>
                <c:pt idx="211">
                  <c:v>2408.462</c:v>
                </c:pt>
                <c:pt idx="212">
                  <c:v>2448.2145999999998</c:v>
                </c:pt>
                <c:pt idx="213">
                  <c:v>2488.9085</c:v>
                </c:pt>
                <c:pt idx="214">
                  <c:v>2545.5225</c:v>
                </c:pt>
                <c:pt idx="215">
                  <c:v>2585.9868999999999</c:v>
                </c:pt>
                <c:pt idx="216">
                  <c:v>2636.5655000000002</c:v>
                </c:pt>
                <c:pt idx="217">
                  <c:v>2689.9047999999998</c:v>
                </c:pt>
                <c:pt idx="218">
                  <c:v>2748.1275999999998</c:v>
                </c:pt>
                <c:pt idx="219">
                  <c:v>2831.8858</c:v>
                </c:pt>
                <c:pt idx="220">
                  <c:v>2920.1125000000002</c:v>
                </c:pt>
                <c:pt idx="221">
                  <c:v>3000.9812000000002</c:v>
                </c:pt>
                <c:pt idx="222">
                  <c:v>3091.9776999999999</c:v>
                </c:pt>
                <c:pt idx="223">
                  <c:v>3163.1183999999998</c:v>
                </c:pt>
                <c:pt idx="224">
                  <c:v>3230.5996</c:v>
                </c:pt>
                <c:pt idx="225">
                  <c:v>3323.7379000000001</c:v>
                </c:pt>
                <c:pt idx="226">
                  <c:v>3390.0019000000002</c:v>
                </c:pt>
                <c:pt idx="227">
                  <c:v>3442.5655999999999</c:v>
                </c:pt>
                <c:pt idx="228">
                  <c:v>3473.2817</c:v>
                </c:pt>
                <c:pt idx="229">
                  <c:v>3504.7195000000002</c:v>
                </c:pt>
                <c:pt idx="230">
                  <c:v>3488.9585000000002</c:v>
                </c:pt>
                <c:pt idx="231">
                  <c:v>3488.9933999999998</c:v>
                </c:pt>
                <c:pt idx="232">
                  <c:v>3463.4402</c:v>
                </c:pt>
                <c:pt idx="233">
                  <c:v>3430.7943</c:v>
                </c:pt>
                <c:pt idx="234">
                  <c:v>3364.2</c:v>
                </c:pt>
                <c:pt idx="235">
                  <c:v>3334.6412</c:v>
                </c:pt>
                <c:pt idx="236">
                  <c:v>3293.6098000000002</c:v>
                </c:pt>
                <c:pt idx="237">
                  <c:v>3263.4652999999998</c:v>
                </c:pt>
                <c:pt idx="238">
                  <c:v>3226.5444000000002</c:v>
                </c:pt>
                <c:pt idx="239">
                  <c:v>3151.5156999999999</c:v>
                </c:pt>
                <c:pt idx="240">
                  <c:v>3069.1185999999998</c:v>
                </c:pt>
                <c:pt idx="241">
                  <c:v>2991.0070000000001</c:v>
                </c:pt>
                <c:pt idx="242">
                  <c:v>2917.4958000000001</c:v>
                </c:pt>
                <c:pt idx="243">
                  <c:v>2858.0902999999998</c:v>
                </c:pt>
                <c:pt idx="244">
                  <c:v>2807.4400999999998</c:v>
                </c:pt>
                <c:pt idx="245">
                  <c:v>2746.3053</c:v>
                </c:pt>
                <c:pt idx="246">
                  <c:v>2698.4479999999999</c:v>
                </c:pt>
                <c:pt idx="247">
                  <c:v>2650.6419000000001</c:v>
                </c:pt>
                <c:pt idx="248">
                  <c:v>2622.1124</c:v>
                </c:pt>
                <c:pt idx="249">
                  <c:v>2582.8287</c:v>
                </c:pt>
                <c:pt idx="250">
                  <c:v>2586.1145999999999</c:v>
                </c:pt>
                <c:pt idx="251">
                  <c:v>2577.9065000000001</c:v>
                </c:pt>
                <c:pt idx="252">
                  <c:v>2579.7271000000001</c:v>
                </c:pt>
                <c:pt idx="253">
                  <c:v>2582.5367999999999</c:v>
                </c:pt>
                <c:pt idx="254">
                  <c:v>2596.0891999999999</c:v>
                </c:pt>
                <c:pt idx="255">
                  <c:v>2589.0268000000001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4-4F53-97FB-AE140B8668B3}"/>
            </c:ext>
          </c:extLst>
        </c:ser>
        <c:ser>
          <c:idx val="2"/>
          <c:order val="2"/>
          <c:tx>
            <c:strRef>
              <c:f>Infos_graph!$D$1</c:f>
              <c:strCache>
                <c:ptCount val="1"/>
                <c:pt idx="0">
                  <c:v>mm50_values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Infos_graph!$A$2:$A$257</c:f>
              <c:numCache>
                <c:formatCode>m/d/yyyy</c:formatCode>
                <c:ptCount val="256"/>
                <c:pt idx="0">
                  <c:v>44106</c:v>
                </c:pt>
                <c:pt idx="1">
                  <c:v>44107</c:v>
                </c:pt>
                <c:pt idx="2">
                  <c:v>44108</c:v>
                </c:pt>
                <c:pt idx="3">
                  <c:v>44109</c:v>
                </c:pt>
                <c:pt idx="4">
                  <c:v>44110</c:v>
                </c:pt>
                <c:pt idx="5">
                  <c:v>44111</c:v>
                </c:pt>
                <c:pt idx="6">
                  <c:v>44112</c:v>
                </c:pt>
                <c:pt idx="7">
                  <c:v>44113</c:v>
                </c:pt>
                <c:pt idx="8">
                  <c:v>44114</c:v>
                </c:pt>
                <c:pt idx="9">
                  <c:v>44115</c:v>
                </c:pt>
                <c:pt idx="10">
                  <c:v>44116</c:v>
                </c:pt>
                <c:pt idx="11">
                  <c:v>44117</c:v>
                </c:pt>
                <c:pt idx="12">
                  <c:v>44118</c:v>
                </c:pt>
                <c:pt idx="13">
                  <c:v>44119</c:v>
                </c:pt>
                <c:pt idx="14">
                  <c:v>44120</c:v>
                </c:pt>
                <c:pt idx="15">
                  <c:v>44121</c:v>
                </c:pt>
                <c:pt idx="16">
                  <c:v>44122</c:v>
                </c:pt>
                <c:pt idx="17">
                  <c:v>44123</c:v>
                </c:pt>
                <c:pt idx="18">
                  <c:v>44124</c:v>
                </c:pt>
                <c:pt idx="19">
                  <c:v>44125</c:v>
                </c:pt>
                <c:pt idx="20">
                  <c:v>44126</c:v>
                </c:pt>
                <c:pt idx="21">
                  <c:v>44127</c:v>
                </c:pt>
                <c:pt idx="22">
                  <c:v>44128</c:v>
                </c:pt>
                <c:pt idx="23">
                  <c:v>44129</c:v>
                </c:pt>
                <c:pt idx="24">
                  <c:v>44130</c:v>
                </c:pt>
                <c:pt idx="25">
                  <c:v>44131</c:v>
                </c:pt>
                <c:pt idx="26">
                  <c:v>44132</c:v>
                </c:pt>
                <c:pt idx="27">
                  <c:v>44133</c:v>
                </c:pt>
                <c:pt idx="28">
                  <c:v>44134</c:v>
                </c:pt>
                <c:pt idx="29">
                  <c:v>44135</c:v>
                </c:pt>
                <c:pt idx="30">
                  <c:v>44136</c:v>
                </c:pt>
                <c:pt idx="31">
                  <c:v>44137</c:v>
                </c:pt>
                <c:pt idx="32">
                  <c:v>44138</c:v>
                </c:pt>
                <c:pt idx="33">
                  <c:v>44139</c:v>
                </c:pt>
                <c:pt idx="34">
                  <c:v>44140</c:v>
                </c:pt>
                <c:pt idx="35">
                  <c:v>44141</c:v>
                </c:pt>
                <c:pt idx="36">
                  <c:v>44142</c:v>
                </c:pt>
                <c:pt idx="37">
                  <c:v>44143</c:v>
                </c:pt>
                <c:pt idx="38">
                  <c:v>44144</c:v>
                </c:pt>
                <c:pt idx="39">
                  <c:v>44145</c:v>
                </c:pt>
                <c:pt idx="40">
                  <c:v>44146</c:v>
                </c:pt>
                <c:pt idx="41">
                  <c:v>44147</c:v>
                </c:pt>
                <c:pt idx="42">
                  <c:v>44148</c:v>
                </c:pt>
                <c:pt idx="43">
                  <c:v>44149</c:v>
                </c:pt>
                <c:pt idx="44">
                  <c:v>44150</c:v>
                </c:pt>
                <c:pt idx="45">
                  <c:v>44151</c:v>
                </c:pt>
                <c:pt idx="46">
                  <c:v>44152</c:v>
                </c:pt>
                <c:pt idx="47">
                  <c:v>44153</c:v>
                </c:pt>
                <c:pt idx="48">
                  <c:v>44154</c:v>
                </c:pt>
                <c:pt idx="49">
                  <c:v>44155</c:v>
                </c:pt>
                <c:pt idx="50">
                  <c:v>44156</c:v>
                </c:pt>
                <c:pt idx="51">
                  <c:v>44157</c:v>
                </c:pt>
                <c:pt idx="52">
                  <c:v>44158</c:v>
                </c:pt>
                <c:pt idx="53">
                  <c:v>44159</c:v>
                </c:pt>
                <c:pt idx="54">
                  <c:v>44160</c:v>
                </c:pt>
                <c:pt idx="55">
                  <c:v>44161</c:v>
                </c:pt>
                <c:pt idx="56">
                  <c:v>44162</c:v>
                </c:pt>
                <c:pt idx="57">
                  <c:v>44163</c:v>
                </c:pt>
                <c:pt idx="58">
                  <c:v>44164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44169</c:v>
                </c:pt>
                <c:pt idx="64">
                  <c:v>44170</c:v>
                </c:pt>
                <c:pt idx="65">
                  <c:v>44171</c:v>
                </c:pt>
                <c:pt idx="66">
                  <c:v>44172</c:v>
                </c:pt>
                <c:pt idx="67">
                  <c:v>44173</c:v>
                </c:pt>
                <c:pt idx="68">
                  <c:v>44174</c:v>
                </c:pt>
                <c:pt idx="69">
                  <c:v>44175</c:v>
                </c:pt>
                <c:pt idx="70">
                  <c:v>44176</c:v>
                </c:pt>
                <c:pt idx="71">
                  <c:v>44177</c:v>
                </c:pt>
                <c:pt idx="72">
                  <c:v>44178</c:v>
                </c:pt>
                <c:pt idx="73">
                  <c:v>44179</c:v>
                </c:pt>
                <c:pt idx="74">
                  <c:v>44180</c:v>
                </c:pt>
                <c:pt idx="75">
                  <c:v>44181</c:v>
                </c:pt>
                <c:pt idx="76">
                  <c:v>44182</c:v>
                </c:pt>
                <c:pt idx="77">
                  <c:v>44183</c:v>
                </c:pt>
                <c:pt idx="78">
                  <c:v>44184</c:v>
                </c:pt>
                <c:pt idx="79">
                  <c:v>44185</c:v>
                </c:pt>
                <c:pt idx="80">
                  <c:v>44186</c:v>
                </c:pt>
                <c:pt idx="81">
                  <c:v>44187</c:v>
                </c:pt>
                <c:pt idx="82">
                  <c:v>44188</c:v>
                </c:pt>
                <c:pt idx="83">
                  <c:v>44189</c:v>
                </c:pt>
                <c:pt idx="84">
                  <c:v>44190</c:v>
                </c:pt>
                <c:pt idx="85">
                  <c:v>44191</c:v>
                </c:pt>
                <c:pt idx="86">
                  <c:v>44192</c:v>
                </c:pt>
                <c:pt idx="87">
                  <c:v>44193</c:v>
                </c:pt>
                <c:pt idx="88">
                  <c:v>44194</c:v>
                </c:pt>
                <c:pt idx="89">
                  <c:v>44195</c:v>
                </c:pt>
                <c:pt idx="90">
                  <c:v>44196</c:v>
                </c:pt>
                <c:pt idx="91">
                  <c:v>44197</c:v>
                </c:pt>
                <c:pt idx="92">
                  <c:v>44198</c:v>
                </c:pt>
                <c:pt idx="93">
                  <c:v>44199</c:v>
                </c:pt>
                <c:pt idx="94">
                  <c:v>44200</c:v>
                </c:pt>
                <c:pt idx="95">
                  <c:v>44201</c:v>
                </c:pt>
                <c:pt idx="96">
                  <c:v>44202</c:v>
                </c:pt>
                <c:pt idx="97">
                  <c:v>44203</c:v>
                </c:pt>
                <c:pt idx="98">
                  <c:v>44204</c:v>
                </c:pt>
                <c:pt idx="99">
                  <c:v>44205</c:v>
                </c:pt>
                <c:pt idx="100">
                  <c:v>44206</c:v>
                </c:pt>
                <c:pt idx="101">
                  <c:v>44207</c:v>
                </c:pt>
                <c:pt idx="102">
                  <c:v>44208</c:v>
                </c:pt>
                <c:pt idx="103">
                  <c:v>44209</c:v>
                </c:pt>
                <c:pt idx="104">
                  <c:v>44210</c:v>
                </c:pt>
                <c:pt idx="105">
                  <c:v>44211</c:v>
                </c:pt>
                <c:pt idx="106">
                  <c:v>44212</c:v>
                </c:pt>
                <c:pt idx="107">
                  <c:v>44213</c:v>
                </c:pt>
                <c:pt idx="108">
                  <c:v>44214</c:v>
                </c:pt>
                <c:pt idx="109">
                  <c:v>44215</c:v>
                </c:pt>
                <c:pt idx="110">
                  <c:v>44216</c:v>
                </c:pt>
                <c:pt idx="111">
                  <c:v>44217</c:v>
                </c:pt>
                <c:pt idx="112">
                  <c:v>44218</c:v>
                </c:pt>
                <c:pt idx="113">
                  <c:v>44219</c:v>
                </c:pt>
                <c:pt idx="114">
                  <c:v>44220</c:v>
                </c:pt>
                <c:pt idx="115">
                  <c:v>44221</c:v>
                </c:pt>
                <c:pt idx="116">
                  <c:v>44222</c:v>
                </c:pt>
                <c:pt idx="117">
                  <c:v>44223</c:v>
                </c:pt>
                <c:pt idx="118">
                  <c:v>44224</c:v>
                </c:pt>
                <c:pt idx="119">
                  <c:v>44225</c:v>
                </c:pt>
                <c:pt idx="120">
                  <c:v>44226</c:v>
                </c:pt>
                <c:pt idx="121">
                  <c:v>44227</c:v>
                </c:pt>
                <c:pt idx="122">
                  <c:v>44228</c:v>
                </c:pt>
                <c:pt idx="123">
                  <c:v>44229</c:v>
                </c:pt>
                <c:pt idx="124">
                  <c:v>44230</c:v>
                </c:pt>
                <c:pt idx="125">
                  <c:v>44231</c:v>
                </c:pt>
                <c:pt idx="126">
                  <c:v>44232</c:v>
                </c:pt>
                <c:pt idx="127">
                  <c:v>44233</c:v>
                </c:pt>
                <c:pt idx="128">
                  <c:v>44234</c:v>
                </c:pt>
                <c:pt idx="129">
                  <c:v>44235</c:v>
                </c:pt>
                <c:pt idx="130">
                  <c:v>44236</c:v>
                </c:pt>
                <c:pt idx="131">
                  <c:v>44237</c:v>
                </c:pt>
                <c:pt idx="132">
                  <c:v>44238</c:v>
                </c:pt>
                <c:pt idx="133">
                  <c:v>44239</c:v>
                </c:pt>
                <c:pt idx="134">
                  <c:v>44240</c:v>
                </c:pt>
                <c:pt idx="135">
                  <c:v>44241</c:v>
                </c:pt>
                <c:pt idx="136">
                  <c:v>44242</c:v>
                </c:pt>
                <c:pt idx="137">
                  <c:v>44243</c:v>
                </c:pt>
                <c:pt idx="138">
                  <c:v>44244</c:v>
                </c:pt>
                <c:pt idx="139">
                  <c:v>44245</c:v>
                </c:pt>
                <c:pt idx="140">
                  <c:v>44246</c:v>
                </c:pt>
                <c:pt idx="141">
                  <c:v>44247</c:v>
                </c:pt>
                <c:pt idx="142">
                  <c:v>44248</c:v>
                </c:pt>
                <c:pt idx="143">
                  <c:v>44249</c:v>
                </c:pt>
                <c:pt idx="144">
                  <c:v>44250</c:v>
                </c:pt>
                <c:pt idx="145">
                  <c:v>44251</c:v>
                </c:pt>
                <c:pt idx="146">
                  <c:v>44252</c:v>
                </c:pt>
                <c:pt idx="147">
                  <c:v>44253</c:v>
                </c:pt>
                <c:pt idx="148">
                  <c:v>44254</c:v>
                </c:pt>
                <c:pt idx="149">
                  <c:v>44255</c:v>
                </c:pt>
                <c:pt idx="150">
                  <c:v>44256</c:v>
                </c:pt>
                <c:pt idx="151">
                  <c:v>44257</c:v>
                </c:pt>
                <c:pt idx="152">
                  <c:v>44258</c:v>
                </c:pt>
                <c:pt idx="153">
                  <c:v>44259</c:v>
                </c:pt>
                <c:pt idx="154">
                  <c:v>44260</c:v>
                </c:pt>
                <c:pt idx="155">
                  <c:v>44261</c:v>
                </c:pt>
                <c:pt idx="156">
                  <c:v>44262</c:v>
                </c:pt>
                <c:pt idx="157">
                  <c:v>44263</c:v>
                </c:pt>
                <c:pt idx="158">
                  <c:v>44264</c:v>
                </c:pt>
                <c:pt idx="159">
                  <c:v>44265</c:v>
                </c:pt>
                <c:pt idx="160">
                  <c:v>44266</c:v>
                </c:pt>
                <c:pt idx="161">
                  <c:v>44267</c:v>
                </c:pt>
                <c:pt idx="162">
                  <c:v>44268</c:v>
                </c:pt>
                <c:pt idx="163">
                  <c:v>44269</c:v>
                </c:pt>
                <c:pt idx="164">
                  <c:v>44270</c:v>
                </c:pt>
                <c:pt idx="165">
                  <c:v>44271</c:v>
                </c:pt>
                <c:pt idx="166">
                  <c:v>44272</c:v>
                </c:pt>
                <c:pt idx="167">
                  <c:v>44273</c:v>
                </c:pt>
                <c:pt idx="168">
                  <c:v>44274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44280</c:v>
                </c:pt>
                <c:pt idx="175">
                  <c:v>44281</c:v>
                </c:pt>
                <c:pt idx="176">
                  <c:v>44282</c:v>
                </c:pt>
                <c:pt idx="177">
                  <c:v>44283</c:v>
                </c:pt>
                <c:pt idx="178">
                  <c:v>44284</c:v>
                </c:pt>
                <c:pt idx="179">
                  <c:v>44285</c:v>
                </c:pt>
                <c:pt idx="180">
                  <c:v>44286</c:v>
                </c:pt>
                <c:pt idx="181">
                  <c:v>44287</c:v>
                </c:pt>
                <c:pt idx="182">
                  <c:v>44288</c:v>
                </c:pt>
                <c:pt idx="183">
                  <c:v>44289</c:v>
                </c:pt>
                <c:pt idx="184">
                  <c:v>44290</c:v>
                </c:pt>
                <c:pt idx="185">
                  <c:v>44291</c:v>
                </c:pt>
                <c:pt idx="186">
                  <c:v>44292</c:v>
                </c:pt>
                <c:pt idx="187">
                  <c:v>44293</c:v>
                </c:pt>
                <c:pt idx="188">
                  <c:v>44294</c:v>
                </c:pt>
                <c:pt idx="189">
                  <c:v>44295</c:v>
                </c:pt>
                <c:pt idx="190">
                  <c:v>44296</c:v>
                </c:pt>
                <c:pt idx="191">
                  <c:v>44297</c:v>
                </c:pt>
                <c:pt idx="192">
                  <c:v>44298</c:v>
                </c:pt>
                <c:pt idx="193">
                  <c:v>44299</c:v>
                </c:pt>
                <c:pt idx="194">
                  <c:v>44300</c:v>
                </c:pt>
                <c:pt idx="195">
                  <c:v>44301</c:v>
                </c:pt>
                <c:pt idx="196">
                  <c:v>44302</c:v>
                </c:pt>
                <c:pt idx="197">
                  <c:v>44303</c:v>
                </c:pt>
                <c:pt idx="198">
                  <c:v>44304</c:v>
                </c:pt>
                <c:pt idx="199">
                  <c:v>44305</c:v>
                </c:pt>
                <c:pt idx="200">
                  <c:v>44306</c:v>
                </c:pt>
                <c:pt idx="201">
                  <c:v>44307</c:v>
                </c:pt>
                <c:pt idx="202">
                  <c:v>44308</c:v>
                </c:pt>
                <c:pt idx="203">
                  <c:v>44309</c:v>
                </c:pt>
                <c:pt idx="204">
                  <c:v>44310</c:v>
                </c:pt>
                <c:pt idx="205">
                  <c:v>44311</c:v>
                </c:pt>
                <c:pt idx="206">
                  <c:v>44312</c:v>
                </c:pt>
                <c:pt idx="207">
                  <c:v>44313</c:v>
                </c:pt>
                <c:pt idx="208">
                  <c:v>44314</c:v>
                </c:pt>
                <c:pt idx="209">
                  <c:v>44315</c:v>
                </c:pt>
                <c:pt idx="210">
                  <c:v>44316</c:v>
                </c:pt>
                <c:pt idx="211">
                  <c:v>44317</c:v>
                </c:pt>
                <c:pt idx="212">
                  <c:v>44318</c:v>
                </c:pt>
                <c:pt idx="213">
                  <c:v>44319</c:v>
                </c:pt>
                <c:pt idx="214">
                  <c:v>44320</c:v>
                </c:pt>
                <c:pt idx="215">
                  <c:v>44321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44329</c:v>
                </c:pt>
                <c:pt idx="224">
                  <c:v>44330</c:v>
                </c:pt>
                <c:pt idx="225">
                  <c:v>44331</c:v>
                </c:pt>
                <c:pt idx="226">
                  <c:v>44332</c:v>
                </c:pt>
                <c:pt idx="227">
                  <c:v>44333</c:v>
                </c:pt>
                <c:pt idx="228">
                  <c:v>44334</c:v>
                </c:pt>
                <c:pt idx="229">
                  <c:v>44335</c:v>
                </c:pt>
                <c:pt idx="230">
                  <c:v>44336</c:v>
                </c:pt>
                <c:pt idx="231">
                  <c:v>44337</c:v>
                </c:pt>
                <c:pt idx="232">
                  <c:v>44338</c:v>
                </c:pt>
                <c:pt idx="233">
                  <c:v>44339</c:v>
                </c:pt>
                <c:pt idx="234">
                  <c:v>44340</c:v>
                </c:pt>
                <c:pt idx="235">
                  <c:v>44341</c:v>
                </c:pt>
                <c:pt idx="236">
                  <c:v>44342</c:v>
                </c:pt>
                <c:pt idx="237">
                  <c:v>44343</c:v>
                </c:pt>
                <c:pt idx="238">
                  <c:v>44344</c:v>
                </c:pt>
                <c:pt idx="239">
                  <c:v>44345</c:v>
                </c:pt>
                <c:pt idx="240">
                  <c:v>44346</c:v>
                </c:pt>
                <c:pt idx="241">
                  <c:v>44347</c:v>
                </c:pt>
                <c:pt idx="242">
                  <c:v>44348</c:v>
                </c:pt>
                <c:pt idx="243">
                  <c:v>44349</c:v>
                </c:pt>
                <c:pt idx="244">
                  <c:v>44350</c:v>
                </c:pt>
                <c:pt idx="245">
                  <c:v>44351</c:v>
                </c:pt>
                <c:pt idx="246">
                  <c:v>44352</c:v>
                </c:pt>
                <c:pt idx="247">
                  <c:v>44353</c:v>
                </c:pt>
                <c:pt idx="248">
                  <c:v>44354</c:v>
                </c:pt>
                <c:pt idx="249">
                  <c:v>44355</c:v>
                </c:pt>
                <c:pt idx="250">
                  <c:v>44356</c:v>
                </c:pt>
                <c:pt idx="251">
                  <c:v>44357</c:v>
                </c:pt>
                <c:pt idx="252">
                  <c:v>44358</c:v>
                </c:pt>
                <c:pt idx="253">
                  <c:v>44359</c:v>
                </c:pt>
                <c:pt idx="254">
                  <c:v>44360</c:v>
                </c:pt>
                <c:pt idx="255">
                  <c:v>44361</c:v>
                </c:pt>
              </c:numCache>
            </c:numRef>
          </c:cat>
          <c:val>
            <c:numRef>
              <c:f>Infos_graph!$D$2:$D$257</c:f>
              <c:numCache>
                <c:formatCode>General</c:formatCode>
                <c:ptCount val="256"/>
                <c:pt idx="50">
                  <c:v>405.01929999999999</c:v>
                </c:pt>
                <c:pt idx="51">
                  <c:v>409.13819999999998</c:v>
                </c:pt>
                <c:pt idx="52">
                  <c:v>413.41419999999999</c:v>
                </c:pt>
                <c:pt idx="53">
                  <c:v>418.53179999999998</c:v>
                </c:pt>
                <c:pt idx="54">
                  <c:v>423.54910000000001</c:v>
                </c:pt>
                <c:pt idx="55">
                  <c:v>428.1182</c:v>
                </c:pt>
                <c:pt idx="56">
                  <c:v>431.69600000000003</c:v>
                </c:pt>
                <c:pt idx="57">
                  <c:v>435.05380000000002</c:v>
                </c:pt>
                <c:pt idx="58">
                  <c:v>438.5043</c:v>
                </c:pt>
                <c:pt idx="59">
                  <c:v>442.61880000000002</c:v>
                </c:pt>
                <c:pt idx="60">
                  <c:v>447.46820000000002</c:v>
                </c:pt>
                <c:pt idx="61">
                  <c:v>451.45089999999999</c:v>
                </c:pt>
                <c:pt idx="62">
                  <c:v>455.77260000000001</c:v>
                </c:pt>
                <c:pt idx="63">
                  <c:v>460.51960000000003</c:v>
                </c:pt>
                <c:pt idx="64">
                  <c:v>464.3109</c:v>
                </c:pt>
                <c:pt idx="65">
                  <c:v>468.93849999999998</c:v>
                </c:pt>
                <c:pt idx="66">
                  <c:v>473.61219999999997</c:v>
                </c:pt>
                <c:pt idx="67">
                  <c:v>477.87220000000002</c:v>
                </c:pt>
                <c:pt idx="68">
                  <c:v>481.37700000000001</c:v>
                </c:pt>
                <c:pt idx="69">
                  <c:v>485.46609999999998</c:v>
                </c:pt>
                <c:pt idx="70">
                  <c:v>488.82040000000001</c:v>
                </c:pt>
                <c:pt idx="71">
                  <c:v>491.42290000000003</c:v>
                </c:pt>
                <c:pt idx="72">
                  <c:v>494.6003</c:v>
                </c:pt>
                <c:pt idx="73">
                  <c:v>498.16489999999999</c:v>
                </c:pt>
                <c:pt idx="74">
                  <c:v>501.76769999999999</c:v>
                </c:pt>
                <c:pt idx="75">
                  <c:v>505.6925</c:v>
                </c:pt>
                <c:pt idx="76">
                  <c:v>510.36919999999998</c:v>
                </c:pt>
                <c:pt idx="77">
                  <c:v>515.45240000000001</c:v>
                </c:pt>
                <c:pt idx="78">
                  <c:v>520.79610000000002</c:v>
                </c:pt>
                <c:pt idx="79">
                  <c:v>526.31100000000004</c:v>
                </c:pt>
                <c:pt idx="80">
                  <c:v>531.34199999999998</c:v>
                </c:pt>
                <c:pt idx="81">
                  <c:v>535.56830000000002</c:v>
                </c:pt>
                <c:pt idx="82">
                  <c:v>540.6377</c:v>
                </c:pt>
                <c:pt idx="83">
                  <c:v>544.58119999999997</c:v>
                </c:pt>
                <c:pt idx="84">
                  <c:v>548.77419999999995</c:v>
                </c:pt>
                <c:pt idx="85">
                  <c:v>552.97490000000005</c:v>
                </c:pt>
                <c:pt idx="86">
                  <c:v>556.58130000000006</c:v>
                </c:pt>
                <c:pt idx="87">
                  <c:v>561.54600000000005</c:v>
                </c:pt>
                <c:pt idx="88">
                  <c:v>567.03840000000002</c:v>
                </c:pt>
                <c:pt idx="89">
                  <c:v>572.76930000000004</c:v>
                </c:pt>
                <c:pt idx="90">
                  <c:v>578.80119999999999</c:v>
                </c:pt>
                <c:pt idx="91">
                  <c:v>584.26869999999997</c:v>
                </c:pt>
                <c:pt idx="92">
                  <c:v>589.62490000000003</c:v>
                </c:pt>
                <c:pt idx="93">
                  <c:v>595.59339999999997</c:v>
                </c:pt>
                <c:pt idx="94">
                  <c:v>605.95630000000006</c:v>
                </c:pt>
                <c:pt idx="95">
                  <c:v>616.2867</c:v>
                </c:pt>
                <c:pt idx="96">
                  <c:v>629.12059999999997</c:v>
                </c:pt>
                <c:pt idx="97">
                  <c:v>643.68209999999999</c:v>
                </c:pt>
                <c:pt idx="98">
                  <c:v>658.62059999999997</c:v>
                </c:pt>
                <c:pt idx="99">
                  <c:v>673.52880000000005</c:v>
                </c:pt>
                <c:pt idx="100">
                  <c:v>688.92920000000004</c:v>
                </c:pt>
                <c:pt idx="101">
                  <c:v>702.99860000000001</c:v>
                </c:pt>
                <c:pt idx="102">
                  <c:v>713.55600000000004</c:v>
                </c:pt>
                <c:pt idx="103">
                  <c:v>722.39530000000002</c:v>
                </c:pt>
                <c:pt idx="104">
                  <c:v>732.89319999999998</c:v>
                </c:pt>
                <c:pt idx="105">
                  <c:v>746.11810000000003</c:v>
                </c:pt>
                <c:pt idx="106">
                  <c:v>759.07090000000005</c:v>
                </c:pt>
                <c:pt idx="107">
                  <c:v>773.25</c:v>
                </c:pt>
                <c:pt idx="108">
                  <c:v>787.15189999999996</c:v>
                </c:pt>
                <c:pt idx="109">
                  <c:v>800.80319999999995</c:v>
                </c:pt>
                <c:pt idx="110">
                  <c:v>815.80930000000001</c:v>
                </c:pt>
                <c:pt idx="111">
                  <c:v>831.64670000000001</c:v>
                </c:pt>
                <c:pt idx="112">
                  <c:v>841.92179999999996</c:v>
                </c:pt>
                <c:pt idx="113">
                  <c:v>854.28269999999998</c:v>
                </c:pt>
                <c:pt idx="114">
                  <c:v>867.62120000000004</c:v>
                </c:pt>
                <c:pt idx="115">
                  <c:v>883.55920000000003</c:v>
                </c:pt>
                <c:pt idx="116">
                  <c:v>897.87369999999999</c:v>
                </c:pt>
                <c:pt idx="117">
                  <c:v>913.39480000000003</c:v>
                </c:pt>
                <c:pt idx="118">
                  <c:v>927.1232</c:v>
                </c:pt>
                <c:pt idx="119">
                  <c:v>942.29269999999997</c:v>
                </c:pt>
                <c:pt idx="120">
                  <c:v>958.70820000000003</c:v>
                </c:pt>
                <c:pt idx="121">
                  <c:v>975.4135</c:v>
                </c:pt>
                <c:pt idx="122">
                  <c:v>990.32479999999998</c:v>
                </c:pt>
                <c:pt idx="123">
                  <c:v>1006.011</c:v>
                </c:pt>
                <c:pt idx="124">
                  <c:v>1024.5687</c:v>
                </c:pt>
                <c:pt idx="125">
                  <c:v>1046.114</c:v>
                </c:pt>
                <c:pt idx="126">
                  <c:v>1065.3041000000001</c:v>
                </c:pt>
                <c:pt idx="127">
                  <c:v>1086.8425999999999</c:v>
                </c:pt>
                <c:pt idx="128">
                  <c:v>1107.3237999999999</c:v>
                </c:pt>
                <c:pt idx="129">
                  <c:v>1126.4344000000001</c:v>
                </c:pt>
                <c:pt idx="130">
                  <c:v>1148.7344000000001</c:v>
                </c:pt>
                <c:pt idx="131">
                  <c:v>1172.0151000000001</c:v>
                </c:pt>
                <c:pt idx="132">
                  <c:v>1194.1325999999999</c:v>
                </c:pt>
                <c:pt idx="133">
                  <c:v>1218.1801</c:v>
                </c:pt>
                <c:pt idx="134">
                  <c:v>1242.8157000000001</c:v>
                </c:pt>
                <c:pt idx="135">
                  <c:v>1266.6151</c:v>
                </c:pt>
                <c:pt idx="136">
                  <c:v>1289.9365</c:v>
                </c:pt>
                <c:pt idx="137">
                  <c:v>1311.8448000000001</c:v>
                </c:pt>
                <c:pt idx="138">
                  <c:v>1332.9277999999999</c:v>
                </c:pt>
                <c:pt idx="139">
                  <c:v>1355.3152</c:v>
                </c:pt>
                <c:pt idx="140">
                  <c:v>1379.0571</c:v>
                </c:pt>
                <c:pt idx="141">
                  <c:v>1403.4468999999999</c:v>
                </c:pt>
                <c:pt idx="142">
                  <c:v>1427.1128000000001</c:v>
                </c:pt>
                <c:pt idx="143">
                  <c:v>1450.2972</c:v>
                </c:pt>
                <c:pt idx="144">
                  <c:v>1466.2913000000001</c:v>
                </c:pt>
                <c:pt idx="145">
                  <c:v>1478.5555999999999</c:v>
                </c:pt>
                <c:pt idx="146">
                  <c:v>1489.0124000000001</c:v>
                </c:pt>
                <c:pt idx="147">
                  <c:v>1494.4491</c:v>
                </c:pt>
                <c:pt idx="148">
                  <c:v>1498.8398999999999</c:v>
                </c:pt>
                <c:pt idx="149">
                  <c:v>1503.7022999999999</c:v>
                </c:pt>
                <c:pt idx="150">
                  <c:v>1506.5376000000001</c:v>
                </c:pt>
                <c:pt idx="151">
                  <c:v>1512.8456000000001</c:v>
                </c:pt>
                <c:pt idx="152">
                  <c:v>1520.8642</c:v>
                </c:pt>
                <c:pt idx="153">
                  <c:v>1531.2221999999999</c:v>
                </c:pt>
                <c:pt idx="154">
                  <c:v>1539.412</c:v>
                </c:pt>
                <c:pt idx="155">
                  <c:v>1545.3894</c:v>
                </c:pt>
                <c:pt idx="156">
                  <c:v>1555.0360000000001</c:v>
                </c:pt>
                <c:pt idx="157">
                  <c:v>1565.0128999999999</c:v>
                </c:pt>
                <c:pt idx="158">
                  <c:v>1577.0301999999999</c:v>
                </c:pt>
                <c:pt idx="159">
                  <c:v>1589.2846999999999</c:v>
                </c:pt>
                <c:pt idx="160">
                  <c:v>1597.8680999999999</c:v>
                </c:pt>
                <c:pt idx="161">
                  <c:v>1606.8463999999999</c:v>
                </c:pt>
                <c:pt idx="162">
                  <c:v>1619.9639999999999</c:v>
                </c:pt>
                <c:pt idx="163">
                  <c:v>1633.7055</c:v>
                </c:pt>
                <c:pt idx="164">
                  <c:v>1645.9770000000001</c:v>
                </c:pt>
                <c:pt idx="165">
                  <c:v>1653.9811999999999</c:v>
                </c:pt>
                <c:pt idx="166">
                  <c:v>1663.7324000000001</c:v>
                </c:pt>
                <c:pt idx="167">
                  <c:v>1672.8427999999999</c:v>
                </c:pt>
                <c:pt idx="168">
                  <c:v>1683.5364999999999</c:v>
                </c:pt>
                <c:pt idx="169">
                  <c:v>1693.0889999999999</c:v>
                </c:pt>
                <c:pt idx="170">
                  <c:v>1701.6097</c:v>
                </c:pt>
                <c:pt idx="171">
                  <c:v>1709.6866</c:v>
                </c:pt>
                <c:pt idx="172">
                  <c:v>1717.0389</c:v>
                </c:pt>
                <c:pt idx="173">
                  <c:v>1722.9029</c:v>
                </c:pt>
                <c:pt idx="174">
                  <c:v>1724.2810999999999</c:v>
                </c:pt>
                <c:pt idx="175">
                  <c:v>1722.6851999999999</c:v>
                </c:pt>
                <c:pt idx="176">
                  <c:v>1724.7405000000001</c:v>
                </c:pt>
                <c:pt idx="177">
                  <c:v>1724.6137000000001</c:v>
                </c:pt>
                <c:pt idx="178">
                  <c:v>1724.7788</c:v>
                </c:pt>
                <c:pt idx="179">
                  <c:v>1728.8302000000001</c:v>
                </c:pt>
                <c:pt idx="180">
                  <c:v>1730.6061</c:v>
                </c:pt>
                <c:pt idx="181">
                  <c:v>1733.5744999999999</c:v>
                </c:pt>
                <c:pt idx="182">
                  <c:v>1738.0826999999999</c:v>
                </c:pt>
                <c:pt idx="183">
                  <c:v>1745.0127</c:v>
                </c:pt>
                <c:pt idx="184">
                  <c:v>1748.3039000000001</c:v>
                </c:pt>
                <c:pt idx="185">
                  <c:v>1753.4981</c:v>
                </c:pt>
                <c:pt idx="186">
                  <c:v>1759.5976000000001</c:v>
                </c:pt>
                <c:pt idx="187">
                  <c:v>1766.2533000000001</c:v>
                </c:pt>
                <c:pt idx="188">
                  <c:v>1769.8467000000001</c:v>
                </c:pt>
                <c:pt idx="189">
                  <c:v>1774.4429</c:v>
                </c:pt>
                <c:pt idx="190">
                  <c:v>1776.9836</c:v>
                </c:pt>
                <c:pt idx="191">
                  <c:v>1780.5279</c:v>
                </c:pt>
                <c:pt idx="192">
                  <c:v>1785.2855</c:v>
                </c:pt>
                <c:pt idx="193">
                  <c:v>1789.3527999999999</c:v>
                </c:pt>
                <c:pt idx="194">
                  <c:v>1799.7695000000001</c:v>
                </c:pt>
                <c:pt idx="195">
                  <c:v>1816.8601000000001</c:v>
                </c:pt>
                <c:pt idx="196">
                  <c:v>1834.6864</c:v>
                </c:pt>
                <c:pt idx="197">
                  <c:v>1853.5409</c:v>
                </c:pt>
                <c:pt idx="198">
                  <c:v>1871.0098</c:v>
                </c:pt>
                <c:pt idx="199">
                  <c:v>1886.5989999999999</c:v>
                </c:pt>
                <c:pt idx="200">
                  <c:v>1901.4155000000001</c:v>
                </c:pt>
                <c:pt idx="201">
                  <c:v>1916.6445000000001</c:v>
                </c:pt>
                <c:pt idx="202">
                  <c:v>1934.021</c:v>
                </c:pt>
                <c:pt idx="203">
                  <c:v>1950.6356000000001</c:v>
                </c:pt>
                <c:pt idx="204">
                  <c:v>1967.2425000000001</c:v>
                </c:pt>
                <c:pt idx="205">
                  <c:v>1980.9937</c:v>
                </c:pt>
                <c:pt idx="206">
                  <c:v>1994.4287999999999</c:v>
                </c:pt>
                <c:pt idx="207">
                  <c:v>2010.5923</c:v>
                </c:pt>
                <c:pt idx="208">
                  <c:v>2027.2764</c:v>
                </c:pt>
                <c:pt idx="209">
                  <c:v>2044.8398</c:v>
                </c:pt>
                <c:pt idx="210">
                  <c:v>2064.0922999999998</c:v>
                </c:pt>
                <c:pt idx="211">
                  <c:v>2083.047</c:v>
                </c:pt>
                <c:pt idx="212">
                  <c:v>2106.6417999999999</c:v>
                </c:pt>
                <c:pt idx="213">
                  <c:v>2127.2379000000001</c:v>
                </c:pt>
                <c:pt idx="214">
                  <c:v>2158.9133000000002</c:v>
                </c:pt>
                <c:pt idx="215">
                  <c:v>2187.8642</c:v>
                </c:pt>
                <c:pt idx="216">
                  <c:v>2222.3130000000001</c:v>
                </c:pt>
                <c:pt idx="217">
                  <c:v>2255.6867999999999</c:v>
                </c:pt>
                <c:pt idx="218">
                  <c:v>2289.8252000000002</c:v>
                </c:pt>
                <c:pt idx="219">
                  <c:v>2331.9306999999999</c:v>
                </c:pt>
                <c:pt idx="220">
                  <c:v>2374.3656999999998</c:v>
                </c:pt>
                <c:pt idx="221">
                  <c:v>2417.6848</c:v>
                </c:pt>
                <c:pt idx="222">
                  <c:v>2467.6035999999999</c:v>
                </c:pt>
                <c:pt idx="223">
                  <c:v>2510.6813999999999</c:v>
                </c:pt>
                <c:pt idx="224">
                  <c:v>2553.4047999999998</c:v>
                </c:pt>
                <c:pt idx="225">
                  <c:v>2603.2671999999998</c:v>
                </c:pt>
                <c:pt idx="226">
                  <c:v>2642.2314999999999</c:v>
                </c:pt>
                <c:pt idx="227">
                  <c:v>2679.6934999999999</c:v>
                </c:pt>
                <c:pt idx="228">
                  <c:v>2711.6084999999998</c:v>
                </c:pt>
                <c:pt idx="229">
                  <c:v>2742.8541</c:v>
                </c:pt>
                <c:pt idx="230">
                  <c:v>2754.8890000000001</c:v>
                </c:pt>
                <c:pt idx="231">
                  <c:v>2771.9940000000001</c:v>
                </c:pt>
                <c:pt idx="232">
                  <c:v>2781.3517000000002</c:v>
                </c:pt>
                <c:pt idx="233">
                  <c:v>2784.6408000000001</c:v>
                </c:pt>
                <c:pt idx="234">
                  <c:v>2786.4670999999998</c:v>
                </c:pt>
                <c:pt idx="235">
                  <c:v>2797.9481999999998</c:v>
                </c:pt>
                <c:pt idx="236">
                  <c:v>2809.9488999999999</c:v>
                </c:pt>
                <c:pt idx="237">
                  <c:v>2825.4809</c:v>
                </c:pt>
                <c:pt idx="238">
                  <c:v>2841.1048999999998</c:v>
                </c:pt>
                <c:pt idx="239">
                  <c:v>2847.7829000000002</c:v>
                </c:pt>
                <c:pt idx="240">
                  <c:v>2852.0437000000002</c:v>
                </c:pt>
                <c:pt idx="241">
                  <c:v>2857.1152999999999</c:v>
                </c:pt>
                <c:pt idx="242">
                  <c:v>2868.2256000000002</c:v>
                </c:pt>
                <c:pt idx="243">
                  <c:v>2878.1552999999999</c:v>
                </c:pt>
                <c:pt idx="244">
                  <c:v>2886.2901000000002</c:v>
                </c:pt>
                <c:pt idx="245">
                  <c:v>2894.7828</c:v>
                </c:pt>
                <c:pt idx="246">
                  <c:v>2898.2671999999998</c:v>
                </c:pt>
                <c:pt idx="247">
                  <c:v>2902.3730999999998</c:v>
                </c:pt>
                <c:pt idx="248">
                  <c:v>2910.2447999999999</c:v>
                </c:pt>
                <c:pt idx="249">
                  <c:v>2917.3166999999999</c:v>
                </c:pt>
                <c:pt idx="250">
                  <c:v>2924.2438999999999</c:v>
                </c:pt>
                <c:pt idx="251">
                  <c:v>2929.8247999999999</c:v>
                </c:pt>
                <c:pt idx="252">
                  <c:v>2932.1165999999998</c:v>
                </c:pt>
                <c:pt idx="253">
                  <c:v>2931.2240999999999</c:v>
                </c:pt>
                <c:pt idx="254">
                  <c:v>2931.2505000000001</c:v>
                </c:pt>
                <c:pt idx="255">
                  <c:v>2937.0963999999999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4-4F53-97FB-AE140B866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591632"/>
        <c:axId val="1555597040"/>
      </c:lineChart>
      <c:dateAx>
        <c:axId val="1555591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5597040"/>
        <c:crosses val="autoZero"/>
        <c:auto val="1"/>
        <c:lblOffset val="100"/>
        <c:baseTimeUnit val="days"/>
      </c:dateAx>
      <c:valAx>
        <c:axId val="15555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559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4593F7-2AEF-4DA4-9D63-57945FD1FF9C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BEB0EAB-01B1-424B-AB1C-85A4AF729B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n Gilquin" refreshedDate="44362.94281886574" createdVersion="7" refreshedVersion="7" minRefreshableVersion="3" recordCount="25" xr:uid="{01D2AE5B-EEC0-4B72-A308-C313ABBD2254}">
  <cacheSource type="worksheet">
    <worksheetSource name="backtest_strategie"/>
  </cacheSource>
  <cacheFields count="13">
    <cacheField name="timestamp" numFmtId="14">
      <sharedItems containsSemiMixedTypes="0" containsNonDate="0" containsDate="1" containsString="0" minDate="2020-10-30T00:00:00" maxDate="2021-06-11T00:00:00"/>
    </cacheField>
    <cacheField name="close" numFmtId="0">
      <sharedItems containsSemiMixedTypes="0" containsString="0" containsNumber="1" minValue="382.7373" maxValue="3282.5392999999999"/>
    </cacheField>
    <cacheField name="mm20_values" numFmtId="0">
      <sharedItems containsSemiMixedTypes="0" containsString="0" containsNumber="1" minValue="386.92079999999999" maxValue="3442.5655999999999"/>
    </cacheField>
    <cacheField name="trend_close_mm20" numFmtId="0">
      <sharedItems count="2">
        <s v="DOWN"/>
        <s v="UP"/>
      </sharedItems>
    </cacheField>
    <cacheField name="trend_mm20" numFmtId="0">
      <sharedItems/>
    </cacheField>
    <cacheField name="close_crossed_mm20" numFmtId="0">
      <sharedItems/>
    </cacheField>
    <cacheField name="Diff Up-&gt;Down" numFmtId="0">
      <sharedItems containsMixedTypes="1" containsNumber="1" minValue="-166.44260000000031" maxValue="959.9713999999999"/>
    </cacheField>
    <cacheField name="WIN" numFmtId="0">
      <sharedItems containsMixedTypes="1" containsNumber="1" minValue="152.18080000000003" maxValue="959.9713999999999"/>
    </cacheField>
    <cacheField name="Nb_wins" numFmtId="0">
      <sharedItems containsMixedTypes="1" containsNumber="1" containsInteger="1" minValue="1" maxValue="1"/>
    </cacheField>
    <cacheField name="LOSS" numFmtId="0">
      <sharedItems containsMixedTypes="1" containsNumber="1" minValue="-166.44260000000031" maxValue="-5.5729000000000042"/>
    </cacheField>
    <cacheField name="Nb_loss" numFmtId="0">
      <sharedItems containsMixedTypes="1" containsNumber="1" containsInteger="1" minValue="1" maxValue="1"/>
    </cacheField>
    <cacheField name="Valeur_Dep" numFmtId="0">
      <sharedItems containsMixedTypes="1" containsNumber="1" minValue="396.3741" maxValue="2857.1444000000001"/>
    </cacheField>
    <cacheField name="Pourcentage_diff" numFmtId="9">
      <sharedItems containsMixedTypes="1" containsNumber="1" minValue="-5.825487854236569E-2" maxValue="0.814869493693545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d v="2020-10-30T00:00:00"/>
    <n v="382.7373"/>
    <n v="386.92079999999999"/>
    <x v="0"/>
    <s v="UP"/>
    <s v="YES"/>
    <s v=""/>
    <s v=""/>
    <s v=""/>
    <s v=""/>
    <s v=""/>
    <s v=""/>
    <s v=""/>
  </r>
  <r>
    <d v="2020-11-01T00:00:00"/>
    <n v="396.3741"/>
    <n v="388.12459999999999"/>
    <x v="1"/>
    <s v="UP"/>
    <s v="YES"/>
    <s v=""/>
    <s v=""/>
    <s v=""/>
    <s v=""/>
    <s v=""/>
    <s v=""/>
    <s v=""/>
  </r>
  <r>
    <d v="2020-11-02T00:00:00"/>
    <n v="383.08679999999998"/>
    <n v="388.59100000000001"/>
    <x v="0"/>
    <s v="UP"/>
    <s v="YES"/>
    <n v="-13.287300000000016"/>
    <s v=""/>
    <s v=""/>
    <n v="-13.287300000000016"/>
    <n v="1"/>
    <n v="396.3741"/>
    <n v="-3.3522119633951908E-2"/>
  </r>
  <r>
    <d v="2020-11-04T00:00:00"/>
    <n v="402.61309999999997"/>
    <n v="389.12119999999999"/>
    <x v="1"/>
    <s v="UP"/>
    <s v="YES"/>
    <s v=""/>
    <s v=""/>
    <s v=""/>
    <s v=""/>
    <s v=""/>
    <s v=""/>
    <s v=""/>
  </r>
  <r>
    <d v="2020-12-08T00:00:00"/>
    <n v="554.79390000000001"/>
    <n v="564.274"/>
    <x v="0"/>
    <s v="UP"/>
    <s v="YES"/>
    <n v="152.18080000000003"/>
    <n v="152.18080000000003"/>
    <n v="1"/>
    <s v=""/>
    <s v=""/>
    <n v="402.61309999999997"/>
    <n v="0.37798273329904081"/>
  </r>
  <r>
    <d v="2020-12-09T00:00:00"/>
    <n v="573.38220000000001"/>
    <n v="568.09140000000002"/>
    <x v="1"/>
    <s v="UP"/>
    <s v="YES"/>
    <s v=""/>
    <s v=""/>
    <s v=""/>
    <s v=""/>
    <s v=""/>
    <s v=""/>
    <s v=""/>
  </r>
  <r>
    <d v="2020-12-10T00:00:00"/>
    <n v="558.96289999999999"/>
    <n v="573.18020000000001"/>
    <x v="0"/>
    <s v="UP"/>
    <s v="YES"/>
    <n v="-14.419300000000021"/>
    <s v=""/>
    <s v=""/>
    <n v="-14.419300000000021"/>
    <n v="1"/>
    <n v="573.38220000000001"/>
    <n v="-2.5147798449271744E-2"/>
  </r>
  <r>
    <d v="2020-12-13T00:00:00"/>
    <n v="590.7373"/>
    <n v="575.66210000000001"/>
    <x v="1"/>
    <s v="UP"/>
    <s v="YES"/>
    <s v=""/>
    <s v=""/>
    <s v=""/>
    <s v=""/>
    <s v=""/>
    <s v=""/>
    <s v=""/>
  </r>
  <r>
    <d v="2020-12-23T00:00:00"/>
    <n v="585.1644"/>
    <n v="600.84140000000002"/>
    <x v="0"/>
    <s v="UP"/>
    <s v="YES"/>
    <n v="-5.5729000000000042"/>
    <s v=""/>
    <s v=""/>
    <n v="-5.5729000000000042"/>
    <n v="1"/>
    <n v="590.7373"/>
    <n v="-9.4338041630349125E-3"/>
  </r>
  <r>
    <d v="2020-12-24T00:00:00"/>
    <n v="612.26160000000004"/>
    <n v="599.27520000000004"/>
    <x v="1"/>
    <s v="DOWN"/>
    <s v="YES"/>
    <s v=""/>
    <s v=""/>
    <s v=""/>
    <s v=""/>
    <s v=""/>
    <s v=""/>
    <s v=""/>
  </r>
  <r>
    <d v="2021-01-21T00:00:00"/>
    <n v="1111.1749"/>
    <n v="1143.6656"/>
    <x v="0"/>
    <s v="UP"/>
    <s v="YES"/>
    <n v="498.91329999999994"/>
    <n v="498.91329999999994"/>
    <n v="1"/>
    <s v=""/>
    <s v=""/>
    <n v="612.26160000000004"/>
    <n v="0.81486949369354522"/>
  </r>
  <r>
    <d v="2021-01-22T00:00:00"/>
    <n v="1234.5317"/>
    <n v="1162.6958999999999"/>
    <x v="1"/>
    <s v="UP"/>
    <s v="YES"/>
    <s v=""/>
    <s v=""/>
    <s v=""/>
    <s v=""/>
    <s v=""/>
    <s v=""/>
    <s v=""/>
  </r>
  <r>
    <d v="2021-02-23T00:00:00"/>
    <n v="1577.9784999999999"/>
    <n v="1786.5059000000001"/>
    <x v="0"/>
    <s v="UP"/>
    <s v="YES"/>
    <n v="343.44679999999994"/>
    <n v="343.44679999999994"/>
    <n v="1"/>
    <s v=""/>
    <s v=""/>
    <n v="1234.5317"/>
    <n v="0.2782000656605253"/>
  </r>
  <r>
    <d v="2021-03-07T00:00:00"/>
    <n v="1727.0391"/>
    <n v="1664.8371"/>
    <x v="1"/>
    <s v="DOWN"/>
    <s v="YES"/>
    <s v=""/>
    <s v=""/>
    <s v=""/>
    <s v=""/>
    <s v=""/>
    <s v=""/>
    <s v=""/>
  </r>
  <r>
    <d v="2021-03-22T00:00:00"/>
    <n v="1681.5404000000001"/>
    <n v="1748.3803"/>
    <x v="0"/>
    <s v="UP"/>
    <s v="YES"/>
    <n v="-45.498699999999872"/>
    <s v=""/>
    <s v=""/>
    <n v="-45.498699999999872"/>
    <n v="1"/>
    <n v="1727.0391"/>
    <n v="-2.6344915989452627E-2"/>
  </r>
  <r>
    <d v="2021-03-29T00:00:00"/>
    <n v="1816.5836999999999"/>
    <n v="1762.4514999999999"/>
    <x v="1"/>
    <s v="DOWN"/>
    <s v="YES"/>
    <s v=""/>
    <s v=""/>
    <s v=""/>
    <s v=""/>
    <s v=""/>
    <s v=""/>
    <s v=""/>
  </r>
  <r>
    <d v="2021-04-24T00:00:00"/>
    <n v="2217.0756999999999"/>
    <n v="2234.1307000000002"/>
    <x v="0"/>
    <s v="UP"/>
    <s v="YES"/>
    <n v="400.49199999999996"/>
    <n v="400.49199999999996"/>
    <n v="1"/>
    <s v=""/>
    <s v=""/>
    <n v="1816.5836999999999"/>
    <n v="0.22046438047418349"/>
  </r>
  <r>
    <d v="2021-04-25T00:00:00"/>
    <n v="2322.5679"/>
    <n v="2241.1561000000002"/>
    <x v="1"/>
    <s v="UP"/>
    <s v="YES"/>
    <s v=""/>
    <s v=""/>
    <s v=""/>
    <s v=""/>
    <s v=""/>
    <s v=""/>
    <s v=""/>
  </r>
  <r>
    <d v="2021-05-17T00:00:00"/>
    <n v="3282.5392999999999"/>
    <n v="3442.5655999999999"/>
    <x v="0"/>
    <s v="UP"/>
    <s v="YES"/>
    <n v="959.9713999999999"/>
    <n v="959.9713999999999"/>
    <n v="1"/>
    <s v=""/>
    <s v=""/>
    <n v="2322.5679"/>
    <n v="0.41332328755598485"/>
  </r>
  <r>
    <d v="2021-06-03T00:00:00"/>
    <n v="2857.1444000000001"/>
    <n v="2807.4400999999998"/>
    <x v="1"/>
    <s v="DOWN"/>
    <s v="YES"/>
    <s v=""/>
    <s v=""/>
    <s v=""/>
    <s v=""/>
    <s v=""/>
    <s v=""/>
    <s v=""/>
  </r>
  <r>
    <d v="2021-06-04T00:00:00"/>
    <n v="2690.7017999999998"/>
    <n v="2746.3053"/>
    <x v="0"/>
    <s v="DOWN"/>
    <s v="YES"/>
    <n v="-166.44260000000031"/>
    <s v=""/>
    <s v=""/>
    <n v="-166.44260000000031"/>
    <n v="1"/>
    <n v="2857.1444000000001"/>
    <n v="-5.825487854236569E-2"/>
  </r>
  <r>
    <d v="2021-06-06T00:00:00"/>
    <n v="2711.9486999999999"/>
    <n v="2650.6419000000001"/>
    <x v="1"/>
    <s v="DOWN"/>
    <s v="YES"/>
    <s v=""/>
    <s v=""/>
    <s v=""/>
    <s v=""/>
    <s v=""/>
    <s v=""/>
    <s v=""/>
  </r>
  <r>
    <d v="2021-06-07T00:00:00"/>
    <n v="2593.1896999999999"/>
    <n v="2622.1124"/>
    <x v="0"/>
    <s v="DOWN"/>
    <s v="YES"/>
    <n v="-118.75900000000001"/>
    <s v=""/>
    <s v=""/>
    <n v="-118.75900000000001"/>
    <n v="1"/>
    <n v="2711.9486999999999"/>
    <n v="-4.3791020088248728E-2"/>
  </r>
  <r>
    <d v="2021-06-09T00:00:00"/>
    <n v="2611.2327"/>
    <n v="2586.1145999999999"/>
    <x v="1"/>
    <s v="UP"/>
    <s v="YES"/>
    <s v=""/>
    <s v=""/>
    <s v=""/>
    <s v=""/>
    <s v=""/>
    <s v=""/>
    <s v=""/>
  </r>
  <r>
    <d v="2021-06-10T00:00:00"/>
    <n v="2472.1408000000001"/>
    <n v="2577.9065000000001"/>
    <x v="0"/>
    <s v="DOWN"/>
    <s v="YES"/>
    <n v="-139.0918999999999"/>
    <s v=""/>
    <s v=""/>
    <n v="-139.0918999999999"/>
    <n v="1"/>
    <n v="2611.2327"/>
    <n v="-5.326675788029151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7C47C-3E9B-4819-8C22-3DCDD5DB75A1}" name="Tableau croisé dynamique3" cacheId="24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E11:F12" firstHeaderRow="0" firstDataRow="1" firstDataCol="0"/>
  <pivotFields count="13"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me de Nb_wins" fld="8" baseField="0" baseItem="0"/>
    <dataField name="Somme de Nb_loss" fld="10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274E8-1052-47BD-9DA9-DC7B8F8DD9D5}" name="Tableau croisé dynamique1" cacheId="24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C4" firstHeaderRow="0" firstDataRow="1" firstDataCol="0" rowPageCount="1" colPageCount="1"/>
  <pivotFields count="13"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3" item="0" hier="-1"/>
  </pageFields>
  <dataFields count="3">
    <dataField name="Somme de WIN" fld="7" baseField="0" baseItem="1"/>
    <dataField name="Somme de LOSS" fld="9" baseField="0" baseItem="1"/>
    <dataField name="Somme de Diff Up-&gt;Dow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81D7C2-4A9A-43B4-B5FD-CC8D4D261378}" name="Tableau croisé dynamique2" cacheId="24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11:B12" firstHeaderRow="0" firstDataRow="1" firstDataCol="0"/>
  <pivotFields count="13"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oyenne de WIN" fld="7" subtotal="average" baseField="0" baseItem="0" numFmtId="2"/>
    <dataField name="Moyenne de LOSS" fld="9" subtotal="average" baseField="0" baseItem="1"/>
  </dataFields>
  <formats count="1"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1A78979C-1FBB-4241-A948-178E96D7D21C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close" tableColumnId="2"/>
      <queryTableField id="3" name="mm20_values" tableColumnId="3"/>
      <queryTableField id="4" name="mm50_value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" xr16:uid="{37944371-DFAE-415F-8F86-6714A7D90819}" autoFormatId="16" applyNumberFormats="0" applyBorderFormats="0" applyFontFormats="0" applyPatternFormats="0" applyAlignmentFormats="0" applyWidthHeightFormats="0">
  <queryTableRefresh nextId="15" unboundColumnsRight="7">
    <queryTableFields count="13">
      <queryTableField id="1" name="timestamp" tableColumnId="1"/>
      <queryTableField id="2" name="close" tableColumnId="2"/>
      <queryTableField id="3" name="mm20_values" tableColumnId="3"/>
      <queryTableField id="4" name="trend_close_mm20" tableColumnId="4"/>
      <queryTableField id="5" name="trend_mm20" tableColumnId="5"/>
      <queryTableField id="6" name="close_crossed_mm20" tableColumnId="6"/>
      <queryTableField id="7" dataBound="0" tableColumnId="7"/>
      <queryTableField id="8" dataBound="0" tableColumnId="8"/>
      <queryTableField id="13" dataBound="0" tableColumnId="10"/>
      <queryTableField id="9" dataBound="0" tableColumnId="9"/>
      <queryTableField id="14" dataBound="0" tableColumnId="13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D92A2C-8230-4169-892D-25A7949940C4}" name="Infos_graph" displayName="Infos_graph" ref="A1:D257" tableType="queryTable" totalsRowShown="0">
  <autoFilter ref="A1:D257" xr:uid="{1BD92A2C-8230-4169-892D-25A7949940C4}"/>
  <tableColumns count="4">
    <tableColumn id="1" xr3:uid="{1046F50F-05E6-4384-92AD-7CFD55E80E35}" uniqueName="1" name="timestamp" queryTableFieldId="1" dataDxfId="12"/>
    <tableColumn id="2" xr3:uid="{2FEB0A6F-52ED-4B68-AF4C-BF03775B4902}" uniqueName="2" name="close" queryTableFieldId="2"/>
    <tableColumn id="3" xr3:uid="{D19150AF-5243-4170-8C67-28AD4C7B6576}" uniqueName="3" name="mm20_values" queryTableFieldId="3"/>
    <tableColumn id="4" xr3:uid="{2995236D-F6AB-4E28-B7E2-EBA4A8E3379A}" uniqueName="4" name="mm50_value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D39532-6DC6-4496-A5DD-EF6BECA74EE1}" name="backtest_strategie" displayName="backtest_strategie" ref="A1:M26" tableType="queryTable" totalsRowShown="0">
  <autoFilter ref="A1:M26" xr:uid="{13D39532-6DC6-4496-A5DD-EF6BECA74EE1}"/>
  <tableColumns count="13">
    <tableColumn id="1" xr3:uid="{A2781D6D-D78D-4ADF-BDC5-652564371186}" uniqueName="1" name="timestamp" queryTableFieldId="1" dataDxfId="11"/>
    <tableColumn id="2" xr3:uid="{0A2A7B9E-543D-4BCF-8E59-B31756DDA698}" uniqueName="2" name="close" queryTableFieldId="2"/>
    <tableColumn id="3" xr3:uid="{C7C1B9DA-5B91-40B8-A4DB-BBDB671A7A1D}" uniqueName="3" name="mm20_values" queryTableFieldId="3"/>
    <tableColumn id="4" xr3:uid="{0683C3E7-428A-4F48-832F-F63E41A9C175}" uniqueName="4" name="trend_close_mm20" queryTableFieldId="4" dataDxfId="10"/>
    <tableColumn id="5" xr3:uid="{BBDA61C3-24DC-48F0-B54C-548767A03D8B}" uniqueName="5" name="trend_mm20" queryTableFieldId="5" dataDxfId="9"/>
    <tableColumn id="6" xr3:uid="{C7596B97-754F-4228-8A99-5F4DE07E18A6}" uniqueName="6" name="close_crossed_mm20" queryTableFieldId="6" dataDxfId="8"/>
    <tableColumn id="7" xr3:uid="{B826EE9B-4D73-4D16-A8D2-861819350D6A}" uniqueName="7" name="Diff Up-&gt;Down" queryTableFieldId="7" dataDxfId="7">
      <calculatedColumnFormula>IF(D1="UP",backtest_strategie[[#This Row],[close]]-B1,"")</calculatedColumnFormula>
    </tableColumn>
    <tableColumn id="8" xr3:uid="{83C1F8FE-0BF3-4513-8C92-BECFCB2C745B}" uniqueName="8" name="WIN" queryTableFieldId="8" dataDxfId="6">
      <calculatedColumnFormula>IF(backtest_strategie[[#This Row],[Diff Up-&gt;Down]]="","",IF(backtest_strategie[[#This Row],[Diff Up-&gt;Down]]&gt;0,backtest_strategie[[#This Row],[Diff Up-&gt;Down]],""))</calculatedColumnFormula>
    </tableColumn>
    <tableColumn id="10" xr3:uid="{9EF6F432-80D2-4CBA-87D0-EA7BA5CA40EB}" uniqueName="10" name="Nb_wins" queryTableFieldId="13" dataDxfId="5">
      <calculatedColumnFormula>IF(ISNUMBER(backtest_strategie[[#This Row],[WIN]]),1,"")</calculatedColumnFormula>
    </tableColumn>
    <tableColumn id="9" xr3:uid="{DB7BEBB8-E75D-478B-95AF-DFE5812CC4D7}" uniqueName="9" name="LOSS" queryTableFieldId="9" dataDxfId="4">
      <calculatedColumnFormula>IF(backtest_strategie[[#This Row],[Diff Up-&gt;Down]]="","",IF(backtest_strategie[[#This Row],[Diff Up-&gt;Down]]&lt;=0,backtest_strategie[[#This Row],[Diff Up-&gt;Down]],""))</calculatedColumnFormula>
    </tableColumn>
    <tableColumn id="13" xr3:uid="{14D0596F-92B5-4BF1-AA59-5868D40C782F}" uniqueName="13" name="Nb_loss" queryTableFieldId="14" dataDxfId="3">
      <calculatedColumnFormula>IF(ISNUMBER(backtest_strategie[[#This Row],[LOSS]]),1,"")</calculatedColumnFormula>
    </tableColumn>
    <tableColumn id="11" xr3:uid="{93556939-C040-4503-8A55-DC53B89C577C}" uniqueName="11" name="Valeur_Dep" queryTableFieldId="11" dataDxfId="2">
      <calculatedColumnFormula>IF(backtest_strategie[[#This Row],[Diff Up-&gt;Down]]="","",B1)</calculatedColumnFormula>
    </tableColumn>
    <tableColumn id="12" xr3:uid="{AC634B21-9F85-46F8-A2CA-2392068AFA0C}" uniqueName="12" name="Pourcentage_diff" queryTableFieldId="12" dataDxfId="1" dataCellStyle="Pourcentage">
      <calculatedColumnFormula>IF(backtest_strategie[[#This Row],[Valeur_Dep]]="","",backtest_strategie[[#This Row],[Diff Up-&gt;Down]]/backtest_strategie[[#This Row],[Valeur_Dep]])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47E6-9672-42D8-8620-ECE9745F82E8}">
  <dimension ref="A1:D257"/>
  <sheetViews>
    <sheetView workbookViewId="0"/>
  </sheetViews>
  <sheetFormatPr baseColWidth="10" defaultRowHeight="15" x14ac:dyDescent="0.25"/>
  <cols>
    <col min="1" max="1" width="12.85546875" bestFit="1" customWidth="1"/>
    <col min="2" max="2" width="10" bestFit="1" customWidth="1"/>
    <col min="3" max="4" width="15.4257812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>
        <v>44106</v>
      </c>
      <c r="B2">
        <v>345.92259999999999</v>
      </c>
    </row>
    <row r="3" spans="1:4" x14ac:dyDescent="0.25">
      <c r="A3" s="1">
        <v>44107</v>
      </c>
      <c r="B3">
        <v>346.12450000000001</v>
      </c>
    </row>
    <row r="4" spans="1:4" x14ac:dyDescent="0.25">
      <c r="A4" s="1">
        <v>44108</v>
      </c>
      <c r="B4">
        <v>352.84429999999998</v>
      </c>
    </row>
    <row r="5" spans="1:4" x14ac:dyDescent="0.25">
      <c r="A5" s="1">
        <v>44109</v>
      </c>
      <c r="B5">
        <v>354.04239999999999</v>
      </c>
    </row>
    <row r="6" spans="1:4" x14ac:dyDescent="0.25">
      <c r="A6" s="1">
        <v>44110</v>
      </c>
      <c r="B6">
        <v>340.94630000000001</v>
      </c>
    </row>
    <row r="7" spans="1:4" x14ac:dyDescent="0.25">
      <c r="A7" s="1">
        <v>44111</v>
      </c>
      <c r="B7">
        <v>341.94909999999999</v>
      </c>
    </row>
    <row r="8" spans="1:4" x14ac:dyDescent="0.25">
      <c r="A8" s="1">
        <v>44112</v>
      </c>
      <c r="B8">
        <v>351.34339999999997</v>
      </c>
    </row>
    <row r="9" spans="1:4" x14ac:dyDescent="0.25">
      <c r="A9" s="1">
        <v>44113</v>
      </c>
      <c r="B9">
        <v>365.53590000000003</v>
      </c>
    </row>
    <row r="10" spans="1:4" x14ac:dyDescent="0.25">
      <c r="A10" s="1">
        <v>44114</v>
      </c>
      <c r="B10">
        <v>370.9178</v>
      </c>
    </row>
    <row r="11" spans="1:4" x14ac:dyDescent="0.25">
      <c r="A11" s="1">
        <v>44115</v>
      </c>
      <c r="B11">
        <v>374.28609999999998</v>
      </c>
    </row>
    <row r="12" spans="1:4" x14ac:dyDescent="0.25">
      <c r="A12" s="1">
        <v>44116</v>
      </c>
      <c r="B12">
        <v>387.04570000000001</v>
      </c>
    </row>
    <row r="13" spans="1:4" x14ac:dyDescent="0.25">
      <c r="A13" s="1">
        <v>44117</v>
      </c>
      <c r="B13">
        <v>381.3322</v>
      </c>
    </row>
    <row r="14" spans="1:4" x14ac:dyDescent="0.25">
      <c r="A14" s="1">
        <v>44118</v>
      </c>
      <c r="B14">
        <v>379.13940000000002</v>
      </c>
    </row>
    <row r="15" spans="1:4" x14ac:dyDescent="0.25">
      <c r="A15" s="1">
        <v>44119</v>
      </c>
      <c r="B15">
        <v>377.96030000000002</v>
      </c>
    </row>
    <row r="16" spans="1:4" x14ac:dyDescent="0.25">
      <c r="A16" s="1">
        <v>44120</v>
      </c>
      <c r="B16">
        <v>365.76650000000001</v>
      </c>
    </row>
    <row r="17" spans="1:3" x14ac:dyDescent="0.25">
      <c r="A17" s="1">
        <v>44121</v>
      </c>
      <c r="B17">
        <v>368.64749999999998</v>
      </c>
    </row>
    <row r="18" spans="1:3" x14ac:dyDescent="0.25">
      <c r="A18" s="1">
        <v>44122</v>
      </c>
      <c r="B18">
        <v>378.59070000000003</v>
      </c>
    </row>
    <row r="19" spans="1:3" x14ac:dyDescent="0.25">
      <c r="A19" s="1">
        <v>44123</v>
      </c>
      <c r="B19">
        <v>379.55630000000002</v>
      </c>
    </row>
    <row r="20" spans="1:3" x14ac:dyDescent="0.25">
      <c r="A20" s="1">
        <v>44124</v>
      </c>
      <c r="B20">
        <v>368.92739999999998</v>
      </c>
    </row>
    <row r="21" spans="1:3" x14ac:dyDescent="0.25">
      <c r="A21" s="1">
        <v>44125</v>
      </c>
      <c r="B21">
        <v>391.24689999999998</v>
      </c>
    </row>
    <row r="22" spans="1:3" x14ac:dyDescent="0.25">
      <c r="A22" s="1">
        <v>44126</v>
      </c>
      <c r="B22">
        <v>414.37119999999999</v>
      </c>
      <c r="C22">
        <v>366.10629999999998</v>
      </c>
    </row>
    <row r="23" spans="1:3" x14ac:dyDescent="0.25">
      <c r="A23" s="1">
        <v>44127</v>
      </c>
      <c r="B23">
        <v>409.48790000000002</v>
      </c>
      <c r="C23">
        <v>369.52870000000001</v>
      </c>
    </row>
    <row r="24" spans="1:3" x14ac:dyDescent="0.25">
      <c r="A24" s="1">
        <v>44128</v>
      </c>
      <c r="B24">
        <v>412.50740000000002</v>
      </c>
      <c r="C24">
        <v>372.69690000000003</v>
      </c>
    </row>
    <row r="25" spans="1:3" x14ac:dyDescent="0.25">
      <c r="A25" s="1">
        <v>44129</v>
      </c>
      <c r="B25">
        <v>406.15730000000002</v>
      </c>
      <c r="C25">
        <v>375.68</v>
      </c>
    </row>
    <row r="26" spans="1:3" x14ac:dyDescent="0.25">
      <c r="A26" s="1">
        <v>44130</v>
      </c>
      <c r="B26">
        <v>393.0102</v>
      </c>
      <c r="C26">
        <v>378.28579999999999</v>
      </c>
    </row>
    <row r="27" spans="1:3" x14ac:dyDescent="0.25">
      <c r="A27" s="1">
        <v>44131</v>
      </c>
      <c r="B27">
        <v>403.53219999999999</v>
      </c>
      <c r="C27">
        <v>380.88900000000001</v>
      </c>
    </row>
    <row r="28" spans="1:3" x14ac:dyDescent="0.25">
      <c r="A28" s="1">
        <v>44132</v>
      </c>
      <c r="B28">
        <v>388.64170000000001</v>
      </c>
      <c r="C28">
        <v>383.96809999999999</v>
      </c>
    </row>
    <row r="29" spans="1:3" x14ac:dyDescent="0.25">
      <c r="A29" s="1">
        <v>44133</v>
      </c>
      <c r="B29">
        <v>387.29059999999998</v>
      </c>
      <c r="C29">
        <v>385.83300000000003</v>
      </c>
    </row>
    <row r="30" spans="1:3" x14ac:dyDescent="0.25">
      <c r="A30" s="1">
        <v>44134</v>
      </c>
      <c r="B30">
        <v>382.7373</v>
      </c>
      <c r="C30">
        <v>386.92079999999999</v>
      </c>
    </row>
    <row r="31" spans="1:3" x14ac:dyDescent="0.25">
      <c r="A31" s="1">
        <v>44135</v>
      </c>
      <c r="B31">
        <v>386.54259999999999</v>
      </c>
      <c r="C31">
        <v>387.51170000000002</v>
      </c>
    </row>
    <row r="32" spans="1:3" x14ac:dyDescent="0.25">
      <c r="A32" s="1">
        <v>44136</v>
      </c>
      <c r="B32">
        <v>396.3741</v>
      </c>
      <c r="C32">
        <v>388.12459999999999</v>
      </c>
    </row>
    <row r="33" spans="1:3" x14ac:dyDescent="0.25">
      <c r="A33" s="1">
        <v>44137</v>
      </c>
      <c r="B33">
        <v>383.08679999999998</v>
      </c>
      <c r="C33">
        <v>388.59100000000001</v>
      </c>
    </row>
    <row r="34" spans="1:3" x14ac:dyDescent="0.25">
      <c r="A34" s="1">
        <v>44138</v>
      </c>
      <c r="B34">
        <v>387.98880000000003</v>
      </c>
      <c r="C34">
        <v>388.67869999999999</v>
      </c>
    </row>
    <row r="35" spans="1:3" x14ac:dyDescent="0.25">
      <c r="A35" s="1">
        <v>44139</v>
      </c>
      <c r="B35">
        <v>402.61309999999997</v>
      </c>
      <c r="C35">
        <v>389.12119999999999</v>
      </c>
    </row>
    <row r="36" spans="1:3" x14ac:dyDescent="0.25">
      <c r="A36" s="1">
        <v>44140</v>
      </c>
      <c r="B36">
        <v>416.8526</v>
      </c>
      <c r="C36">
        <v>390.35379999999998</v>
      </c>
    </row>
    <row r="37" spans="1:3" x14ac:dyDescent="0.25">
      <c r="A37" s="1">
        <v>44141</v>
      </c>
      <c r="B37">
        <v>456.02269999999999</v>
      </c>
      <c r="C37">
        <v>392.90809999999999</v>
      </c>
    </row>
    <row r="38" spans="1:3" x14ac:dyDescent="0.25">
      <c r="A38" s="1">
        <v>44142</v>
      </c>
      <c r="B38">
        <v>435.93700000000001</v>
      </c>
      <c r="C38">
        <v>397.27690000000001</v>
      </c>
    </row>
    <row r="39" spans="1:3" x14ac:dyDescent="0.25">
      <c r="A39" s="1">
        <v>44143</v>
      </c>
      <c r="B39">
        <v>454.76130000000001</v>
      </c>
      <c r="C39">
        <v>400.14420000000001</v>
      </c>
    </row>
    <row r="40" spans="1:3" x14ac:dyDescent="0.25">
      <c r="A40" s="1">
        <v>44144</v>
      </c>
      <c r="B40">
        <v>444.5616</v>
      </c>
      <c r="C40">
        <v>403.90449999999998</v>
      </c>
    </row>
    <row r="41" spans="1:3" x14ac:dyDescent="0.25">
      <c r="A41" s="1">
        <v>44145</v>
      </c>
      <c r="B41">
        <v>450.81610000000001</v>
      </c>
      <c r="C41">
        <v>407.68619999999999</v>
      </c>
    </row>
    <row r="42" spans="1:3" x14ac:dyDescent="0.25">
      <c r="A42" s="1">
        <v>44146</v>
      </c>
      <c r="B42">
        <v>463.67320000000001</v>
      </c>
      <c r="C42">
        <v>410.66460000000001</v>
      </c>
    </row>
    <row r="43" spans="1:3" x14ac:dyDescent="0.25">
      <c r="A43" s="1">
        <v>44147</v>
      </c>
      <c r="B43">
        <v>462.75830000000002</v>
      </c>
      <c r="C43">
        <v>413.12970000000001</v>
      </c>
    </row>
    <row r="44" spans="1:3" x14ac:dyDescent="0.25">
      <c r="A44" s="1">
        <v>44148</v>
      </c>
      <c r="B44">
        <v>476.51949999999999</v>
      </c>
      <c r="C44">
        <v>415.79320000000001</v>
      </c>
    </row>
    <row r="45" spans="1:3" x14ac:dyDescent="0.25">
      <c r="A45" s="1">
        <v>44149</v>
      </c>
      <c r="B45">
        <v>460.83819999999997</v>
      </c>
      <c r="C45">
        <v>418.9939</v>
      </c>
    </row>
    <row r="46" spans="1:3" x14ac:dyDescent="0.25">
      <c r="A46" s="1">
        <v>44150</v>
      </c>
      <c r="B46">
        <v>448.24450000000002</v>
      </c>
      <c r="C46">
        <v>421.72789999999998</v>
      </c>
    </row>
    <row r="47" spans="1:3" x14ac:dyDescent="0.25">
      <c r="A47" s="1">
        <v>44151</v>
      </c>
      <c r="B47">
        <v>460.63420000000002</v>
      </c>
      <c r="C47">
        <v>424.4896</v>
      </c>
    </row>
    <row r="48" spans="1:3" x14ac:dyDescent="0.25">
      <c r="A48" s="1">
        <v>44152</v>
      </c>
      <c r="B48">
        <v>482.43900000000002</v>
      </c>
      <c r="C48">
        <v>427.34469999999999</v>
      </c>
    </row>
    <row r="49" spans="1:4" x14ac:dyDescent="0.25">
      <c r="A49" s="1">
        <v>44153</v>
      </c>
      <c r="B49">
        <v>478.44619999999998</v>
      </c>
      <c r="C49">
        <v>432.03460000000001</v>
      </c>
    </row>
    <row r="50" spans="1:4" x14ac:dyDescent="0.25">
      <c r="A50" s="1">
        <v>44154</v>
      </c>
      <c r="B50">
        <v>471.60739999999998</v>
      </c>
      <c r="C50">
        <v>436.5924</v>
      </c>
    </row>
    <row r="51" spans="1:4" x14ac:dyDescent="0.25">
      <c r="A51" s="1">
        <v>44155</v>
      </c>
      <c r="B51">
        <v>510.38470000000001</v>
      </c>
      <c r="C51">
        <v>441.03590000000003</v>
      </c>
    </row>
    <row r="52" spans="1:4" x14ac:dyDescent="0.25">
      <c r="A52" s="1">
        <v>44156</v>
      </c>
      <c r="B52">
        <v>551.86929999999995</v>
      </c>
      <c r="C52">
        <v>447.22800000000001</v>
      </c>
      <c r="D52">
        <v>405.01929999999999</v>
      </c>
    </row>
    <row r="53" spans="1:4" x14ac:dyDescent="0.25">
      <c r="A53" s="1">
        <v>44157</v>
      </c>
      <c r="B53">
        <v>559.92319999999995</v>
      </c>
      <c r="C53">
        <v>455.0027</v>
      </c>
      <c r="D53">
        <v>409.13819999999998</v>
      </c>
    </row>
    <row r="54" spans="1:4" x14ac:dyDescent="0.25">
      <c r="A54" s="1">
        <v>44158</v>
      </c>
      <c r="B54">
        <v>608.72410000000002</v>
      </c>
      <c r="C54">
        <v>463.84449999999998</v>
      </c>
      <c r="D54">
        <v>413.41419999999999</v>
      </c>
    </row>
    <row r="55" spans="1:4" x14ac:dyDescent="0.25">
      <c r="A55" s="1">
        <v>44159</v>
      </c>
      <c r="B55">
        <v>604.91010000000006</v>
      </c>
      <c r="C55">
        <v>474.88130000000001</v>
      </c>
      <c r="D55">
        <v>418.53179999999998</v>
      </c>
    </row>
    <row r="56" spans="1:4" x14ac:dyDescent="0.25">
      <c r="A56" s="1">
        <v>44160</v>
      </c>
      <c r="B56">
        <v>569.39850000000001</v>
      </c>
      <c r="C56">
        <v>484.99619999999999</v>
      </c>
      <c r="D56">
        <v>423.54910000000001</v>
      </c>
    </row>
    <row r="57" spans="1:4" x14ac:dyDescent="0.25">
      <c r="A57" s="1">
        <v>44161</v>
      </c>
      <c r="B57">
        <v>520.84040000000005</v>
      </c>
      <c r="C57">
        <v>492.62349999999998</v>
      </c>
      <c r="D57">
        <v>428.1182</v>
      </c>
    </row>
    <row r="58" spans="1:4" x14ac:dyDescent="0.25">
      <c r="A58" s="1">
        <v>44162</v>
      </c>
      <c r="B58">
        <v>519.2355</v>
      </c>
      <c r="C58">
        <v>495.86430000000001</v>
      </c>
      <c r="D58">
        <v>431.69600000000003</v>
      </c>
    </row>
    <row r="59" spans="1:4" x14ac:dyDescent="0.25">
      <c r="A59" s="1">
        <v>44163</v>
      </c>
      <c r="B59">
        <v>538.05909999999994</v>
      </c>
      <c r="C59">
        <v>500.02929999999998</v>
      </c>
      <c r="D59">
        <v>435.05380000000002</v>
      </c>
    </row>
    <row r="60" spans="1:4" x14ac:dyDescent="0.25">
      <c r="A60" s="1">
        <v>44164</v>
      </c>
      <c r="B60">
        <v>576.64509999999996</v>
      </c>
      <c r="C60">
        <v>504.19420000000002</v>
      </c>
      <c r="D60">
        <v>438.5043</v>
      </c>
    </row>
    <row r="61" spans="1:4" x14ac:dyDescent="0.25">
      <c r="A61" s="1">
        <v>44165</v>
      </c>
      <c r="B61">
        <v>616.75210000000004</v>
      </c>
      <c r="C61">
        <v>510.79829999999998</v>
      </c>
      <c r="D61">
        <v>442.61880000000002</v>
      </c>
    </row>
    <row r="62" spans="1:4" x14ac:dyDescent="0.25">
      <c r="A62" s="1">
        <v>44166</v>
      </c>
      <c r="B62">
        <v>586.18050000000005</v>
      </c>
      <c r="C62">
        <v>519.0951</v>
      </c>
      <c r="D62">
        <v>447.46820000000002</v>
      </c>
    </row>
    <row r="63" spans="1:4" x14ac:dyDescent="0.25">
      <c r="A63" s="1">
        <v>44167</v>
      </c>
      <c r="B63">
        <v>597.4212</v>
      </c>
      <c r="C63">
        <v>525.22050000000002</v>
      </c>
      <c r="D63">
        <v>451.45089999999999</v>
      </c>
    </row>
    <row r="64" spans="1:4" x14ac:dyDescent="0.25">
      <c r="A64" s="1">
        <v>44168</v>
      </c>
      <c r="B64">
        <v>616.48760000000004</v>
      </c>
      <c r="C64">
        <v>531.95360000000005</v>
      </c>
      <c r="D64">
        <v>455.77260000000001</v>
      </c>
    </row>
    <row r="65" spans="1:4" x14ac:dyDescent="0.25">
      <c r="A65" s="1">
        <v>44169</v>
      </c>
      <c r="B65">
        <v>567.52470000000005</v>
      </c>
      <c r="C65">
        <v>538.952</v>
      </c>
      <c r="D65">
        <v>460.51960000000003</v>
      </c>
    </row>
    <row r="66" spans="1:4" x14ac:dyDescent="0.25">
      <c r="A66" s="1">
        <v>44170</v>
      </c>
      <c r="B66">
        <v>597.14639999999997</v>
      </c>
      <c r="C66">
        <v>544.28639999999996</v>
      </c>
      <c r="D66">
        <v>464.3109</v>
      </c>
    </row>
    <row r="67" spans="1:4" x14ac:dyDescent="0.25">
      <c r="A67" s="1">
        <v>44171</v>
      </c>
      <c r="B67">
        <v>602.33190000000002</v>
      </c>
      <c r="C67">
        <v>551.73149999999998</v>
      </c>
      <c r="D67">
        <v>468.93849999999998</v>
      </c>
    </row>
    <row r="68" spans="1:4" x14ac:dyDescent="0.25">
      <c r="A68" s="1">
        <v>44172</v>
      </c>
      <c r="B68">
        <v>591.59270000000004</v>
      </c>
      <c r="C68">
        <v>558.81640000000004</v>
      </c>
      <c r="D68">
        <v>473.61219999999997</v>
      </c>
    </row>
    <row r="69" spans="1:4" x14ac:dyDescent="0.25">
      <c r="A69" s="1">
        <v>44173</v>
      </c>
      <c r="B69">
        <v>554.79390000000001</v>
      </c>
      <c r="C69">
        <v>564.274</v>
      </c>
      <c r="D69">
        <v>477.87220000000002</v>
      </c>
    </row>
    <row r="70" spans="1:4" x14ac:dyDescent="0.25">
      <c r="A70" s="1">
        <v>44174</v>
      </c>
      <c r="B70">
        <v>573.38220000000001</v>
      </c>
      <c r="C70">
        <v>568.09140000000002</v>
      </c>
      <c r="D70">
        <v>481.37700000000001</v>
      </c>
    </row>
    <row r="71" spans="1:4" x14ac:dyDescent="0.25">
      <c r="A71" s="1">
        <v>44175</v>
      </c>
      <c r="B71">
        <v>558.96289999999999</v>
      </c>
      <c r="C71">
        <v>573.18020000000001</v>
      </c>
      <c r="D71">
        <v>485.46609999999998</v>
      </c>
    </row>
    <row r="72" spans="1:4" x14ac:dyDescent="0.25">
      <c r="A72" s="1">
        <v>44176</v>
      </c>
      <c r="B72">
        <v>544.49710000000005</v>
      </c>
      <c r="C72">
        <v>575.60910000000001</v>
      </c>
      <c r="D72">
        <v>488.82040000000001</v>
      </c>
    </row>
    <row r="73" spans="1:4" x14ac:dyDescent="0.25">
      <c r="A73" s="1">
        <v>44177</v>
      </c>
      <c r="B73">
        <v>568.35649999999998</v>
      </c>
      <c r="C73">
        <v>575.2405</v>
      </c>
      <c r="D73">
        <v>491.42290000000003</v>
      </c>
    </row>
    <row r="74" spans="1:4" x14ac:dyDescent="0.25">
      <c r="A74" s="1">
        <v>44178</v>
      </c>
      <c r="B74">
        <v>590.7373</v>
      </c>
      <c r="C74">
        <v>575.66210000000001</v>
      </c>
      <c r="D74">
        <v>494.6003</v>
      </c>
    </row>
    <row r="75" spans="1:4" x14ac:dyDescent="0.25">
      <c r="A75" s="1">
        <v>44179</v>
      </c>
      <c r="B75">
        <v>586.2998</v>
      </c>
      <c r="C75">
        <v>574.76279999999997</v>
      </c>
      <c r="D75">
        <v>498.16489999999999</v>
      </c>
    </row>
    <row r="76" spans="1:4" x14ac:dyDescent="0.25">
      <c r="A76" s="1">
        <v>44180</v>
      </c>
      <c r="B76">
        <v>589.24869999999999</v>
      </c>
      <c r="C76">
        <v>573.83230000000003</v>
      </c>
      <c r="D76">
        <v>501.76769999999999</v>
      </c>
    </row>
    <row r="77" spans="1:4" x14ac:dyDescent="0.25">
      <c r="A77" s="1">
        <v>44181</v>
      </c>
      <c r="B77">
        <v>637.3682</v>
      </c>
      <c r="C77">
        <v>574.82479999999998</v>
      </c>
      <c r="D77">
        <v>505.6925</v>
      </c>
    </row>
    <row r="78" spans="1:4" x14ac:dyDescent="0.25">
      <c r="A78" s="1">
        <v>44182</v>
      </c>
      <c r="B78">
        <v>642.79999999999995</v>
      </c>
      <c r="C78">
        <v>580.65120000000002</v>
      </c>
      <c r="D78">
        <v>510.36919999999998</v>
      </c>
    </row>
    <row r="79" spans="1:4" x14ac:dyDescent="0.25">
      <c r="A79" s="1">
        <v>44183</v>
      </c>
      <c r="B79">
        <v>654.476</v>
      </c>
      <c r="C79">
        <v>586.82939999999996</v>
      </c>
      <c r="D79">
        <v>515.45240000000001</v>
      </c>
    </row>
    <row r="80" spans="1:4" x14ac:dyDescent="0.25">
      <c r="A80" s="1">
        <v>44184</v>
      </c>
      <c r="B80">
        <v>658.4837</v>
      </c>
      <c r="C80">
        <v>592.65020000000004</v>
      </c>
      <c r="D80">
        <v>520.79610000000002</v>
      </c>
    </row>
    <row r="81" spans="1:4" x14ac:dyDescent="0.25">
      <c r="A81" s="1">
        <v>44185</v>
      </c>
      <c r="B81">
        <v>638.09079999999994</v>
      </c>
      <c r="C81">
        <v>596.74220000000003</v>
      </c>
      <c r="D81">
        <v>526.31100000000004</v>
      </c>
    </row>
    <row r="82" spans="1:4" x14ac:dyDescent="0.25">
      <c r="A82" s="1">
        <v>44186</v>
      </c>
      <c r="B82">
        <v>607.69240000000002</v>
      </c>
      <c r="C82">
        <v>597.80909999999994</v>
      </c>
      <c r="D82">
        <v>531.34199999999998</v>
      </c>
    </row>
    <row r="83" spans="1:4" x14ac:dyDescent="0.25">
      <c r="A83" s="1">
        <v>44187</v>
      </c>
      <c r="B83">
        <v>636.55529999999999</v>
      </c>
      <c r="C83">
        <v>598.88469999999995</v>
      </c>
      <c r="D83">
        <v>535.56830000000002</v>
      </c>
    </row>
    <row r="84" spans="1:4" x14ac:dyDescent="0.25">
      <c r="A84" s="1">
        <v>44188</v>
      </c>
      <c r="B84">
        <v>585.1644</v>
      </c>
      <c r="C84">
        <v>600.84140000000002</v>
      </c>
      <c r="D84">
        <v>540.6377</v>
      </c>
    </row>
    <row r="85" spans="1:4" x14ac:dyDescent="0.25">
      <c r="A85" s="1">
        <v>44189</v>
      </c>
      <c r="B85">
        <v>612.26160000000004</v>
      </c>
      <c r="C85">
        <v>599.27520000000004</v>
      </c>
      <c r="D85">
        <v>544.58119999999997</v>
      </c>
    </row>
    <row r="86" spans="1:4" x14ac:dyDescent="0.25">
      <c r="A86" s="1">
        <v>44190</v>
      </c>
      <c r="B86">
        <v>626.88779999999997</v>
      </c>
      <c r="C86">
        <v>601.51210000000003</v>
      </c>
      <c r="D86">
        <v>548.77419999999995</v>
      </c>
    </row>
    <row r="87" spans="1:4" x14ac:dyDescent="0.25">
      <c r="A87" s="1">
        <v>44191</v>
      </c>
      <c r="B87">
        <v>636.34159999999997</v>
      </c>
      <c r="C87">
        <v>602.99919999999997</v>
      </c>
      <c r="D87">
        <v>552.97490000000005</v>
      </c>
    </row>
    <row r="88" spans="1:4" x14ac:dyDescent="0.25">
      <c r="A88" s="1">
        <v>44192</v>
      </c>
      <c r="B88">
        <v>684.17280000000005</v>
      </c>
      <c r="C88">
        <v>604.69960000000003</v>
      </c>
      <c r="D88">
        <v>556.58130000000006</v>
      </c>
    </row>
    <row r="89" spans="1:4" x14ac:dyDescent="0.25">
      <c r="A89" s="1">
        <v>44193</v>
      </c>
      <c r="B89">
        <v>729.38019999999995</v>
      </c>
      <c r="C89">
        <v>609.32870000000003</v>
      </c>
      <c r="D89">
        <v>561.54600000000005</v>
      </c>
    </row>
    <row r="90" spans="1:4" x14ac:dyDescent="0.25">
      <c r="A90" s="1">
        <v>44194</v>
      </c>
      <c r="B90">
        <v>731.10829999999999</v>
      </c>
      <c r="C90">
        <v>618.05799999999999</v>
      </c>
      <c r="D90">
        <v>567.03840000000002</v>
      </c>
    </row>
    <row r="91" spans="1:4" x14ac:dyDescent="0.25">
      <c r="A91" s="1">
        <v>44195</v>
      </c>
      <c r="B91">
        <v>752.41279999999995</v>
      </c>
      <c r="C91">
        <v>625.9443</v>
      </c>
      <c r="D91">
        <v>572.76930000000004</v>
      </c>
    </row>
    <row r="92" spans="1:4" x14ac:dyDescent="0.25">
      <c r="A92" s="1">
        <v>44196</v>
      </c>
      <c r="B92">
        <v>737.04489999999998</v>
      </c>
      <c r="C92">
        <v>635.61680000000001</v>
      </c>
      <c r="D92">
        <v>578.80119999999999</v>
      </c>
    </row>
    <row r="93" spans="1:4" x14ac:dyDescent="0.25">
      <c r="A93" s="1">
        <v>44197</v>
      </c>
      <c r="B93">
        <v>730.56799999999998</v>
      </c>
      <c r="C93">
        <v>645.24419999999998</v>
      </c>
      <c r="D93">
        <v>584.26869999999997</v>
      </c>
    </row>
    <row r="94" spans="1:4" x14ac:dyDescent="0.25">
      <c r="A94" s="1">
        <v>44198</v>
      </c>
      <c r="B94">
        <v>774.94650000000001</v>
      </c>
      <c r="C94">
        <v>653.35469999999998</v>
      </c>
      <c r="D94">
        <v>589.62490000000003</v>
      </c>
    </row>
    <row r="95" spans="1:4" x14ac:dyDescent="0.25">
      <c r="A95" s="1">
        <v>44199</v>
      </c>
      <c r="B95">
        <v>978.9828</v>
      </c>
      <c r="C95">
        <v>662.5652</v>
      </c>
      <c r="D95">
        <v>595.59339999999997</v>
      </c>
    </row>
    <row r="96" spans="1:4" x14ac:dyDescent="0.25">
      <c r="A96" s="1">
        <v>44200</v>
      </c>
      <c r="B96">
        <v>964.76239999999996</v>
      </c>
      <c r="C96">
        <v>682.19929999999999</v>
      </c>
      <c r="D96">
        <v>605.95630000000006</v>
      </c>
    </row>
    <row r="97" spans="1:4" x14ac:dyDescent="0.25">
      <c r="A97" s="1">
        <v>44201</v>
      </c>
      <c r="B97">
        <v>1102.3322000000001</v>
      </c>
      <c r="C97">
        <v>700.97500000000002</v>
      </c>
      <c r="D97">
        <v>616.2867</v>
      </c>
    </row>
    <row r="98" spans="1:4" x14ac:dyDescent="0.25">
      <c r="A98" s="1">
        <v>44202</v>
      </c>
      <c r="B98">
        <v>1210.5114000000001</v>
      </c>
      <c r="C98">
        <v>724.22320000000002</v>
      </c>
      <c r="D98">
        <v>629.12059999999997</v>
      </c>
    </row>
    <row r="99" spans="1:4" x14ac:dyDescent="0.25">
      <c r="A99" s="1">
        <v>44203</v>
      </c>
      <c r="B99">
        <v>1225.3728000000001</v>
      </c>
      <c r="C99">
        <v>752.60879999999997</v>
      </c>
      <c r="D99">
        <v>643.68209999999999</v>
      </c>
    </row>
    <row r="100" spans="1:4" x14ac:dyDescent="0.25">
      <c r="A100" s="1">
        <v>44204</v>
      </c>
      <c r="B100">
        <v>1217.0168000000001</v>
      </c>
      <c r="C100">
        <v>781.15359999999998</v>
      </c>
      <c r="D100">
        <v>658.62059999999997</v>
      </c>
    </row>
    <row r="101" spans="1:4" x14ac:dyDescent="0.25">
      <c r="A101" s="1">
        <v>44205</v>
      </c>
      <c r="B101">
        <v>1280.4034999999999</v>
      </c>
      <c r="C101">
        <v>809.08029999999997</v>
      </c>
      <c r="D101">
        <v>673.52880000000005</v>
      </c>
    </row>
    <row r="102" spans="1:4" x14ac:dyDescent="0.25">
      <c r="A102" s="1">
        <v>44206</v>
      </c>
      <c r="B102">
        <v>1255.3389</v>
      </c>
      <c r="C102">
        <v>841.19590000000005</v>
      </c>
      <c r="D102">
        <v>688.92920000000004</v>
      </c>
    </row>
    <row r="103" spans="1:4" x14ac:dyDescent="0.25">
      <c r="A103" s="1">
        <v>44207</v>
      </c>
      <c r="B103">
        <v>1087.7936</v>
      </c>
      <c r="C103">
        <v>873.57830000000001</v>
      </c>
      <c r="D103">
        <v>702.99860000000001</v>
      </c>
    </row>
    <row r="104" spans="1:4" x14ac:dyDescent="0.25">
      <c r="A104" s="1">
        <v>44208</v>
      </c>
      <c r="B104">
        <v>1050.6914999999999</v>
      </c>
      <c r="C104">
        <v>896.14020000000005</v>
      </c>
      <c r="D104">
        <v>713.55600000000004</v>
      </c>
    </row>
    <row r="105" spans="1:4" x14ac:dyDescent="0.25">
      <c r="A105" s="1">
        <v>44209</v>
      </c>
      <c r="B105">
        <v>1129.8033</v>
      </c>
      <c r="C105">
        <v>919.41650000000004</v>
      </c>
      <c r="D105">
        <v>722.39530000000002</v>
      </c>
    </row>
    <row r="106" spans="1:4" x14ac:dyDescent="0.25">
      <c r="A106" s="1">
        <v>44210</v>
      </c>
      <c r="B106">
        <v>1230.6459</v>
      </c>
      <c r="C106">
        <v>945.29359999999997</v>
      </c>
      <c r="D106">
        <v>732.89319999999998</v>
      </c>
    </row>
    <row r="107" spans="1:4" x14ac:dyDescent="0.25">
      <c r="A107" s="1">
        <v>44211</v>
      </c>
      <c r="B107">
        <v>1168.4812999999999</v>
      </c>
      <c r="C107">
        <v>975.48149999999998</v>
      </c>
      <c r="D107">
        <v>746.11810000000003</v>
      </c>
    </row>
    <row r="108" spans="1:4" x14ac:dyDescent="0.25">
      <c r="A108" s="1">
        <v>44212</v>
      </c>
      <c r="B108">
        <v>1228.1908000000001</v>
      </c>
      <c r="C108">
        <v>1002.0885</v>
      </c>
      <c r="D108">
        <v>759.07090000000005</v>
      </c>
    </row>
    <row r="109" spans="1:4" x14ac:dyDescent="0.25">
      <c r="A109" s="1">
        <v>44213</v>
      </c>
      <c r="B109">
        <v>1233.1496</v>
      </c>
      <c r="C109">
        <v>1029.2893999999999</v>
      </c>
      <c r="D109">
        <v>773.25</v>
      </c>
    </row>
    <row r="110" spans="1:4" x14ac:dyDescent="0.25">
      <c r="A110" s="1">
        <v>44214</v>
      </c>
      <c r="B110">
        <v>1259.2126000000001</v>
      </c>
      <c r="C110">
        <v>1054.4779000000001</v>
      </c>
      <c r="D110">
        <v>787.15189999999996</v>
      </c>
    </row>
    <row r="111" spans="1:4" x14ac:dyDescent="0.25">
      <c r="A111" s="1">
        <v>44215</v>
      </c>
      <c r="B111">
        <v>1367.0588</v>
      </c>
      <c r="C111">
        <v>1080.8831</v>
      </c>
      <c r="D111">
        <v>800.80319999999995</v>
      </c>
    </row>
    <row r="112" spans="1:4" x14ac:dyDescent="0.25">
      <c r="A112" s="1">
        <v>44216</v>
      </c>
      <c r="B112">
        <v>1378.0487000000001</v>
      </c>
      <c r="C112">
        <v>1111.6153999999999</v>
      </c>
      <c r="D112">
        <v>815.80930000000001</v>
      </c>
    </row>
    <row r="113" spans="1:4" x14ac:dyDescent="0.25">
      <c r="A113" s="1">
        <v>44217</v>
      </c>
      <c r="B113">
        <v>1111.1749</v>
      </c>
      <c r="C113">
        <v>1143.6656</v>
      </c>
      <c r="D113">
        <v>831.64670000000001</v>
      </c>
    </row>
    <row r="114" spans="1:4" x14ac:dyDescent="0.25">
      <c r="A114" s="1">
        <v>44218</v>
      </c>
      <c r="B114">
        <v>1234.5317</v>
      </c>
      <c r="C114">
        <v>1162.6958999999999</v>
      </c>
      <c r="D114">
        <v>841.92179999999996</v>
      </c>
    </row>
    <row r="115" spans="1:4" x14ac:dyDescent="0.25">
      <c r="A115" s="1">
        <v>44219</v>
      </c>
      <c r="B115">
        <v>1234.4539</v>
      </c>
      <c r="C115">
        <v>1185.6751999999999</v>
      </c>
      <c r="D115">
        <v>854.28269999999998</v>
      </c>
    </row>
    <row r="116" spans="1:4" x14ac:dyDescent="0.25">
      <c r="A116" s="1">
        <v>44220</v>
      </c>
      <c r="B116">
        <v>1394.0464999999999</v>
      </c>
      <c r="C116">
        <v>1198.4486999999999</v>
      </c>
      <c r="D116">
        <v>867.62120000000004</v>
      </c>
    </row>
    <row r="117" spans="1:4" x14ac:dyDescent="0.25">
      <c r="A117" s="1">
        <v>44221</v>
      </c>
      <c r="B117">
        <v>1318.0532000000001</v>
      </c>
      <c r="C117">
        <v>1219.9129</v>
      </c>
      <c r="D117">
        <v>883.55920000000003</v>
      </c>
    </row>
    <row r="118" spans="1:4" x14ac:dyDescent="0.25">
      <c r="A118" s="1">
        <v>44222</v>
      </c>
      <c r="B118">
        <v>1367.6491000000001</v>
      </c>
      <c r="C118">
        <v>1230.6990000000001</v>
      </c>
      <c r="D118">
        <v>897.87369999999999</v>
      </c>
    </row>
    <row r="119" spans="1:4" x14ac:dyDescent="0.25">
      <c r="A119" s="1">
        <v>44223</v>
      </c>
      <c r="B119">
        <v>1241.2150999999999</v>
      </c>
      <c r="C119">
        <v>1238.5559000000001</v>
      </c>
      <c r="D119">
        <v>913.39480000000003</v>
      </c>
    </row>
    <row r="120" spans="1:4" x14ac:dyDescent="0.25">
      <c r="A120" s="1">
        <v>44224</v>
      </c>
      <c r="B120">
        <v>1331.8536999999999</v>
      </c>
      <c r="C120">
        <v>1239.348</v>
      </c>
      <c r="D120">
        <v>927.1232</v>
      </c>
    </row>
    <row r="121" spans="1:4" x14ac:dyDescent="0.25">
      <c r="A121" s="1">
        <v>44225</v>
      </c>
      <c r="B121">
        <v>1379.7392</v>
      </c>
      <c r="C121">
        <v>1245.0898</v>
      </c>
      <c r="D121">
        <v>942.29269999999997</v>
      </c>
    </row>
    <row r="122" spans="1:4" x14ac:dyDescent="0.25">
      <c r="A122" s="1">
        <v>44226</v>
      </c>
      <c r="B122">
        <v>1379.7615000000001</v>
      </c>
      <c r="C122">
        <v>1250.0565999999999</v>
      </c>
      <c r="D122">
        <v>958.70820000000003</v>
      </c>
    </row>
    <row r="123" spans="1:4" x14ac:dyDescent="0.25">
      <c r="A123" s="1">
        <v>44227</v>
      </c>
      <c r="B123">
        <v>1313.9251999999999</v>
      </c>
      <c r="C123">
        <v>1256.2777000000001</v>
      </c>
      <c r="D123">
        <v>975.4135</v>
      </c>
    </row>
    <row r="124" spans="1:4" x14ac:dyDescent="0.25">
      <c r="A124" s="1">
        <v>44228</v>
      </c>
      <c r="B124">
        <v>1375.0459000000001</v>
      </c>
      <c r="C124">
        <v>1267.5843</v>
      </c>
      <c r="D124">
        <v>990.32479999999998</v>
      </c>
    </row>
    <row r="125" spans="1:4" x14ac:dyDescent="0.25">
      <c r="A125" s="1">
        <v>44229</v>
      </c>
      <c r="B125">
        <v>1514.1848</v>
      </c>
      <c r="C125">
        <v>1283.8019999999999</v>
      </c>
      <c r="D125">
        <v>1006.011</v>
      </c>
    </row>
    <row r="126" spans="1:4" x14ac:dyDescent="0.25">
      <c r="A126" s="1">
        <v>44230</v>
      </c>
      <c r="B126">
        <v>1666.5126</v>
      </c>
      <c r="C126">
        <v>1303.0210999999999</v>
      </c>
      <c r="D126">
        <v>1024.5687</v>
      </c>
    </row>
    <row r="127" spans="1:4" x14ac:dyDescent="0.25">
      <c r="A127" s="1">
        <v>44231</v>
      </c>
      <c r="B127">
        <v>1596.8715999999999</v>
      </c>
      <c r="C127">
        <v>1324.8145</v>
      </c>
      <c r="D127">
        <v>1046.114</v>
      </c>
    </row>
    <row r="128" spans="1:4" x14ac:dyDescent="0.25">
      <c r="A128" s="1">
        <v>44232</v>
      </c>
      <c r="B128">
        <v>1719.7252000000001</v>
      </c>
      <c r="C128">
        <v>1346.2339999999999</v>
      </c>
      <c r="D128">
        <v>1065.3041000000001</v>
      </c>
    </row>
    <row r="129" spans="1:4" x14ac:dyDescent="0.25">
      <c r="A129" s="1">
        <v>44233</v>
      </c>
      <c r="B129">
        <v>1678.5399</v>
      </c>
      <c r="C129">
        <v>1370.8107</v>
      </c>
      <c r="D129">
        <v>1086.8425999999999</v>
      </c>
    </row>
    <row r="130" spans="1:4" x14ac:dyDescent="0.25">
      <c r="A130" s="1">
        <v>44234</v>
      </c>
      <c r="B130">
        <v>1614.01</v>
      </c>
      <c r="C130">
        <v>1393.0802000000001</v>
      </c>
      <c r="D130">
        <v>1107.3237999999999</v>
      </c>
    </row>
    <row r="131" spans="1:4" x14ac:dyDescent="0.25">
      <c r="A131" s="1">
        <v>44235</v>
      </c>
      <c r="B131">
        <v>1753.0942</v>
      </c>
      <c r="C131">
        <v>1410.8200999999999</v>
      </c>
      <c r="D131">
        <v>1126.4344000000001</v>
      </c>
    </row>
    <row r="132" spans="1:4" x14ac:dyDescent="0.25">
      <c r="A132" s="1">
        <v>44236</v>
      </c>
      <c r="B132">
        <v>1771.7251000000001</v>
      </c>
      <c r="C132">
        <v>1430.1217999999999</v>
      </c>
      <c r="D132">
        <v>1148.7344000000001</v>
      </c>
    </row>
    <row r="133" spans="1:4" x14ac:dyDescent="0.25">
      <c r="A133" s="1">
        <v>44237</v>
      </c>
      <c r="B133">
        <v>1742.43</v>
      </c>
      <c r="C133">
        <v>1449.8056999999999</v>
      </c>
      <c r="D133">
        <v>1172.0151000000001</v>
      </c>
    </row>
    <row r="134" spans="1:4" x14ac:dyDescent="0.25">
      <c r="A134" s="1">
        <v>44238</v>
      </c>
      <c r="B134">
        <v>1787.5427999999999</v>
      </c>
      <c r="C134">
        <v>1481.3684000000001</v>
      </c>
      <c r="D134">
        <v>1194.1325999999999</v>
      </c>
    </row>
    <row r="135" spans="1:4" x14ac:dyDescent="0.25">
      <c r="A135" s="1">
        <v>44239</v>
      </c>
      <c r="B135">
        <v>1844.0402999999999</v>
      </c>
      <c r="C135">
        <v>1509.019</v>
      </c>
      <c r="D135">
        <v>1218.1801</v>
      </c>
    </row>
    <row r="136" spans="1:4" x14ac:dyDescent="0.25">
      <c r="A136" s="1">
        <v>44240</v>
      </c>
      <c r="B136">
        <v>1816.8569</v>
      </c>
      <c r="C136">
        <v>1539.4983</v>
      </c>
      <c r="D136">
        <v>1242.8157000000001</v>
      </c>
    </row>
    <row r="137" spans="1:4" x14ac:dyDescent="0.25">
      <c r="A137" s="1">
        <v>44241</v>
      </c>
      <c r="B137">
        <v>1802.4112</v>
      </c>
      <c r="C137">
        <v>1560.6387999999999</v>
      </c>
      <c r="D137">
        <v>1266.6151</v>
      </c>
    </row>
    <row r="138" spans="1:4" x14ac:dyDescent="0.25">
      <c r="A138" s="1">
        <v>44242</v>
      </c>
      <c r="B138">
        <v>1779.5877</v>
      </c>
      <c r="C138">
        <v>1584.8567</v>
      </c>
      <c r="D138">
        <v>1289.9365</v>
      </c>
    </row>
    <row r="139" spans="1:4" x14ac:dyDescent="0.25">
      <c r="A139" s="1">
        <v>44243</v>
      </c>
      <c r="B139">
        <v>1783.5305000000001</v>
      </c>
      <c r="C139">
        <v>1605.4536000000001</v>
      </c>
      <c r="D139">
        <v>1311.8448000000001</v>
      </c>
    </row>
    <row r="140" spans="1:4" x14ac:dyDescent="0.25">
      <c r="A140" s="1">
        <v>44244</v>
      </c>
      <c r="B140">
        <v>1850.4763</v>
      </c>
      <c r="C140">
        <v>1632.5694000000001</v>
      </c>
      <c r="D140">
        <v>1332.9277999999999</v>
      </c>
    </row>
    <row r="141" spans="1:4" x14ac:dyDescent="0.25">
      <c r="A141" s="1">
        <v>44245</v>
      </c>
      <c r="B141">
        <v>1939.5078000000001</v>
      </c>
      <c r="C141">
        <v>1658.5005000000001</v>
      </c>
      <c r="D141">
        <v>1355.3152</v>
      </c>
    </row>
    <row r="142" spans="1:4" x14ac:dyDescent="0.25">
      <c r="A142" s="1">
        <v>44246</v>
      </c>
      <c r="B142">
        <v>1956.5376000000001</v>
      </c>
      <c r="C142">
        <v>1686.489</v>
      </c>
      <c r="D142">
        <v>1379.0571</v>
      </c>
    </row>
    <row r="143" spans="1:4" x14ac:dyDescent="0.25">
      <c r="A143" s="1">
        <v>44247</v>
      </c>
      <c r="B143">
        <v>1913.8597</v>
      </c>
      <c r="C143">
        <v>1715.3278</v>
      </c>
      <c r="D143">
        <v>1403.4468999999999</v>
      </c>
    </row>
    <row r="144" spans="1:4" x14ac:dyDescent="0.25">
      <c r="A144" s="1">
        <v>44248</v>
      </c>
      <c r="B144">
        <v>1934.1695999999999</v>
      </c>
      <c r="C144">
        <v>1745.3244999999999</v>
      </c>
      <c r="D144">
        <v>1427.1128000000001</v>
      </c>
    </row>
    <row r="145" spans="1:4" x14ac:dyDescent="0.25">
      <c r="A145" s="1">
        <v>44249</v>
      </c>
      <c r="B145">
        <v>1778.6882000000001</v>
      </c>
      <c r="C145">
        <v>1773.2807</v>
      </c>
      <c r="D145">
        <v>1450.2972</v>
      </c>
    </row>
    <row r="146" spans="1:4" x14ac:dyDescent="0.25">
      <c r="A146" s="1">
        <v>44250</v>
      </c>
      <c r="B146">
        <v>1577.9784999999999</v>
      </c>
      <c r="C146">
        <v>1786.5059000000001</v>
      </c>
      <c r="D146">
        <v>1466.2913000000001</v>
      </c>
    </row>
    <row r="147" spans="1:4" x14ac:dyDescent="0.25">
      <c r="A147" s="1">
        <v>44251</v>
      </c>
      <c r="B147">
        <v>1625.1696999999999</v>
      </c>
      <c r="C147">
        <v>1782.0791999999999</v>
      </c>
      <c r="D147">
        <v>1478.5555999999999</v>
      </c>
    </row>
    <row r="148" spans="1:4" x14ac:dyDescent="0.25">
      <c r="A148" s="1">
        <v>44252</v>
      </c>
      <c r="B148">
        <v>1482.3459</v>
      </c>
      <c r="C148">
        <v>1783.4940999999999</v>
      </c>
      <c r="D148">
        <v>1489.0124000000001</v>
      </c>
    </row>
    <row r="149" spans="1:4" x14ac:dyDescent="0.25">
      <c r="A149" s="1">
        <v>44253</v>
      </c>
      <c r="B149">
        <v>1444.9151999999999</v>
      </c>
      <c r="C149">
        <v>1771.6251</v>
      </c>
      <c r="D149">
        <v>1494.4491</v>
      </c>
    </row>
    <row r="150" spans="1:4" x14ac:dyDescent="0.25">
      <c r="A150" s="1">
        <v>44254</v>
      </c>
      <c r="B150">
        <v>1460.1361999999999</v>
      </c>
      <c r="C150">
        <v>1759.9439</v>
      </c>
      <c r="D150">
        <v>1498.8398999999999</v>
      </c>
    </row>
    <row r="151" spans="1:4" x14ac:dyDescent="0.25">
      <c r="A151" s="1">
        <v>44255</v>
      </c>
      <c r="B151">
        <v>1422.1695999999999</v>
      </c>
      <c r="C151">
        <v>1752.2501999999999</v>
      </c>
      <c r="D151">
        <v>1503.7022999999999</v>
      </c>
    </row>
    <row r="152" spans="1:4" x14ac:dyDescent="0.25">
      <c r="A152" s="1">
        <v>44256</v>
      </c>
      <c r="B152">
        <v>1570.7375</v>
      </c>
      <c r="C152">
        <v>1735.7039</v>
      </c>
      <c r="D152">
        <v>1506.5376000000001</v>
      </c>
    </row>
    <row r="153" spans="1:4" x14ac:dyDescent="0.25">
      <c r="A153" s="1">
        <v>44257</v>
      </c>
      <c r="B153">
        <v>1488.7239999999999</v>
      </c>
      <c r="C153">
        <v>1725.6546000000001</v>
      </c>
      <c r="D153">
        <v>1512.8456000000001</v>
      </c>
    </row>
    <row r="154" spans="1:4" x14ac:dyDescent="0.25">
      <c r="A154" s="1">
        <v>44258</v>
      </c>
      <c r="B154">
        <v>1568.5888</v>
      </c>
      <c r="C154">
        <v>1712.9693</v>
      </c>
      <c r="D154">
        <v>1520.8642</v>
      </c>
    </row>
    <row r="155" spans="1:4" x14ac:dyDescent="0.25">
      <c r="A155" s="1">
        <v>44259</v>
      </c>
      <c r="B155">
        <v>1539.2946999999999</v>
      </c>
      <c r="C155">
        <v>1702.0216</v>
      </c>
      <c r="D155">
        <v>1531.2221999999999</v>
      </c>
    </row>
    <row r="156" spans="1:4" x14ac:dyDescent="0.25">
      <c r="A156" s="1">
        <v>44260</v>
      </c>
      <c r="B156">
        <v>1529.5150000000001</v>
      </c>
      <c r="C156">
        <v>1686.7843</v>
      </c>
      <c r="D156">
        <v>1539.412</v>
      </c>
    </row>
    <row r="157" spans="1:4" x14ac:dyDescent="0.25">
      <c r="A157" s="1">
        <v>44261</v>
      </c>
      <c r="B157">
        <v>1650.8103000000001</v>
      </c>
      <c r="C157">
        <v>1672.4172000000001</v>
      </c>
      <c r="D157">
        <v>1545.3894</v>
      </c>
    </row>
    <row r="158" spans="1:4" x14ac:dyDescent="0.25">
      <c r="A158" s="1">
        <v>44262</v>
      </c>
      <c r="B158">
        <v>1727.0391</v>
      </c>
      <c r="C158">
        <v>1664.8371</v>
      </c>
      <c r="D158">
        <v>1555.0360000000001</v>
      </c>
    </row>
    <row r="159" spans="1:4" x14ac:dyDescent="0.25">
      <c r="A159" s="1">
        <v>44263</v>
      </c>
      <c r="B159">
        <v>1834.0144</v>
      </c>
      <c r="C159">
        <v>1662.2097000000001</v>
      </c>
      <c r="D159">
        <v>1565.0128999999999</v>
      </c>
    </row>
    <row r="160" spans="1:4" x14ac:dyDescent="0.25">
      <c r="A160" s="1">
        <v>44264</v>
      </c>
      <c r="B160">
        <v>1871.9376999999999</v>
      </c>
      <c r="C160">
        <v>1664.7338999999999</v>
      </c>
      <c r="D160">
        <v>1577.0301999999999</v>
      </c>
    </row>
    <row r="161" spans="1:4" x14ac:dyDescent="0.25">
      <c r="A161" s="1">
        <v>44265</v>
      </c>
      <c r="B161">
        <v>1796.2288000000001</v>
      </c>
      <c r="C161">
        <v>1665.807</v>
      </c>
      <c r="D161">
        <v>1589.2846999999999</v>
      </c>
    </row>
    <row r="162" spans="1:4" x14ac:dyDescent="0.25">
      <c r="A162" s="1">
        <v>44266</v>
      </c>
      <c r="B162">
        <v>1826.9644000000001</v>
      </c>
      <c r="C162">
        <v>1658.643</v>
      </c>
      <c r="D162">
        <v>1597.8680999999999</v>
      </c>
    </row>
    <row r="163" spans="1:4" x14ac:dyDescent="0.25">
      <c r="A163" s="1">
        <v>44267</v>
      </c>
      <c r="B163">
        <v>1767.0527</v>
      </c>
      <c r="C163">
        <v>1652.1643999999999</v>
      </c>
      <c r="D163">
        <v>1606.8463999999999</v>
      </c>
    </row>
    <row r="164" spans="1:4" x14ac:dyDescent="0.25">
      <c r="A164" s="1">
        <v>44268</v>
      </c>
      <c r="B164">
        <v>1921.6052</v>
      </c>
      <c r="C164">
        <v>1644.8240000000001</v>
      </c>
      <c r="D164">
        <v>1619.9639999999999</v>
      </c>
    </row>
    <row r="165" spans="1:4" x14ac:dyDescent="0.25">
      <c r="A165" s="1">
        <v>44269</v>
      </c>
      <c r="B165">
        <v>1848.0305000000001</v>
      </c>
      <c r="C165">
        <v>1644.1958</v>
      </c>
      <c r="D165">
        <v>1633.7055</v>
      </c>
    </row>
    <row r="166" spans="1:4" x14ac:dyDescent="0.25">
      <c r="A166" s="1">
        <v>44270</v>
      </c>
      <c r="B166">
        <v>1794.2550000000001</v>
      </c>
      <c r="C166">
        <v>1647.6629</v>
      </c>
      <c r="D166">
        <v>1645.9770000000001</v>
      </c>
    </row>
    <row r="167" spans="1:4" x14ac:dyDescent="0.25">
      <c r="A167" s="1">
        <v>44271</v>
      </c>
      <c r="B167">
        <v>1805.6133</v>
      </c>
      <c r="C167">
        <v>1658.4766999999999</v>
      </c>
      <c r="D167">
        <v>1653.9811999999999</v>
      </c>
    </row>
    <row r="168" spans="1:4" x14ac:dyDescent="0.25">
      <c r="A168" s="1">
        <v>44272</v>
      </c>
      <c r="B168">
        <v>1823.1713</v>
      </c>
      <c r="C168">
        <v>1667.4989</v>
      </c>
      <c r="D168">
        <v>1663.7324000000001</v>
      </c>
    </row>
    <row r="169" spans="1:4" x14ac:dyDescent="0.25">
      <c r="A169" s="1">
        <v>44273</v>
      </c>
      <c r="B169">
        <v>1775.8978999999999</v>
      </c>
      <c r="C169">
        <v>1684.5401999999999</v>
      </c>
      <c r="D169">
        <v>1672.8427999999999</v>
      </c>
    </row>
    <row r="170" spans="1:4" x14ac:dyDescent="0.25">
      <c r="A170" s="1">
        <v>44274</v>
      </c>
      <c r="B170">
        <v>1809.4816000000001</v>
      </c>
      <c r="C170">
        <v>1701.0893000000001</v>
      </c>
      <c r="D170">
        <v>1683.5364999999999</v>
      </c>
    </row>
    <row r="171" spans="1:4" x14ac:dyDescent="0.25">
      <c r="A171" s="1">
        <v>44275</v>
      </c>
      <c r="B171">
        <v>1805.7748999999999</v>
      </c>
      <c r="C171">
        <v>1718.5565999999999</v>
      </c>
      <c r="D171">
        <v>1693.0889999999999</v>
      </c>
    </row>
    <row r="172" spans="1:4" x14ac:dyDescent="0.25">
      <c r="A172" s="1">
        <v>44276</v>
      </c>
      <c r="B172">
        <v>1783.6065000000001</v>
      </c>
      <c r="C172">
        <v>1737.7369000000001</v>
      </c>
      <c r="D172">
        <v>1701.6097</v>
      </c>
    </row>
    <row r="173" spans="1:4" x14ac:dyDescent="0.25">
      <c r="A173" s="1">
        <v>44277</v>
      </c>
      <c r="B173">
        <v>1681.5404000000001</v>
      </c>
      <c r="C173">
        <v>1748.3803</v>
      </c>
      <c r="D173">
        <v>1709.6866</v>
      </c>
    </row>
    <row r="174" spans="1:4" x14ac:dyDescent="0.25">
      <c r="A174" s="1">
        <v>44278</v>
      </c>
      <c r="B174">
        <v>1668.2418</v>
      </c>
      <c r="C174">
        <v>1758.0210999999999</v>
      </c>
      <c r="D174">
        <v>1717.0389</v>
      </c>
    </row>
    <row r="175" spans="1:4" x14ac:dyDescent="0.25">
      <c r="A175" s="1">
        <v>44279</v>
      </c>
      <c r="B175">
        <v>1583.0952</v>
      </c>
      <c r="C175">
        <v>1763.0038</v>
      </c>
      <c r="D175">
        <v>1722.9029</v>
      </c>
    </row>
    <row r="176" spans="1:4" x14ac:dyDescent="0.25">
      <c r="A176" s="1">
        <v>44280</v>
      </c>
      <c r="B176">
        <v>1586.7217000000001</v>
      </c>
      <c r="C176">
        <v>1765.1938</v>
      </c>
      <c r="D176">
        <v>1724.2810999999999</v>
      </c>
    </row>
    <row r="177" spans="1:4" x14ac:dyDescent="0.25">
      <c r="A177" s="1">
        <v>44281</v>
      </c>
      <c r="B177">
        <v>1699.6316999999999</v>
      </c>
      <c r="C177">
        <v>1768.0541000000001</v>
      </c>
      <c r="D177">
        <v>1722.6851999999999</v>
      </c>
    </row>
    <row r="178" spans="1:4" x14ac:dyDescent="0.25">
      <c r="A178" s="1">
        <v>44282</v>
      </c>
      <c r="B178">
        <v>1713.3888999999999</v>
      </c>
      <c r="C178">
        <v>1770.4952000000001</v>
      </c>
      <c r="D178">
        <v>1724.7405000000001</v>
      </c>
    </row>
    <row r="179" spans="1:4" x14ac:dyDescent="0.25">
      <c r="A179" s="1">
        <v>44283</v>
      </c>
      <c r="B179">
        <v>1686.7914000000001</v>
      </c>
      <c r="C179">
        <v>1769.8126999999999</v>
      </c>
      <c r="D179">
        <v>1724.6137000000001</v>
      </c>
    </row>
    <row r="180" spans="1:4" x14ac:dyDescent="0.25">
      <c r="A180" s="1">
        <v>44284</v>
      </c>
      <c r="B180">
        <v>1816.5836999999999</v>
      </c>
      <c r="C180">
        <v>1762.4514999999999</v>
      </c>
      <c r="D180">
        <v>1724.7788</v>
      </c>
    </row>
    <row r="181" spans="1:4" x14ac:dyDescent="0.25">
      <c r="A181" s="1">
        <v>44285</v>
      </c>
      <c r="B181">
        <v>1841.8873000000001</v>
      </c>
      <c r="C181">
        <v>1759.6838</v>
      </c>
      <c r="D181">
        <v>1728.8302000000001</v>
      </c>
    </row>
    <row r="182" spans="1:4" x14ac:dyDescent="0.25">
      <c r="A182" s="1">
        <v>44286</v>
      </c>
      <c r="B182">
        <v>1920.145</v>
      </c>
      <c r="C182">
        <v>1761.9667999999999</v>
      </c>
      <c r="D182">
        <v>1730.6061</v>
      </c>
    </row>
    <row r="183" spans="1:4" x14ac:dyDescent="0.25">
      <c r="A183" s="1">
        <v>44287</v>
      </c>
      <c r="B183">
        <v>1967.8416999999999</v>
      </c>
      <c r="C183">
        <v>1766.6258</v>
      </c>
      <c r="D183">
        <v>1733.5744999999999</v>
      </c>
    </row>
    <row r="184" spans="1:4" x14ac:dyDescent="0.25">
      <c r="A184" s="1">
        <v>44288</v>
      </c>
      <c r="B184">
        <v>2134.0412999999999</v>
      </c>
      <c r="C184">
        <v>1776.6652999999999</v>
      </c>
      <c r="D184">
        <v>1738.0826999999999</v>
      </c>
    </row>
    <row r="185" spans="1:4" x14ac:dyDescent="0.25">
      <c r="A185" s="1">
        <v>44289</v>
      </c>
      <c r="B185">
        <v>2008.6015</v>
      </c>
      <c r="C185">
        <v>1787.2871</v>
      </c>
      <c r="D185">
        <v>1745.0127</v>
      </c>
    </row>
    <row r="186" spans="1:4" x14ac:dyDescent="0.25">
      <c r="A186" s="1">
        <v>44290</v>
      </c>
      <c r="B186">
        <v>2076.5673999999999</v>
      </c>
      <c r="C186">
        <v>1795.3155999999999</v>
      </c>
      <c r="D186">
        <v>1748.3039000000001</v>
      </c>
    </row>
    <row r="187" spans="1:4" x14ac:dyDescent="0.25">
      <c r="A187" s="1">
        <v>44291</v>
      </c>
      <c r="B187">
        <v>2107.3865999999998</v>
      </c>
      <c r="C187">
        <v>1809.4312</v>
      </c>
      <c r="D187">
        <v>1753.4981</v>
      </c>
    </row>
    <row r="188" spans="1:4" x14ac:dyDescent="0.25">
      <c r="A188" s="1">
        <v>44292</v>
      </c>
      <c r="B188">
        <v>2112.3728000000001</v>
      </c>
      <c r="C188">
        <v>1824.5199</v>
      </c>
      <c r="D188">
        <v>1759.5976000000001</v>
      </c>
    </row>
    <row r="189" spans="1:4" x14ac:dyDescent="0.25">
      <c r="A189" s="1">
        <v>44293</v>
      </c>
      <c r="B189">
        <v>1963.1981000000001</v>
      </c>
      <c r="C189">
        <v>1838.98</v>
      </c>
      <c r="D189">
        <v>1766.2533000000001</v>
      </c>
    </row>
    <row r="190" spans="1:4" x14ac:dyDescent="0.25">
      <c r="A190" s="1">
        <v>44294</v>
      </c>
      <c r="B190">
        <v>2080.2858999999999</v>
      </c>
      <c r="C190">
        <v>1848.345</v>
      </c>
      <c r="D190">
        <v>1769.8467000000001</v>
      </c>
    </row>
    <row r="191" spans="1:4" x14ac:dyDescent="0.25">
      <c r="A191" s="1">
        <v>44295</v>
      </c>
      <c r="B191">
        <v>2066.5436</v>
      </c>
      <c r="C191">
        <v>1861.8851999999999</v>
      </c>
      <c r="D191">
        <v>1774.4429</v>
      </c>
    </row>
    <row r="192" spans="1:4" x14ac:dyDescent="0.25">
      <c r="A192" s="1">
        <v>44296</v>
      </c>
      <c r="B192">
        <v>2133.7525999999998</v>
      </c>
      <c r="C192">
        <v>1874.9236000000001</v>
      </c>
      <c r="D192">
        <v>1776.9836</v>
      </c>
    </row>
    <row r="193" spans="1:4" x14ac:dyDescent="0.25">
      <c r="A193" s="1">
        <v>44297</v>
      </c>
      <c r="B193">
        <v>2151.7417</v>
      </c>
      <c r="C193">
        <v>1892.4309000000001</v>
      </c>
      <c r="D193">
        <v>1780.5279</v>
      </c>
    </row>
    <row r="194" spans="1:4" x14ac:dyDescent="0.25">
      <c r="A194" s="1">
        <v>44298</v>
      </c>
      <c r="B194">
        <v>2137.5347999999999</v>
      </c>
      <c r="C194">
        <v>1915.941</v>
      </c>
      <c r="D194">
        <v>1785.2855</v>
      </c>
    </row>
    <row r="195" spans="1:4" x14ac:dyDescent="0.25">
      <c r="A195" s="1">
        <v>44299</v>
      </c>
      <c r="B195">
        <v>2299.5196000000001</v>
      </c>
      <c r="C195">
        <v>1939.4056</v>
      </c>
      <c r="D195">
        <v>1789.3527999999999</v>
      </c>
    </row>
    <row r="196" spans="1:4" x14ac:dyDescent="0.25">
      <c r="A196" s="1">
        <v>44300</v>
      </c>
      <c r="B196">
        <v>2432.5109000000002</v>
      </c>
      <c r="C196">
        <v>1975.2268999999999</v>
      </c>
      <c r="D196">
        <v>1799.7695000000001</v>
      </c>
    </row>
    <row r="197" spans="1:4" x14ac:dyDescent="0.25">
      <c r="A197" s="1">
        <v>44301</v>
      </c>
      <c r="B197">
        <v>2516.4816999999998</v>
      </c>
      <c r="C197">
        <v>2017.5163</v>
      </c>
      <c r="D197">
        <v>1816.8601000000001</v>
      </c>
    </row>
    <row r="198" spans="1:4" x14ac:dyDescent="0.25">
      <c r="A198" s="1">
        <v>44302</v>
      </c>
      <c r="B198">
        <v>2425.0743000000002</v>
      </c>
      <c r="C198">
        <v>2058.3588</v>
      </c>
      <c r="D198">
        <v>1834.6864</v>
      </c>
    </row>
    <row r="199" spans="1:4" x14ac:dyDescent="0.25">
      <c r="A199" s="1">
        <v>44303</v>
      </c>
      <c r="B199">
        <v>2318.3611000000001</v>
      </c>
      <c r="C199">
        <v>2093.9431</v>
      </c>
      <c r="D199">
        <v>1853.5409</v>
      </c>
    </row>
    <row r="200" spans="1:4" x14ac:dyDescent="0.25">
      <c r="A200" s="1">
        <v>44304</v>
      </c>
      <c r="B200">
        <v>2239.5936999999999</v>
      </c>
      <c r="C200">
        <v>2125.5216</v>
      </c>
      <c r="D200">
        <v>1871.0098</v>
      </c>
    </row>
    <row r="201" spans="1:4" x14ac:dyDescent="0.25">
      <c r="A201" s="1">
        <v>44305</v>
      </c>
      <c r="B201">
        <v>2162.9947000000002</v>
      </c>
      <c r="C201">
        <v>2146.6720999999998</v>
      </c>
      <c r="D201">
        <v>1886.5989999999999</v>
      </c>
    </row>
    <row r="202" spans="1:4" x14ac:dyDescent="0.25">
      <c r="A202" s="1">
        <v>44306</v>
      </c>
      <c r="B202">
        <v>2332.1862999999998</v>
      </c>
      <c r="C202">
        <v>2162.7274000000002</v>
      </c>
      <c r="D202">
        <v>1901.4155000000001</v>
      </c>
    </row>
    <row r="203" spans="1:4" x14ac:dyDescent="0.25">
      <c r="A203" s="1">
        <v>44307</v>
      </c>
      <c r="B203">
        <v>2357.5509000000002</v>
      </c>
      <c r="C203">
        <v>2183.3294999999998</v>
      </c>
      <c r="D203">
        <v>1916.6445000000001</v>
      </c>
    </row>
    <row r="204" spans="1:4" x14ac:dyDescent="0.25">
      <c r="A204" s="1">
        <v>44308</v>
      </c>
      <c r="B204">
        <v>2399.3162000000002</v>
      </c>
      <c r="C204">
        <v>2202.8150000000001</v>
      </c>
      <c r="D204">
        <v>1934.021</v>
      </c>
    </row>
    <row r="205" spans="1:4" x14ac:dyDescent="0.25">
      <c r="A205" s="1">
        <v>44309</v>
      </c>
      <c r="B205">
        <v>2369.6408999999999</v>
      </c>
      <c r="C205">
        <v>2216.0787</v>
      </c>
      <c r="D205">
        <v>1950.6356000000001</v>
      </c>
    </row>
    <row r="206" spans="1:4" x14ac:dyDescent="0.25">
      <c r="A206" s="1">
        <v>44310</v>
      </c>
      <c r="B206">
        <v>2217.0756999999999</v>
      </c>
      <c r="C206">
        <v>2234.1307000000002</v>
      </c>
      <c r="D206">
        <v>1967.2425000000001</v>
      </c>
    </row>
    <row r="207" spans="1:4" x14ac:dyDescent="0.25">
      <c r="A207" s="1">
        <v>44311</v>
      </c>
      <c r="B207">
        <v>2322.5679</v>
      </c>
      <c r="C207">
        <v>2241.1561000000002</v>
      </c>
      <c r="D207">
        <v>1980.9937</v>
      </c>
    </row>
    <row r="208" spans="1:4" x14ac:dyDescent="0.25">
      <c r="A208" s="1">
        <v>44312</v>
      </c>
      <c r="B208">
        <v>2535.2136999999998</v>
      </c>
      <c r="C208">
        <v>2251.9151999999999</v>
      </c>
      <c r="D208">
        <v>1994.4287999999999</v>
      </c>
    </row>
    <row r="209" spans="1:4" x14ac:dyDescent="0.25">
      <c r="A209" s="1">
        <v>44313</v>
      </c>
      <c r="B209">
        <v>2668.2175000000002</v>
      </c>
      <c r="C209">
        <v>2273.0572000000002</v>
      </c>
      <c r="D209">
        <v>2010.5923</v>
      </c>
    </row>
    <row r="210" spans="1:4" x14ac:dyDescent="0.25">
      <c r="A210" s="1">
        <v>44314</v>
      </c>
      <c r="B210">
        <v>2750.1075999999998</v>
      </c>
      <c r="C210">
        <v>2308.3081999999999</v>
      </c>
      <c r="D210">
        <v>2027.2764</v>
      </c>
    </row>
    <row r="211" spans="1:4" x14ac:dyDescent="0.25">
      <c r="A211" s="1">
        <v>44315</v>
      </c>
      <c r="B211">
        <v>2758.8528999999999</v>
      </c>
      <c r="C211">
        <v>2341.7993000000001</v>
      </c>
      <c r="D211">
        <v>2044.8398</v>
      </c>
    </row>
    <row r="212" spans="1:4" x14ac:dyDescent="0.25">
      <c r="A212" s="1">
        <v>44316</v>
      </c>
      <c r="B212">
        <v>2774.6986999999999</v>
      </c>
      <c r="C212">
        <v>2376.4146999999998</v>
      </c>
      <c r="D212">
        <v>2064.0922999999998</v>
      </c>
    </row>
    <row r="213" spans="1:4" x14ac:dyDescent="0.25">
      <c r="A213" s="1">
        <v>44317</v>
      </c>
      <c r="B213">
        <v>2946.7928999999999</v>
      </c>
      <c r="C213">
        <v>2408.462</v>
      </c>
      <c r="D213">
        <v>2083.047</v>
      </c>
    </row>
    <row r="214" spans="1:4" x14ac:dyDescent="0.25">
      <c r="A214" s="1">
        <v>44318</v>
      </c>
      <c r="B214">
        <v>2951.4123</v>
      </c>
      <c r="C214">
        <v>2448.2145999999998</v>
      </c>
      <c r="D214">
        <v>2106.6417999999999</v>
      </c>
    </row>
    <row r="215" spans="1:4" x14ac:dyDescent="0.25">
      <c r="A215" s="1">
        <v>44319</v>
      </c>
      <c r="B215">
        <v>3431.7997999999998</v>
      </c>
      <c r="C215">
        <v>2488.9085</v>
      </c>
      <c r="D215">
        <v>2127.2379000000001</v>
      </c>
    </row>
    <row r="216" spans="1:4" x14ac:dyDescent="0.25">
      <c r="A216" s="1">
        <v>44320</v>
      </c>
      <c r="B216">
        <v>3241.7993000000001</v>
      </c>
      <c r="C216">
        <v>2545.5225</v>
      </c>
      <c r="D216">
        <v>2158.9133000000002</v>
      </c>
    </row>
    <row r="217" spans="1:4" x14ac:dyDescent="0.25">
      <c r="A217" s="1">
        <v>44321</v>
      </c>
      <c r="B217">
        <v>3528.0526</v>
      </c>
      <c r="C217">
        <v>2585.9868999999999</v>
      </c>
      <c r="D217">
        <v>2187.8642</v>
      </c>
    </row>
    <row r="218" spans="1:4" x14ac:dyDescent="0.25">
      <c r="A218" s="1">
        <v>44322</v>
      </c>
      <c r="B218">
        <v>3491.8604999999998</v>
      </c>
      <c r="C218">
        <v>2636.5655000000002</v>
      </c>
      <c r="D218">
        <v>2222.3130000000001</v>
      </c>
    </row>
    <row r="219" spans="1:4" x14ac:dyDescent="0.25">
      <c r="A219" s="1">
        <v>44323</v>
      </c>
      <c r="B219">
        <v>3482.8179</v>
      </c>
      <c r="C219">
        <v>2689.9047999999998</v>
      </c>
      <c r="D219">
        <v>2255.6867999999999</v>
      </c>
    </row>
    <row r="220" spans="1:4" x14ac:dyDescent="0.25">
      <c r="A220" s="1">
        <v>44324</v>
      </c>
      <c r="B220">
        <v>3914.7584000000002</v>
      </c>
      <c r="C220">
        <v>2748.1275999999998</v>
      </c>
      <c r="D220">
        <v>2289.8252000000002</v>
      </c>
    </row>
    <row r="221" spans="1:4" x14ac:dyDescent="0.25">
      <c r="A221" s="1">
        <v>44325</v>
      </c>
      <c r="B221">
        <v>3927.5273999999999</v>
      </c>
      <c r="C221">
        <v>2831.8858</v>
      </c>
      <c r="D221">
        <v>2331.9306999999999</v>
      </c>
    </row>
    <row r="222" spans="1:4" x14ac:dyDescent="0.25">
      <c r="A222" s="1">
        <v>44326</v>
      </c>
      <c r="B222">
        <v>3949.5619000000002</v>
      </c>
      <c r="C222">
        <v>2920.1125000000002</v>
      </c>
      <c r="D222">
        <v>2374.3656999999998</v>
      </c>
    </row>
    <row r="223" spans="1:4" x14ac:dyDescent="0.25">
      <c r="A223" s="1">
        <v>44327</v>
      </c>
      <c r="B223">
        <v>4177.4804000000004</v>
      </c>
      <c r="C223">
        <v>3000.9812000000002</v>
      </c>
      <c r="D223">
        <v>2417.6848</v>
      </c>
    </row>
    <row r="224" spans="1:4" x14ac:dyDescent="0.25">
      <c r="A224" s="1">
        <v>44328</v>
      </c>
      <c r="B224">
        <v>3822.1305000000002</v>
      </c>
      <c r="C224">
        <v>3091.9776999999999</v>
      </c>
      <c r="D224">
        <v>2467.6035999999999</v>
      </c>
    </row>
    <row r="225" spans="1:4" x14ac:dyDescent="0.25">
      <c r="A225" s="1">
        <v>44329</v>
      </c>
      <c r="B225">
        <v>3719.2646</v>
      </c>
      <c r="C225">
        <v>3163.1183999999998</v>
      </c>
      <c r="D225">
        <v>2510.6813999999999</v>
      </c>
    </row>
    <row r="226" spans="1:4" x14ac:dyDescent="0.25">
      <c r="A226" s="1">
        <v>44330</v>
      </c>
      <c r="B226">
        <v>4079.8404999999998</v>
      </c>
      <c r="C226">
        <v>3230.5996</v>
      </c>
      <c r="D226">
        <v>2553.4047999999998</v>
      </c>
    </row>
    <row r="227" spans="1:4" x14ac:dyDescent="0.25">
      <c r="A227" s="1">
        <v>44331</v>
      </c>
      <c r="B227">
        <v>3647.8494000000001</v>
      </c>
      <c r="C227">
        <v>3323.7379000000001</v>
      </c>
      <c r="D227">
        <v>2603.2671999999998</v>
      </c>
    </row>
    <row r="228" spans="1:4" x14ac:dyDescent="0.25">
      <c r="A228" s="1">
        <v>44332</v>
      </c>
      <c r="B228">
        <v>3586.4877999999999</v>
      </c>
      <c r="C228">
        <v>3390.0019000000002</v>
      </c>
      <c r="D228">
        <v>2642.2314999999999</v>
      </c>
    </row>
    <row r="229" spans="1:4" x14ac:dyDescent="0.25">
      <c r="A229" s="1">
        <v>44333</v>
      </c>
      <c r="B229">
        <v>3282.5392999999999</v>
      </c>
      <c r="C229">
        <v>3442.5655999999999</v>
      </c>
      <c r="D229">
        <v>2679.6934999999999</v>
      </c>
    </row>
    <row r="230" spans="1:4" x14ac:dyDescent="0.25">
      <c r="A230" s="1">
        <v>44334</v>
      </c>
      <c r="B230">
        <v>3378.8633</v>
      </c>
      <c r="C230">
        <v>3473.2817</v>
      </c>
      <c r="D230">
        <v>2711.6084999999998</v>
      </c>
    </row>
    <row r="231" spans="1:4" x14ac:dyDescent="0.25">
      <c r="A231" s="1">
        <v>44335</v>
      </c>
      <c r="B231">
        <v>2443.6332000000002</v>
      </c>
      <c r="C231">
        <v>3504.7195000000002</v>
      </c>
      <c r="D231">
        <v>2742.8541</v>
      </c>
    </row>
    <row r="232" spans="1:4" x14ac:dyDescent="0.25">
      <c r="A232" s="1">
        <v>44336</v>
      </c>
      <c r="B232">
        <v>2775.3959</v>
      </c>
      <c r="C232">
        <v>3488.9585000000002</v>
      </c>
      <c r="D232">
        <v>2754.8890000000001</v>
      </c>
    </row>
    <row r="233" spans="1:4" x14ac:dyDescent="0.25">
      <c r="A233" s="1">
        <v>44337</v>
      </c>
      <c r="B233">
        <v>2435.7280999999998</v>
      </c>
      <c r="C233">
        <v>3488.9933999999998</v>
      </c>
      <c r="D233">
        <v>2771.9940000000001</v>
      </c>
    </row>
    <row r="234" spans="1:4" x14ac:dyDescent="0.25">
      <c r="A234" s="1">
        <v>44338</v>
      </c>
      <c r="B234">
        <v>2298.4953999999998</v>
      </c>
      <c r="C234">
        <v>3463.4402</v>
      </c>
      <c r="D234">
        <v>2781.3517000000002</v>
      </c>
    </row>
    <row r="235" spans="1:4" x14ac:dyDescent="0.25">
      <c r="A235" s="1">
        <v>44339</v>
      </c>
      <c r="B235">
        <v>2099.9140000000002</v>
      </c>
      <c r="C235">
        <v>3430.7943</v>
      </c>
      <c r="D235">
        <v>2784.6408000000001</v>
      </c>
    </row>
    <row r="236" spans="1:4" x14ac:dyDescent="0.25">
      <c r="A236" s="1">
        <v>44340</v>
      </c>
      <c r="B236">
        <v>2650.6224000000002</v>
      </c>
      <c r="C236">
        <v>3364.2</v>
      </c>
      <c r="D236">
        <v>2786.4670999999998</v>
      </c>
    </row>
    <row r="237" spans="1:4" x14ac:dyDescent="0.25">
      <c r="A237" s="1">
        <v>44341</v>
      </c>
      <c r="B237">
        <v>2707.4259000000002</v>
      </c>
      <c r="C237">
        <v>3334.6412</v>
      </c>
      <c r="D237">
        <v>2797.9481999999998</v>
      </c>
    </row>
    <row r="238" spans="1:4" x14ac:dyDescent="0.25">
      <c r="A238" s="1">
        <v>44342</v>
      </c>
      <c r="B238">
        <v>2888.97</v>
      </c>
      <c r="C238">
        <v>3293.6098000000002</v>
      </c>
      <c r="D238">
        <v>2809.9488999999999</v>
      </c>
    </row>
    <row r="239" spans="1:4" x14ac:dyDescent="0.25">
      <c r="A239" s="1">
        <v>44343</v>
      </c>
      <c r="B239">
        <v>2744.3998999999999</v>
      </c>
      <c r="C239">
        <v>3263.4652999999998</v>
      </c>
      <c r="D239">
        <v>2825.4809</v>
      </c>
    </row>
    <row r="240" spans="1:4" x14ac:dyDescent="0.25">
      <c r="A240" s="1">
        <v>44344</v>
      </c>
      <c r="B240">
        <v>2414.1835000000001</v>
      </c>
      <c r="C240">
        <v>3226.5444000000002</v>
      </c>
      <c r="D240">
        <v>2841.1048999999998</v>
      </c>
    </row>
    <row r="241" spans="1:4" x14ac:dyDescent="0.25">
      <c r="A241" s="1">
        <v>44345</v>
      </c>
      <c r="B241">
        <v>2279.5855000000001</v>
      </c>
      <c r="C241">
        <v>3151.5156999999999</v>
      </c>
      <c r="D241">
        <v>2847.7829000000002</v>
      </c>
    </row>
    <row r="242" spans="1:4" x14ac:dyDescent="0.25">
      <c r="A242" s="1">
        <v>44346</v>
      </c>
      <c r="B242">
        <v>2387.3308999999999</v>
      </c>
      <c r="C242">
        <v>3069.1185999999998</v>
      </c>
      <c r="D242">
        <v>2852.0437000000002</v>
      </c>
    </row>
    <row r="243" spans="1:4" x14ac:dyDescent="0.25">
      <c r="A243" s="1">
        <v>44347</v>
      </c>
      <c r="B243">
        <v>2707.2566000000002</v>
      </c>
      <c r="C243">
        <v>2991.0070000000001</v>
      </c>
      <c r="D243">
        <v>2857.1152999999999</v>
      </c>
    </row>
    <row r="244" spans="1:4" x14ac:dyDescent="0.25">
      <c r="A244" s="1">
        <v>44348</v>
      </c>
      <c r="B244">
        <v>2634.0201999999999</v>
      </c>
      <c r="C244">
        <v>2917.4958000000001</v>
      </c>
      <c r="D244">
        <v>2868.2256000000002</v>
      </c>
    </row>
    <row r="245" spans="1:4" x14ac:dyDescent="0.25">
      <c r="A245" s="1">
        <v>44349</v>
      </c>
      <c r="B245">
        <v>2706.261</v>
      </c>
      <c r="C245">
        <v>2858.0902999999998</v>
      </c>
      <c r="D245">
        <v>2878.1552999999999</v>
      </c>
    </row>
    <row r="246" spans="1:4" x14ac:dyDescent="0.25">
      <c r="A246" s="1">
        <v>44350</v>
      </c>
      <c r="B246">
        <v>2857.1444000000001</v>
      </c>
      <c r="C246">
        <v>2807.4400999999998</v>
      </c>
      <c r="D246">
        <v>2886.2901000000002</v>
      </c>
    </row>
    <row r="247" spans="1:4" x14ac:dyDescent="0.25">
      <c r="A247" s="1">
        <v>44351</v>
      </c>
      <c r="B247">
        <v>2690.7017999999998</v>
      </c>
      <c r="C247">
        <v>2746.3053</v>
      </c>
      <c r="D247">
        <v>2894.7828</v>
      </c>
    </row>
    <row r="248" spans="1:4" x14ac:dyDescent="0.25">
      <c r="A248" s="1">
        <v>44352</v>
      </c>
      <c r="B248">
        <v>2630.3676</v>
      </c>
      <c r="C248">
        <v>2698.4479999999999</v>
      </c>
      <c r="D248">
        <v>2898.2671999999998</v>
      </c>
    </row>
    <row r="249" spans="1:4" x14ac:dyDescent="0.25">
      <c r="A249" s="1">
        <v>44353</v>
      </c>
      <c r="B249">
        <v>2711.9486999999999</v>
      </c>
      <c r="C249">
        <v>2650.6419000000001</v>
      </c>
      <c r="D249">
        <v>2902.3730999999998</v>
      </c>
    </row>
    <row r="250" spans="1:4" x14ac:dyDescent="0.25">
      <c r="A250" s="1">
        <v>44354</v>
      </c>
      <c r="B250">
        <v>2593.1896999999999</v>
      </c>
      <c r="C250">
        <v>2622.1124</v>
      </c>
      <c r="D250">
        <v>2910.2447999999999</v>
      </c>
    </row>
    <row r="251" spans="1:4" x14ac:dyDescent="0.25">
      <c r="A251" s="1">
        <v>44355</v>
      </c>
      <c r="B251">
        <v>2509.3512000000001</v>
      </c>
      <c r="C251">
        <v>2582.8287</v>
      </c>
      <c r="D251">
        <v>2917.3166999999999</v>
      </c>
    </row>
    <row r="252" spans="1:4" x14ac:dyDescent="0.25">
      <c r="A252" s="1">
        <v>44356</v>
      </c>
      <c r="B252">
        <v>2611.2327</v>
      </c>
      <c r="C252">
        <v>2586.1145999999999</v>
      </c>
      <c r="D252">
        <v>2924.2438999999999</v>
      </c>
    </row>
    <row r="253" spans="1:4" x14ac:dyDescent="0.25">
      <c r="A253" s="1">
        <v>44357</v>
      </c>
      <c r="B253">
        <v>2472.1408000000001</v>
      </c>
      <c r="C253">
        <v>2577.9065000000001</v>
      </c>
      <c r="D253">
        <v>2929.8247999999999</v>
      </c>
    </row>
    <row r="254" spans="1:4" x14ac:dyDescent="0.25">
      <c r="A254" s="1">
        <v>44358</v>
      </c>
      <c r="B254">
        <v>2354.6898000000001</v>
      </c>
      <c r="C254">
        <v>2579.7271000000001</v>
      </c>
      <c r="D254">
        <v>2932.1165999999998</v>
      </c>
    </row>
    <row r="255" spans="1:4" x14ac:dyDescent="0.25">
      <c r="A255" s="1">
        <v>44359</v>
      </c>
      <c r="B255">
        <v>2370.9614999999999</v>
      </c>
      <c r="C255">
        <v>2582.5367999999999</v>
      </c>
      <c r="D255">
        <v>2931.2240999999999</v>
      </c>
    </row>
    <row r="256" spans="1:4" x14ac:dyDescent="0.25">
      <c r="A256" s="1">
        <v>44360</v>
      </c>
      <c r="B256">
        <v>2509.3739999999998</v>
      </c>
      <c r="C256">
        <v>2596.0891999999999</v>
      </c>
      <c r="D256">
        <v>2931.2505000000001</v>
      </c>
    </row>
    <row r="257" spans="1:4" x14ac:dyDescent="0.25">
      <c r="A257" s="1">
        <v>44361</v>
      </c>
      <c r="B257">
        <v>2588.8213999999998</v>
      </c>
      <c r="C257">
        <v>2589.0268000000001</v>
      </c>
      <c r="D257">
        <v>2937.0963999999999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6F8E-75FB-4228-9E1F-8C2C8CE1B7D6}">
  <dimension ref="A1:M26"/>
  <sheetViews>
    <sheetView workbookViewId="0">
      <selection activeCell="B6" sqref="A2:M26"/>
    </sheetView>
  </sheetViews>
  <sheetFormatPr baseColWidth="10" defaultRowHeight="15" x14ac:dyDescent="0.25"/>
  <cols>
    <col min="1" max="1" width="12.85546875" bestFit="1" customWidth="1"/>
    <col min="2" max="2" width="10" bestFit="1" customWidth="1"/>
    <col min="3" max="3" width="15.42578125" bestFit="1" customWidth="1"/>
    <col min="4" max="4" width="20.28515625" bestFit="1" customWidth="1"/>
    <col min="5" max="5" width="14.5703125" bestFit="1" customWidth="1"/>
    <col min="6" max="6" width="22.140625" bestFit="1" customWidth="1"/>
    <col min="7" max="7" width="16.42578125" bestFit="1" customWidth="1"/>
    <col min="8" max="8" width="9" bestFit="1" customWidth="1"/>
    <col min="9" max="9" width="11" bestFit="1" customWidth="1"/>
    <col min="10" max="10" width="9.7109375" bestFit="1" customWidth="1"/>
    <col min="11" max="11" width="10.28515625" bestFit="1" customWidth="1"/>
    <col min="12" max="12" width="13.7109375" bestFit="1" customWidth="1"/>
    <col min="13" max="13" width="18.7109375" style="3" bestFit="1" customWidth="1"/>
  </cols>
  <sheetData>
    <row r="1" spans="1:13" x14ac:dyDescent="0.25">
      <c r="A1" t="s">
        <v>3</v>
      </c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13</v>
      </c>
      <c r="H1" t="s">
        <v>14</v>
      </c>
      <c r="I1" t="s">
        <v>26</v>
      </c>
      <c r="J1" t="s">
        <v>15</v>
      </c>
      <c r="K1" t="s">
        <v>25</v>
      </c>
      <c r="L1" t="s">
        <v>17</v>
      </c>
      <c r="M1" s="3" t="s">
        <v>16</v>
      </c>
    </row>
    <row r="2" spans="1:13" x14ac:dyDescent="0.25">
      <c r="A2" s="1">
        <v>44134</v>
      </c>
      <c r="B2">
        <v>382.7373</v>
      </c>
      <c r="C2">
        <v>386.92079999999999</v>
      </c>
      <c r="D2" s="2" t="s">
        <v>10</v>
      </c>
      <c r="E2" s="2" t="s">
        <v>11</v>
      </c>
      <c r="F2" s="2" t="s">
        <v>12</v>
      </c>
      <c r="G2" s="2" t="str">
        <f>IF(D1="UP",backtest_strategie[[#This Row],[close]]-B1,"")</f>
        <v/>
      </c>
      <c r="H2" s="2" t="str">
        <f>IF(backtest_strategie[[#This Row],[Diff Up-&gt;Down]]="","",IF(backtest_strategie[[#This Row],[Diff Up-&gt;Down]]&gt;0,backtest_strategie[[#This Row],[Diff Up-&gt;Down]],""))</f>
        <v/>
      </c>
      <c r="I2" s="2" t="str">
        <f>IF(ISNUMBER(backtest_strategie[[#This Row],[WIN]]),1,"")</f>
        <v/>
      </c>
      <c r="J2" s="2" t="str">
        <f>IF(backtest_strategie[[#This Row],[Diff Up-&gt;Down]]="","",IF(backtest_strategie[[#This Row],[Diff Up-&gt;Down]]&lt;=0,backtest_strategie[[#This Row],[Diff Up-&gt;Down]],""))</f>
        <v/>
      </c>
      <c r="K2" s="2" t="str">
        <f>IF(ISNUMBER(backtest_strategie[[#This Row],[LOSS]]),1,"")</f>
        <v/>
      </c>
      <c r="L2" s="2" t="str">
        <f>IF(backtest_strategie[[#This Row],[Diff Up-&gt;Down]]="","",B1)</f>
        <v/>
      </c>
      <c r="M2" s="3" t="str">
        <f>IF(backtest_strategie[[#This Row],[Valeur_Dep]]="","",backtest_strategie[[#This Row],[Diff Up-&gt;Down]]/backtest_strategie[[#This Row],[Valeur_Dep]])</f>
        <v/>
      </c>
    </row>
    <row r="3" spans="1:13" x14ac:dyDescent="0.25">
      <c r="A3" s="1">
        <v>44136</v>
      </c>
      <c r="B3">
        <v>396.3741</v>
      </c>
      <c r="C3">
        <v>388.12459999999999</v>
      </c>
      <c r="D3" s="2" t="s">
        <v>11</v>
      </c>
      <c r="E3" s="2" t="s">
        <v>11</v>
      </c>
      <c r="F3" s="2" t="s">
        <v>12</v>
      </c>
      <c r="G3" s="2" t="str">
        <f>IF(D2="UP",backtest_strategie[[#This Row],[close]]-B2,"")</f>
        <v/>
      </c>
      <c r="H3" s="2" t="str">
        <f>IF(backtest_strategie[[#This Row],[Diff Up-&gt;Down]]="","",IF(backtest_strategie[[#This Row],[Diff Up-&gt;Down]]&gt;0,backtest_strategie[[#This Row],[Diff Up-&gt;Down]],""))</f>
        <v/>
      </c>
      <c r="I3" s="2" t="str">
        <f>IF(ISNUMBER(backtest_strategie[[#This Row],[WIN]]),1,"")</f>
        <v/>
      </c>
      <c r="J3" s="2" t="str">
        <f>IF(backtest_strategie[[#This Row],[Diff Up-&gt;Down]]="","",IF(backtest_strategie[[#This Row],[Diff Up-&gt;Down]]&lt;=0,backtest_strategie[[#This Row],[Diff Up-&gt;Down]],""))</f>
        <v/>
      </c>
      <c r="K3" s="2" t="str">
        <f>IF(ISNUMBER(backtest_strategie[[#This Row],[LOSS]]),1,"")</f>
        <v/>
      </c>
      <c r="L3" s="2" t="str">
        <f>IF(backtest_strategie[[#This Row],[Diff Up-&gt;Down]]="","",B2)</f>
        <v/>
      </c>
      <c r="M3" s="3" t="str">
        <f>IF(backtest_strategie[[#This Row],[Valeur_Dep]]="","",backtest_strategie[[#This Row],[Diff Up-&gt;Down]]/backtest_strategie[[#This Row],[Valeur_Dep]])</f>
        <v/>
      </c>
    </row>
    <row r="4" spans="1:13" x14ac:dyDescent="0.25">
      <c r="A4" s="1">
        <v>44137</v>
      </c>
      <c r="B4">
        <v>383.08679999999998</v>
      </c>
      <c r="C4">
        <v>388.59100000000001</v>
      </c>
      <c r="D4" s="2" t="s">
        <v>10</v>
      </c>
      <c r="E4" s="2" t="s">
        <v>11</v>
      </c>
      <c r="F4" s="2" t="s">
        <v>12</v>
      </c>
      <c r="G4" s="2">
        <f>IF(D3="UP",backtest_strategie[[#This Row],[close]]-B3,"")</f>
        <v>-13.287300000000016</v>
      </c>
      <c r="H4" s="2" t="str">
        <f>IF(backtest_strategie[[#This Row],[Diff Up-&gt;Down]]="","",IF(backtest_strategie[[#This Row],[Diff Up-&gt;Down]]&gt;0,backtest_strategie[[#This Row],[Diff Up-&gt;Down]],""))</f>
        <v/>
      </c>
      <c r="I4" s="2" t="str">
        <f>IF(ISNUMBER(backtest_strategie[[#This Row],[WIN]]),1,"")</f>
        <v/>
      </c>
      <c r="J4" s="2">
        <f>IF(backtest_strategie[[#This Row],[Diff Up-&gt;Down]]="","",IF(backtest_strategie[[#This Row],[Diff Up-&gt;Down]]&lt;=0,backtest_strategie[[#This Row],[Diff Up-&gt;Down]],""))</f>
        <v>-13.287300000000016</v>
      </c>
      <c r="K4" s="2">
        <f>IF(ISNUMBER(backtest_strategie[[#This Row],[LOSS]]),1,"")</f>
        <v>1</v>
      </c>
      <c r="L4" s="2">
        <f>IF(backtest_strategie[[#This Row],[Diff Up-&gt;Down]]="","",B3)</f>
        <v>396.3741</v>
      </c>
      <c r="M4" s="3">
        <f>IF(backtest_strategie[[#This Row],[Valeur_Dep]]="","",backtest_strategie[[#This Row],[Diff Up-&gt;Down]]/backtest_strategie[[#This Row],[Valeur_Dep]])</f>
        <v>-3.3522119633951908E-2</v>
      </c>
    </row>
    <row r="5" spans="1:13" x14ac:dyDescent="0.25">
      <c r="A5" s="1">
        <v>44139</v>
      </c>
      <c r="B5">
        <v>402.61309999999997</v>
      </c>
      <c r="C5">
        <v>389.12119999999999</v>
      </c>
      <c r="D5" s="2" t="s">
        <v>11</v>
      </c>
      <c r="E5" s="2" t="s">
        <v>11</v>
      </c>
      <c r="F5" s="2" t="s">
        <v>12</v>
      </c>
      <c r="G5" s="2" t="str">
        <f>IF(D4="UP",backtest_strategie[[#This Row],[close]]-B4,"")</f>
        <v/>
      </c>
      <c r="H5" s="2" t="str">
        <f>IF(backtest_strategie[[#This Row],[Diff Up-&gt;Down]]="","",IF(backtest_strategie[[#This Row],[Diff Up-&gt;Down]]&gt;0,backtest_strategie[[#This Row],[Diff Up-&gt;Down]],""))</f>
        <v/>
      </c>
      <c r="I5" s="2" t="str">
        <f>IF(ISNUMBER(backtest_strategie[[#This Row],[WIN]]),1,"")</f>
        <v/>
      </c>
      <c r="J5" s="2" t="str">
        <f>IF(backtest_strategie[[#This Row],[Diff Up-&gt;Down]]="","",IF(backtest_strategie[[#This Row],[Diff Up-&gt;Down]]&lt;=0,backtest_strategie[[#This Row],[Diff Up-&gt;Down]],""))</f>
        <v/>
      </c>
      <c r="K5" s="2" t="str">
        <f>IF(ISNUMBER(backtest_strategie[[#This Row],[LOSS]]),1,"")</f>
        <v/>
      </c>
      <c r="L5" s="2" t="str">
        <f>IF(backtest_strategie[[#This Row],[Diff Up-&gt;Down]]="","",B4)</f>
        <v/>
      </c>
      <c r="M5" s="3" t="str">
        <f>IF(backtest_strategie[[#This Row],[Valeur_Dep]]="","",backtest_strategie[[#This Row],[Diff Up-&gt;Down]]/backtest_strategie[[#This Row],[Valeur_Dep]])</f>
        <v/>
      </c>
    </row>
    <row r="6" spans="1:13" x14ac:dyDescent="0.25">
      <c r="A6" s="1">
        <v>44173</v>
      </c>
      <c r="B6">
        <v>554.79390000000001</v>
      </c>
      <c r="C6">
        <v>564.274</v>
      </c>
      <c r="D6" s="2" t="s">
        <v>10</v>
      </c>
      <c r="E6" s="2" t="s">
        <v>11</v>
      </c>
      <c r="F6" s="2" t="s">
        <v>12</v>
      </c>
      <c r="G6" s="2">
        <f>IF(D5="UP",backtest_strategie[[#This Row],[close]]-B5,"")</f>
        <v>152.18080000000003</v>
      </c>
      <c r="H6" s="2">
        <f>IF(backtest_strategie[[#This Row],[Diff Up-&gt;Down]]="","",IF(backtest_strategie[[#This Row],[Diff Up-&gt;Down]]&gt;0,backtest_strategie[[#This Row],[Diff Up-&gt;Down]],""))</f>
        <v>152.18080000000003</v>
      </c>
      <c r="I6" s="2">
        <f>IF(ISNUMBER(backtest_strategie[[#This Row],[WIN]]),1,"")</f>
        <v>1</v>
      </c>
      <c r="J6" s="2" t="str">
        <f>IF(backtest_strategie[[#This Row],[Diff Up-&gt;Down]]="","",IF(backtest_strategie[[#This Row],[Diff Up-&gt;Down]]&lt;=0,backtest_strategie[[#This Row],[Diff Up-&gt;Down]],""))</f>
        <v/>
      </c>
      <c r="K6" s="2" t="str">
        <f>IF(ISNUMBER(backtest_strategie[[#This Row],[LOSS]]),1,"")</f>
        <v/>
      </c>
      <c r="L6" s="2">
        <f>IF(backtest_strategie[[#This Row],[Diff Up-&gt;Down]]="","",B5)</f>
        <v>402.61309999999997</v>
      </c>
      <c r="M6" s="3">
        <f>IF(backtest_strategie[[#This Row],[Valeur_Dep]]="","",backtest_strategie[[#This Row],[Diff Up-&gt;Down]]/backtest_strategie[[#This Row],[Valeur_Dep]])</f>
        <v>0.37798273329904081</v>
      </c>
    </row>
    <row r="7" spans="1:13" x14ac:dyDescent="0.25">
      <c r="A7" s="1">
        <v>44174</v>
      </c>
      <c r="B7">
        <v>573.38220000000001</v>
      </c>
      <c r="C7">
        <v>568.09140000000002</v>
      </c>
      <c r="D7" s="2" t="s">
        <v>11</v>
      </c>
      <c r="E7" s="2" t="s">
        <v>11</v>
      </c>
      <c r="F7" s="2" t="s">
        <v>12</v>
      </c>
      <c r="G7" s="2" t="str">
        <f>IF(D6="UP",backtest_strategie[[#This Row],[close]]-B6,"")</f>
        <v/>
      </c>
      <c r="H7" s="2" t="str">
        <f>IF(backtest_strategie[[#This Row],[Diff Up-&gt;Down]]="","",IF(backtest_strategie[[#This Row],[Diff Up-&gt;Down]]&gt;0,backtest_strategie[[#This Row],[Diff Up-&gt;Down]],""))</f>
        <v/>
      </c>
      <c r="I7" s="2" t="str">
        <f>IF(ISNUMBER(backtest_strategie[[#This Row],[WIN]]),1,"")</f>
        <v/>
      </c>
      <c r="J7" s="2" t="str">
        <f>IF(backtest_strategie[[#This Row],[Diff Up-&gt;Down]]="","",IF(backtest_strategie[[#This Row],[Diff Up-&gt;Down]]&lt;=0,backtest_strategie[[#This Row],[Diff Up-&gt;Down]],""))</f>
        <v/>
      </c>
      <c r="K7" s="2" t="str">
        <f>IF(ISNUMBER(backtest_strategie[[#This Row],[LOSS]]),1,"")</f>
        <v/>
      </c>
      <c r="L7" s="2" t="str">
        <f>IF(backtest_strategie[[#This Row],[Diff Up-&gt;Down]]="","",B6)</f>
        <v/>
      </c>
      <c r="M7" s="3" t="str">
        <f>IF(backtest_strategie[[#This Row],[Valeur_Dep]]="","",backtest_strategie[[#This Row],[Diff Up-&gt;Down]]/backtest_strategie[[#This Row],[Valeur_Dep]])</f>
        <v/>
      </c>
    </row>
    <row r="8" spans="1:13" x14ac:dyDescent="0.25">
      <c r="A8" s="1">
        <v>44175</v>
      </c>
      <c r="B8">
        <v>558.96289999999999</v>
      </c>
      <c r="C8">
        <v>573.18020000000001</v>
      </c>
      <c r="D8" s="2" t="s">
        <v>10</v>
      </c>
      <c r="E8" s="2" t="s">
        <v>11</v>
      </c>
      <c r="F8" s="2" t="s">
        <v>12</v>
      </c>
      <c r="G8" s="2">
        <f>IF(D7="UP",backtest_strategie[[#This Row],[close]]-B7,"")</f>
        <v>-14.419300000000021</v>
      </c>
      <c r="H8" s="2" t="str">
        <f>IF(backtest_strategie[[#This Row],[Diff Up-&gt;Down]]="","",IF(backtest_strategie[[#This Row],[Diff Up-&gt;Down]]&gt;0,backtest_strategie[[#This Row],[Diff Up-&gt;Down]],""))</f>
        <v/>
      </c>
      <c r="I8" s="2" t="str">
        <f>IF(ISNUMBER(backtest_strategie[[#This Row],[WIN]]),1,"")</f>
        <v/>
      </c>
      <c r="J8" s="2">
        <f>IF(backtest_strategie[[#This Row],[Diff Up-&gt;Down]]="","",IF(backtest_strategie[[#This Row],[Diff Up-&gt;Down]]&lt;=0,backtest_strategie[[#This Row],[Diff Up-&gt;Down]],""))</f>
        <v>-14.419300000000021</v>
      </c>
      <c r="K8" s="2">
        <f>IF(ISNUMBER(backtest_strategie[[#This Row],[LOSS]]),1,"")</f>
        <v>1</v>
      </c>
      <c r="L8" s="2">
        <f>IF(backtest_strategie[[#This Row],[Diff Up-&gt;Down]]="","",B7)</f>
        <v>573.38220000000001</v>
      </c>
      <c r="M8" s="3">
        <f>IF(backtest_strategie[[#This Row],[Valeur_Dep]]="","",backtest_strategie[[#This Row],[Diff Up-&gt;Down]]/backtest_strategie[[#This Row],[Valeur_Dep]])</f>
        <v>-2.5147798449271744E-2</v>
      </c>
    </row>
    <row r="9" spans="1:13" x14ac:dyDescent="0.25">
      <c r="A9" s="1">
        <v>44178</v>
      </c>
      <c r="B9">
        <v>590.7373</v>
      </c>
      <c r="C9">
        <v>575.66210000000001</v>
      </c>
      <c r="D9" s="2" t="s">
        <v>11</v>
      </c>
      <c r="E9" s="2" t="s">
        <v>11</v>
      </c>
      <c r="F9" s="2" t="s">
        <v>12</v>
      </c>
      <c r="G9" s="2" t="str">
        <f>IF(D8="UP",backtest_strategie[[#This Row],[close]]-B8,"")</f>
        <v/>
      </c>
      <c r="H9" s="2" t="str">
        <f>IF(backtest_strategie[[#This Row],[Diff Up-&gt;Down]]="","",IF(backtest_strategie[[#This Row],[Diff Up-&gt;Down]]&gt;0,backtest_strategie[[#This Row],[Diff Up-&gt;Down]],""))</f>
        <v/>
      </c>
      <c r="I9" s="2" t="str">
        <f>IF(ISNUMBER(backtest_strategie[[#This Row],[WIN]]),1,"")</f>
        <v/>
      </c>
      <c r="J9" s="2" t="str">
        <f>IF(backtest_strategie[[#This Row],[Diff Up-&gt;Down]]="","",IF(backtest_strategie[[#This Row],[Diff Up-&gt;Down]]&lt;=0,backtest_strategie[[#This Row],[Diff Up-&gt;Down]],""))</f>
        <v/>
      </c>
      <c r="K9" s="2" t="str">
        <f>IF(ISNUMBER(backtest_strategie[[#This Row],[LOSS]]),1,"")</f>
        <v/>
      </c>
      <c r="L9" s="2" t="str">
        <f>IF(backtest_strategie[[#This Row],[Diff Up-&gt;Down]]="","",B8)</f>
        <v/>
      </c>
      <c r="M9" s="3" t="str">
        <f>IF(backtest_strategie[[#This Row],[Valeur_Dep]]="","",backtest_strategie[[#This Row],[Diff Up-&gt;Down]]/backtest_strategie[[#This Row],[Valeur_Dep]])</f>
        <v/>
      </c>
    </row>
    <row r="10" spans="1:13" x14ac:dyDescent="0.25">
      <c r="A10" s="1">
        <v>44188</v>
      </c>
      <c r="B10">
        <v>585.1644</v>
      </c>
      <c r="C10">
        <v>600.84140000000002</v>
      </c>
      <c r="D10" s="2" t="s">
        <v>10</v>
      </c>
      <c r="E10" s="2" t="s">
        <v>11</v>
      </c>
      <c r="F10" s="2" t="s">
        <v>12</v>
      </c>
      <c r="G10" s="2">
        <f>IF(D9="UP",backtest_strategie[[#This Row],[close]]-B9,"")</f>
        <v>-5.5729000000000042</v>
      </c>
      <c r="H10" s="2" t="str">
        <f>IF(backtest_strategie[[#This Row],[Diff Up-&gt;Down]]="","",IF(backtest_strategie[[#This Row],[Diff Up-&gt;Down]]&gt;0,backtest_strategie[[#This Row],[Diff Up-&gt;Down]],""))</f>
        <v/>
      </c>
      <c r="I10" s="2" t="str">
        <f>IF(ISNUMBER(backtest_strategie[[#This Row],[WIN]]),1,"")</f>
        <v/>
      </c>
      <c r="J10" s="2">
        <f>IF(backtest_strategie[[#This Row],[Diff Up-&gt;Down]]="","",IF(backtest_strategie[[#This Row],[Diff Up-&gt;Down]]&lt;=0,backtest_strategie[[#This Row],[Diff Up-&gt;Down]],""))</f>
        <v>-5.5729000000000042</v>
      </c>
      <c r="K10" s="2">
        <f>IF(ISNUMBER(backtest_strategie[[#This Row],[LOSS]]),1,"")</f>
        <v>1</v>
      </c>
      <c r="L10" s="2">
        <f>IF(backtest_strategie[[#This Row],[Diff Up-&gt;Down]]="","",B9)</f>
        <v>590.7373</v>
      </c>
      <c r="M10" s="3">
        <f>IF(backtest_strategie[[#This Row],[Valeur_Dep]]="","",backtest_strategie[[#This Row],[Diff Up-&gt;Down]]/backtest_strategie[[#This Row],[Valeur_Dep]])</f>
        <v>-9.4338041630349125E-3</v>
      </c>
    </row>
    <row r="11" spans="1:13" x14ac:dyDescent="0.25">
      <c r="A11" s="1">
        <v>44189</v>
      </c>
      <c r="B11">
        <v>612.26160000000004</v>
      </c>
      <c r="C11">
        <v>599.27520000000004</v>
      </c>
      <c r="D11" s="2" t="s">
        <v>11</v>
      </c>
      <c r="E11" s="2" t="s">
        <v>10</v>
      </c>
      <c r="F11" s="2" t="s">
        <v>12</v>
      </c>
      <c r="G11" s="2" t="str">
        <f>IF(D10="UP",backtest_strategie[[#This Row],[close]]-B10,"")</f>
        <v/>
      </c>
      <c r="H11" s="2" t="str">
        <f>IF(backtest_strategie[[#This Row],[Diff Up-&gt;Down]]="","",IF(backtest_strategie[[#This Row],[Diff Up-&gt;Down]]&gt;0,backtest_strategie[[#This Row],[Diff Up-&gt;Down]],""))</f>
        <v/>
      </c>
      <c r="I11" s="2" t="str">
        <f>IF(ISNUMBER(backtest_strategie[[#This Row],[WIN]]),1,"")</f>
        <v/>
      </c>
      <c r="J11" s="2" t="str">
        <f>IF(backtest_strategie[[#This Row],[Diff Up-&gt;Down]]="","",IF(backtest_strategie[[#This Row],[Diff Up-&gt;Down]]&lt;=0,backtest_strategie[[#This Row],[Diff Up-&gt;Down]],""))</f>
        <v/>
      </c>
      <c r="K11" s="2" t="str">
        <f>IF(ISNUMBER(backtest_strategie[[#This Row],[LOSS]]),1,"")</f>
        <v/>
      </c>
      <c r="L11" s="2" t="str">
        <f>IF(backtest_strategie[[#This Row],[Diff Up-&gt;Down]]="","",B10)</f>
        <v/>
      </c>
      <c r="M11" s="3" t="str">
        <f>IF(backtest_strategie[[#This Row],[Valeur_Dep]]="","",backtest_strategie[[#This Row],[Diff Up-&gt;Down]]/backtest_strategie[[#This Row],[Valeur_Dep]])</f>
        <v/>
      </c>
    </row>
    <row r="12" spans="1:13" x14ac:dyDescent="0.25">
      <c r="A12" s="1">
        <v>44217</v>
      </c>
      <c r="B12">
        <v>1111.1749</v>
      </c>
      <c r="C12">
        <v>1143.6656</v>
      </c>
      <c r="D12" s="2" t="s">
        <v>10</v>
      </c>
      <c r="E12" s="2" t="s">
        <v>11</v>
      </c>
      <c r="F12" s="2" t="s">
        <v>12</v>
      </c>
      <c r="G12" s="2">
        <f>IF(D11="UP",backtest_strategie[[#This Row],[close]]-B11,"")</f>
        <v>498.91329999999994</v>
      </c>
      <c r="H12" s="2">
        <f>IF(backtest_strategie[[#This Row],[Diff Up-&gt;Down]]="","",IF(backtest_strategie[[#This Row],[Diff Up-&gt;Down]]&gt;0,backtest_strategie[[#This Row],[Diff Up-&gt;Down]],""))</f>
        <v>498.91329999999994</v>
      </c>
      <c r="I12" s="2">
        <f>IF(ISNUMBER(backtest_strategie[[#This Row],[WIN]]),1,"")</f>
        <v>1</v>
      </c>
      <c r="J12" s="2" t="str">
        <f>IF(backtest_strategie[[#This Row],[Diff Up-&gt;Down]]="","",IF(backtest_strategie[[#This Row],[Diff Up-&gt;Down]]&lt;=0,backtest_strategie[[#This Row],[Diff Up-&gt;Down]],""))</f>
        <v/>
      </c>
      <c r="K12" s="2" t="str">
        <f>IF(ISNUMBER(backtest_strategie[[#This Row],[LOSS]]),1,"")</f>
        <v/>
      </c>
      <c r="L12" s="2">
        <f>IF(backtest_strategie[[#This Row],[Diff Up-&gt;Down]]="","",B11)</f>
        <v>612.26160000000004</v>
      </c>
      <c r="M12" s="3">
        <f>IF(backtest_strategie[[#This Row],[Valeur_Dep]]="","",backtest_strategie[[#This Row],[Diff Up-&gt;Down]]/backtest_strategie[[#This Row],[Valeur_Dep]])</f>
        <v>0.81486949369354522</v>
      </c>
    </row>
    <row r="13" spans="1:13" x14ac:dyDescent="0.25">
      <c r="A13" s="1">
        <v>44218</v>
      </c>
      <c r="B13">
        <v>1234.5317</v>
      </c>
      <c r="C13">
        <v>1162.6958999999999</v>
      </c>
      <c r="D13" s="2" t="s">
        <v>11</v>
      </c>
      <c r="E13" s="2" t="s">
        <v>11</v>
      </c>
      <c r="F13" s="2" t="s">
        <v>12</v>
      </c>
      <c r="G13" s="2" t="str">
        <f>IF(D12="UP",backtest_strategie[[#This Row],[close]]-B12,"")</f>
        <v/>
      </c>
      <c r="H13" s="2" t="str">
        <f>IF(backtest_strategie[[#This Row],[Diff Up-&gt;Down]]="","",IF(backtest_strategie[[#This Row],[Diff Up-&gt;Down]]&gt;0,backtest_strategie[[#This Row],[Diff Up-&gt;Down]],""))</f>
        <v/>
      </c>
      <c r="I13" s="2" t="str">
        <f>IF(ISNUMBER(backtest_strategie[[#This Row],[WIN]]),1,"")</f>
        <v/>
      </c>
      <c r="J13" s="2" t="str">
        <f>IF(backtest_strategie[[#This Row],[Diff Up-&gt;Down]]="","",IF(backtest_strategie[[#This Row],[Diff Up-&gt;Down]]&lt;=0,backtest_strategie[[#This Row],[Diff Up-&gt;Down]],""))</f>
        <v/>
      </c>
      <c r="K13" s="2" t="str">
        <f>IF(ISNUMBER(backtest_strategie[[#This Row],[LOSS]]),1,"")</f>
        <v/>
      </c>
      <c r="L13" s="2" t="str">
        <f>IF(backtest_strategie[[#This Row],[Diff Up-&gt;Down]]="","",B12)</f>
        <v/>
      </c>
      <c r="M13" s="3" t="str">
        <f>IF(backtest_strategie[[#This Row],[Valeur_Dep]]="","",backtest_strategie[[#This Row],[Diff Up-&gt;Down]]/backtest_strategie[[#This Row],[Valeur_Dep]])</f>
        <v/>
      </c>
    </row>
    <row r="14" spans="1:13" x14ac:dyDescent="0.25">
      <c r="A14" s="1">
        <v>44250</v>
      </c>
      <c r="B14">
        <v>1577.9784999999999</v>
      </c>
      <c r="C14">
        <v>1786.5059000000001</v>
      </c>
      <c r="D14" s="2" t="s">
        <v>10</v>
      </c>
      <c r="E14" s="2" t="s">
        <v>11</v>
      </c>
      <c r="F14" s="2" t="s">
        <v>12</v>
      </c>
      <c r="G14" s="2">
        <f>IF(D13="UP",backtest_strategie[[#This Row],[close]]-B13,"")</f>
        <v>343.44679999999994</v>
      </c>
      <c r="H14" s="2">
        <f>IF(backtest_strategie[[#This Row],[Diff Up-&gt;Down]]="","",IF(backtest_strategie[[#This Row],[Diff Up-&gt;Down]]&gt;0,backtest_strategie[[#This Row],[Diff Up-&gt;Down]],""))</f>
        <v>343.44679999999994</v>
      </c>
      <c r="I14" s="2">
        <f>IF(ISNUMBER(backtest_strategie[[#This Row],[WIN]]),1,"")</f>
        <v>1</v>
      </c>
      <c r="J14" s="2" t="str">
        <f>IF(backtest_strategie[[#This Row],[Diff Up-&gt;Down]]="","",IF(backtest_strategie[[#This Row],[Diff Up-&gt;Down]]&lt;=0,backtest_strategie[[#This Row],[Diff Up-&gt;Down]],""))</f>
        <v/>
      </c>
      <c r="K14" s="2" t="str">
        <f>IF(ISNUMBER(backtest_strategie[[#This Row],[LOSS]]),1,"")</f>
        <v/>
      </c>
      <c r="L14" s="2">
        <f>IF(backtest_strategie[[#This Row],[Diff Up-&gt;Down]]="","",B13)</f>
        <v>1234.5317</v>
      </c>
      <c r="M14" s="3">
        <f>IF(backtest_strategie[[#This Row],[Valeur_Dep]]="","",backtest_strategie[[#This Row],[Diff Up-&gt;Down]]/backtest_strategie[[#This Row],[Valeur_Dep]])</f>
        <v>0.2782000656605253</v>
      </c>
    </row>
    <row r="15" spans="1:13" x14ac:dyDescent="0.25">
      <c r="A15" s="1">
        <v>44262</v>
      </c>
      <c r="B15">
        <v>1727.0391</v>
      </c>
      <c r="C15">
        <v>1664.8371</v>
      </c>
      <c r="D15" s="2" t="s">
        <v>11</v>
      </c>
      <c r="E15" s="2" t="s">
        <v>10</v>
      </c>
      <c r="F15" s="2" t="s">
        <v>12</v>
      </c>
      <c r="G15" s="2" t="str">
        <f>IF(D14="UP",backtest_strategie[[#This Row],[close]]-B14,"")</f>
        <v/>
      </c>
      <c r="H15" s="2" t="str">
        <f>IF(backtest_strategie[[#This Row],[Diff Up-&gt;Down]]="","",IF(backtest_strategie[[#This Row],[Diff Up-&gt;Down]]&gt;0,backtest_strategie[[#This Row],[Diff Up-&gt;Down]],""))</f>
        <v/>
      </c>
      <c r="I15" s="2" t="str">
        <f>IF(ISNUMBER(backtest_strategie[[#This Row],[WIN]]),1,"")</f>
        <v/>
      </c>
      <c r="J15" s="2" t="str">
        <f>IF(backtest_strategie[[#This Row],[Diff Up-&gt;Down]]="","",IF(backtest_strategie[[#This Row],[Diff Up-&gt;Down]]&lt;=0,backtest_strategie[[#This Row],[Diff Up-&gt;Down]],""))</f>
        <v/>
      </c>
      <c r="K15" s="2" t="str">
        <f>IF(ISNUMBER(backtest_strategie[[#This Row],[LOSS]]),1,"")</f>
        <v/>
      </c>
      <c r="L15" s="2" t="str">
        <f>IF(backtest_strategie[[#This Row],[Diff Up-&gt;Down]]="","",B14)</f>
        <v/>
      </c>
      <c r="M15" s="3" t="str">
        <f>IF(backtest_strategie[[#This Row],[Valeur_Dep]]="","",backtest_strategie[[#This Row],[Diff Up-&gt;Down]]/backtest_strategie[[#This Row],[Valeur_Dep]])</f>
        <v/>
      </c>
    </row>
    <row r="16" spans="1:13" x14ac:dyDescent="0.25">
      <c r="A16" s="1">
        <v>44277</v>
      </c>
      <c r="B16">
        <v>1681.5404000000001</v>
      </c>
      <c r="C16">
        <v>1748.3803</v>
      </c>
      <c r="D16" s="2" t="s">
        <v>10</v>
      </c>
      <c r="E16" s="2" t="s">
        <v>11</v>
      </c>
      <c r="F16" s="2" t="s">
        <v>12</v>
      </c>
      <c r="G16" s="2">
        <f>IF(D15="UP",backtest_strategie[[#This Row],[close]]-B15,"")</f>
        <v>-45.498699999999872</v>
      </c>
      <c r="H16" s="2" t="str">
        <f>IF(backtest_strategie[[#This Row],[Diff Up-&gt;Down]]="","",IF(backtest_strategie[[#This Row],[Diff Up-&gt;Down]]&gt;0,backtest_strategie[[#This Row],[Diff Up-&gt;Down]],""))</f>
        <v/>
      </c>
      <c r="I16" s="2" t="str">
        <f>IF(ISNUMBER(backtest_strategie[[#This Row],[WIN]]),1,"")</f>
        <v/>
      </c>
      <c r="J16" s="2">
        <f>IF(backtest_strategie[[#This Row],[Diff Up-&gt;Down]]="","",IF(backtest_strategie[[#This Row],[Diff Up-&gt;Down]]&lt;=0,backtest_strategie[[#This Row],[Diff Up-&gt;Down]],""))</f>
        <v>-45.498699999999872</v>
      </c>
      <c r="K16" s="2">
        <f>IF(ISNUMBER(backtest_strategie[[#This Row],[LOSS]]),1,"")</f>
        <v>1</v>
      </c>
      <c r="L16" s="2">
        <f>IF(backtest_strategie[[#This Row],[Diff Up-&gt;Down]]="","",B15)</f>
        <v>1727.0391</v>
      </c>
      <c r="M16" s="3">
        <f>IF(backtest_strategie[[#This Row],[Valeur_Dep]]="","",backtest_strategie[[#This Row],[Diff Up-&gt;Down]]/backtest_strategie[[#This Row],[Valeur_Dep]])</f>
        <v>-2.6344915989452627E-2</v>
      </c>
    </row>
    <row r="17" spans="1:13" x14ac:dyDescent="0.25">
      <c r="A17" s="1">
        <v>44284</v>
      </c>
      <c r="B17">
        <v>1816.5836999999999</v>
      </c>
      <c r="C17">
        <v>1762.4514999999999</v>
      </c>
      <c r="D17" s="2" t="s">
        <v>11</v>
      </c>
      <c r="E17" s="2" t="s">
        <v>10</v>
      </c>
      <c r="F17" s="2" t="s">
        <v>12</v>
      </c>
      <c r="G17" s="2" t="str">
        <f>IF(D16="UP",backtest_strategie[[#This Row],[close]]-B16,"")</f>
        <v/>
      </c>
      <c r="H17" s="2" t="str">
        <f>IF(backtest_strategie[[#This Row],[Diff Up-&gt;Down]]="","",IF(backtest_strategie[[#This Row],[Diff Up-&gt;Down]]&gt;0,backtest_strategie[[#This Row],[Diff Up-&gt;Down]],""))</f>
        <v/>
      </c>
      <c r="I17" s="2" t="str">
        <f>IF(ISNUMBER(backtest_strategie[[#This Row],[WIN]]),1,"")</f>
        <v/>
      </c>
      <c r="J17" s="2" t="str">
        <f>IF(backtest_strategie[[#This Row],[Diff Up-&gt;Down]]="","",IF(backtest_strategie[[#This Row],[Diff Up-&gt;Down]]&lt;=0,backtest_strategie[[#This Row],[Diff Up-&gt;Down]],""))</f>
        <v/>
      </c>
      <c r="K17" s="2" t="str">
        <f>IF(ISNUMBER(backtest_strategie[[#This Row],[LOSS]]),1,"")</f>
        <v/>
      </c>
      <c r="L17" s="2" t="str">
        <f>IF(backtest_strategie[[#This Row],[Diff Up-&gt;Down]]="","",B16)</f>
        <v/>
      </c>
      <c r="M17" s="3" t="str">
        <f>IF(backtest_strategie[[#This Row],[Valeur_Dep]]="","",backtest_strategie[[#This Row],[Diff Up-&gt;Down]]/backtest_strategie[[#This Row],[Valeur_Dep]])</f>
        <v/>
      </c>
    </row>
    <row r="18" spans="1:13" x14ac:dyDescent="0.25">
      <c r="A18" s="1">
        <v>44310</v>
      </c>
      <c r="B18">
        <v>2217.0756999999999</v>
      </c>
      <c r="C18">
        <v>2234.1307000000002</v>
      </c>
      <c r="D18" s="2" t="s">
        <v>10</v>
      </c>
      <c r="E18" s="2" t="s">
        <v>11</v>
      </c>
      <c r="F18" s="2" t="s">
        <v>12</v>
      </c>
      <c r="G18" s="2">
        <f>IF(D17="UP",backtest_strategie[[#This Row],[close]]-B17,"")</f>
        <v>400.49199999999996</v>
      </c>
      <c r="H18" s="2">
        <f>IF(backtest_strategie[[#This Row],[Diff Up-&gt;Down]]="","",IF(backtest_strategie[[#This Row],[Diff Up-&gt;Down]]&gt;0,backtest_strategie[[#This Row],[Diff Up-&gt;Down]],""))</f>
        <v>400.49199999999996</v>
      </c>
      <c r="I18" s="2">
        <f>IF(ISNUMBER(backtest_strategie[[#This Row],[WIN]]),1,"")</f>
        <v>1</v>
      </c>
      <c r="J18" s="2" t="str">
        <f>IF(backtest_strategie[[#This Row],[Diff Up-&gt;Down]]="","",IF(backtest_strategie[[#This Row],[Diff Up-&gt;Down]]&lt;=0,backtest_strategie[[#This Row],[Diff Up-&gt;Down]],""))</f>
        <v/>
      </c>
      <c r="K18" s="2" t="str">
        <f>IF(ISNUMBER(backtest_strategie[[#This Row],[LOSS]]),1,"")</f>
        <v/>
      </c>
      <c r="L18" s="2">
        <f>IF(backtest_strategie[[#This Row],[Diff Up-&gt;Down]]="","",B17)</f>
        <v>1816.5836999999999</v>
      </c>
      <c r="M18" s="3">
        <f>IF(backtest_strategie[[#This Row],[Valeur_Dep]]="","",backtest_strategie[[#This Row],[Diff Up-&gt;Down]]/backtest_strategie[[#This Row],[Valeur_Dep]])</f>
        <v>0.22046438047418349</v>
      </c>
    </row>
    <row r="19" spans="1:13" x14ac:dyDescent="0.25">
      <c r="A19" s="1">
        <v>44311</v>
      </c>
      <c r="B19">
        <v>2322.5679</v>
      </c>
      <c r="C19">
        <v>2241.1561000000002</v>
      </c>
      <c r="D19" s="2" t="s">
        <v>11</v>
      </c>
      <c r="E19" s="2" t="s">
        <v>11</v>
      </c>
      <c r="F19" s="2" t="s">
        <v>12</v>
      </c>
      <c r="G19" s="2" t="str">
        <f>IF(D18="UP",backtest_strategie[[#This Row],[close]]-B18,"")</f>
        <v/>
      </c>
      <c r="H19" s="2" t="str">
        <f>IF(backtest_strategie[[#This Row],[Diff Up-&gt;Down]]="","",IF(backtest_strategie[[#This Row],[Diff Up-&gt;Down]]&gt;0,backtest_strategie[[#This Row],[Diff Up-&gt;Down]],""))</f>
        <v/>
      </c>
      <c r="I19" s="2" t="str">
        <f>IF(ISNUMBER(backtest_strategie[[#This Row],[WIN]]),1,"")</f>
        <v/>
      </c>
      <c r="J19" s="2" t="str">
        <f>IF(backtest_strategie[[#This Row],[Diff Up-&gt;Down]]="","",IF(backtest_strategie[[#This Row],[Diff Up-&gt;Down]]&lt;=0,backtest_strategie[[#This Row],[Diff Up-&gt;Down]],""))</f>
        <v/>
      </c>
      <c r="K19" s="2" t="str">
        <f>IF(ISNUMBER(backtest_strategie[[#This Row],[LOSS]]),1,"")</f>
        <v/>
      </c>
      <c r="L19" s="2" t="str">
        <f>IF(backtest_strategie[[#This Row],[Diff Up-&gt;Down]]="","",B18)</f>
        <v/>
      </c>
      <c r="M19" s="3" t="str">
        <f>IF(backtest_strategie[[#This Row],[Valeur_Dep]]="","",backtest_strategie[[#This Row],[Diff Up-&gt;Down]]/backtest_strategie[[#This Row],[Valeur_Dep]])</f>
        <v/>
      </c>
    </row>
    <row r="20" spans="1:13" x14ac:dyDescent="0.25">
      <c r="A20" s="1">
        <v>44333</v>
      </c>
      <c r="B20">
        <v>3282.5392999999999</v>
      </c>
      <c r="C20">
        <v>3442.5655999999999</v>
      </c>
      <c r="D20" s="2" t="s">
        <v>10</v>
      </c>
      <c r="E20" s="2" t="s">
        <v>11</v>
      </c>
      <c r="F20" s="2" t="s">
        <v>12</v>
      </c>
      <c r="G20" s="2">
        <f>IF(D19="UP",backtest_strategie[[#This Row],[close]]-B19,"")</f>
        <v>959.9713999999999</v>
      </c>
      <c r="H20" s="2">
        <f>IF(backtest_strategie[[#This Row],[Diff Up-&gt;Down]]="","",IF(backtest_strategie[[#This Row],[Diff Up-&gt;Down]]&gt;0,backtest_strategie[[#This Row],[Diff Up-&gt;Down]],""))</f>
        <v>959.9713999999999</v>
      </c>
      <c r="I20" s="2">
        <f>IF(ISNUMBER(backtest_strategie[[#This Row],[WIN]]),1,"")</f>
        <v>1</v>
      </c>
      <c r="J20" s="2" t="str">
        <f>IF(backtest_strategie[[#This Row],[Diff Up-&gt;Down]]="","",IF(backtest_strategie[[#This Row],[Diff Up-&gt;Down]]&lt;=0,backtest_strategie[[#This Row],[Diff Up-&gt;Down]],""))</f>
        <v/>
      </c>
      <c r="K20" s="2" t="str">
        <f>IF(ISNUMBER(backtest_strategie[[#This Row],[LOSS]]),1,"")</f>
        <v/>
      </c>
      <c r="L20" s="2">
        <f>IF(backtest_strategie[[#This Row],[Diff Up-&gt;Down]]="","",B19)</f>
        <v>2322.5679</v>
      </c>
      <c r="M20" s="3">
        <f>IF(backtest_strategie[[#This Row],[Valeur_Dep]]="","",backtest_strategie[[#This Row],[Diff Up-&gt;Down]]/backtest_strategie[[#This Row],[Valeur_Dep]])</f>
        <v>0.41332328755598485</v>
      </c>
    </row>
    <row r="21" spans="1:13" x14ac:dyDescent="0.25">
      <c r="A21" s="1">
        <v>44350</v>
      </c>
      <c r="B21">
        <v>2857.1444000000001</v>
      </c>
      <c r="C21">
        <v>2807.4400999999998</v>
      </c>
      <c r="D21" s="2" t="s">
        <v>11</v>
      </c>
      <c r="E21" s="2" t="s">
        <v>10</v>
      </c>
      <c r="F21" s="2" t="s">
        <v>12</v>
      </c>
      <c r="G21" s="2" t="str">
        <f>IF(D20="UP",backtest_strategie[[#This Row],[close]]-B20,"")</f>
        <v/>
      </c>
      <c r="H21" s="2" t="str">
        <f>IF(backtest_strategie[[#This Row],[Diff Up-&gt;Down]]="","",IF(backtest_strategie[[#This Row],[Diff Up-&gt;Down]]&gt;0,backtest_strategie[[#This Row],[Diff Up-&gt;Down]],""))</f>
        <v/>
      </c>
      <c r="I21" s="2" t="str">
        <f>IF(ISNUMBER(backtest_strategie[[#This Row],[WIN]]),1,"")</f>
        <v/>
      </c>
      <c r="J21" s="2" t="str">
        <f>IF(backtest_strategie[[#This Row],[Diff Up-&gt;Down]]="","",IF(backtest_strategie[[#This Row],[Diff Up-&gt;Down]]&lt;=0,backtest_strategie[[#This Row],[Diff Up-&gt;Down]],""))</f>
        <v/>
      </c>
      <c r="K21" s="2" t="str">
        <f>IF(ISNUMBER(backtest_strategie[[#This Row],[LOSS]]),1,"")</f>
        <v/>
      </c>
      <c r="L21" s="2" t="str">
        <f>IF(backtest_strategie[[#This Row],[Diff Up-&gt;Down]]="","",B20)</f>
        <v/>
      </c>
      <c r="M21" s="3" t="str">
        <f>IF(backtest_strategie[[#This Row],[Valeur_Dep]]="","",backtest_strategie[[#This Row],[Diff Up-&gt;Down]]/backtest_strategie[[#This Row],[Valeur_Dep]])</f>
        <v/>
      </c>
    </row>
    <row r="22" spans="1:13" x14ac:dyDescent="0.25">
      <c r="A22" s="1">
        <v>44351</v>
      </c>
      <c r="B22">
        <v>2690.7017999999998</v>
      </c>
      <c r="C22">
        <v>2746.3053</v>
      </c>
      <c r="D22" s="2" t="s">
        <v>10</v>
      </c>
      <c r="E22" s="2" t="s">
        <v>10</v>
      </c>
      <c r="F22" s="2" t="s">
        <v>12</v>
      </c>
      <c r="G22" s="2">
        <f>IF(D21="UP",backtest_strategie[[#This Row],[close]]-B21,"")</f>
        <v>-166.44260000000031</v>
      </c>
      <c r="H22" s="2" t="str">
        <f>IF(backtest_strategie[[#This Row],[Diff Up-&gt;Down]]="","",IF(backtest_strategie[[#This Row],[Diff Up-&gt;Down]]&gt;0,backtest_strategie[[#This Row],[Diff Up-&gt;Down]],""))</f>
        <v/>
      </c>
      <c r="I22" s="2" t="str">
        <f>IF(ISNUMBER(backtest_strategie[[#This Row],[WIN]]),1,"")</f>
        <v/>
      </c>
      <c r="J22" s="2">
        <f>IF(backtest_strategie[[#This Row],[Diff Up-&gt;Down]]="","",IF(backtest_strategie[[#This Row],[Diff Up-&gt;Down]]&lt;=0,backtest_strategie[[#This Row],[Diff Up-&gt;Down]],""))</f>
        <v>-166.44260000000031</v>
      </c>
      <c r="K22" s="2">
        <f>IF(ISNUMBER(backtest_strategie[[#This Row],[LOSS]]),1,"")</f>
        <v>1</v>
      </c>
      <c r="L22" s="2">
        <f>IF(backtest_strategie[[#This Row],[Diff Up-&gt;Down]]="","",B21)</f>
        <v>2857.1444000000001</v>
      </c>
      <c r="M22" s="3">
        <f>IF(backtest_strategie[[#This Row],[Valeur_Dep]]="","",backtest_strategie[[#This Row],[Diff Up-&gt;Down]]/backtest_strategie[[#This Row],[Valeur_Dep]])</f>
        <v>-5.825487854236569E-2</v>
      </c>
    </row>
    <row r="23" spans="1:13" x14ac:dyDescent="0.25">
      <c r="A23" s="1">
        <v>44353</v>
      </c>
      <c r="B23">
        <v>2711.9486999999999</v>
      </c>
      <c r="C23">
        <v>2650.6419000000001</v>
      </c>
      <c r="D23" s="2" t="s">
        <v>11</v>
      </c>
      <c r="E23" s="2" t="s">
        <v>10</v>
      </c>
      <c r="F23" s="2" t="s">
        <v>12</v>
      </c>
      <c r="G23" s="2" t="str">
        <f>IF(D22="UP",backtest_strategie[[#This Row],[close]]-B22,"")</f>
        <v/>
      </c>
      <c r="H23" s="2" t="str">
        <f>IF(backtest_strategie[[#This Row],[Diff Up-&gt;Down]]="","",IF(backtest_strategie[[#This Row],[Diff Up-&gt;Down]]&gt;0,backtest_strategie[[#This Row],[Diff Up-&gt;Down]],""))</f>
        <v/>
      </c>
      <c r="I23" s="2" t="str">
        <f>IF(ISNUMBER(backtest_strategie[[#This Row],[WIN]]),1,"")</f>
        <v/>
      </c>
      <c r="J23" s="2" t="str">
        <f>IF(backtest_strategie[[#This Row],[Diff Up-&gt;Down]]="","",IF(backtest_strategie[[#This Row],[Diff Up-&gt;Down]]&lt;=0,backtest_strategie[[#This Row],[Diff Up-&gt;Down]],""))</f>
        <v/>
      </c>
      <c r="K23" s="2" t="str">
        <f>IF(ISNUMBER(backtest_strategie[[#This Row],[LOSS]]),1,"")</f>
        <v/>
      </c>
      <c r="L23" s="2" t="str">
        <f>IF(backtest_strategie[[#This Row],[Diff Up-&gt;Down]]="","",B22)</f>
        <v/>
      </c>
      <c r="M23" s="3" t="str">
        <f>IF(backtest_strategie[[#This Row],[Valeur_Dep]]="","",backtest_strategie[[#This Row],[Diff Up-&gt;Down]]/backtest_strategie[[#This Row],[Valeur_Dep]])</f>
        <v/>
      </c>
    </row>
    <row r="24" spans="1:13" x14ac:dyDescent="0.25">
      <c r="A24" s="1">
        <v>44354</v>
      </c>
      <c r="B24">
        <v>2593.1896999999999</v>
      </c>
      <c r="C24">
        <v>2622.1124</v>
      </c>
      <c r="D24" s="2" t="s">
        <v>10</v>
      </c>
      <c r="E24" s="2" t="s">
        <v>10</v>
      </c>
      <c r="F24" s="2" t="s">
        <v>12</v>
      </c>
      <c r="G24" s="2">
        <f>IF(D23="UP",backtest_strategie[[#This Row],[close]]-B23,"")</f>
        <v>-118.75900000000001</v>
      </c>
      <c r="H24" s="2" t="str">
        <f>IF(backtest_strategie[[#This Row],[Diff Up-&gt;Down]]="","",IF(backtest_strategie[[#This Row],[Diff Up-&gt;Down]]&gt;0,backtest_strategie[[#This Row],[Diff Up-&gt;Down]],""))</f>
        <v/>
      </c>
      <c r="I24" s="2" t="str">
        <f>IF(ISNUMBER(backtest_strategie[[#This Row],[WIN]]),1,"")</f>
        <v/>
      </c>
      <c r="J24" s="2">
        <f>IF(backtest_strategie[[#This Row],[Diff Up-&gt;Down]]="","",IF(backtest_strategie[[#This Row],[Diff Up-&gt;Down]]&lt;=0,backtest_strategie[[#This Row],[Diff Up-&gt;Down]],""))</f>
        <v>-118.75900000000001</v>
      </c>
      <c r="K24" s="2">
        <f>IF(ISNUMBER(backtest_strategie[[#This Row],[LOSS]]),1,"")</f>
        <v>1</v>
      </c>
      <c r="L24" s="2">
        <f>IF(backtest_strategie[[#This Row],[Diff Up-&gt;Down]]="","",B23)</f>
        <v>2711.9486999999999</v>
      </c>
      <c r="M24" s="3">
        <f>IF(backtest_strategie[[#This Row],[Valeur_Dep]]="","",backtest_strategie[[#This Row],[Diff Up-&gt;Down]]/backtest_strategie[[#This Row],[Valeur_Dep]])</f>
        <v>-4.3791020088248728E-2</v>
      </c>
    </row>
    <row r="25" spans="1:13" x14ac:dyDescent="0.25">
      <c r="A25" s="1">
        <v>44356</v>
      </c>
      <c r="B25">
        <v>2611.2327</v>
      </c>
      <c r="C25">
        <v>2586.1145999999999</v>
      </c>
      <c r="D25" s="2" t="s">
        <v>11</v>
      </c>
      <c r="E25" s="2" t="s">
        <v>11</v>
      </c>
      <c r="F25" s="2" t="s">
        <v>12</v>
      </c>
      <c r="G25" s="2" t="str">
        <f>IF(D24="UP",backtest_strategie[[#This Row],[close]]-B24,"")</f>
        <v/>
      </c>
      <c r="H25" s="2" t="str">
        <f>IF(backtest_strategie[[#This Row],[Diff Up-&gt;Down]]="","",IF(backtest_strategie[[#This Row],[Diff Up-&gt;Down]]&gt;0,backtest_strategie[[#This Row],[Diff Up-&gt;Down]],""))</f>
        <v/>
      </c>
      <c r="I25" s="2" t="str">
        <f>IF(ISNUMBER(backtest_strategie[[#This Row],[WIN]]),1,"")</f>
        <v/>
      </c>
      <c r="J25" s="2" t="str">
        <f>IF(backtest_strategie[[#This Row],[Diff Up-&gt;Down]]="","",IF(backtest_strategie[[#This Row],[Diff Up-&gt;Down]]&lt;=0,backtest_strategie[[#This Row],[Diff Up-&gt;Down]],""))</f>
        <v/>
      </c>
      <c r="K25" s="2" t="str">
        <f>IF(ISNUMBER(backtest_strategie[[#This Row],[LOSS]]),1,"")</f>
        <v/>
      </c>
      <c r="L25" s="2" t="str">
        <f>IF(backtest_strategie[[#This Row],[Diff Up-&gt;Down]]="","",B24)</f>
        <v/>
      </c>
      <c r="M25" s="3" t="str">
        <f>IF(backtest_strategie[[#This Row],[Valeur_Dep]]="","",backtest_strategie[[#This Row],[Diff Up-&gt;Down]]/backtest_strategie[[#This Row],[Valeur_Dep]])</f>
        <v/>
      </c>
    </row>
    <row r="26" spans="1:13" x14ac:dyDescent="0.25">
      <c r="A26" s="1">
        <v>44357</v>
      </c>
      <c r="B26">
        <v>2472.1408000000001</v>
      </c>
      <c r="C26">
        <v>2577.9065000000001</v>
      </c>
      <c r="D26" s="2" t="s">
        <v>10</v>
      </c>
      <c r="E26" s="2" t="s">
        <v>10</v>
      </c>
      <c r="F26" s="2" t="s">
        <v>12</v>
      </c>
      <c r="G26" s="2">
        <f>IF(D25="UP",backtest_strategie[[#This Row],[close]]-B25,"")</f>
        <v>-139.0918999999999</v>
      </c>
      <c r="H26" s="2" t="str">
        <f>IF(backtest_strategie[[#This Row],[Diff Up-&gt;Down]]="","",IF(backtest_strategie[[#This Row],[Diff Up-&gt;Down]]&gt;0,backtest_strategie[[#This Row],[Diff Up-&gt;Down]],""))</f>
        <v/>
      </c>
      <c r="I26" s="2" t="str">
        <f>IF(ISNUMBER(backtest_strategie[[#This Row],[WIN]]),1,"")</f>
        <v/>
      </c>
      <c r="J26" s="2">
        <f>IF(backtest_strategie[[#This Row],[Diff Up-&gt;Down]]="","",IF(backtest_strategie[[#This Row],[Diff Up-&gt;Down]]&lt;=0,backtest_strategie[[#This Row],[Diff Up-&gt;Down]],""))</f>
        <v>-139.0918999999999</v>
      </c>
      <c r="K26" s="2">
        <f>IF(ISNUMBER(backtest_strategie[[#This Row],[LOSS]]),1,"")</f>
        <v>1</v>
      </c>
      <c r="L26" s="2">
        <f>IF(backtest_strategie[[#This Row],[Diff Up-&gt;Down]]="","",B25)</f>
        <v>2611.2327</v>
      </c>
      <c r="M26" s="3">
        <f>IF(backtest_strategie[[#This Row],[Valeur_Dep]]="","",backtest_strategie[[#This Row],[Diff Up-&gt;Down]]/backtest_strategie[[#This Row],[Valeur_Dep]])</f>
        <v>-5.3266757880291518E-2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2AB5-EEEF-4FAA-AA9A-A07D7EB5CCAB}">
  <dimension ref="A1:G19"/>
  <sheetViews>
    <sheetView tabSelected="1" workbookViewId="0">
      <selection activeCell="A3" sqref="A3"/>
    </sheetView>
  </sheetViews>
  <sheetFormatPr baseColWidth="10" defaultRowHeight="15" x14ac:dyDescent="0.25"/>
  <cols>
    <col min="1" max="1" width="16.85546875" bestFit="1" customWidth="1"/>
    <col min="2" max="2" width="17.140625" bestFit="1" customWidth="1"/>
    <col min="3" max="3" width="24.28515625" bestFit="1" customWidth="1"/>
    <col min="4" max="4" width="34.5703125" bestFit="1" customWidth="1"/>
    <col min="5" max="5" width="18.7109375" bestFit="1" customWidth="1"/>
    <col min="6" max="6" width="18" bestFit="1" customWidth="1"/>
    <col min="7" max="8" width="23.85546875" bestFit="1" customWidth="1"/>
    <col min="9" max="9" width="10.7109375" bestFit="1" customWidth="1"/>
    <col min="10" max="10" width="12.5703125" bestFit="1" customWidth="1"/>
    <col min="11" max="15" width="10.7109375" bestFit="1" customWidth="1"/>
    <col min="16" max="16" width="5.85546875" bestFit="1" customWidth="1"/>
    <col min="17" max="17" width="12.5703125" bestFit="1" customWidth="1"/>
    <col min="18" max="18" width="14.42578125" bestFit="1" customWidth="1"/>
    <col min="19" max="19" width="12.85546875" bestFit="1" customWidth="1"/>
    <col min="20" max="20" width="15.42578125" bestFit="1" customWidth="1"/>
    <col min="21" max="21" width="12.85546875" bestFit="1" customWidth="1"/>
    <col min="22" max="22" width="15.42578125" bestFit="1" customWidth="1"/>
    <col min="23" max="31" width="10.7109375" bestFit="1" customWidth="1"/>
    <col min="32" max="32" width="11.7109375" bestFit="1" customWidth="1"/>
    <col min="33" max="33" width="19.85546875" bestFit="1" customWidth="1"/>
    <col min="34" max="34" width="20.140625" bestFit="1" customWidth="1"/>
  </cols>
  <sheetData>
    <row r="1" spans="1:7" x14ac:dyDescent="0.25">
      <c r="A1" s="7" t="s">
        <v>7</v>
      </c>
      <c r="B1" t="s">
        <v>10</v>
      </c>
    </row>
    <row r="3" spans="1:7" x14ac:dyDescent="0.25">
      <c r="A3" t="s">
        <v>18</v>
      </c>
      <c r="B3" t="s">
        <v>19</v>
      </c>
      <c r="C3" t="s">
        <v>20</v>
      </c>
    </row>
    <row r="4" spans="1:7" x14ac:dyDescent="0.25">
      <c r="A4" s="2">
        <v>2355.0042999999996</v>
      </c>
      <c r="B4" s="2">
        <v>-503.07170000000013</v>
      </c>
      <c r="C4" s="2">
        <v>1851.9325999999996</v>
      </c>
    </row>
    <row r="11" spans="1:7" x14ac:dyDescent="0.25">
      <c r="A11" t="s">
        <v>21</v>
      </c>
      <c r="B11" t="s">
        <v>22</v>
      </c>
      <c r="C11" s="5" t="s">
        <v>23</v>
      </c>
      <c r="E11" t="s">
        <v>27</v>
      </c>
      <c r="F11" t="s">
        <v>28</v>
      </c>
      <c r="G11" s="5" t="s">
        <v>29</v>
      </c>
    </row>
    <row r="12" spans="1:7" x14ac:dyDescent="0.25">
      <c r="A12" s="4">
        <v>471.00085999999993</v>
      </c>
      <c r="B12" s="4">
        <v>-71.867385714285732</v>
      </c>
      <c r="C12" s="6">
        <f>GETPIVOTDATA("Moyenne de WIN",$A$11)/-GETPIVOTDATA("Moyenne de LOSS",$A$11)</f>
        <v>6.5537497338848496</v>
      </c>
      <c r="E12" s="2">
        <v>5</v>
      </c>
      <c r="F12" s="2">
        <v>7</v>
      </c>
      <c r="G12" s="5">
        <f>SUM(E12:F12)</f>
        <v>12</v>
      </c>
    </row>
    <row r="13" spans="1:7" x14ac:dyDescent="0.25">
      <c r="E13" s="8">
        <f>GETPIVOTDATA("Somme de Nb_wins",$E$11)/G12</f>
        <v>0.41666666666666669</v>
      </c>
      <c r="F13" s="8">
        <f>GETPIVOTDATA("Somme de Nb_loss",$E$11)/G12</f>
        <v>0.58333333333333337</v>
      </c>
    </row>
    <row r="18" spans="4:4" x14ac:dyDescent="0.25">
      <c r="D18" s="9" t="s">
        <v>30</v>
      </c>
    </row>
    <row r="19" spans="4:4" x14ac:dyDescent="0.25">
      <c r="D19" s="10">
        <f>1+(C12*E13-1*F13)</f>
        <v>3.1473957224520208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6" sqref="A6"/>
    </sheetView>
  </sheetViews>
  <sheetFormatPr baseColWidth="10" defaultColWidth="9.140625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24</v>
      </c>
    </row>
    <row r="5" spans="1:1" x14ac:dyDescent="0.25">
      <c r="A5" t="s">
        <v>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9 c 1 f 8 6 c - 7 a f d - 4 b 6 a - b d b 2 - 5 b c e 8 9 2 0 7 6 5 d "   x m l n s = " h t t p : / / s c h e m a s . m i c r o s o f t . c o m / D a t a M a s h u p " > A A A A A H s F A A B Q S w M E F A A C A A g A s 7 T P U h I D k a m k A A A A 9 Q A A A B I A H A B D b 2 5 m a W c v U G F j a 2 F n Z S 5 4 b W w g o h g A K K A U A A A A A A A A A A A A A A A A A A A A A A A A A A A A h Y 8 x D o I w G I W v Q r r T 1 u K g 5 K c M J k 6 S G E 2 M a 1 M K N E I x b R H u 5 u C R v I I Y R d 0 c 3 / e + 4 b 3 7 9 Q b p 0 N T B R V m n W 5 O g G a Y o U E a 2 u T Z l g j p f h A u U c t g K e R K l C k b Z u H h w e Y I q 7 8 8 x I X 3 f 4 z 7 C r S 0 J o 3 R G j t l m L y v V C P S R 9 X 8 5 1 M Z 5 Y a R C H A 6 v M Z z h Z Y T n j G E K Z G K Q a f P t 2 T j 3 2 f 5 A W H W 1 7 6 z i h Q 3 X O y B T B P K + w B 9 Q S w M E F A A C A A g A s 7 T P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0 z 1 J T 9 M 3 J d Q I A A J 8 K A A A T A B w A R m 9 y b X V s Y X M v U 2 V j d G l v b j E u b S C i G A A o o B Q A A A A A A A A A A A A A A A A A A A A A A A A A A A D t V l 1 L G 1 E Q f Q / k P 1 y 2 L x u 4 B i N t H y p 5 K N F S Q a Q 1 U S h G l u v N J F 5 6 P 5 Y 7 s 7 E i / p / a v 5 E / 1 r t Z N b v Z j Z Y + t K W Y l y Q z s z N n z p k c g i B J O c u G x X t v t 9 1 q t / B S e J i w A z t 1 m M y 8 S C 9 Z n 2 m g d o u F 1 9 B l X k K I D H D e 3 X M y M 2 A p / q A 0 d A f O U v i C c T R 4 N z 5 B 8 D g + I a U V C o L M j x + K c R y q J s J K w C 3 p r 1 N y u G U A U X g 1 9 u I q m Q g S X Y n z q M P P 9 k A r o w h 8 P + I R Z w O n M 2 O x 3 9 v m b N 9 K N 1 F 2 1 u / t v N n h 7 H P m C I Z 0 r a G / + t g 9 c h b O O 7 y A / i r a t 1 u 0 + E G A L P X O Z B i F P U b i I h R + C t / D U x 9 B T A L u u N i S s 7 P 7 + H u t h 1 J o 4 b F P P i u 3 H F 2 n w E x A M l W L u 1 W / k R c W p 8 6 b A n J e h X E D A H 5 z E 4 X F D i y 9 f d 3 N q 2 4 5 u 4 l I B U J I m D S k K B 8 Q O I E 8 u M x K 7 R A e M g T f a B m d 5 4 P q 4 W V x M s f E m J 3 t W p Z 8 k C I p a p 4 o a E z l w W Q u d A b Y k H u z M V d M k 9 4 h Q k P r 2 x W 3 g T t n b S A L s z T 1 y i z u o C T Z M R g 3 h / u T i N e V 4 E t e V 6 z U i G j a v b p u E 9 I S u l O h w 1 k z D y b V Q g Z s Z W h 5 C E 5 z A u I N e / C o m 9 9 0 x O + L / c N T o 8 A C X 6 m 8 x n O F 2 t s N d 9 h 7 9 h D r 4 P N L r F y W z c w F + E 1 S V 7 I 1 s U v Z x l s u q 7 w H 3 q r F d x / 4 0 W r 2 j N y H A u l o X e x e x H u d d k v Z X 2 t Z d r k L I b + G n y M l S D 7 g m i l 4 M b s X s / v / z G 6 D a z w O T c G b j N Z n O h 8 O Z D W 0 2 c e q C m 7 0 r b 9 g t 6 W l f s t t / w 1 7 / V M G + t j v s G g y V Z p 8 t c U Q d P i n e O y u 8 h 2 f H s s Z C H n J 4 r O 6 q u e h X / R l f x h 1 K q Z d G 7 v 7 E 1 B L A Q I t A B Q A A g A I A L O 0 z 1 I S A 5 G p p A A A A P U A A A A S A A A A A A A A A A A A A A A A A A A A A A B D b 2 5 m a W c v U G F j a 2 F n Z S 5 4 b W x Q S w E C L Q A U A A I A C A C z t M 9 S D 8 r p q 6 Q A A A D p A A A A E w A A A A A A A A A A A A A A A A D w A A A A W 0 N v b n R l b n R f V H l w Z X N d L n h t b F B L A Q I t A B Q A A g A I A L O 0 z 1 J T 9 M 3 J d Q I A A J 8 K A A A T A A A A A A A A A A A A A A A A A O E B A A B G b 3 J t d W x h c y 9 T Z W N 0 a W 9 u M S 5 t U E s F B g A A A A A D A A M A w g A A A K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c A A A A A A A A Z x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u Z m 9 z X 2 d y Y X B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u Z m 9 z X 2 d y Y X B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y M D o z N z o z N y 4 x N D g z N z E z W i I g L z 4 8 R W 5 0 c n k g V H l w Z T 0 i R m l s b E N v b H V t b l R 5 c G V z I i B W Y W x 1 Z T 0 i c 0 N R V U Z C U T 0 9 I i A v P j x F b n R y e S B U e X B l P S J G a W x s Q 2 9 s d W 1 u T m F t Z X M i I F Z h b H V l P S J z W y Z x d W 9 0 O 3 R p b W V z d G F t c C Z x d W 9 0 O y w m c X V v d D t j b G 9 z Z S Z x d W 9 0 O y w m c X V v d D t t b T I w X 3 Z h b H V l c y Z x d W 9 0 O y w m c X V v d D t t b T U w X 3 Z h b H V l c y Z x d W 9 0 O 1 0 i I C 8 + P E V u d H J 5 I F R 5 c G U 9 I k Z p b G x T d G F 0 d X M i I F Z h b H V l P S J z Q 2 9 t c G x l d G U i I C 8 + P E V u d H J 5 I F R 5 c G U 9 I l F 1 Z X J 5 S U Q i I F Z h b H V l P S J z N G M y N T Y 2 Z W Y t Z m M 2 M S 0 0 O W U 5 L T h m Y 2 M t N j Z h O W V m N 2 U 3 N z U 0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Z v c 1 9 n c m F w a C 9 B d X R v U m V t b 3 Z l Z E N v b H V t b n M x L n t 0 a W 1 l c 3 R h b X A s M H 0 m c X V v d D s s J n F 1 b 3 Q 7 U 2 V j d G l v b j E v S W 5 m b 3 N f Z 3 J h c G g v Q X V 0 b 1 J l b W 9 2 Z W R D b 2 x 1 b W 5 z M S 5 7 Y 2 x v c 2 U s M X 0 m c X V v d D s s J n F 1 b 3 Q 7 U 2 V j d G l v b j E v S W 5 m b 3 N f Z 3 J h c G g v Q X V 0 b 1 J l b W 9 2 Z W R D b 2 x 1 b W 5 z M S 5 7 b W 0 y M F 9 2 Y W x 1 Z X M s M n 0 m c X V v d D s s J n F 1 b 3 Q 7 U 2 V j d G l v b j E v S W 5 m b 3 N f Z 3 J h c G g v Q X V 0 b 1 J l b W 9 2 Z W R D b 2 x 1 b W 5 z M S 5 7 b W 0 1 M F 9 2 Y W x 1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W 5 m b 3 N f Z 3 J h c G g v Q X V 0 b 1 J l b W 9 2 Z W R D b 2 x 1 b W 5 z M S 5 7 d G l t Z X N 0 Y W 1 w L D B 9 J n F 1 b 3 Q 7 L C Z x d W 9 0 O 1 N l Y 3 R p b 2 4 x L 0 l u Z m 9 z X 2 d y Y X B o L 0 F 1 d G 9 S Z W 1 v d m V k Q 2 9 s d W 1 u c z E u e 2 N s b 3 N l L D F 9 J n F 1 b 3 Q 7 L C Z x d W 9 0 O 1 N l Y 3 R p b 2 4 x L 0 l u Z m 9 z X 2 d y Y X B o L 0 F 1 d G 9 S Z W 1 v d m V k Q 2 9 s d W 1 u c z E u e 2 1 t M j B f d m F s d W V z L D J 9 J n F 1 b 3 Q 7 L C Z x d W 9 0 O 1 N l Y 3 R p b 2 4 x L 0 l u Z m 9 z X 2 d y Y X B o L 0 F 1 d G 9 S Z W 1 v d m V k Q 2 9 s d W 1 u c z E u e 2 1 t N T B f d m F s d W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m Z v c 1 9 n c m F w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v c 1 9 n c m F w a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b 3 N f Z 3 J h c G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z X 2 d y Y X B o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b 3 N f Z 3 J h c G g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v c 1 9 n c m F w a C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z X 2 d y Y X B o L 0 R l c m 5 p J U M z J U E 4 c m V z J T I w b G l n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R l c 3 R f c 3 R y Y X R l Z 2 l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Y 2 t 0 Z X N 0 X 3 N 0 c m F 0 Z W d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y M D o z N z o z O S 4 y M T Y 0 O T Y 3 W i I g L z 4 8 R W 5 0 c n k g V H l w Z T 0 i R m l s b E N v b H V t b l R 5 c G V z I i B W Y W x 1 Z T 0 i c 0 N R V U Z C Z 1 l H I i A v P j x F b n R y e S B U e X B l P S J G a W x s Q 2 9 s d W 1 u T m F t Z X M i I F Z h b H V l P S J z W y Z x d W 9 0 O 3 R p b W V z d G F t c C Z x d W 9 0 O y w m c X V v d D t j b G 9 z Z S Z x d W 9 0 O y w m c X V v d D t t b T I w X 3 Z h b H V l c y Z x d W 9 0 O y w m c X V v d D t 0 c m V u Z F 9 j b G 9 z Z V 9 t b T I w J n F 1 b 3 Q 7 L C Z x d W 9 0 O 3 R y Z W 5 k X 2 1 t M j A m c X V v d D s s J n F 1 b 3 Q 7 Y 2 x v c 2 V f Y 3 J v c 3 N l Z F 9 t b T I w J n F 1 b 3 Q 7 X S I g L z 4 8 R W 5 0 c n k g V H l w Z T 0 i R m l s b F N 0 Y X R 1 c y I g V m F s d W U 9 I n N D b 2 1 w b G V 0 Z S I g L z 4 8 R W 5 0 c n k g V H l w Z T 0 i U X V l c n l J R C I g V m F s d W U 9 I n N h Y j k 1 Z j I 1 O S 1 i Z G I z L T Q 3 M T c t O G Y 1 M i 0 1 M 2 I 3 M W Q 3 O T Y 3 N D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Y 2 t 0 Z X N 0 X 3 N 0 c m F 0 Z W d p Z S 9 B d X R v U m V t b 3 Z l Z E N v b H V t b n M x L n t 0 a W 1 l c 3 R h b X A s M H 0 m c X V v d D s s J n F 1 b 3 Q 7 U 2 V j d G l v b j E v Y m F j a 3 R l c 3 R f c 3 R y Y X R l Z 2 l l L 0 F 1 d G 9 S Z W 1 v d m V k Q 2 9 s d W 1 u c z E u e 2 N s b 3 N l L D F 9 J n F 1 b 3 Q 7 L C Z x d W 9 0 O 1 N l Y 3 R p b 2 4 x L 2 J h Y 2 t 0 Z X N 0 X 3 N 0 c m F 0 Z W d p Z S 9 B d X R v U m V t b 3 Z l Z E N v b H V t b n M x L n t t b T I w X 3 Z h b H V l c y w y f S Z x d W 9 0 O y w m c X V v d D t T Z W N 0 a W 9 u M S 9 i Y W N r d G V z d F 9 z d H J h d G V n a W U v Q X V 0 b 1 J l b W 9 2 Z W R D b 2 x 1 b W 5 z M S 5 7 d H J l b m R f Y 2 x v c 2 V f b W 0 y M C w z f S Z x d W 9 0 O y w m c X V v d D t T Z W N 0 a W 9 u M S 9 i Y W N r d G V z d F 9 z d H J h d G V n a W U v Q X V 0 b 1 J l b W 9 2 Z W R D b 2 x 1 b W 5 z M S 5 7 d H J l b m R f b W 0 y M C w 0 f S Z x d W 9 0 O y w m c X V v d D t T Z W N 0 a W 9 u M S 9 i Y W N r d G V z d F 9 z d H J h d G V n a W U v Q X V 0 b 1 J l b W 9 2 Z W R D b 2 x 1 b W 5 z M S 5 7 Y 2 x v c 2 V f Y 3 J v c 3 N l Z F 9 t b T I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J h Y 2 t 0 Z X N 0 X 3 N 0 c m F 0 Z W d p Z S 9 B d X R v U m V t b 3 Z l Z E N v b H V t b n M x L n t 0 a W 1 l c 3 R h b X A s M H 0 m c X V v d D s s J n F 1 b 3 Q 7 U 2 V j d G l v b j E v Y m F j a 3 R l c 3 R f c 3 R y Y X R l Z 2 l l L 0 F 1 d G 9 S Z W 1 v d m V k Q 2 9 s d W 1 u c z E u e 2 N s b 3 N l L D F 9 J n F 1 b 3 Q 7 L C Z x d W 9 0 O 1 N l Y 3 R p b 2 4 x L 2 J h Y 2 t 0 Z X N 0 X 3 N 0 c m F 0 Z W d p Z S 9 B d X R v U m V t b 3 Z l Z E N v b H V t b n M x L n t t b T I w X 3 Z h b H V l c y w y f S Z x d W 9 0 O y w m c X V v d D t T Z W N 0 a W 9 u M S 9 i Y W N r d G V z d F 9 z d H J h d G V n a W U v Q X V 0 b 1 J l b W 9 2 Z W R D b 2 x 1 b W 5 z M S 5 7 d H J l b m R f Y 2 x v c 2 V f b W 0 y M C w z f S Z x d W 9 0 O y w m c X V v d D t T Z W N 0 a W 9 u M S 9 i Y W N r d G V z d F 9 z d H J h d G V n a W U v Q X V 0 b 1 J l b W 9 2 Z W R D b 2 x 1 b W 5 z M S 5 7 d H J l b m R f b W 0 y M C w 0 f S Z x d W 9 0 O y w m c X V v d D t T Z W N 0 a W 9 u M S 9 i Y W N r d G V z d F 9 z d H J h d G V n a W U v Q X V 0 b 1 J l b W 9 2 Z W R D b 2 x 1 b W 5 z M S 5 7 Y 2 x v c 2 V f Y 3 J v c 3 N l Z F 9 t b T I w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W N r d G V z d F 9 z d H J h d G V n a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R l c 3 R f c 3 R y Y X R l Z 2 l l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N r d G V z d F 9 z d H J h d G V n a W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0 Z X N 0 X 3 N 0 c m F 0 Z W d p Z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0 Z X N 0 X 3 N 0 c m F 0 Z W d p Z S 9 D b 2 x v b m 5 l c y U y M H B l c m 1 1 d C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R l c 3 R f c 3 R y Y X R l Z 2 l l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R l c 3 R f c 3 R y Y X R l Z 2 l l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R l c 3 R f c 3 R y Y X R l Z 2 l l L 0 R l c m 5 p J U M z J U E 4 c m V z J T I w b G l n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R l c 3 R f c 3 R y Y X R l Z 2 l l L 0 x p Z 2 5 l c y U y M G Z p b H R y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u 9 b C t w S Q U m z + x y K u Z i 5 c A A A A A A C A A A A A A A Q Z g A A A A E A A C A A A A C C a r 4 9 2 N z f N p G i U s Y Q B V w f f C y X 9 / l A Y g H 6 r S / J m y v w F w A A A A A O g A A A A A I A A C A A A A B z i j u V / R C S Z F Q q 6 6 H Q J G D J k n R 4 V K 4 q k 6 / m y V 7 9 k e b w D 1 A A A A A / 5 c D f l Z d E J 9 R J W W y + 6 h T i b / G g h P T 4 t w b b 1 m r J S 6 l Z 4 B i 0 O N G R B K H k s R D / w Z 8 x + c 8 / x A I 7 o e z w Q n 5 1 E o h m x 7 0 G a K Q k C o U H h / h x q M P P P s B g 3 0 A A A A C y Y 7 U 6 N K 0 W O z K Z R m G l C A + r v S 1 5 c u 5 s g f H U p z s D L n b u r z 1 7 k N d p 5 x u q v E E 4 C U 6 W F 9 L 7 v x 7 D X M g B W 6 o Q T l Y c E v N k < / D a t a M a s h u p > 
</file>

<file path=customXml/itemProps1.xml><?xml version="1.0" encoding="utf-8"?>
<ds:datastoreItem xmlns:ds="http://schemas.openxmlformats.org/officeDocument/2006/customXml" ds:itemID="{9CD9179C-2B31-47EA-B380-648A500714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1</vt:i4>
      </vt:variant>
    </vt:vector>
  </HeadingPairs>
  <TitlesOfParts>
    <vt:vector size="5" baseType="lpstr">
      <vt:lpstr>Infos_graph</vt:lpstr>
      <vt:lpstr>backtest_strategie</vt:lpstr>
      <vt:lpstr>TCD_stats_strat_efficience</vt:lpstr>
      <vt:lpstr>readme</vt:lpstr>
      <vt:lpstr>visualisation_graphique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Gilquin</dc:creator>
  <cp:lastModifiedBy>Julian Gilquin</cp:lastModifiedBy>
  <dcterms:created xsi:type="dcterms:W3CDTF">2015-06-05T18:19:34Z</dcterms:created>
  <dcterms:modified xsi:type="dcterms:W3CDTF">2021-06-15T20:37:45Z</dcterms:modified>
</cp:coreProperties>
</file>