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ecnica" sheetId="1" r:id="rId4"/>
    <sheet state="visible" name="Investigacion" sheetId="2" r:id="rId5"/>
    <sheet state="visible" name="Torre admin" sheetId="3" r:id="rId6"/>
    <sheet state="visible" name="Monitor Admin y nosotros" sheetId="4" r:id="rId7"/>
    <sheet state="visible" name="DiscoSolido Admin" sheetId="5" r:id="rId8"/>
    <sheet state="visible" name="Servidor Admin" sheetId="6" r:id="rId9"/>
    <sheet state="visible" name="Disco duro interno Admin" sheetId="7" r:id="rId10"/>
    <sheet state="visible" name="ram Admin" sheetId="8" r:id="rId11"/>
    <sheet state="visible" name="Teclado Admin y nosotros" sheetId="9" r:id="rId12"/>
    <sheet state="visible" name="Mouse Admin y nosotros" sheetId="10" r:id="rId13"/>
    <sheet state="visible" name="Portatil Nosotros" sheetId="11" r:id="rId14"/>
    <sheet state="visible" name=" Disco mecanico Nosotros" sheetId="12" r:id="rId15"/>
    <sheet state="visible" name=" Servidor Nosotros" sheetId="13" r:id="rId16"/>
    <sheet state="visible" name=" ram nosotros" sheetId="14" r:id="rId17"/>
    <sheet state="visible" name="Tarjeta de video nosotros" sheetId="15" r:id="rId18"/>
    <sheet state="visible" name="Procesador Nosotros" sheetId="16" r:id="rId19"/>
    <sheet state="visible" name="software licencia" sheetId="17" r:id="rId20"/>
    <sheet state="visible" name="licencia visual" sheetId="18" r:id="rId21"/>
    <sheet state="visible" name="windows 11 licencia" sheetId="19" r:id="rId22"/>
    <sheet state="visible" name="licencia SQL" sheetId="20" r:id="rId23"/>
    <sheet state="visible" name="IAS" sheetId="21" r:id="rId24"/>
    <sheet state="visible" name="recurso humano" sheetId="22" r:id="rId25"/>
  </sheets>
  <definedNames/>
  <calcPr/>
  <extLst>
    <ext uri="GoogleSheetsCustomDataVersion2">
      <go:sheetsCustomData xmlns:go="http://customooxmlschemas.google.com/" r:id="rId26" roundtripDataChecksum="JAPcoZrTD2/5eEiiaraVS9au26SEN2dg4/O2+MEvut4="/>
    </ext>
  </extLst>
</workbook>
</file>

<file path=xl/sharedStrings.xml><?xml version="1.0" encoding="utf-8"?>
<sst xmlns="http://schemas.openxmlformats.org/spreadsheetml/2006/main" count="916" uniqueCount="517">
  <si>
    <t>Investigacion</t>
  </si>
  <si>
    <t>Ficha Tecnica</t>
  </si>
  <si>
    <t>Aspecto</t>
  </si>
  <si>
    <t>Nombre del proyecto</t>
  </si>
  <si>
    <t>Información</t>
  </si>
  <si>
    <t>Cuadro Comparativo de Cotizaciones de Equipos Tecnológicos</t>
  </si>
  <si>
    <t>Área solicitante</t>
  </si>
  <si>
    <t>Área Administrativa y Operativa</t>
  </si>
  <si>
    <t>Tipo de adquisición</t>
  </si>
  <si>
    <t>Equipos y componentes tecnológicos</t>
  </si>
  <si>
    <t>Fecha de elaboración</t>
  </si>
  <si>
    <t>20 de agosto de 2026</t>
  </si>
  <si>
    <t>Ciudad</t>
  </si>
  <si>
    <t>Bogotá D.C., Colombia</t>
  </si>
  <si>
    <t>Objetivo</t>
  </si>
  <si>
    <t>Analizar diferentes alternativas de equipos tecnológicos para seleccionar las opciones que presenten mejores características técnicas y relación costo-beneficio.</t>
  </si>
  <si>
    <t>Identificar, comparar y seleccionar equipos tecnológicos teniendo en cuenta características técnicas, precio, garantía y relación costo-beneficio.</t>
  </si>
  <si>
    <t>Equipos requeridos</t>
  </si>
  <si>
    <t>Torre, monitor, SSD, HDD, servidor, RAM, teclado y mouse</t>
  </si>
  <si>
    <t>CUADRO DE COTIZACIONES</t>
  </si>
  <si>
    <t>Uso principal</t>
  </si>
  <si>
    <t>Actividades administrativas, desarrollo de software, almacenamiento, gestión de información y multitarea</t>
  </si>
  <si>
    <t>Criterios de selección</t>
  </si>
  <si>
    <t>Necesidad</t>
  </si>
  <si>
    <t>Precio, rendimiento, RAM, almacenamiento, garantía, disponibilidad, tiempo de entrega y forma de pago</t>
  </si>
  <si>
    <t>Contar con equipos adecuados para las actividades administrativas y operativas del proyecto.</t>
  </si>
  <si>
    <t>Presupuesto</t>
  </si>
  <si>
    <t>Se determinará mediante la comparación de las cotizaciones obtenidas</t>
  </si>
  <si>
    <t>Garantía mínima esperada</t>
  </si>
  <si>
    <t>Preferiblemente 6 meses o superior</t>
  </si>
  <si>
    <t>Fuentes consultadas</t>
  </si>
  <si>
    <t>Mercado Libre, Éxito, Compulago y fabricantes</t>
  </si>
  <si>
    <t xml:space="preserve">Cuadro Comparativo de Cotizaciones </t>
  </si>
  <si>
    <t>Resultado esperado</t>
  </si>
  <si>
    <t>Seleccionar las alternativas con mejor relación entre características técnicas, calidad y precio</t>
  </si>
  <si>
    <t>Metodología</t>
  </si>
  <si>
    <t>Se realizó una búsqueda y comparación de productos disponibles en diferentes proveedores y plataformas comerciales.</t>
  </si>
  <si>
    <t xml:space="preserve">Presupuestos (a)
</t>
  </si>
  <si>
    <t>Mercado Libre, Éxito, Compulago y sitios oficiales de fabricantes.</t>
  </si>
  <si>
    <t>Criterios</t>
  </si>
  <si>
    <t>Precio, procesador, RAM, almacenamiento, rendimiento, garantía, disponibilidad y características técnicas.</t>
  </si>
  <si>
    <r>
      <rPr>
        <rFont val="Trebuchet MS"/>
        <b/>
        <color theme="1"/>
        <sz val="10.0"/>
      </rPr>
      <t>Empresa</t>
    </r>
    <r>
      <rPr>
        <rFont val="Trebuchet MS"/>
        <b val="0"/>
        <i/>
        <color theme="1"/>
        <sz val="8.0"/>
      </rPr>
      <t xml:space="preserve">
(Nombre fiscal de la empresa)</t>
    </r>
  </si>
  <si>
    <t>Imagen de referencia</t>
  </si>
  <si>
    <r>
      <rPr>
        <rFont val="Arial"/>
        <b/>
        <color theme="1"/>
        <sz val="12.0"/>
      </rPr>
      <t>Empresa</t>
    </r>
    <r>
      <rPr>
        <rFont val="Arial"/>
        <b val="0"/>
        <i/>
        <color theme="1"/>
        <sz val="12.0"/>
      </rPr>
      <t xml:space="preserve">
(Nombre fiscal de la empresa)</t>
    </r>
  </si>
  <si>
    <t>Fecha de consulta</t>
  </si>
  <si>
    <t>Imagen</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</si>
  <si>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</si>
  <si>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</si>
  <si>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</si>
  <si>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Arial"/>
        <b/>
        <color theme="1"/>
        <sz val="12.0"/>
      </rPr>
      <t>Nº de CUIT, Dirección, Teléfono</t>
    </r>
    <r>
      <rPr>
        <rFont val="Arial"/>
        <b val="0"/>
        <i/>
        <color theme="1"/>
        <sz val="12.0"/>
      </rPr>
      <t xml:space="preserve">
(Datos de la empresa)</t>
    </r>
  </si>
  <si>
    <r>
      <rPr>
        <rFont val="Trebuchet MS"/>
        <b/>
        <color theme="1"/>
        <sz val="10.0"/>
        <u/>
      </rPr>
      <t>Importe Total</t>
    </r>
    <r>
      <rPr>
        <rFont val="Trebuchet MS"/>
        <b/>
        <color theme="1"/>
        <sz val="10.0"/>
        <u/>
      </rPr>
      <t xml:space="preserve">
 IVA incluido
</t>
    </r>
    <r>
      <rPr>
        <rFont val="Trebuchet MS"/>
        <b val="0"/>
        <i/>
        <color theme="1"/>
        <sz val="8.0"/>
        <u/>
      </rPr>
      <t>(moneda nacional)</t>
    </r>
  </si>
  <si>
    <t>Resultado</t>
  </si>
  <si>
    <t>Se seleccionaron las alternativas con mejor relación entre características, precio y necesidades del proyecto.</t>
  </si>
  <si>
    <r>
      <rPr>
        <rFont val="Arial"/>
        <b/>
        <color theme="1"/>
        <sz val="12.0"/>
      </rPr>
      <t>Descripción del
bien/ servicio (b)</t>
    </r>
    <r>
      <rPr>
        <rFont val="Arial"/>
        <b val="0"/>
        <i/>
        <color theme="1"/>
        <sz val="12.0"/>
      </rPr>
      <t xml:space="preserve">
Características de los bienes/ servicios</t>
    </r>
  </si>
  <si>
    <r>
      <rPr>
        <rFont val="Arial"/>
        <b/>
        <color theme="1"/>
        <sz val="10.0"/>
      </rPr>
      <t xml:space="preserve">Importe Total
</t>
    </r>
    <r>
      <rPr>
        <rFont val="Arial"/>
        <b val="0"/>
        <i/>
        <color theme="1"/>
        <sz val="8.0"/>
      </rPr>
      <t>(moneda extranjera)</t>
    </r>
  </si>
  <si>
    <r>
      <rPr>
        <rFont val="Arial"/>
        <b/>
        <color theme="1"/>
        <sz val="12.0"/>
      </rPr>
      <t xml:space="preserve">Importe Unitario
</t>
    </r>
    <r>
      <rPr>
        <rFont val="Arial"/>
        <b val="0"/>
        <i/>
        <color theme="1"/>
        <sz val="12.0"/>
      </rPr>
      <t>(moneda nacional)</t>
    </r>
  </si>
  <si>
    <t>Tipo de cambio</t>
  </si>
  <si>
    <r>
      <rPr>
        <rFont val="Trebuchet MS"/>
        <b/>
        <color theme="1"/>
        <sz val="10.0"/>
      </rPr>
      <t xml:space="preserve">Forma de Pago 
</t>
    </r>
    <r>
      <rPr>
        <rFont val="Trebuchet MS"/>
        <b val="0"/>
        <i/>
        <color theme="1"/>
        <sz val="8.0"/>
      </rPr>
      <t>(Contado o Cheque)</t>
    </r>
  </si>
  <si>
    <r>
      <rPr>
        <rFont val="Arial"/>
        <b/>
        <color theme="1"/>
        <sz val="12.0"/>
        <u/>
      </rPr>
      <t xml:space="preserve">Importe Total
 IVA incluido
</t>
    </r>
    <r>
      <rPr>
        <rFont val="Arial"/>
        <b val="0"/>
        <i/>
        <color theme="1"/>
        <sz val="12.0"/>
        <u/>
      </rPr>
      <t>(moneda nacional)</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</si>
  <si>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</si>
  <si>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Argumento</t>
  </si>
  <si>
    <r>
      <rPr>
        <rFont val="Arial"/>
        <b/>
        <color theme="1"/>
        <sz val="12.0"/>
      </rPr>
      <t xml:space="preserve">Importe Total
</t>
    </r>
    <r>
      <rPr>
        <rFont val="Arial"/>
        <b val="0"/>
        <i/>
        <color theme="1"/>
        <sz val="12.0"/>
      </rPr>
      <t>(moneda extranjera)</t>
    </r>
  </si>
  <si>
    <r>
      <rPr>
        <rFont val="Arial"/>
        <b/>
        <color theme="1"/>
        <sz val="12.0"/>
      </rPr>
      <t xml:space="preserve">Forma de Pago 
</t>
    </r>
    <r>
      <rPr>
        <rFont val="Arial"/>
        <b val="0"/>
        <i/>
        <color theme="1"/>
        <sz val="12.0"/>
      </rPr>
      <t>(Contado o Cheque)</t>
    </r>
  </si>
  <si>
    <t>Nº 1</t>
  </si>
  <si>
    <t xml:space="preserve">Mercado libre </t>
  </si>
  <si>
    <r>
      <rPr>
        <rFont val="Arial"/>
        <b/>
        <color theme="1"/>
        <sz val="12.0"/>
      </rPr>
      <t xml:space="preserve">Observaciones </t>
    </r>
    <r>
      <rPr>
        <rFont val="Arial"/>
        <b val="0"/>
        <i/>
        <color theme="1"/>
        <sz val="12.0"/>
      </rPr>
      <t xml:space="preserve">
(se debe incluir toda aquella característica que no ha sido posible incluir anteriormente)</t>
    </r>
  </si>
  <si>
    <t>https://www.mercadolibre.com.co/pc-cpu-hp-dell-lenovo-intel-core-i7-4ta-gen-gen-16-ram-torre/up/MCOU3396316363#polycard_client=search-desktop&amp;float_highlight=last_units&amp;be_origin=backend&amp;overlay_label=not_apply&amp;search_layout=grid&amp;position=23&amp;type=product&amp;tracking_id=055d2b4a-9d52-4b40-a604-220bc3101db5&amp;wid=MCO1661594431&amp;sid=search</t>
  </si>
  <si>
    <t>Hp Dell Lenovo Acer Clones Fujitsu-Intel Core I7-Ram 16GB</t>
  </si>
  <si>
    <t>Mercado libre</t>
  </si>
  <si>
    <t>https://www.mercadolibre.com.co/monitor-gamer--aoc-24-pulgadas-ips-100hz-bordes-delgados/up/MCOU2959743044</t>
  </si>
  <si>
    <t>Efectivo - Transferencia</t>
  </si>
  <si>
    <t>Computador reacondicionado para el correcto funcionamiento, no cuenta con tarjeta gráfica, sistema operativo Windows Pro, incluye cable de poder</t>
  </si>
  <si>
    <t>La opción adecuada es el Ryzen 5 5600G, debido a que sus procesadores de 6 núcleos, 16 GB de ram y su tarjeta gráfica ofrecen un buen rendimiento para múltiples tareas, este permite incorporar máquinas virtuales ligeras, herramientas de diseño o bases de datos, en conclusión es un equipo que sirve para estudio o trabajo con muy buenas caracteristicas y ótimo desempeño</t>
  </si>
  <si>
    <t>Monitor Gamer Aoc 24 Pulgadas Ips 100hz Bordes Delgados</t>
  </si>
  <si>
    <t xml:space="preserve">Nº2 </t>
  </si>
  <si>
    <t>Exito</t>
  </si>
  <si>
    <t>https://www.exito.com/pc-gamer-amd-ryzen-5-5600g-16gb-ram-ddr4-ssd-512gb-board-a520-chasis-4fans-rgb-104057129-mp/p</t>
  </si>
  <si>
    <t>Pc Gamer Amd Ryzen 5 5600G/ 16Gb Ram Ddr4/ Ssd 512Gb/ Board A520/ Chasis 4Fans Rgb</t>
  </si>
  <si>
    <t>Transferencia</t>
  </si>
  <si>
    <t>Computador gamer con sistema operativo Windows 11 Pro,posee 6 núcleos, además una tarjeta gráfica integrada Radeon 530,</t>
  </si>
  <si>
    <t>Nº 3</t>
  </si>
  <si>
    <t>Transferencia - Efectivo</t>
  </si>
  <si>
    <t>Pantalla LCD, con resolución Full HD (1920 px x 1080 px)</t>
  </si>
  <si>
    <t>Compulago</t>
  </si>
  <si>
    <t>https://compulago.com/producto/torre-clon-1-cpu-core-i3-8-gb-ssd-500-gb-2302475318/</t>
  </si>
  <si>
    <t xml:space="preserve">El AOC ofrece una resolución full HD de 1920×1080 con panel IPS, sus 100 Hz y su tamaño de 23,6" lo que lo convierte en la mejor opción, puesto que es el equilibrio perfecto para la navegación, programación, diseño y visualización de la información para el usuario </t>
  </si>
  <si>
    <t>Torre Clon 1 CPU Core I3 8 GB SSD 500 GB</t>
  </si>
  <si>
    <t>Alkosto</t>
  </si>
  <si>
    <t>Tranferencia</t>
  </si>
  <si>
    <t>Computador de 12va generación con velocidad de 3.3gHz, memoria DDR4, no posee software, garantía de 6 meses, fuente ATX generica</t>
  </si>
  <si>
    <t>https://www.alkosto.com/monitor-samsung-24-pulgadas-ls24f330-fhd-plano-negro/p/198957224393</t>
  </si>
  <si>
    <r>
      <rPr>
        <rFont val="Trebuchet MS"/>
        <b/>
        <color theme="1"/>
        <sz val="12.0"/>
      </rPr>
      <t>Empresa</t>
    </r>
    <r>
      <rPr>
        <rFont val="Trebuchet MS"/>
        <b val="0"/>
        <i/>
        <color theme="1"/>
        <sz val="12.0"/>
      </rPr>
      <t xml:space="preserve">
(Nombre fiscal de la empresa)</t>
    </r>
  </si>
  <si>
    <t>Imagenes</t>
  </si>
  <si>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</si>
  <si>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</si>
  <si>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t>Monitor SAMSUNG 24" Pulgadas LS24F330 FHD Plano Negro</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</si>
  <si>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</si>
  <si>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</si>
  <si>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</si>
  <si>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</si>
  <si>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</si>
  <si>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 xml:space="preserve">Forma de Pago 
</t>
    </r>
    <r>
      <rPr>
        <rFont val="Trebuchet MS"/>
        <b val="0"/>
        <i/>
        <color theme="1"/>
        <sz val="12.0"/>
      </rPr>
      <t>(Contado o Cheque)</t>
    </r>
  </si>
  <si>
    <t>Conectividad con cable, tasa de refresco de 100Hz, incluye garantía de 36 meses</t>
  </si>
  <si>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</si>
  <si>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Homecenter</t>
  </si>
  <si>
    <t>https://www.homecenter.com.co/homecenter-co/product/777938/monitor-24-led-fhd-ips-100hz-pantalla-gamer-slim-sin-bordes/777938/</t>
  </si>
  <si>
    <t>MpcStore</t>
  </si>
  <si>
    <t>https://mpcstore.co/disco-solido-ssd-adata-su650-sata-de-256-gb-6gbs</t>
  </si>
  <si>
    <t>Monitor 24' Led Fhd Ips 100hz Pantalla Gamer Slim Sin Bordes</t>
  </si>
  <si>
    <t>Disco Solido Ssd Adata Su650 Sata De 256 Gb 6Gb/s</t>
  </si>
  <si>
    <t>Compuesto de policarbonato, su compatiilidad es universal, incluye garantía de 6 meses</t>
  </si>
  <si>
    <t>Transferencia - Contraentrega</t>
  </si>
  <si>
    <t>Lectura secuencial de hasta 520MB/s
memoria Flash NAND 3D QLC, tecnología ECC LDPC, almacenamiento en caché SLC dinámico.</t>
  </si>
  <si>
    <t>El disco duro ADATA SU650 es el recomendado, su tecnología y velocidad de lectura/escritura es ideal para el procesamiento de información. Además si se instala Windows, programas, bases de datos, proyectos o incluso juegos los 480 GB se ajustan perfectamente.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</si>
  <si>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</si>
  <si>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Mercado Libre</t>
  </si>
  <si>
    <t>https://www.mercadolibre.com.co/disco-duro-solido-ssd-120gb-kingston-sata-6gbs-550450mb12-negro/p/MCO22369722?pdp_filters=item_id%3AMCO3078974568</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</si>
  <si>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</si>
  <si>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Disco Duro Solido Ssd 120gb Kingston Sata 6gb/s 550/450mb12 Negro</t>
  </si>
  <si>
    <t xml:space="preserve">Transferencia </t>
  </si>
  <si>
    <t>Tipo gamer, lectura máxima de 500Mb/s, compatible con Linux, configuraciones RAID 1</t>
  </si>
  <si>
    <t>https://www.mercadolibre.com.co/disco-solido-interno-adata-ultimate-su650-asu650ss-480gt-r-480gb-negro/p/MCO15749700#polycard_client=search-desktop&amp;be_origin=backend&amp;overlay_label=not_apply&amp;search_layout=grid&amp;position=2&amp;type=product&amp;tracking_id=38c5c3d6-c64c-4ea2-9f66-634894707442&amp;wid=MCO1801969580&amp;sid=search</t>
  </si>
  <si>
    <t>Disco sólido interno Adata Ultimate SU650 ASU650SS-480GT-R 480GB negro</t>
  </si>
  <si>
    <t>Velocidad de lectura de 520 MB/s y de escritura de 450MB/s, tecnología 3D NAND, Caché SLC integrada, resistencia a impactos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</si>
  <si>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</si>
  <si>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</si>
  <si>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</si>
  <si>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</si>
  <si>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</si>
  <si>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</si>
  <si>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</si>
  <si>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</si>
  <si>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</si>
  <si>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</si>
  <si>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Distrisant</t>
  </si>
  <si>
    <t>https://www.distrisantcolombia.com/product-page/servidor-hpe-proliant-dl380-gen10-2x-xeon-gold-6136-ram-64gb-ddr4-ssd-800gb</t>
  </si>
  <si>
    <t>Servidor HPE ProLiant DL380 Gen10, 2x Xeon Gold 6138, RAM 64GB DDR4, SSD 800GB</t>
  </si>
  <si>
    <t>Procesadores 2x Intel Xeon Gold 6138 2.00GHz 40-Core 80-Thread, memoria RAM 64GB DDR4 ECC, SSD Enterprise 800GB de 12Gbps 2.5in SFF SAS (Max. 8 discos SFF), controladora RAID HPE Smart Array P408i-a SR Gen10 0/1/10/5, puertos de red 4x GbE, fuentes de poder 2x 500W, iLO 5 Standard</t>
  </si>
  <si>
    <t>El servidor HPE ML30 cuenta con velocidades base de 2.5 GH hasta una máxima de 4.5 GHz, haciendolo bastante rápido para el transito de infromación, esto se apoya en su procesador Intel Xeon, siendo así un servidor potente para usos másivos</t>
  </si>
  <si>
    <t>https://www.mercadolibre.com.co/servidor-hpe-proliant-microserver-gen11-xeon-6325p-16gb-2tb/up/MCOU3942682101#polycard_client=search-desktop&amp;be_origin=backend&amp;overlay_label=not_apply&amp;search_layout=grid&amp;position=2&amp;type=product&amp;tracking_id=271a1484-c2cd-435e-9c55-fac4d3d9e298&amp;wid=MCO1929250567&amp;sid=search</t>
  </si>
  <si>
    <t>Servidor Hpe Proliant Microserver Gen11 Xeon 6325p 16gb 2tb</t>
  </si>
  <si>
    <t>Memoria RAM: 16 GB, con procesador Intel Xeon 6325P Quad Core de 3.50GHz</t>
  </si>
  <si>
    <t>https://compulago.com/producto/hpe-proliant-ml30-gen10-plus-server-p44719-001-2323-03350081/</t>
  </si>
  <si>
    <t>HPE Proliant ML30 GEN10 Plus Server P44719 001</t>
  </si>
  <si>
    <t>Velocidad de 2.5 GHz hasta 4.5GHz, procesador Intel Xeon E-2414, unidades rack 4U, garantía de 12 meses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</si>
  <si>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</si>
  <si>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</si>
  <si>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</si>
  <si>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</si>
  <si>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</si>
  <si>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</si>
  <si>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</si>
  <si>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</si>
  <si>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</si>
  <si>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</si>
  <si>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LifeMax</t>
  </si>
  <si>
    <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t>
  </si>
  <si>
    <t>Disco Duro Interno Western Digital Blue 2TB 3.5" SATA 3 5400Rpm Cache 64MB PC/DVR/NVR [ WD20EARZ ]</t>
  </si>
  <si>
    <t>HDD Ideal para usar como unidad primaria en PC de escritorio y para aplicaciones, desgaste menor en la cabeza de grabación y en el medio, protección del disco durante el transporte, bajo consumo de energía y buena compatibilidad</t>
  </si>
  <si>
    <t>El disco duro Western Digital Blue es el recomendado, su gran almacenamiento permite la gestión de archivos, documentos y programas, puesto que no tiene un gran consumo de energía, esto lo convierte en un disco ideal para grandes exigencias.</t>
  </si>
  <si>
    <t>Falabella</t>
  </si>
  <si>
    <t>https://www.falabella.com.co/falabella-co/product/124164038/Disco-solido-ssd-crucial-bx500-2.5-240gb-+-adapta/124164040</t>
  </si>
  <si>
    <t>Disco solido ssd crucial bx500 2.5 240gb + adapta</t>
  </si>
  <si>
    <t xml:space="preserve">Velocidades de lectura secuenciales de hasta 540 MB/s y escritura secuenciales de hasta 500 MB/s, compatible con Windows, </t>
  </si>
  <si>
    <t>https://www.falabella.com.co/falabella-co/product/155554437/disco-duro-solido-ssd-240gb-crucial-bx500/155554438</t>
  </si>
  <si>
    <t>Disco Duro Solido Ssd 240gb Crucial BX500</t>
  </si>
  <si>
    <t>Ofrece un inicio del sistema operativo más veloz, cargas rápidas de aplicaciones y una mejor respuesta en todas tus tareas diarias, proporciona un funcionamiento silencioso, menor consumo de energía, mayor resistencia a golpes y vibraciones, velocidad de lectura de hasta 540 MB/s velocidad de escritura de hasta 500 MB/s, compatible con computadores de escritorio y portátiles con interfaz SATA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</si>
  <si>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</si>
  <si>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</si>
  <si>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</si>
  <si>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</si>
  <si>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</si>
  <si>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</si>
  <si>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</si>
  <si>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</si>
  <si>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</si>
  <si>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</si>
  <si>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TauretComputadores</t>
  </si>
  <si>
    <t>https://tauretcomputadores.com/product/memoria-ram-portatil-adata-gold-ddr4-16gb-3200mhz-oem?srsltid=AfmBOoqtAOg9eOGuqvDjHu_CyQItCQ-kMwkrDfPWv_PS73TkyR3bsyV7iZ0</t>
  </si>
  <si>
    <t>Memoria RAM ADATA Premier · 16GB DDR4 3200MHz · Para Portátil</t>
  </si>
  <si>
    <r>
      <rPr>
        <rFont val="Trebuchet MS"/>
        <b/>
        <color theme="1"/>
        <sz val="11.0"/>
      </rPr>
      <t>Empresa</t>
    </r>
    <r>
      <rPr>
        <rFont val="Trebuchet MS"/>
        <b val="0"/>
        <i/>
        <color theme="1"/>
        <sz val="11.0"/>
      </rPr>
      <t xml:space="preserve">
(Nombre fiscal de la empresa)</t>
    </r>
  </si>
  <si>
    <t>Tipo de memoria DDR4, factor de forma: SO-DIMM, capacidad de 16 GB, velocidad de 3200 MHz con latencia CAS 22, Voltaje de funcionamiento de 1.2V, temperaturas de funcioamiento de 0 °C a 85 °C con garantía de 60 Meses</t>
  </si>
  <si>
    <t>La Patriot Viper RGB es la adecuada, debido a su velocidad de de 3200MHz, su latencia de 16, además incluye un dusipador de calor, y su capacidad es la adecuada para el buen funcionamiento de un equipo</t>
  </si>
  <si>
    <r>
      <rPr>
        <rFont val="Trebuchet MS"/>
        <b/>
        <color theme="1"/>
        <sz val="11.0"/>
      </rPr>
      <t>Nº de CUIT, Dirección, Teléfono</t>
    </r>
    <r>
      <rPr>
        <rFont val="Trebuchet MS"/>
        <b val="0"/>
        <i/>
        <color theme="1"/>
        <sz val="11.0"/>
      </rPr>
      <t xml:space="preserve">
</t>
    </r>
    <r>
      <rPr>
        <rFont val="Trebuchet MS"/>
        <b val="0"/>
        <i/>
        <color theme="1"/>
        <sz val="11.0"/>
      </rPr>
      <t>(Datos de la empresa)</t>
    </r>
  </si>
  <si>
    <r>
      <rPr>
        <rFont val="Trebuchet MS"/>
        <b/>
        <color theme="1"/>
        <sz val="11.0"/>
      </rPr>
      <t>Descripción del
bien/ servicio (b)</t>
    </r>
    <r>
      <rPr>
        <rFont val="Trebuchet MS"/>
        <b val="0"/>
        <i/>
        <color theme="1"/>
        <sz val="11.0"/>
      </rPr>
      <t xml:space="preserve">
</t>
    </r>
    <r>
      <rPr>
        <rFont val="Trebuchet MS"/>
        <b val="0"/>
        <i/>
        <color theme="1"/>
        <sz val="11.0"/>
      </rPr>
      <t>Características de los bienes/ servicios</t>
    </r>
  </si>
  <si>
    <t>SpeedLogic</t>
  </si>
  <si>
    <r>
      <rPr>
        <rFont val="Trebuchet MS"/>
        <b/>
        <color theme="1"/>
        <sz val="11.0"/>
      </rPr>
      <t xml:space="preserve">Importe Unitario
</t>
    </r>
    <r>
      <rPr>
        <rFont val="Trebuchet MS"/>
        <b val="0"/>
        <i/>
        <color theme="1"/>
        <sz val="11.0"/>
      </rPr>
      <t>(moneda nacional)</t>
    </r>
  </si>
  <si>
    <t>https://speedlogic.com.co/tienda/memorias-ram/memoria-ram-para-pc-ddr4-8gb-3200mhz-viper-patriot-steel-rgb/?srsltid=AfmBOorbPE-ux2shn3tPrTMHGdXb6wOdOjeh9fhSYLgA5W2i5Iau0JEulq4</t>
  </si>
  <si>
    <r>
      <rPr>
        <rFont val="Trebuchet MS"/>
        <b/>
        <color theme="1"/>
        <sz val="11.0"/>
        <u/>
      </rPr>
      <t>Importe Total</t>
    </r>
    <r>
      <rPr>
        <rFont val="Trebuchet MS"/>
        <b/>
        <color theme="1"/>
        <sz val="11.0"/>
        <u/>
      </rPr>
      <t xml:space="preserve">
 IVA incluido
</t>
    </r>
    <r>
      <rPr>
        <rFont val="Trebuchet MS"/>
        <b val="0"/>
        <i/>
        <color theme="1"/>
        <sz val="11.0"/>
        <u/>
      </rPr>
      <t>(moneda nacional)</t>
    </r>
  </si>
  <si>
    <r>
      <rPr>
        <rFont val="Arial"/>
        <b/>
        <color theme="1"/>
        <sz val="11.0"/>
      </rPr>
      <t xml:space="preserve">Importe Total
</t>
    </r>
    <r>
      <rPr>
        <rFont val="Arial"/>
        <b val="0"/>
        <i/>
        <color theme="1"/>
        <sz val="11.0"/>
      </rPr>
      <t>(moneda extranjera)</t>
    </r>
  </si>
  <si>
    <r>
      <rPr>
        <rFont val="Trebuchet MS"/>
        <b/>
        <color theme="1"/>
        <sz val="11.0"/>
      </rPr>
      <t xml:space="preserve">Forma de Pago 
</t>
    </r>
    <r>
      <rPr>
        <rFont val="Trebuchet MS"/>
        <b val="0"/>
        <i/>
        <color theme="1"/>
        <sz val="11.0"/>
      </rPr>
      <t>(Contado o Cheque)</t>
    </r>
  </si>
  <si>
    <r>
      <rPr>
        <rFont val="Trebuchet MS"/>
        <b/>
        <color theme="1"/>
        <sz val="11.0"/>
      </rPr>
      <t xml:space="preserve">Observaciones </t>
    </r>
    <r>
      <rPr>
        <rFont val="Trebuchet MS"/>
        <b val="0"/>
        <i/>
        <color theme="1"/>
        <sz val="11.0"/>
      </rPr>
      <t xml:space="preserve">
</t>
    </r>
    <r>
      <rPr>
        <rFont val="Trebuchet MS"/>
        <b val="0"/>
        <i/>
        <color theme="1"/>
        <sz val="11.0"/>
      </rPr>
      <t>(se debe incluir toda aquella característica que no ha sido posible incluir anteriormente)</t>
    </r>
  </si>
  <si>
    <t>Memoria Ram Para Pc Ddr4 8GB 3200mhz Viper Patriot Steel Rgb</t>
  </si>
  <si>
    <t>Equipado con soporte XMP 2.0, compatibilidad con las aplicaciones de sincronización RGB, capacidad de 8 GB, velocidad de 3200 MHz latencia de 18-22-22-42, voltaje de 1.35V</t>
  </si>
  <si>
    <t>https://www.falabella.com.co/falabella-co/product/153239857/combo-bluetooth-logitech-mk250-teclado-y-mouse-compactos-mouse-negro-teclado-negro/153239858</t>
  </si>
  <si>
    <t>https://www.mercadolibre.com.co/patriot-viper-steel-rgb-ddr4-ram-16-gb-3200-mts-para-juegos/p/MCO2089828518?matt_tool=19390127&amp;utm_source=google_shopping&amp;utm_medium=organic&amp;pdp_filters=item_id%3AMCO4082933306&amp;from=gshop</t>
  </si>
  <si>
    <t>Combo Bluetooth Logitech Mk250, Teclado Y Mouse Compactos Mouse Negro Teclado Negro</t>
  </si>
  <si>
    <t>Patriot Viper Steel Rgb Ddr4 Ram 16 Gb 3200 Mhz Para Juegos</t>
  </si>
  <si>
    <t>Memoria DDr4, velocidad de 3.4 GHz, latencia de 16, disicpador de calor</t>
  </si>
  <si>
    <t>Tecnología inalámbrica Bluetooth, el teclado MK250, teclas de larga duración, diseño resistente a derrames, duración de la batería del teclado de 12 meses</t>
  </si>
  <si>
    <t>El MK120 tiene un combo sencillo práctico, cuenta con teclado de tamaño completo, teclado numérico que en ocasiones puede ser útil, conexión USB e incluye un mouse óptico, siendo así una opción sencilla, económica y confiable.</t>
  </si>
  <si>
    <t>Ëxito</t>
  </si>
  <si>
    <t>https://www.exito.com/kit-de-teclado-y-mouse-logitech-mk120-102786014-mp/p?idsku=102786014&amp;srsltid=AfmBOorqVDMEKx6R4M6xpA2GSp838-eOk2tUe9Z6NbTtKcP0ZPA8h2K4-sM</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</si>
  <si>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</si>
  <si>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Kit De Teclado Y Mouse Logitech Mk120</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</si>
  <si>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</si>
  <si>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1.0"/>
      </rPr>
      <t>Empresa</t>
    </r>
    <r>
      <rPr>
        <rFont val="Trebuchet MS"/>
        <b val="0"/>
        <i/>
        <color theme="1"/>
        <sz val="11.0"/>
      </rPr>
      <t xml:space="preserve">
(Nombre fiscal de la empresa)</t>
    </r>
  </si>
  <si>
    <t>Resistente a salpicaduras compatible a sistema Windows 7 y superiores</t>
  </si>
  <si>
    <r>
      <rPr>
        <rFont val="Trebuchet MS"/>
        <b/>
        <color theme="1"/>
        <sz val="11.0"/>
      </rPr>
      <t>Nº de CUIT, Dirección, Teléfono</t>
    </r>
    <r>
      <rPr>
        <rFont val="Trebuchet MS"/>
        <b val="0"/>
        <i/>
        <color theme="1"/>
        <sz val="11.0"/>
      </rPr>
      <t xml:space="preserve">
</t>
    </r>
    <r>
      <rPr>
        <rFont val="Trebuchet MS"/>
        <b val="0"/>
        <i/>
        <color theme="1"/>
        <sz val="11.0"/>
      </rPr>
      <t>(Datos de la empresa)</t>
    </r>
  </si>
  <si>
    <r>
      <rPr>
        <rFont val="Trebuchet MS"/>
        <b/>
        <color theme="1"/>
        <sz val="11.0"/>
      </rPr>
      <t>Descripción del
bien/ servicio (b)</t>
    </r>
    <r>
      <rPr>
        <rFont val="Trebuchet MS"/>
        <b val="0"/>
        <i/>
        <color theme="1"/>
        <sz val="11.0"/>
      </rPr>
      <t xml:space="preserve">
</t>
    </r>
    <r>
      <rPr>
        <rFont val="Trebuchet MS"/>
        <b val="0"/>
        <i/>
        <color theme="1"/>
        <sz val="11.0"/>
      </rPr>
      <t>Características de los bienes/ servicios</t>
    </r>
  </si>
  <si>
    <t>https://www.mercadolibre.com.co/teclado-gamer-trust-gtx-833-tkl-blanco-mecanico-rgb-usb-espanol/p/MCO37037697?matt_tool=19390127&amp;utm_source=google_shopping&amp;utm_medium=organic&amp;pdp_filters=item_id%3AMCO2673888042&amp;from=gshop</t>
  </si>
  <si>
    <r>
      <rPr>
        <rFont val="Trebuchet MS"/>
        <b/>
        <color theme="1"/>
        <sz val="11.0"/>
      </rPr>
      <t xml:space="preserve">Importe Unitario
</t>
    </r>
    <r>
      <rPr>
        <rFont val="Trebuchet MS"/>
        <b val="0"/>
        <i/>
        <color theme="1"/>
        <sz val="11.0"/>
      </rPr>
      <t>(moneda nacional)</t>
    </r>
  </si>
  <si>
    <r>
      <rPr>
        <rFont val="Trebuchet MS"/>
        <b/>
        <color theme="1"/>
        <sz val="11.0"/>
        <u/>
      </rPr>
      <t>Importe Total</t>
    </r>
    <r>
      <rPr>
        <rFont val="Trebuchet MS"/>
        <b/>
        <color theme="1"/>
        <sz val="11.0"/>
        <u/>
      </rPr>
      <t xml:space="preserve">
 IVA incluido
</t>
    </r>
    <r>
      <rPr>
        <rFont val="Trebuchet MS"/>
        <b val="0"/>
        <i/>
        <color theme="1"/>
        <sz val="11.0"/>
        <u/>
      </rPr>
      <t>(moneda nacional)</t>
    </r>
  </si>
  <si>
    <r>
      <rPr>
        <rFont val="Arial"/>
        <b/>
        <color theme="1"/>
        <sz val="11.0"/>
      </rPr>
      <t xml:space="preserve">Importe Total
</t>
    </r>
    <r>
      <rPr>
        <rFont val="Arial"/>
        <b/>
        <i/>
        <color theme="1"/>
        <sz val="11.0"/>
      </rPr>
      <t>(moneda extranjera)</t>
    </r>
  </si>
  <si>
    <r>
      <rPr>
        <rFont val="Trebuchet MS"/>
        <b/>
        <color theme="1"/>
        <sz val="11.0"/>
      </rPr>
      <t xml:space="preserve">Forma de Pago 
</t>
    </r>
    <r>
      <rPr>
        <rFont val="Trebuchet MS"/>
        <b val="0"/>
        <i/>
        <color theme="1"/>
        <sz val="11.0"/>
      </rPr>
      <t>(Contado o Cheque)</t>
    </r>
  </si>
  <si>
    <r>
      <rPr>
        <rFont val="Trebuchet MS"/>
        <b/>
        <color theme="1"/>
        <sz val="11.0"/>
      </rPr>
      <t xml:space="preserve">Observaciones </t>
    </r>
    <r>
      <rPr>
        <rFont val="Trebuchet MS"/>
        <b val="0"/>
        <i/>
        <color theme="1"/>
        <sz val="11.0"/>
      </rPr>
      <t xml:space="preserve">
</t>
    </r>
    <r>
      <rPr>
        <rFont val="Trebuchet MS"/>
        <b val="0"/>
        <i/>
        <color theme="1"/>
        <sz val="11.0"/>
      </rPr>
      <t>(se debe incluir toda aquella característica que no ha sido posible incluir anteriormente)</t>
    </r>
  </si>
  <si>
    <t>Teclado Gamer Trust GTX 833 TKL Blanco Mecánico RGB USB Español</t>
  </si>
  <si>
    <t>Conectividad USB, contiene retroiluminación, compatible con algunas consolas</t>
  </si>
  <si>
    <t>Panamericana</t>
  </si>
  <si>
    <t>https://www.panamericana.com.co/mouse-inalambrica-maxell-mowl-100-negro-678737/p?idsku=678737&amp;srsltid=AfmBOooP69wv8oSmK6eLYkttqe4qDEqiwSaI2q0UkC8pzqmkXn6dpKIWMIw</t>
  </si>
  <si>
    <t>Calle 12 # 34 - 30, Bogotá D.C.</t>
  </si>
  <si>
    <t>Mouse inalámbrico Maxell Mowl-100, negro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</si>
  <si>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</si>
  <si>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</si>
  <si>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Compatible con Mac OS, Windows y dispositivos con puerto USB, tecnología inalámbrica de 2.4 GHz, configuraciones de DPI de 3 niveles (800/1200/1600), diseño ergonómico, material antideslizante, incluye receptor USB</t>
  </si>
  <si>
    <t>El recomendado sería el Maxell MOWl-100, este ofrece una conexión inalámbrica de 2,4 GHz, cuenta con tres niveles de DPI (Puntos por pulgada) 800/1200/1600, tambíen tiene un diseño ergonómico, es compatible en distintos sistemas y tiene un receptor USB.</t>
  </si>
  <si>
    <t>Éxito</t>
  </si>
  <si>
    <t>https://www.exito.com/mouse-gamer-de-juego-negro-computador-mouses-teclados-103740758-mp/p?idsku=103740758&amp;srsltid=AfmBOorJJKuOCQ03gkgCHRr6vZPljyl7fodPQYAamROBXRGZ6Ow7TT0IZT8</t>
  </si>
  <si>
    <t>Mouse Gamer De Juego Negro Computador Mouses Teclados</t>
  </si>
  <si>
    <t>Es gamer con sensor óptico BlueEye 6400 dpi compatibilidad en Windows 2000, Windows 98, Windows ME, Windows NT, Windows XP, Windows 10, Windows 7, Windows 8, conexión USB, con cable, rueda de desplazamiento, luces.</t>
  </si>
  <si>
    <t>https://www.exito.com/mouse-con-cable-usb-rueda-scroll-optico-negro-para-pc-102343582-mp/p?idsku=102343582&amp;srsltid=AfmBOoq7cq1T9DT8uSo51giO809McKA4CudTJQ9Q2JC7UPwvNBTvXyKWjNc</t>
  </si>
  <si>
    <t>Mouse Con Cable Usb Rueda Scroll Óptico Negro Para Pc</t>
  </si>
  <si>
    <t>Sensor óptico, ergonómico, con rueda, es alámbrico con conector USB</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</si>
  <si>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</si>
  <si>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</si>
  <si>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</si>
  <si>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</si>
  <si>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</si>
  <si>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</si>
  <si>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</si>
  <si>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</si>
  <si>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</si>
  <si>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</si>
  <si>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</si>
  <si>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 xml:space="preserve">MERCADO LIBRE </t>
  </si>
  <si>
    <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t>
  </si>
  <si>
    <t>Portatil Lenovo Ryzen 7 5825u Ram 24gb Solido 512gb Fhd</t>
  </si>
  <si>
    <t>El Logitech MK250 es una alternativa adecuada para actividades administrativas porque incluye teclado y mouse en un solo producto, ofrece conectividad inalámbrica y un diseño compacto. Su principal ventaja es la practicidad y facilidad de uso, además de reducir la cantidad de cables en el espacio de trabajo.</t>
  </si>
  <si>
    <t>Después de comparar las tres alternativas, el Logitech MK120 presenta la mejor relación costo-beneficio para el proyecto, ya que ofrece las funciones necesarias para actividades administrativas, incluye teclado y mouse, cuenta con conexión USB y tiene un precio inferior al de las demás alternativas.</t>
  </si>
  <si>
    <t xml:space="preserve">ALKOSTO </t>
  </si>
  <si>
    <t>https://www.alkosto.com/computador-portatil-asus-vivobook-156-pulgadas-x1504za-intel-core-i5-ram-8gb-disco-ssd-512-gb-azul/p/4711387276068</t>
  </si>
  <si>
    <t>Computador Portátil ASUS Vivobook 15.6" Pulgadas X1504ZA - Intel Core i5 - RAM 8GB - Disco SSD 512 GB - Azul</t>
  </si>
  <si>
    <t>El Logitech MK120 representa una opción económica y funcional para puestos administrativos. Incluye teclado y mouse, utiliza conexión USB y ofrece las funciones necesarias para tareas de digitación, navegación y manejo de aplicaciones. Su principal ventaja es la relación entre funcionalidad y precio.</t>
  </si>
  <si>
    <t xml:space="preserve">KTRONIX </t>
  </si>
  <si>
    <t>https://www.ktronix.com/computador-portatil-hp-pavilion-156-pulgadas-eg2526la-intel-core-i5-ram-8gb-disco-ssd-512gb-azul/p/198122317813</t>
  </si>
  <si>
    <t>Computador Portátil HP Pavilion 15.6" Pulgadas Eg2526la - Intel Core i5 - RAM 8GB - Disco SSD 512GB - Azul</t>
  </si>
  <si>
    <t>El Trust GTX 833 ofrece características superiores para usuarios que requieren un teclado mecánico, como retroiluminación RGB y mayor personalización. Sin embargo, su precio es superior al de las alternativas básicas, por lo que para un puesto exclusivamente administrativo puede representar un gasto adicional que no necesariamente es indispensable.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</si>
  <si>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</si>
  <si>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</si>
  <si>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</si>
  <si>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t>Presupuestos (a)</t>
  </si>
  <si>
    <t>Empresa (Nombre fiscal de la empresa)</t>
  </si>
  <si>
    <t>Imágenes</t>
  </si>
  <si>
    <t>N.º de CUIT, Dirección, Teléfono (Datos de la empresa)</t>
  </si>
  <si>
    <t>Descripción del bien/servicio (Características de los bienes/servicios)</t>
  </si>
  <si>
    <t>Importe Unitario (moneda nacional)</t>
  </si>
  <si>
    <t>Importe Total IVA incluido (moneda nacional)</t>
  </si>
  <si>
    <t>Importe Total (moneda extranjera)</t>
  </si>
  <si>
    <t>Forma de Pago (Contado o Cheque)</t>
  </si>
  <si>
    <t>Observaciones</t>
  </si>
  <si>
    <t>N.º 1</t>
  </si>
  <si>
    <t>MERCADO LIBRE</t>
  </si>
  <si>
    <t>Imagen del Disco duro interno Western Digital WD5000LPCX 500 GB</t>
  </si>
  <si>
    <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t>
  </si>
  <si>
    <t>Disco duro interno Western Digital WD5000LPCX de 500 GB, reacondicionado, color azul. Es un HDD interno destinado al almacenamiento de información.</t>
  </si>
  <si>
    <t>No aplica</t>
  </si>
  <si>
    <t>CONTADO</t>
  </si>
  <si>
    <t>Producto reacondicionado. Capacidad de 500 GB. Se debe verificar el estado del producto y las condiciones de garantía antes de la compra.</t>
  </si>
  <si>
    <t>Es la alternativa más económica de las tres. Puede ser adecuada si se necesita una capacidad básica de almacenamiento y se busca reducir el presupuesto, aunque su condición reacondicionada representa una consideración frente a las otras opciones.</t>
  </si>
  <si>
    <t>DISTRISANT COLOMBIA SAS</t>
  </si>
  <si>
    <t>Imagen del Servidor HPE ProLiant DL380 Gen10</t>
  </si>
  <si>
    <t>N.º 2</t>
  </si>
  <si>
    <t>FALABELLA – EXONICA SAS</t>
  </si>
  <si>
    <t>Imagen del Disco duro de 3 TB</t>
  </si>
  <si>
    <t>https://www.falabella.com.co/falabella-co/product/140107283/DISCO-DURO-DE-3-TERAS-PULL-WESTER-DIGITAL,-HITACHI,-HGST-Y-MAS-DVR/140107284</t>
  </si>
  <si>
    <t>Disco duro HDD de 3 TB, modelo D3000, conexión cableada, condición nueva. Producto ofrecido para almacenamiento y compatible con diferentes equipos.</t>
  </si>
  <si>
    <t>Servidor HPE ProLiant DL380 Gen10 8SFF (Rack 2U), 2 procesadores Intel Xeon Gold 6138, RAM 64 GB DDR4 ECC, SSD Enterprise 800 GB SAS, controladora RAID HPE Smart Array P408i-a, 4 puertos GbE, 2 fuentes de poder redundantes de 500 W e iLO 5 Standard.</t>
  </si>
  <si>
    <t>Producto nuevo. Capacidad de 3 TB. Garantía indicada de 1 año. Vendido por Exonica SAS.</t>
  </si>
  <si>
    <t>Producto usado. Garantía de 6 meses. El precio publicado es sin IVA. No incluye sistema operativo. Sujeto a disponibilidad de inventario.</t>
  </si>
  <si>
    <r>
      <t>Es la alternativa con mayor capacidad de almacenamiento (3 TB). Es recomendable cuando se necesita guardar una gran cantidad de información y se prioriza la capacidad sobre el precio. (</t>
    </r>
    <r>
      <rPr>
        <color rgb="FF1155CC"/>
        <u/>
      </rPr>
      <t>Falabella</t>
    </r>
    <r>
      <rPr/>
      <t>)</t>
    </r>
  </si>
  <si>
    <r>
      <t>Es la alternativa de mayor rendimiento de las tres. Cuenta con dos procesadores Xeon Gold, 64 GB de RAM, almacenamiento SSD y fuentes redundantes, por lo que es apropiado para cargas de trabajo exigentes y servicios que requieran mayor capacidad y disponibilidad. (</t>
    </r>
    <r>
      <rPr>
        <color rgb="FF1155CC"/>
        <u/>
      </rPr>
      <t>Distrisant Colombia</t>
    </r>
    <r>
      <rPr/>
      <t>)</t>
    </r>
  </si>
  <si>
    <t>Imagen del Servidor Lenovo ThinkSystem ST50</t>
  </si>
  <si>
    <t>https://clonesyperifericos.com/comprar/procesador-amd-ryzen-5-9600-am5-5-2-ghz/</t>
  </si>
  <si>
    <t>N.º 3</t>
  </si>
  <si>
    <t>Servidor Lenovo ThinkSystem ST50 3LFF (Torre), procesador Intel Xeon E-2224 3.50 GHz, 4 núcleos, RAM 16 GB DDR4 ECC, HDD Enterprise 1 TB SATA 7.2K RPM, controladora Intel VROC/AHCI, DVD-RW y puertos de red GbE.</t>
  </si>
  <si>
    <t>Imagen del Disco duro de 2 TB</t>
  </si>
  <si>
    <t>https://www.falabella.com.co/falabella-co/product/121185313/DISCO-DURO-DE-2-TERAS-WESTER-DIGITAL,-SEAGATE,-HITACHI./121185314</t>
  </si>
  <si>
    <t>Producto usado. Garantía de 6 meses. Precio publicado sin IVA. No incluye sistema operativo. Soporta hasta 3 discos LFF. Sujeto a disponibilidad de inventario.</t>
  </si>
  <si>
    <r>
      <t>Es una opción intermedia y económica, adecuada para una organización que necesite un servidor para servicios básicos, almacenamiento y administración de recursos sin requerir el nivel de procesamiento del HPE DL380. (</t>
    </r>
    <r>
      <rPr>
        <color rgb="FF1155CC"/>
        <u/>
      </rPr>
      <t>Distrisant Colombia</t>
    </r>
    <r>
      <rPr/>
      <t>)</t>
    </r>
  </si>
  <si>
    <t>Disco duro HDD interno de 2 TB, modelo D2000, compatible con PC/notebook, conexión cableada y condición nueva.</t>
  </si>
  <si>
    <t>Producto nuevo. Capacidad de 2 TB. Vendido por Exonica SAS. En la publicación aparece envío gratis.</t>
  </si>
  <si>
    <t>MERCADO LIBRE – CAMILO HERNANDEZ SOLUCIONES</t>
  </si>
  <si>
    <t>Imagen del Servidor Lenovo ThinkServer TS440</t>
  </si>
  <si>
    <t>https://www.mercadolibre.com.co/servidor-lenovo-thinkserver-ts440-xeon-ram-16gb-600gbx2-sas/up/MCOU3051483357</t>
  </si>
  <si>
    <r>
      <t>Es una alternativa equilibrada entre capacidad y precio. Ofrece 2 TB, es nuevo y tiene un precio inferior al disco de 3 TB, por lo que puede representar la mejor relación entre costo y capacidad. (</t>
    </r>
    <r>
      <rPr>
        <color rgb="FF1155CC"/>
        <u/>
      </rPr>
      <t>Falabella</t>
    </r>
    <r>
      <rPr/>
      <t>)</t>
    </r>
  </si>
  <si>
    <t>MPC STORE</t>
  </si>
  <si>
    <t>Imagen del SSD ADATA SU650 256 GB</t>
  </si>
  <si>
    <t>Servidor Lenovo ThinkServer TS440 reacondicionado, procesador Intel Xeon E3-1226 V3, 16 GB de RAM, almacenamiento de 1,2 TB mediante 2 discos SAS de 600 GB, sistema operativo Windows Server Standard preinstalado y posibilidad de expansión.</t>
  </si>
  <si>
    <t>Unidad de estado sólido ADATA SU650 de 256 GB, interfaz SATA III, formato 2,5", tecnología 3D NAND y velocidad de transferencia de hasta 6 Gb/s.</t>
  </si>
  <si>
    <t>SSD interno de 256 GB. Adecuado para computadores compatibles con SATA. Producto nuevo según la referencia consultada.</t>
  </si>
  <si>
    <t>Es la alternativa de menor costo y permite mejorar la velocidad de almacenamiento frente a un disco duro mecánico. Su capacidad de 256 GB es adecuada para sistema operativo, programas y documentos básicos.</t>
  </si>
  <si>
    <t>Producto reacondicionado en condición “Bueno”. Garantía del vendedor de 12 meses. Tiene 2 discos SAS de 600 GB cada uno. Más de 25 unidades vendidas según la publicación.</t>
  </si>
  <si>
    <t>GAMERS COLOMBIA</t>
  </si>
  <si>
    <t>Imagen de la Memoria ADATA 16 GB DDR5 5600 MHz</t>
  </si>
  <si>
    <r>
      <t>Es la alternativa de menor costo y ofrece 16 GB de RAM junto con 1,2 TB de almacenamiento SAS. Es conveniente si el presupuesto es limitado, aunque al ser reacondicionado tiene menor capacidad de procesamiento que el HPE y debe considerarse su antigüedad. (</t>
    </r>
    <r>
      <rPr>
        <color rgb="FF1155CC"/>
        <u/>
      </rPr>
      <t>Mercado Libre</t>
    </r>
    <r>
      <rPr/>
      <t>)</t>
    </r>
  </si>
  <si>
    <t>https://gamerscolombia.com/products/memoria-adata-16gb-ddr5-5600mhz-para-portatil-alto-rendimiento-bajo-consumo-compatible-con-laptops-ddr5-copia</t>
  </si>
  <si>
    <t>Memoria RAM ADATA de 16 GB DDR5 a 5600 MHz para portátil. Diseñada para equipos compatibles con memoria DDR5 SO-DIMM, con alto rendimiento y bajo consumo.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</si>
  <si>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</si>
  <si>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t>Memoria para portátil. DDR5, 16 GB y 5600 MHz. La tienda indica garantía nacional de hasta 24 meses. (</t>
    </r>
    <r>
      <rPr>
        <color rgb="FF1155CC"/>
        <u/>
      </rPr>
      <t>Gamers Colombia</t>
    </r>
    <r>
      <rPr/>
      <t>)</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</si>
  <si>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</si>
  <si>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Es la opción con mayor capacidad de memoria y tecnología DDR5 entre las referencias de RAM. Es apropiada para actualizar un portátil compatible y mejorar el rendimiento al ejecutar varias aplicaciones simultáneamente.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</si>
  <si>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</si>
  <si>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SPEED LOGIC</t>
  </si>
  <si>
    <t>Imagen de la Memoria Corsair Vengeance RGB RS 8 GB DDR4 3200 MHz</t>
  </si>
  <si>
    <t>https://speedlogic.com.co/tienda/memorias-ram/memoria-ram-ddr4-8g-3200-corsair-vengeance-rgb-rs/</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</si>
  <si>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</si>
  <si>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Memoria RAM Corsair Vengeance RGB RS de 8 GB DDR4 a 3200 MHz, diseñada para computadores de escritorio compatibles con DDR4. Cuenta con iluminación RGB.</t>
  </si>
  <si>
    <r>
      <t>Producto publicado en oferta. Precio anterior $379.000 y precio actual $349.000. Sujeto a disponibilidad. (</t>
    </r>
    <r>
      <rPr>
        <color rgb="FF1155CC"/>
        <u/>
      </rPr>
      <t>Speed Logic</t>
    </r>
    <r>
      <rPr/>
      <t>)</t>
    </r>
  </si>
  <si>
    <t>Es una alternativa económica para ampliar la memoria RAM de un computador de escritorio compatible con DDR4. Su capacidad de 8 GB y velocidad de 3200 MHz ofrecen un buen equilibrio para tareas cotidianas.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</si>
  <si>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</si>
  <si>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</si>
  <si>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Imagen de la ASUS Dual GeForce RTX 3050 OC 6 GB</t>
  </si>
  <si>
    <t>https://speedlogic.com.co/tienda/tarjetas-graficas/nvidia/tarjeta-de-video-nvidia-geforce-asus-rtx-3050-dual-oc-auto-ex-6-gigas/</t>
  </si>
  <si>
    <r>
      <t>Tarjeta gráfica ASUS Dual GeForce RTX 3050 OC Edition, 6 GB GDDR6, interfaz PCI Express 4.0, 2304 núcleos CUDA, memoria de 14 Gbps, interfaz de memoria de 96 bits, HDMI 2.1 y DisplayPort 1.4a. Cuenta con dos ventiladores y diseño de 2 ranuras. (</t>
    </r>
    <r>
      <rPr>
        <color rgb="FF1155CC"/>
        <u/>
      </rPr>
      <t>Speed Logic</t>
    </r>
    <r>
      <rPr/>
      <t>)</t>
    </r>
  </si>
  <si>
    <r>
      <t>Producto en oferta. Precio anterior $1.525.000. La publicación consultada indica disponibilidad de 4 unidades. (</t>
    </r>
    <r>
      <rPr>
        <color rgb="FF1155CC"/>
        <u/>
      </rPr>
      <t>Speed Logic</t>
    </r>
    <r>
      <rPr/>
      <t>)</t>
    </r>
  </si>
  <si>
    <t>Es la alternativa más económica de las tres. Ofrece 6 GB de VRAM y es adecuada para equipos que necesitan una tarjeta gráfica de gama media para juegos, diseño y tareas gráficas.</t>
  </si>
  <si>
    <t>ENJOY VIDEOGAMES</t>
  </si>
  <si>
    <t>Imagen de la XFX SWIFT AMD Radeon RX 9060 XT 16 GB OC</t>
  </si>
  <si>
    <t>https://enjoyvideogames.com.co/product/tarjeta-de-video-xfx-swift-amd-radeon-rx-9060-xt-16gb-oc/</t>
  </si>
  <si>
    <r>
      <t>Tarjeta gráfica XFX SWIFT Radeon RX 9060 XT, 16 GB GDDR6, interfaz PCI Express 5.0 x16, 2048 procesadores de flujo, frecuencia Boost de hasta 3320 MHz, memoria de 20.000 MHz, interfaz de memoria de 128 bits, HDMI 2.1b y 2 DisplayPort 2.1a. (</t>
    </r>
    <r>
      <rPr>
        <color rgb="FF1155CC"/>
        <u/>
      </rPr>
      <t>Enjoy VideoGames</t>
    </r>
    <r>
      <rPr/>
      <t>)</t>
    </r>
  </si>
  <si>
    <r>
      <t>Producto nuevo. La publicación consultada aparece sin existencias. También existe una versión disponible para reserva por $1.670.000. (</t>
    </r>
    <r>
      <rPr>
        <color rgb="FF1155CC"/>
        <u/>
      </rPr>
      <t>Enjoy VideoGames</t>
    </r>
    <r>
      <rPr/>
      <t>)</t>
    </r>
  </si>
  <si>
    <t>Es la alternativa con mayor capacidad de VRAM (16 GB) y un rendimiento superior al de la RTX 3050. Es especialmente conveniente para juegos y aplicaciones gráficas exigentes en 1440p.</t>
  </si>
  <si>
    <t>Imagen de la ONIX ODYSSEY Intel Arc B580 12 GB</t>
  </si>
  <si>
    <t>https://enjoyvideogames.com.co/product/tarjeta-de-video-onix-odyssey-arc-b580-12gb/</t>
  </si>
  <si>
    <r>
      <t>Tarjeta gráfica ONIX ODYSSEY Intel Arc B580, 12 GB GDDR6, interfaz PCI Express 4.0 x8, 20 Xe Cores, frecuencia de núcleo de 2670 MHz, memoria de 19.000 MHz, interfaz de memoria de 192 bits, HDMI 2.1 y 3 DisplayPort 1.4a. (</t>
    </r>
    <r>
      <rPr>
        <color rgb="FF1155CC"/>
        <u/>
      </rPr>
      <t>Enjoy VideoGames</t>
    </r>
    <r>
      <rPr/>
      <t>)</t>
    </r>
  </si>
  <si>
    <r>
      <t>Producto nuevo. Actualmente aparece agotado. Cuenta con dos ventiladores, consumo de 193 W y fuente recomendada de 600 W. (</t>
    </r>
    <r>
      <rPr>
        <color rgb="FF1155CC"/>
        <u/>
      </rPr>
      <t>Enjoy VideoGames</t>
    </r>
    <r>
      <rPr/>
      <t>)</t>
    </r>
  </si>
  <si>
    <t>Es una alternativa intermedia en precio y prestaciones. Sus 12 GB de VRAM y bus de 192 bits ofrecen una buena capacidad gráfica, siendo una opción equilibrada entre la RTX 3050 y la RX 9060 XT.</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</si>
  <si>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</si>
  <si>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</si>
  <si>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CLONES Y PERIFÉRICOS</t>
  </si>
  <si>
    <t>Imagen del AMD Ryzen 7 5800XT</t>
  </si>
  <si>
    <t>https://clonesyperifericos.com/comprar/procesador-amd-ryzen-7-5800xt/</t>
  </si>
  <si>
    <t>AMAZON – MICROSOFT</t>
  </si>
  <si>
    <t>Imagen de Windows 11 Pro Upgrade</t>
  </si>
  <si>
    <t>REVOLUTION SOFT</t>
  </si>
  <si>
    <t>Imagen de Microsoft Visual Studio 2022 Professional</t>
  </si>
  <si>
    <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t>
  </si>
  <si>
    <t>https://revolutionsoft.com.co/programacion/microsoft-visual-studio-2022-professional.html?gad_source=1&amp;gad_campaignid=23455508345&amp;gbraid=0AAAAAp0tsekNsoQ9g1HLRK3lgQ6Z5BgZy&amp;gclid=CjwKCAjwy5rUBhB5EiwAIoAtCtwvD8h_etVSEIDIbbFJziE93mQH-R7brRPkH-WAGHdadz1xQKLNMRoC8FwQAvD_BwE</t>
  </si>
  <si>
    <t>Procesador AMD Ryzen 7 5800XT, socket AM4, 8 núcleos y 16 hilos, frecuencia base de 3,8 GHz y frecuencia máxima de hasta 4,8 GHz. Cuenta con 32 MB de caché L3 y arquitectura Zen 3.</t>
  </si>
  <si>
    <t>Procesador para plataforma AM4. La referencia consultada aparece sin disipador incluido.</t>
  </si>
  <si>
    <t>Es una opción de buen rendimiento y precio intermedio, especialmente adecuada para equipos que ya utilizan una placa madre AM4. Sus 8 núcleos y 16 hilos permiten realizar tareas exigentes, juegos y multitarea.</t>
  </si>
  <si>
    <t>Imagen del AMD Ryzen 5 9600</t>
  </si>
  <si>
    <r>
      <t>Entorno de desarrollo integrado Microsoft Visual Studio 2022 Professional, destinado al desarrollo de aplicaciones. Incluye herramientas de programación, depuración, pruebas y colaboración. Permite desarrollar aplicaciones para diferentes plataformas. (</t>
    </r>
    <r>
      <rPr>
        <color rgb="FF1155CC"/>
        <u/>
      </rPr>
      <t>revolutionsoft.com.co</t>
    </r>
    <r>
      <rPr/>
      <t>)</t>
    </r>
  </si>
  <si>
    <t>Procesador AMD Ryzen 5 9600, socket AM5, 6 núcleos y 12 hilos, frecuencia base de 3,8 GHz y hasta 5,2 GHz. Utiliza arquitectura Zen 5 y memoria DDR5.</t>
  </si>
  <si>
    <r>
      <t>Actualización digital de Windows 11 Pro desde Windows 11 Home. Incluye las funciones profesionales de Windows 11 Pro, herramientas de seguridad, cifrado y administración. Es una licencia de descarga digital. (</t>
    </r>
    <r>
      <rPr>
        <color rgb="FF1155CC"/>
        <u/>
      </rPr>
      <t>amazon.com</t>
    </r>
    <r>
      <rPr/>
      <t>)</t>
    </r>
  </si>
  <si>
    <r>
      <t>Licencia digital. Revolution Soft indica envío instantáneo por correo, garantía de por vida para sus licencias perpetuas y soporte 24/7. (</t>
    </r>
    <r>
      <rPr>
        <color rgb="FF1155CC"/>
        <u/>
      </rPr>
      <t>revolutionsoft.com.co</t>
    </r>
    <r>
      <rPr/>
      <t>)</t>
    </r>
  </si>
  <si>
    <t>Es una alternativa económica para adquirir Visual Studio 2022 Professional. Al tratarse de la versión 2022, ofrece herramientas modernas para desarrollo, depuración y pruebas, siendo adecuada para proyectos actuales de software.</t>
  </si>
  <si>
    <t>Procesador de nueva plataforma AM5. Compatible con memorias DDR5. Precio consultado para la referencia de Clones y Periféricos.</t>
  </si>
  <si>
    <t>GAMERS OUTLET</t>
  </si>
  <si>
    <t>Es la alternativa con menor precio y una plataforma más moderna que el Ryzen 7 5800XT. Es recomendable para construir un equipo nuevo que pueda aprovechar AM5 y DDR5, además de ofrecer buen rendimiento para tareas generales y gaming.</t>
  </si>
  <si>
    <t>https://www.gamers-outlet.net/es/buy-microsoft-visual-studio-2022-professional-cd-key-global?currency=USD&amp;gad_source=1&amp;gad_campaignid=21077601274&amp;gbraid=0AAAAApPugwEf4e5wuC5UdOoccU912669O&amp;gclid=CjwKCAjwy5rUBhB5EiwAIoAtCnNaC_5lgwIjeZR_W4-VCg97gDp3TpyOen3azvQEMlJr4ypsUb2dDRoCF2IQAvD_BwE</t>
  </si>
  <si>
    <t>US$99</t>
  </si>
  <si>
    <t>Aprox. $395.000 COP*</t>
  </si>
  <si>
    <t>Imagen del Intel Core Ultra 9 285K</t>
  </si>
  <si>
    <t>https://clonesyperifericos.com/comprar/intel-core-ultra-9-285k-unlocked-series-2/</t>
  </si>
  <si>
    <t>$3.990 COP/USD*</t>
  </si>
  <si>
    <r>
      <t>Producto digital. Requiere tener Windows 11 Home para realizar la actualización. El precio de referencia encontrado es US$99. (</t>
    </r>
    <r>
      <rPr>
        <color rgb="FF1155CC"/>
        <u/>
      </rPr>
      <t>pricehistory.app</t>
    </r>
    <r>
      <rPr/>
      <t>)</t>
    </r>
  </si>
  <si>
    <t>Es una opción oficial de Microsoft para actualizar de Windows 11 Home a Pro. Resulta adecuada si el equipo ya cuenta con Windows 11 Home y se necesitan funciones profesionales sin realizar una instalación completa del sistema.</t>
  </si>
  <si>
    <t>Procesador Intel Core Ultra 9 285K, socket LGA1851, 24 núcleos y 24 hilos, frecuencia base de 3,7 GHz y hasta 5,7 GHz. Cuenta con 36 MB de caché y arquitectura Intel Core Ultra de segunda generación.</t>
  </si>
  <si>
    <t>Imagen de Windows 11 Enterprise</t>
  </si>
  <si>
    <t>Consultar precio en la publicación</t>
  </si>
  <si>
    <t>https://revolutionsoft.com.co/windows-11/windows-11-enterprise.html</t>
  </si>
  <si>
    <r>
      <t>Microsoft Visual Studio 2022 Professional, licencia global de por vida. IDE de 64 bits con herramientas profesionales para proyectos de diferentes tamaños y complejidades. Incluye herramientas para .NET, C++, desarrollo web, depuración, pruebas y colaboración. (</t>
    </r>
    <r>
      <rPr>
        <color rgb="FF1155CC"/>
        <u/>
      </rPr>
      <t>gamers-outlet.net</t>
    </r>
    <r>
      <rPr/>
      <t>)</t>
    </r>
  </si>
  <si>
    <t>Consultar precio</t>
  </si>
  <si>
    <t>Procesador de gama alta. Requiere placa madre compatible con socket LGA1851 y memoria DDR5.</t>
  </si>
  <si>
    <t>Es la opción de mayor rendimiento de las tres. Está orientado a equipos de alto desempeño y tareas exigentes como edición, renderizado, desarrollo y aplicaciones que aprovechan muchos núcleos.</t>
  </si>
  <si>
    <t>Imagen del Pack Windows 11 Pro + Office 2024</t>
  </si>
  <si>
    <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t>
  </si>
  <si>
    <t>Licencia digital de Windows 11 Enterprise para 1 PC, con funciones de seguridad empresarial, administración avanzada de dispositivos, Windows Defender, BitLocker, Hyper-V, Windows Sandbox y soporte para Windows Update for Business.</t>
  </si>
  <si>
    <t>US$5,18</t>
  </si>
  <si>
    <t>Aprox. $20.668 COP*</t>
  </si>
  <si>
    <r>
      <t>La página muestra $99.000 sin impuestos. Incluye clave de activación, factura, documentación y archivo de instalación. Indica licencia de por vida y entrega digital por correo. (</t>
    </r>
    <r>
      <rPr>
        <color rgb="FF1155CC"/>
        <u/>
      </rPr>
      <t>Revolution Soft</t>
    </r>
    <r>
      <rPr/>
      <t>)</t>
    </r>
  </si>
  <si>
    <t>Es una alternativa económica para una organización que requiere funciones empresariales y herramientas avanzadas de administración y seguridad. El precio publicado no incluye impuestos, por lo que se debe considerar el valor final antes de comprar.</t>
  </si>
  <si>
    <r>
      <t>Licencia digital global, entrega inmediata y gratuita. La publicación indica que la clave es válida para 1 PC o 1 instalación y que se encuentra disponible. (</t>
    </r>
    <r>
      <rPr>
        <color rgb="FF1155CC"/>
        <u/>
      </rPr>
      <t>gamers-outlet.net</t>
    </r>
    <r>
      <rPr/>
      <t>)</t>
    </r>
  </si>
  <si>
    <t>Imagen de Windows 11 Enterprise IoT LTSC 2024</t>
  </si>
  <si>
    <t>Es una alternativa de muy bajo costo y ofrece la misma versión 2022 Professional. Su licencia global y entrega digital inmediata pueden ser convenientes, aunque se debe revisar cuidadosamente la modalidad de licencia antes de utilizarla en un entorno institucional o empresarial.</t>
  </si>
  <si>
    <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t>
  </si>
  <si>
    <t>Imagen de Microsoft Visual Studio 2019 Professional</t>
  </si>
  <si>
    <t>https://www.gamers-outlet.net/es/buy-microsoft-visual-studio-2019-professional-cd-key-global?currency=USD&amp;gad_source=1&amp;gad_campaignid=21077601274&amp;gbraid=0AAAAApPugwEf4e5wuC5UdOoccU912669O&amp;gclid=CjwKCAjwy5rUBhB5EiwAIoAtCjTTTOOywVtTrgjyK3r1ZMVr_xN33f6vGnuMb5FCcO9RQ7bd5ch9dRoCK68QAvD_BwE</t>
  </si>
  <si>
    <t>Pack que incluye Windows 11 Pro + Microsoft Office 2024, con licencias digitales para activar el sistema operativo y la suite ofimática. Office incluye herramientas como Word, Excel, PowerPoint, Outlook y otras aplicaciones.</t>
  </si>
  <si>
    <t>Licencias digitales. Entrega por correo electrónico. Precio publicado sin impuestos.</t>
  </si>
  <si>
    <t>Es una alternativa completa porque permite adquirir sistema operativo y paquete ofimático en un solo producto. Windows 11 Pro ofrece funciones de seguridad y administración, mientras que Office 2024 permite realizar tareas de productividad.</t>
  </si>
  <si>
    <t>LA TIENDA DE LAS LICENCIAS</t>
  </si>
  <si>
    <t>Imagen del Pack Windows 11 Pro + Office 2024 Pro Plus</t>
  </si>
  <si>
    <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</si>
  <si>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</si>
  <si>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t>Microsoft Visual Studio 2019 Professional, licencia global de por vida. Plataforma de desarrollo con herramientas de programación, IntelliSense, depuración y diagnóstico. Permite desarrollar aplicaciones de escritorio, web, móviles y servicios. (</t>
    </r>
    <r>
      <rPr>
        <color rgb="FF1155CC"/>
        <u/>
      </rPr>
      <t>gamers-outlet.net</t>
    </r>
    <r>
      <rPr/>
      <t>)</t>
    </r>
  </si>
  <si>
    <t>Windows 11 Enterprise IoT LTSC 2024, edición orientada a organizaciones y entornos profesionales. Ofrece funciones avanzadas de seguridad, administración y conectividad, además de soporte prolongado.</t>
  </si>
  <si>
    <r>
      <t>La página de Revolution Soft muestra el producto a $99.000 y disponible. Está orientado principalmente a organizaciones y entornos empresariales. (</t>
    </r>
    <r>
      <rPr>
        <color rgb="FF1155CC"/>
        <u/>
      </rPr>
      <t>Revolution Soft</t>
    </r>
    <r>
      <rPr/>
      <t>)</t>
    </r>
  </si>
  <si>
    <t>Es una opción pensada para entornos empresariales y equipos especializados, donde se busca estabilidad, seguridad y administración a largo plazo. Es conveniente para una infraestructura que no requiera cambios frecuentes del sistema operativo.</t>
  </si>
  <si>
    <t>US$3,74</t>
  </si>
  <si>
    <t>Aprox. $14.923 COP*</t>
  </si>
  <si>
    <r>
      <t>Licencia digital global. La página de productos de Gamers Outlet la muestra disponible. Es una versión anterior a Visual Studio 2022. (</t>
    </r>
    <r>
      <rPr>
        <color rgb="FF1155CC"/>
        <u/>
      </rPr>
      <t>gamers-outlet.net</t>
    </r>
    <r>
      <rPr/>
      <t>)</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</si>
  <si>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</si>
  <si>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Es la alternativa más económica, pero corresponde a una versión anterior. Puede ser suficiente para proyectos que requieran compatibilidad con Visual Studio 2019, aunque para un proyecto nuevo resulta más conveniente utilizar Visual Studio 2022.</t>
  </si>
  <si>
    <r>
      <t>Pack para 1 PC que contiene Windows 11 Pro y Office 2024 Professional Plus. Incluye dos claves de producto y licencia permanente. Office incluye Word, Excel, PowerPoint, Outlook, Access y OneNote. (</t>
    </r>
    <r>
      <rPr>
        <color rgb="FF1155CC"/>
        <u/>
      </rPr>
      <t>La Tienda de las Licencias</t>
    </r>
    <r>
      <rPr/>
      <t>)</t>
    </r>
  </si>
  <si>
    <t>US$35,05</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</si>
  <si>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</si>
  <si>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t>Precio mostrado con impuestos incluidos. Entrega digital inmediata por correo electrónico. La página indica un ahorro del 30 % frente a comprar ambos productos por separado. (</t>
    </r>
    <r>
      <rPr>
        <color rgb="FF1155CC"/>
        <u/>
      </rPr>
      <t>La Tienda de las Licencias</t>
    </r>
    <r>
      <rPr/>
      <t>)</t>
    </r>
  </si>
  <si>
    <t>Es una opción muy completa porque combina Windows 11 Pro y Office 2024 Professional Plus. Además de las aplicaciones básicas de Office, incluye Access y ofrece funciones profesionales de Windows como BitLocker, Hyper-V y administración empresarial.</t>
  </si>
  <si>
    <t>Imagen del Pack Windows 11 Pro + Office 2019</t>
  </si>
  <si>
    <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</si>
  <si>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</si>
  <si>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Pack compuesto por Windows 11 Pro + Microsoft Office 2019, destinado a proporcionar el sistema operativo y una suite ofimática en una sola compra.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</si>
  <si>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</si>
  <si>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Licencias digitales. Office 2019 corresponde a una versión anterior a Office 2024. Precio publicado sin impuestos.</t>
  </si>
  <si>
    <t>Es una alternativa económica para obtener Windows 11 Pro junto con una suite ofimática, pero Office 2019 es más antiguo que Office 2024. Puede ser conveniente cuando se busca compatibilidad con proyectos o equipos que utilizan esa versión.</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</si>
  <si>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</si>
  <si>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</si>
  <si>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</si>
  <si>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Empresa</t>
  </si>
  <si>
    <t>Descripción del bien/servicio (b) Características</t>
  </si>
  <si>
    <t>Forma de Pago</t>
  </si>
  <si>
    <t>Revolution Soft</t>
  </si>
  <si>
    <t>IaaS</t>
  </si>
  <si>
    <r>
      <rPr>
        <color rgb="FF1155CC"/>
        <u/>
      </rPr>
      <t>Ver producto</t>
    </r>
  </si>
  <si>
    <t>Pagas</t>
  </si>
  <si>
    <t>https://revolutionsoft.com.co/windows-server/sql-server-2022-standard.html?gad_source=1&amp;gad_campaignid=23455508345&amp;gbraid=0AAAAAp0tsekNsoQ9g1HLRK3lgQ6Z5BgZy&amp;gclid=CjwKCAjwy5rUBhB5EiwAIoAtCnS-ZZMuAUAXH-C_vooJMoNlOOv6OZ_xulp6eimw7R9wBF3AwLGW7BoC2ykQAvD_BwE</t>
  </si>
  <si>
    <r>
      <t>Microsoft SQL Server 2022 Standard. Licencia perpetua por núcleos. La oferta de Revolution Soft indica licencia para servidores de hasta 24 núcleos, usuarios ilimitados, entrega digital y factura con IVA. (</t>
    </r>
    <r>
      <rPr>
        <color rgb="FF1155CC"/>
        <u/>
      </rPr>
      <t>Revolution Soft</t>
    </r>
    <r>
      <rPr/>
      <t>)</t>
    </r>
  </si>
  <si>
    <t>N.º de CUIT, Dirección, Teléfono</t>
  </si>
  <si>
    <t>$12.444.900 COP*</t>
  </si>
  <si>
    <t>$14.818.831 COP*</t>
  </si>
  <si>
    <t>—</t>
  </si>
  <si>
    <r>
      <t>Licencia perpetua, entrega digital, factura con IVA y soporte. La página actualmente accesible de Revolution Soft muestra SQL Server 2022 Standard desde 1.089 €, por lo que conviene confirmar el valor exacto de la URL colombiana antes de presentar la cotización. (</t>
    </r>
    <r>
      <rPr>
        <color rgb="FF1155CC"/>
        <u/>
      </rPr>
      <t>Revolution Soft</t>
    </r>
    <r>
      <rPr/>
      <t>)</t>
    </r>
  </si>
  <si>
    <t>Alternativa orientada a empresas que requieren una solución SQL Server Standard con licencia permanente y soporte.</t>
  </si>
  <si>
    <t>Gamers Outlet</t>
  </si>
  <si>
    <r>
      <rPr>
        <color rgb="FF1155CC"/>
        <u/>
      </rPr>
      <t>Ver producto</t>
    </r>
  </si>
  <si>
    <t>Hostinger</t>
  </si>
  <si>
    <r>
      <rPr>
        <color rgb="FF1155CC"/>
        <u/>
      </rPr>
      <t>Cloud Hosting</t>
    </r>
  </si>
  <si>
    <t>https://www.gamers-outlet.net/es/buy-microsoft-sql-server-standard-2019-cd-key-global?currency=USD&amp;gad_source=1&amp;gad_campaignid=21077601274&amp;gbraid=0AAAAApPugwEf4e5wuC5UdOoccU912669O&amp;gclid=CjwKCAjwy5rUBhB5EiwAIoAtCmutFdLUyUNiE1cPFczj-jcwZiLU6QHBToKanf10F92_uDPnnbqSZRoC7l0QAvD_BwE</t>
  </si>
  <si>
    <t>Proveedor internacional de servicios de hosting. Datos fiscales y de contacto: verificar en factura/cotización.</t>
  </si>
  <si>
    <r>
      <t>Cloud Hosting administrado. Plan Cloud Startup: sitios web ilimitados, 100 GB NVMe, 4 núcleos de CPU, 4 GB RAM, 2.000.000 de inodos, 100 PHP workers, CDN, SSL ilimitado, IP dedicada, copias de seguridad diarias y soporte prioritario 24/7. (</t>
    </r>
    <r>
      <rPr>
        <color rgb="FF1155CC"/>
        <u/>
      </rPr>
      <t>Hostinger</t>
    </r>
    <r>
      <rPr/>
      <t>)</t>
    </r>
  </si>
  <si>
    <r>
      <t>Microsoft SQL Server Standard 2019. Licencia de por vida/global, clave digital, activación inmediata. El sitio indica que incluye 10 licencias de acceso de cliente (CAL). (</t>
    </r>
    <r>
      <rPr>
        <color rgb="FF1155CC"/>
        <u/>
      </rPr>
      <t>Gamers Outlet - CD Keys</t>
    </r>
    <r>
      <rPr/>
      <t>)</t>
    </r>
  </si>
  <si>
    <t>$9.476.504 COP*</t>
  </si>
  <si>
    <t>$25.900 COP/mes*</t>
  </si>
  <si>
    <t>Por confirmar</t>
  </si>
  <si>
    <t>$1.243.200 COP*</t>
  </si>
  <si>
    <r>
      <t>Licencia digital global, entrega electrónica gratuita, soporte 24/7 y producto disponible. El precio que actualmente muestra la página es 9,99 €. (</t>
    </r>
    <r>
      <rPr>
        <color rgb="FF1155CC"/>
        <u/>
      </rPr>
      <t>Gamers Outlet - CD Keys</t>
    </r>
    <r>
      <rPr/>
      <t>)</t>
    </r>
  </si>
  <si>
    <t>Opción de menor costo, adecuada si se busca SQL Server 2019 Standard con licencia perpetua y activación digital.</t>
  </si>
  <si>
    <t>LatinKeys</t>
  </si>
  <si>
    <t>CONTADO / ANTICIPADO</t>
  </si>
  <si>
    <r>
      <rPr>
        <color rgb="FF1155CC"/>
        <u/>
      </rPr>
      <t>Ver producto</t>
    </r>
  </si>
  <si>
    <r>
      <t>El precio corresponde al plan de 48 meses y se paga por adelantado. El precio de renovación indicado actualmente es $84.900 COP/mes. Los impuestos aplicables se calculan adicionalmente. (</t>
    </r>
    <r>
      <rPr>
        <color rgb="FF1155CC"/>
        <u/>
      </rPr>
      <t>Hostinger</t>
    </r>
    <r>
      <rPr/>
      <t>)</t>
    </r>
  </si>
  <si>
    <t>Alternativa de hosting cloud administrado para sitios empresariales, aplicaciones web y comercio electrónico. Ofrece recursos dedicados, copias de seguridad, CDN, IP dedicada y soporte 24/7.</t>
  </si>
  <si>
    <t>F5</t>
  </si>
  <si>
    <r>
      <rPr>
        <color rgb="FF1155CC"/>
        <u/>
      </rPr>
      <t>F5 – Compare</t>
    </r>
  </si>
  <si>
    <t>https://latinkeys.com/colombia/producto/sql-server-2022-enterprise/</t>
  </si>
  <si>
    <r>
      <t>Microsoft SQL Server 2022 Enterprise – 1 usuario/servidor. Licencia original, vitalicia, reinstalable y transferible. La página indica licencia para un servidor, virtualización ilimitada y funcionalidades empresariales avanzadas. (</t>
    </r>
    <r>
      <rPr>
        <color rgb="FF1155CC"/>
        <u/>
      </rPr>
      <t>Latinkeys</t>
    </r>
    <r>
      <rPr/>
      <t>)</t>
    </r>
  </si>
  <si>
    <t>Proveedor internacional de soluciones de seguridad y entrega de aplicaciones. Datos fiscales y comerciales: solicitar cotización oficial.</t>
  </si>
  <si>
    <t>$1.401.600 COP</t>
  </si>
  <si>
    <r>
      <t>F5 Application Delivery and Security Platform / F5 Distributed Cloud Services. Soluciones para seguridad, conectividad, gestión y entrega de aplicaciones en entornos multicloud, nube pública/privada, infraestructura local y edge. Incluye capacidades como WAF, protección de APIs, DDoS, gestión de tráfico y seguridad de aplicaciones. (</t>
    </r>
    <r>
      <rPr>
        <color rgb="FF1155CC"/>
        <u/>
      </rPr>
      <t>F5, Inc.</t>
    </r>
    <r>
      <rPr/>
      <t>)</t>
    </r>
  </si>
  <si>
    <r>
      <t>Licencia ESD de vigencia vitalicia, descarga electrónica, factura/documento de compra y soporte técnico premium. El precio publicado actualmente es $1.401.600 COP, rebajado desde $11.698.000 COP. (</t>
    </r>
    <r>
      <rPr>
        <color rgb="FF1155CC"/>
        <u/>
      </rPr>
      <t>Latinkeys</t>
    </r>
    <r>
      <rPr/>
      <t>)</t>
    </r>
  </si>
  <si>
    <t>Opción con edición Enterprise, recomendada para entornos que requieren mayor capacidad, disponibilidad y funcionalidades empresariales.</t>
  </si>
  <si>
    <t>Cotización requerida</t>
  </si>
  <si>
    <t>Según cotización</t>
  </si>
  <si>
    <t>Según contrato</t>
  </si>
  <si>
    <r>
      <t>F5 ofrece diferentes modalidades de adquisición, incluyendo suscripciones de 1, 2 o 3 años y licenciamiento perpetuo para determinados servicios. El precio depende de la solución, cantidad de instancias y modalidad contratada. (</t>
    </r>
    <r>
      <rPr>
        <color rgb="FF1155CC"/>
        <u/>
      </rPr>
      <t>F5, Inc.</t>
    </r>
    <r>
      <rPr/>
      <t>)</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</si>
  <si>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</si>
  <si>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t>Solución empresarial especializada en seguridad y disponibilidad de aplicaciones. Permite proteger aplicaciones y APIs en entornos híbridos y multicloud mediante WAF, protección contra DDoS, seguridad de APIs y políticas centralizadas. (</t>
    </r>
    <r>
      <rPr>
        <color rgb="FF1155CC"/>
        <u/>
      </rPr>
      <t>F5, Inc.</t>
    </r>
    <r>
      <rPr/>
      <t>)</t>
    </r>
  </si>
  <si>
    <t>Gratuitas</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</si>
  <si>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</si>
  <si>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Descripción del bien/servicio</t>
  </si>
  <si>
    <t>Importe Unitario</t>
  </si>
  <si>
    <t>Importe Total IVA incluido</t>
  </si>
  <si>
    <t>Importe Total moneda extranjera</t>
  </si>
  <si>
    <t>Amazon Web Services (AWS)</t>
  </si>
  <si>
    <t>Amazon EC2 / Computación AWS</t>
  </si>
  <si>
    <t>Verificar con proveedor</t>
  </si>
  <si>
    <t>Amazon EC2 – computación cloud escalable, servidores virtuales, almacenamiento y redes</t>
  </si>
  <si>
    <t>$0 COP*</t>
  </si>
  <si>
    <t>US$0*</t>
  </si>
  <si>
    <t>Según modalidad</t>
  </si>
  <si>
    <t>Nivel gratuito: US$100 de crédito inicial + hasta US$100 adicionales. Hasta 6 meses o agotamiento de créditos</t>
  </si>
  <si>
    <t>Infraestructura cloud escalable para aplicaciones y servicios empresariales</t>
  </si>
  <si>
    <t>PaaS</t>
  </si>
  <si>
    <t>Raona</t>
  </si>
  <si>
    <r>
      <rPr>
        <color rgb="FF1155CC"/>
        <u/>
      </rPr>
      <t>BPA con Power Platform</t>
    </r>
  </si>
  <si>
    <r>
      <t xml:space="preserve">Bogotá, Colombia. Tel.: +34 902 362 918 / +34 93 050 28 12. Email: </t>
    </r>
    <r>
      <rPr>
        <color rgb="FF1155CC"/>
        <u/>
      </rPr>
      <t>hello@raona.com</t>
    </r>
    <r>
      <rPr/>
      <t>.</t>
    </r>
  </si>
  <si>
    <r>
      <t>Business Process Automation (BPA) con Microsoft Power Platform. Servicios para digitalizar y automatizar procesos empresariales mediante Power Apps, Power Automate, Power BI, Power Pages y otras herramientas de Microsoft. Incluye automatización de tareas, digitalización de procesos, adopción, gobierno, soporte y desarrollo de soluciones a medida. (</t>
    </r>
    <r>
      <rPr>
        <color rgb="FF1155CC"/>
        <u/>
      </rPr>
      <t>Raona</t>
    </r>
    <r>
      <rPr/>
      <t>)</t>
    </r>
  </si>
  <si>
    <r>
      <t>Raona ofrece diferentes modalidades de servicio, como Kickstarter Digitalization Pack, Center of Excellence, BPA mentoring y Power Apps Level Up. La empresa indica que cuenta con presencia en Bogotá y experiencia como partner de Microsoft. (</t>
    </r>
    <r>
      <rPr>
        <color rgb="FF1155CC"/>
        <u/>
      </rPr>
      <t>Raona</t>
    </r>
    <r>
      <rPr/>
      <t>)</t>
    </r>
  </si>
  <si>
    <t>Solución adecuada para automatizar procesos administrativos y operativos, reducir tareas repetitivas y mejorar la productividad mediante herramientas Low Code de Microsoft.</t>
  </si>
  <si>
    <t>SailPoint</t>
  </si>
  <si>
    <r>
      <rPr>
        <color rgb="FF1155CC"/>
        <u/>
      </rPr>
      <t>Identity Security Cloud</t>
    </r>
  </si>
  <si>
    <t>Proveedor internacional de soluciones de seguridad de identidad. Datos fiscales y contacto comercial: solicitar cotización oficial.</t>
  </si>
  <si>
    <r>
      <t>SailPoint Identity Security Cloud. Plataforma SaaS de seguridad de identidad impulsada por IA para gestionar y gobernar identidades, accesos y derechos. Incluye Lifecycle Management, Access Modeling, Compliance Management y Analytics, además de capacidades para identidades no humanas, gobierno de accesos cloud y gestión de riesgos. (</t>
    </r>
    <r>
      <rPr>
        <color rgb="FF1155CC"/>
        <u/>
      </rPr>
      <t>SailPoint</t>
    </r>
    <r>
      <rPr/>
      <t>)</t>
    </r>
  </si>
  <si>
    <t>Según contrato / suscripción</t>
  </si>
  <si>
    <r>
      <t>Solución empresarial basada en SaaS. SailPoint ofrece demostración y contacto comercial para determinar la configuración adecuada. La plataforma permite automatizar altas, bajas y cambios de usuarios, controlar privilegios y facilitar auditorías y cumplimiento. (</t>
    </r>
    <r>
      <rPr>
        <color rgb="FF1155CC"/>
        <u/>
      </rPr>
      <t>SailPoint</t>
    </r>
    <r>
      <rPr/>
      <t>)</t>
    </r>
  </si>
  <si>
    <t>Solución especializada en gestión y seguridad de identidades, adecuada para organizaciones que necesitan controlar quién tiene acceso a sistemas, aplicaciones y datos, aplicando el principio de mínimo privilegio.</t>
  </si>
  <si>
    <t>Amazon EC2 / Computación en la nube</t>
  </si>
  <si>
    <t>Proveedor internacional de servicios cloud. Datos fiscales y de contacto: verificar en factura o cotización oficial.</t>
  </si>
  <si>
    <r>
      <t>Amazon EC2 (Elastic Compute Cloud): capacidad informática segura y escalable en la nube para ejecutar aplicaciones y servidores virtuales. AWS ofrece diferentes tipos de instancias, sistemas operativos y modelos de compra. También dispone de servicios complementarios como Lambda, Lightsail, ECR y Elastic Load Balancing. (</t>
    </r>
    <r>
      <rPr>
        <color rgb="FF1155CC"/>
        <u/>
      </rPr>
      <t>Amazon Web Services, Inc.</t>
    </r>
    <r>
      <rPr/>
      <t>)</t>
    </r>
  </si>
  <si>
    <t>Según consumo</t>
  </si>
  <si>
    <t>Según consumo (USD)</t>
  </si>
  <si>
    <t>Según tarifa AWS</t>
  </si>
  <si>
    <t>Pago por uso / Pay-as-you-go</t>
  </si>
  <si>
    <r>
      <t>AWS ofrece créditos iniciales de hasta US$200 para nuevos clientes y acceso a servicios gratuitos dentro de los límites establecidos. El plan gratuito puede utilizarse hasta 6 meses o hasta agotar los créditos, lo que ocurra primero. (</t>
    </r>
    <r>
      <rPr>
        <color rgb="FF1155CC"/>
        <u/>
      </rPr>
      <t>Amazon Web Services, Inc.</t>
    </r>
    <r>
      <rPr/>
      <t>)</t>
    </r>
  </si>
  <si>
    <r>
      <t>Plataforma de computación cloud escalable que permite implementar aplicaciones y servidores sin adquirir infraestructura física. El modelo de pago por uso permite ajustar el costo a los recursos realmente utilizados. (</t>
    </r>
    <r>
      <rPr>
        <color rgb="FF1155CC"/>
        <u/>
      </rPr>
      <t>Amazon Web Services, Inc.</t>
    </r>
    <r>
      <rPr/>
      <t>)</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</si>
</sst>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_-[$$-240A]\ * #,##0.00_-;\-[$$-240A]\ * #,##0.00_-;_-[$$-240A]\ * &quot;-&quot;??_-;_-@"/>
    <numFmt numFmtId="166" formatCode="_([$$-409]* #,##0.00_);_([$$-409]* \(#,##0.00\);_([$$-409]* &quot;-&quot;??_);_(@_)"/>
    <numFmt numFmtId="167" formatCode="_-[$$-409]* #,##0.00_ ;_-[$$-409]* \-#,##0.00\ ;_-[$$-409]* &quot;-&quot;??_ ;_-@_ "/>
    <numFmt numFmtId="168" formatCode="&quot;$&quot;#,##0.00_);[Red]\(&quot;$&quot;#,##0.00\)"/>
    <numFmt numFmtId="169" formatCode="&quot;$&quot;#,##0_);[Red]\(&quot;$&quot;#,##0\)"/>
    <numFmt numFmtId="170" formatCode="&quot;$&quot;#,##0"/>
    <numFmt numFmtId="171" formatCode="#,##0.00&quot;€&quot;"/>
  </numFmts>
  <fonts count="77">
    <font>
      <sz val="10.0"/>
      <color rgb="FF000000"/>
      <name val="Arial"/>
      <scheme val="minor"/>
    </font>
    <font>
      <b/>
      <sz val="25.0"/>
      <color theme="1"/>
      <name val="Arial"/>
      <scheme val="minor"/>
    </font>
    <font>
      <b/>
      <sz val="14.0"/>
      <color theme="1"/>
      <name val="Arial"/>
      <scheme val="minor"/>
    </font>
    <font>
      <b/>
      <sz val="16.0"/>
      <color theme="1"/>
      <name val="Arial"/>
      <scheme val="minor"/>
    </font>
    <font>
      <color theme="1"/>
      <name val="Arial"/>
      <scheme val="minor"/>
    </font>
    <font>
      <sz val="14.0"/>
      <color theme="1"/>
      <name val="Arial"/>
      <scheme val="minor"/>
    </font>
    <font>
      <b/>
      <sz val="17.0"/>
      <color theme="1"/>
      <name val="Arial"/>
      <scheme val="minor"/>
    </font>
    <font>
      <sz val="15.0"/>
      <color theme="1"/>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b/>
      <u/>
      <sz val="12.0"/>
      <color theme="1"/>
      <name val="Arial"/>
    </font>
    <font>
      <b/>
      <i/>
      <sz val="10.0"/>
      <color theme="1"/>
      <name val="Arial"/>
    </font>
    <font>
      <i/>
      <sz val="10.0"/>
      <color theme="1"/>
      <name val="Arial"/>
    </font>
    <font>
      <b/>
      <sz val="11.0"/>
      <color theme="1"/>
      <name val="Arial"/>
    </font>
    <font>
      <sz val="11.0"/>
      <color rgb="FF000000"/>
      <name val="Trebuchet MS"/>
    </font>
    <font>
      <u/>
      <sz val="11.0"/>
      <color rgb="FF0000FF"/>
      <name val="Arial"/>
    </font>
    <font>
      <b/>
      <i/>
      <sz val="12.0"/>
      <color theme="1"/>
      <name val="Arial"/>
    </font>
    <font>
      <sz val="11.0"/>
      <color rgb="FF000000"/>
      <name val="Arial"/>
    </font>
    <font>
      <sz val="12.0"/>
      <color rgb="FF000000"/>
      <name val="Arial"/>
    </font>
    <font>
      <sz val="12.0"/>
      <color theme="1"/>
      <name val="Arial"/>
    </font>
    <font>
      <u/>
      <sz val="11.0"/>
      <color rgb="FF000000"/>
      <name val="Trebuchet MS"/>
    </font>
    <font>
      <sz val="11.0"/>
      <color rgb="FF000000"/>
      <name val="Proxima Nova"/>
    </font>
    <font>
      <u/>
      <sz val="12.0"/>
      <color rgb="FF0000FF"/>
      <name val="Arial"/>
    </font>
    <font>
      <sz val="11.0"/>
      <color rgb="FF231F20"/>
      <name val="Trebuchet MS"/>
    </font>
    <font>
      <sz val="11.0"/>
      <color rgb="FF000000"/>
      <name val="Open Sans"/>
    </font>
    <font>
      <u/>
      <sz val="12.0"/>
      <color rgb="FF000000"/>
      <name val="Arial"/>
    </font>
    <font>
      <sz val="12.0"/>
      <color theme="1"/>
      <name val="Arial"/>
      <scheme val="minor"/>
    </font>
    <font>
      <sz val="11.0"/>
      <color rgb="FF000000"/>
      <name val="Montserrat"/>
    </font>
    <font>
      <sz val="11.0"/>
      <color theme="1"/>
      <name val="Arial"/>
    </font>
    <font>
      <sz val="11.0"/>
      <color theme="1"/>
      <name val="Trebuchet MS"/>
    </font>
    <font>
      <b/>
      <sz val="12.0"/>
      <color theme="1"/>
      <name val="Trebuchet MS"/>
    </font>
    <font>
      <sz val="11.0"/>
      <color theme="1"/>
      <name val="Arial"/>
      <scheme val="minor"/>
    </font>
    <font>
      <u/>
      <sz val="12.0"/>
      <color rgb="FF0000FF"/>
      <name val="Arial"/>
    </font>
    <font>
      <b/>
      <u/>
      <sz val="12.0"/>
      <color theme="1"/>
      <name val="Trebuchet MS"/>
    </font>
    <font>
      <sz val="8.0"/>
      <color theme="1"/>
      <name val="Arial"/>
      <scheme val="minor"/>
    </font>
    <font>
      <sz val="10.0"/>
      <color theme="1"/>
      <name val="Arial Narrow"/>
    </font>
    <font>
      <b/>
      <sz val="14.0"/>
      <color theme="1"/>
      <name val="Arial"/>
    </font>
    <font>
      <sz val="14.0"/>
      <color rgb="FF000000"/>
      <name val="Arial"/>
    </font>
    <font>
      <sz val="14.0"/>
      <color theme="1"/>
      <name val="Arial"/>
    </font>
    <font>
      <u/>
      <sz val="12.0"/>
      <color rgb="FF0000FF"/>
      <name val="Arial"/>
    </font>
    <font>
      <u/>
      <sz val="14.0"/>
      <color rgb="FF0000FF"/>
      <name val="Arial"/>
    </font>
    <font>
      <sz val="14.0"/>
      <color rgb="FF222222"/>
      <name val="Montserrat !important"/>
    </font>
    <font>
      <sz val="10.0"/>
      <color theme="1"/>
      <name val="Trebuchet MS"/>
    </font>
    <font>
      <u/>
      <sz val="14.0"/>
      <color rgb="FF000000"/>
      <name val="Arial"/>
    </font>
    <font>
      <sz val="14.0"/>
      <color rgb="FF231F20"/>
      <name val="Arial"/>
    </font>
    <font>
      <sz val="14.0"/>
      <color rgb="FF333333"/>
      <name val="Arial"/>
    </font>
    <font>
      <sz val="10.0"/>
      <color rgb="FF000000"/>
      <name val="Arial"/>
    </font>
    <font>
      <sz val="10.0"/>
      <color theme="10"/>
      <name val="Arial"/>
    </font>
    <font>
      <u/>
      <sz val="10.0"/>
      <color theme="10"/>
      <name val="Arial"/>
    </font>
    <font>
      <u/>
      <sz val="10.0"/>
      <color rgb="FF000000"/>
      <name val="Arial"/>
    </font>
    <font>
      <sz val="10.0"/>
      <color rgb="FF231F20"/>
      <name val="Arial"/>
    </font>
    <font>
      <sz val="10.0"/>
      <color rgb="FF313131"/>
      <name val="Arial"/>
    </font>
    <font>
      <u/>
      <sz val="10.0"/>
      <color rgb="FF0000FF"/>
      <name val="Arial"/>
    </font>
    <font>
      <b/>
      <u/>
      <sz val="12.0"/>
      <color theme="1"/>
      <name val="Trebuchet MS"/>
    </font>
    <font>
      <sz val="10.0"/>
      <color rgb="FF252525"/>
      <name val="Arial"/>
    </font>
    <font>
      <b/>
      <sz val="11.0"/>
      <color theme="1"/>
      <name val="Trebuchet MS"/>
    </font>
    <font>
      <b/>
      <u/>
      <sz val="11.0"/>
      <color theme="1"/>
      <name val="Trebuchet MS"/>
    </font>
    <font>
      <b/>
      <i/>
      <sz val="11.0"/>
      <color theme="1"/>
      <name val="Arial"/>
    </font>
    <font>
      <sz val="10.0"/>
      <color rgb="FF4A4A4A"/>
      <name val="Arial"/>
    </font>
    <font>
      <b/>
      <u/>
      <sz val="11.0"/>
      <color theme="1"/>
      <name val="Trebuchet MS"/>
    </font>
    <font>
      <sz val="10.0"/>
      <color rgb="FF353535"/>
      <name val="Arial"/>
    </font>
    <font>
      <u/>
      <sz val="10.0"/>
      <color rgb="FF000000"/>
      <name val="Arial"/>
    </font>
    <font>
      <sz val="10.0"/>
      <color rgb="FF0F1111"/>
      <name val="Arial"/>
    </font>
    <font>
      <b/>
      <u/>
      <sz val="12.0"/>
      <color theme="1"/>
      <name val="Trebuchet MS"/>
    </font>
    <font>
      <u/>
      <sz val="10.0"/>
      <color theme="10"/>
      <name val="Arial"/>
    </font>
    <font>
      <sz val="11.0"/>
      <color rgb="FF666666"/>
      <name val="Arial"/>
    </font>
    <font>
      <sz val="10.0"/>
      <color rgb="FF444444"/>
      <name val="Arial"/>
    </font>
    <font>
      <sz val="11.0"/>
      <color rgb="FF444444"/>
      <name val="Arial"/>
    </font>
    <font>
      <b/>
      <color theme="1"/>
      <name val="Arial"/>
      <scheme val="minor"/>
    </font>
    <font>
      <u/>
      <color rgb="FF0000FF"/>
    </font>
    <font>
      <u/>
      <color rgb="FF0000FF"/>
    </font>
    <font>
      <sz val="38.0"/>
      <color rgb="FF161616"/>
      <name val="IBM Plex Sans"/>
    </font>
    <font>
      <u/>
      <color rgb="FF0000FF"/>
    </font>
  </fonts>
  <fills count="11">
    <fill>
      <patternFill patternType="none"/>
    </fill>
    <fill>
      <patternFill patternType="lightGray"/>
    </fill>
    <fill>
      <patternFill patternType="solid">
        <fgColor rgb="FF6D9EEB"/>
        <bgColor rgb="FF6D9EEB"/>
      </patternFill>
    </fill>
    <fill>
      <patternFill patternType="solid">
        <fgColor rgb="FFC9DAF8"/>
        <bgColor rgb="FFC9DAF8"/>
      </patternFill>
    </fill>
    <fill>
      <patternFill patternType="solid">
        <fgColor rgb="FFFFFFFF"/>
        <bgColor rgb="FFFFFFFF"/>
      </patternFill>
    </fill>
    <fill>
      <patternFill patternType="solid">
        <fgColor rgb="FFA4C2F4"/>
        <bgColor rgb="FFA4C2F4"/>
      </patternFill>
    </fill>
    <fill>
      <patternFill patternType="solid">
        <fgColor rgb="FF6FA8DC"/>
        <bgColor rgb="FF6FA8DC"/>
      </patternFill>
    </fill>
    <fill>
      <patternFill patternType="solid">
        <fgColor rgb="FFF5F5F5"/>
        <bgColor rgb="FFF5F5F5"/>
      </patternFill>
    </fill>
    <fill>
      <patternFill patternType="solid">
        <fgColor rgb="FF9FC5E8"/>
        <bgColor rgb="FF9FC5E8"/>
      </patternFill>
    </fill>
    <fill>
      <patternFill patternType="solid">
        <fgColor rgb="FFCFE2F3"/>
        <bgColor rgb="FFCFE2F3"/>
      </patternFill>
    </fill>
    <fill>
      <patternFill patternType="solid">
        <fgColor rgb="FFC0C0C0"/>
        <bgColor rgb="FFC0C0C0"/>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2" fontId="1" numFmtId="0" xfId="0" applyAlignment="1" applyFill="1" applyFont="1">
      <alignment horizontal="center" readingOrder="0" shrinkToFit="0" textRotation="0" vertical="bottom" wrapText="1"/>
    </xf>
    <xf borderId="0" fillId="2" fontId="2" numFmtId="0" xfId="0" applyAlignment="1" applyFill="1" applyFont="1">
      <alignment horizontal="center" readingOrder="0" shrinkToFit="0" wrapText="1"/>
    </xf>
    <xf borderId="0" fillId="3" fontId="2" numFmtId="0" xfId="0" applyAlignment="1" applyFill="1" applyFont="1">
      <alignment horizontal="center" readingOrder="0" shrinkToFit="0" wrapText="1"/>
    </xf>
    <xf borderId="0" fillId="2" fontId="3" numFmtId="0" xfId="0" applyAlignment="1" applyFill="1" applyFont="1">
      <alignment readingOrder="0" shrinkToFit="0" textRotation="0" vertical="bottom" wrapText="1"/>
    </xf>
    <xf borderId="0" fillId="4" fontId="4" numFmtId="0" xfId="0" applyFill="1" applyFont="1"/>
    <xf borderId="0" fillId="3" fontId="5" numFmtId="0" xfId="0" applyAlignment="1" applyFill="1" applyFont="1">
      <alignment readingOrder="0" shrinkToFit="0" textRotation="0" vertical="bottom" wrapText="1"/>
    </xf>
    <xf borderId="0" fillId="2" fontId="4" numFmtId="0" xfId="0" applyFill="1" applyFont="1"/>
    <xf borderId="0" fillId="2" fontId="6" numFmtId="0" xfId="0" applyAlignment="1" applyFill="1" applyFont="1">
      <alignment readingOrder="0" shrinkToFit="0" wrapText="1"/>
    </xf>
    <xf borderId="0" fillId="3" fontId="7" numFmtId="0" xfId="0" applyAlignment="1" applyFill="1" applyFont="1">
      <alignment horizontal="center" readingOrder="0" shrinkToFit="0" wrapText="1"/>
    </xf>
    <xf borderId="0" fillId="3" fontId="7" numFmtId="0" xfId="0" applyAlignment="1" applyFill="1" applyFont="1">
      <alignment readingOrder="0" shrinkToFit="0" textRotation="0" vertical="bottom" wrapText="1"/>
    </xf>
    <xf borderId="0" fillId="0" fontId="8" numFmtId="0" xfId="0" applyFont="1"/>
    <xf borderId="0" fillId="0" fontId="9" numFmtId="0" xfId="0" applyAlignment="1" applyFont="1">
      <alignment horizontal="center" vertical="center"/>
    </xf>
    <xf borderId="1" fillId="2" fontId="9" numFmtId="0" xfId="0" applyAlignment="1" applyBorder="1" applyFill="1" applyFont="1">
      <alignment horizontal="center" shrinkToFit="0" vertical="center" wrapText="1"/>
    </xf>
    <xf borderId="0" fillId="0" fontId="3" numFmtId="0" xfId="0" applyFont="1"/>
    <xf borderId="2" fillId="0" fontId="10" numFmtId="0" xfId="0" applyBorder="1" applyFont="1"/>
    <xf borderId="0" fillId="3" fontId="4" numFmtId="0" xfId="0" applyFill="1" applyFont="1"/>
    <xf borderId="3" fillId="0" fontId="10" numFmtId="0" xfId="0" applyBorder="1" applyFont="1"/>
    <xf borderId="4" fillId="5" fontId="9" numFmtId="0" xfId="0" applyAlignment="1" applyBorder="1" applyFill="1" applyFont="1">
      <alignment horizontal="center" shrinkToFit="0" vertical="center" wrapText="1"/>
    </xf>
    <xf borderId="4" fillId="6" fontId="11" numFmtId="0" xfId="0" applyAlignment="1" applyBorder="1" applyFill="1" applyFont="1">
      <alignment horizontal="center" shrinkToFit="0" vertical="center" wrapText="1"/>
    </xf>
    <xf borderId="4" fillId="6" fontId="12" numFmtId="0" xfId="0" applyAlignment="1" applyBorder="1" applyFill="1" applyFont="1">
      <alignment horizontal="center" shrinkToFit="0" vertical="center" wrapText="1"/>
    </xf>
    <xf borderId="4" fillId="6" fontId="12" numFmtId="0" xfId="0" applyAlignment="1" applyBorder="1" applyFill="1" applyFont="1">
      <alignment horizontal="center" readingOrder="0" shrinkToFit="0" vertical="center" wrapText="1"/>
    </xf>
    <xf borderId="0" fillId="3" fontId="7" numFmtId="164" xfId="0" applyAlignment="1" applyFill="1" applyFont="1" applyNumberFormat="1">
      <alignment horizontal="center" readingOrder="0" shrinkToFit="0" wrapText="1"/>
    </xf>
    <xf borderId="4" fillId="5" fontId="9" numFmtId="0" xfId="0" applyAlignment="1" applyBorder="1" applyFill="1" applyFont="1">
      <alignment horizontal="center" readingOrder="0" shrinkToFit="0" vertical="center" wrapText="1"/>
    </xf>
    <xf borderId="4" fillId="6" fontId="13" numFmtId="0" xfId="0" applyAlignment="1" applyBorder="1" applyFill="1" applyFont="1">
      <alignment horizontal="center" shrinkToFit="0" vertical="center" wrapText="1"/>
    </xf>
    <xf borderId="5" fillId="6" fontId="11" numFmtId="0" xfId="0" applyAlignment="1" applyBorder="1" applyFill="1" applyFont="1">
      <alignment horizontal="center" shrinkToFit="0" vertical="center" wrapText="1"/>
    </xf>
    <xf borderId="4" fillId="5" fontId="14" numFmtId="0" xfId="0" applyAlignment="1" applyBorder="1" applyFill="1" applyFont="1">
      <alignment horizontal="center" shrinkToFit="0" vertical="center" wrapText="1"/>
    </xf>
    <xf borderId="0" fillId="0" fontId="5" numFmtId="0" xfId="0" applyFont="1"/>
    <xf borderId="0" fillId="0" fontId="7" numFmtId="0" xfId="0" applyAlignment="1" applyFont="1">
      <alignment horizontal="center"/>
    </xf>
    <xf borderId="4" fillId="6" fontId="15" numFmtId="0" xfId="0" applyAlignment="1" applyBorder="1" applyFill="1" applyFont="1">
      <alignment horizontal="center" readingOrder="0" vertical="center"/>
    </xf>
    <xf borderId="0" fillId="0" fontId="16" numFmtId="0" xfId="0" applyAlignment="1" applyFont="1">
      <alignment horizontal="center" vertical="center"/>
    </xf>
    <xf borderId="5" fillId="5" fontId="9" numFmtId="0" xfId="0" applyAlignment="1" applyBorder="1" applyFill="1" applyFont="1">
      <alignment horizontal="center" shrinkToFit="0" vertical="center" wrapText="1"/>
    </xf>
    <xf borderId="4" fillId="0" fontId="17" numFmtId="0" xfId="0" applyAlignment="1" applyBorder="1" applyFont="1">
      <alignment horizontal="center" vertical="center"/>
    </xf>
    <xf borderId="4" fillId="0" fontId="18" numFmtId="0" xfId="0" applyAlignment="1" applyBorder="1" applyFont="1">
      <alignment horizontal="center" readingOrder="0" shrinkToFit="0" vertical="center" wrapText="1"/>
    </xf>
    <xf borderId="4" fillId="0" fontId="19" numFmtId="0" xfId="0" applyAlignment="1" applyBorder="1" applyFont="1">
      <alignment horizontal="center" readingOrder="0" shrinkToFit="0" vertical="center" wrapText="1"/>
    </xf>
    <xf borderId="1" fillId="5" fontId="20" numFmtId="0" xfId="0" applyAlignment="1" applyBorder="1" applyFill="1" applyFont="1">
      <alignment horizontal="center" readingOrder="0" vertical="center"/>
    </xf>
    <xf borderId="4" fillId="4" fontId="21" numFmtId="0" xfId="0" applyAlignment="1" applyBorder="1" applyFill="1" applyFont="1">
      <alignment horizontal="center" readingOrder="0" shrinkToFit="0" vertical="center" wrapText="1"/>
    </xf>
    <xf borderId="4" fillId="0" fontId="9" numFmtId="0" xfId="0" applyAlignment="1" applyBorder="1" applyFont="1">
      <alignment horizontal="center" shrinkToFit="0" vertical="center" wrapText="1"/>
    </xf>
    <xf borderId="4" fillId="0" fontId="18" numFmtId="165" xfId="0" applyAlignment="1" applyBorder="1" applyFont="1" applyNumberFormat="1">
      <alignment horizontal="center" readingOrder="0" shrinkToFit="0" vertical="center" wrapText="1"/>
    </xf>
    <xf borderId="1" fillId="0" fontId="22" numFmtId="0" xfId="0" applyAlignment="1" applyBorder="1" applyFont="1">
      <alignment horizontal="center" shrinkToFit="0" vertical="center" wrapText="1"/>
    </xf>
    <xf borderId="6" fillId="0" fontId="23" numFmtId="0" xfId="0" applyAlignment="1" applyBorder="1" applyFont="1">
      <alignment readingOrder="0" shrinkToFit="0" vertical="center" wrapText="1"/>
    </xf>
    <xf borderId="4" fillId="0" fontId="18" numFmtId="166" xfId="0" applyAlignment="1" applyBorder="1" applyFont="1" applyNumberFormat="1">
      <alignment horizontal="center" shrinkToFit="0" vertical="center" wrapText="1"/>
    </xf>
    <xf borderId="4" fillId="0" fontId="24" numFmtId="167" xfId="0" applyAlignment="1" applyBorder="1" applyFont="1" applyNumberFormat="1">
      <alignment horizontal="center" shrinkToFit="0" vertical="center" wrapText="1"/>
    </xf>
    <xf borderId="7" fillId="4" fontId="25" numFmtId="0" xfId="0" applyAlignment="1" applyBorder="1" applyFill="1" applyFont="1">
      <alignment horizontal="center" readingOrder="0" shrinkToFit="0" vertical="center" wrapText="1"/>
    </xf>
    <xf borderId="8" fillId="0" fontId="26" numFmtId="0" xfId="0" applyAlignment="1" applyBorder="1" applyFont="1">
      <alignment readingOrder="0" shrinkToFit="0" vertical="center" wrapText="1"/>
    </xf>
    <xf borderId="8" fillId="0" fontId="4"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4" fillId="0" fontId="27" numFmtId="0" xfId="0" applyAlignment="1" applyBorder="1" applyFont="1">
      <alignment horizontal="center" readingOrder="0" shrinkToFit="0" vertical="center" wrapText="1"/>
    </xf>
    <xf borderId="4" fillId="0" fontId="22" numFmtId="168" xfId="0" applyAlignment="1" applyBorder="1" applyFont="1" applyNumberFormat="1">
      <alignment horizontal="center" readingOrder="0" shrinkToFit="0" vertical="center" wrapText="1"/>
    </xf>
    <xf borderId="4" fillId="0" fontId="22" numFmtId="166" xfId="0" applyAlignment="1" applyBorder="1" applyFont="1" applyNumberFormat="1">
      <alignment horizontal="center" shrinkToFit="0" vertical="center" wrapText="1"/>
    </xf>
    <xf borderId="7" fillId="4" fontId="28" numFmtId="0" xfId="0" applyAlignment="1" applyBorder="1" applyFill="1" applyFont="1">
      <alignment horizontal="center" readingOrder="0" shrinkToFit="0" vertical="center" wrapText="1"/>
    </xf>
    <xf borderId="9" fillId="0" fontId="10" numFmtId="0" xfId="0" applyBorder="1" applyFont="1"/>
    <xf borderId="4" fillId="4" fontId="29" numFmtId="167" xfId="0" applyAlignment="1" applyBorder="1" applyFill="1" applyFont="1" applyNumberFormat="1">
      <alignment horizontal="center" shrinkToFit="0" vertical="center" wrapText="1"/>
    </xf>
    <xf borderId="4" fillId="4" fontId="22" numFmtId="0" xfId="0" applyAlignment="1" applyBorder="1" applyFill="1" applyFont="1">
      <alignment readingOrder="0" shrinkToFit="0" vertical="center" wrapText="1"/>
    </xf>
    <xf borderId="6" fillId="0" fontId="30" numFmtId="0" xfId="0" applyAlignment="1" applyBorder="1" applyFont="1">
      <alignment horizontal="center" readingOrder="0" shrinkToFit="0" vertical="center" wrapText="1"/>
    </xf>
    <xf borderId="10" fillId="0" fontId="10" numFmtId="0" xfId="0" applyBorder="1" applyFont="1"/>
    <xf borderId="1" fillId="0" fontId="22" numFmtId="0" xfId="0" applyAlignment="1" applyBorder="1" applyFont="1">
      <alignment horizontal="center" readingOrder="0" shrinkToFit="0" vertical="center" wrapText="1"/>
    </xf>
    <xf borderId="7" fillId="4" fontId="31" numFmtId="0" xfId="0" applyAlignment="1" applyBorder="1" applyFill="1" applyFont="1">
      <alignment horizontal="center" readingOrder="0" shrinkToFit="0" vertical="center" wrapText="1"/>
    </xf>
    <xf borderId="11" fillId="0" fontId="10" numFmtId="0" xfId="0" applyBorder="1" applyFont="1"/>
    <xf borderId="12" fillId="3" fontId="9" numFmtId="0" xfId="0" applyAlignment="1" applyBorder="1" applyFill="1" applyFont="1">
      <alignment horizontal="center" shrinkToFit="0" vertical="center" wrapText="1"/>
    </xf>
    <xf borderId="4" fillId="0" fontId="32" numFmtId="0" xfId="0" applyBorder="1" applyFont="1"/>
    <xf borderId="1" fillId="4" fontId="23" numFmtId="0" xfId="0" applyAlignment="1" applyBorder="1" applyFill="1" applyFont="1">
      <alignment horizontal="center" readingOrder="0" shrinkToFit="0" vertical="center" wrapText="1"/>
    </xf>
    <xf borderId="4" fillId="0" fontId="33" numFmtId="0" xfId="0" applyAlignment="1" applyBorder="1" applyFont="1">
      <alignment horizontal="left" shrinkToFit="0" vertical="top" wrapText="1"/>
    </xf>
    <xf borderId="8" fillId="3" fontId="34" numFmtId="0" xfId="0" applyAlignment="1" applyBorder="1" applyFill="1" applyFont="1">
      <alignment horizontal="center" shrinkToFit="0" vertical="center" wrapText="1"/>
    </xf>
    <xf borderId="8" fillId="3" fontId="34" numFmtId="0" xfId="0" applyAlignment="1" applyBorder="1" applyFill="1" applyFont="1">
      <alignment horizontal="center" readingOrder="0" shrinkToFit="0" vertical="center" wrapText="1"/>
    </xf>
    <xf borderId="0" fillId="0" fontId="35" numFmtId="0" xfId="0" applyFont="1"/>
    <xf borderId="4" fillId="4" fontId="36" numFmtId="0" xfId="0" applyAlignment="1" applyBorder="1" applyFill="1" applyFont="1">
      <alignment horizontal="center" readingOrder="0" shrinkToFit="0" vertical="center" wrapText="1"/>
    </xf>
    <xf borderId="7" fillId="4" fontId="22" numFmtId="0" xfId="0" applyAlignment="1" applyBorder="1" applyFill="1" applyFont="1">
      <alignment horizontal="center" readingOrder="0" shrinkToFit="0" vertical="center" wrapText="1"/>
    </xf>
    <xf borderId="1" fillId="0" fontId="11" numFmtId="0" xfId="0" applyAlignment="1" applyBorder="1" applyFont="1">
      <alignment horizontal="left" shrinkToFit="0" vertical="center" wrapText="1"/>
    </xf>
    <xf borderId="12" fillId="3" fontId="37" numFmtId="0" xfId="0" applyAlignment="1" applyBorder="1" applyFill="1" applyFont="1">
      <alignment horizontal="center" shrinkToFit="0" vertical="center" wrapText="1"/>
    </xf>
    <xf borderId="13" fillId="3" fontId="9" numFmtId="0" xfId="0" applyAlignment="1" applyBorder="1" applyFill="1" applyFont="1">
      <alignment horizontal="center" shrinkToFit="0" vertical="center" wrapText="1"/>
    </xf>
    <xf borderId="4" fillId="7" fontId="22" numFmtId="0" xfId="0" applyAlignment="1" applyBorder="1" applyFill="1" applyFont="1">
      <alignment readingOrder="0" shrinkToFit="0" vertical="center" wrapText="1"/>
    </xf>
    <xf borderId="0" fillId="0" fontId="38" numFmtId="0" xfId="0" applyFont="1"/>
    <xf borderId="14" fillId="0" fontId="10" numFmtId="0" xfId="0" applyBorder="1" applyFont="1"/>
    <xf borderId="15" fillId="0" fontId="10" numFmtId="0" xfId="0" applyBorder="1" applyFont="1"/>
    <xf borderId="1" fillId="3" fontId="20" numFmtId="0" xfId="0" applyAlignment="1" applyBorder="1" applyFill="1" applyFont="1">
      <alignment horizontal="center" readingOrder="0" vertical="center"/>
    </xf>
    <xf borderId="0" fillId="0" fontId="39" numFmtId="0" xfId="0" applyAlignment="1" applyFont="1">
      <alignment horizontal="center" shrinkToFit="0" vertical="center" wrapText="1"/>
    </xf>
    <xf borderId="1" fillId="0" fontId="23" numFmtId="0" xfId="0" applyAlignment="1" applyBorder="1" applyFont="1">
      <alignment horizontal="center" readingOrder="0" shrinkToFit="0" vertical="center" wrapText="1"/>
    </xf>
    <xf borderId="4" fillId="0" fontId="40" numFmtId="0" xfId="0" applyAlignment="1" applyBorder="1" applyFont="1">
      <alignment horizontal="center" vertical="center"/>
    </xf>
    <xf borderId="4" fillId="0" fontId="41" numFmtId="0" xfId="0" applyAlignment="1" applyBorder="1" applyFont="1">
      <alignment horizontal="center" readingOrder="0" shrinkToFit="0" vertical="center" wrapText="1"/>
    </xf>
    <xf borderId="4" fillId="0" fontId="42" numFmtId="0" xfId="0" applyAlignment="1" applyBorder="1" applyFont="1">
      <alignment horizontal="center" readingOrder="0" shrinkToFit="0" vertical="center" wrapText="1"/>
    </xf>
    <xf borderId="4" fillId="0" fontId="43" numFmtId="0" xfId="0" applyAlignment="1" applyBorder="1" applyFont="1">
      <alignment horizontal="center" readingOrder="0" shrinkToFit="0" vertical="center" wrapText="1"/>
    </xf>
    <xf borderId="4" fillId="4" fontId="22" numFmtId="0" xfId="0" applyAlignment="1" applyBorder="1" applyFill="1" applyFont="1">
      <alignment horizontal="center" readingOrder="0" shrinkToFit="0" vertical="center" wrapText="1"/>
    </xf>
    <xf borderId="4" fillId="0" fontId="22" numFmtId="169" xfId="0" applyAlignment="1" applyBorder="1" applyFont="1" applyNumberFormat="1">
      <alignment horizontal="center" readingOrder="0" shrinkToFit="0" vertical="center" wrapText="1"/>
    </xf>
    <xf borderId="4" fillId="0" fontId="44" numFmtId="0" xfId="0" applyAlignment="1" applyBorder="1" applyFont="1">
      <alignment horizontal="center" readingOrder="0" shrinkToFit="0" vertical="center" wrapText="1"/>
    </xf>
    <xf borderId="4" fillId="4" fontId="45" numFmtId="0" xfId="0" applyAlignment="1" applyBorder="1" applyFill="1" applyFont="1">
      <alignment horizontal="center" readingOrder="0" shrinkToFit="0" vertical="center" wrapText="1"/>
    </xf>
    <xf borderId="4" fillId="0" fontId="41" numFmtId="169" xfId="0" applyAlignment="1" applyBorder="1" applyFont="1" applyNumberFormat="1">
      <alignment horizontal="center" readingOrder="0" shrinkToFit="0" vertical="center" wrapText="1"/>
    </xf>
    <xf borderId="4" fillId="0" fontId="41" numFmtId="168" xfId="0" applyAlignment="1" applyBorder="1" applyFont="1" applyNumberFormat="1">
      <alignment horizontal="center" readingOrder="0" shrinkToFit="0" vertical="center" wrapText="1"/>
    </xf>
    <xf borderId="16" fillId="0" fontId="10" numFmtId="0" xfId="0" applyBorder="1" applyFont="1"/>
    <xf borderId="17" fillId="0" fontId="10" numFmtId="0" xfId="0" applyBorder="1" applyFont="1"/>
    <xf borderId="4" fillId="0" fontId="8" numFmtId="0" xfId="0" applyBorder="1" applyFont="1"/>
    <xf borderId="4" fillId="0" fontId="46" numFmtId="0" xfId="0" applyAlignment="1" applyBorder="1" applyFont="1">
      <alignment horizontal="left" shrinkToFit="0" vertical="top" wrapText="1"/>
    </xf>
    <xf borderId="4" fillId="0" fontId="42" numFmtId="166" xfId="0" applyAlignment="1" applyBorder="1" applyFont="1" applyNumberFormat="1">
      <alignment horizontal="center" shrinkToFit="0" vertical="top" wrapText="1"/>
    </xf>
    <xf borderId="4" fillId="4" fontId="47" numFmtId="167" xfId="0" applyAlignment="1" applyBorder="1" applyFill="1" applyFont="1" applyNumberFormat="1">
      <alignment horizontal="center" shrinkToFit="0" vertical="center" wrapText="1"/>
    </xf>
    <xf borderId="4" fillId="4" fontId="41" numFmtId="0" xfId="0" applyAlignment="1" applyBorder="1" applyFill="1" applyFont="1">
      <alignment horizontal="center" readingOrder="0" shrinkToFit="0" wrapText="1"/>
    </xf>
    <xf borderId="6" fillId="0" fontId="5" numFmtId="0" xfId="0" applyAlignment="1" applyBorder="1" applyFont="1">
      <alignment horizontal="center" readingOrder="0" shrinkToFit="0" vertical="center" wrapText="1"/>
    </xf>
    <xf borderId="4" fillId="0" fontId="48" numFmtId="0" xfId="0" applyAlignment="1" applyBorder="1" applyFont="1">
      <alignment horizontal="center" readingOrder="0" shrinkToFit="0" vertical="center" wrapText="1"/>
    </xf>
    <xf borderId="4" fillId="4" fontId="49" numFmtId="0" xfId="0" applyAlignment="1" applyBorder="1" applyFill="1" applyFont="1">
      <alignment horizontal="center" readingOrder="0" shrinkToFit="0" vertical="center" wrapText="1"/>
    </xf>
    <xf borderId="8" fillId="0" fontId="41" numFmtId="0" xfId="0" applyAlignment="1" applyBorder="1" applyFont="1">
      <alignment horizontal="center" readingOrder="0" shrinkToFit="0" vertical="center" wrapText="1"/>
    </xf>
    <xf borderId="4" fillId="4" fontId="41" numFmtId="0" xfId="0" applyAlignment="1" applyBorder="1" applyFill="1" applyFont="1">
      <alignment horizontal="center" readingOrder="0" shrinkToFit="0" vertical="center" wrapText="1"/>
    </xf>
    <xf borderId="8" fillId="0" fontId="41" numFmtId="3" xfId="0" applyAlignment="1" applyBorder="1" applyFont="1" applyNumberFormat="1">
      <alignment horizontal="center" readingOrder="0" shrinkToFit="0" vertical="center" wrapText="1"/>
    </xf>
    <xf borderId="4" fillId="0" fontId="42" numFmtId="0" xfId="0" applyBorder="1" applyFont="1"/>
    <xf borderId="4" fillId="0" fontId="41" numFmtId="0" xfId="0" applyAlignment="1" applyBorder="1" applyFont="1">
      <alignment horizontal="center" shrinkToFit="0" vertical="center" wrapText="1"/>
    </xf>
    <xf borderId="11" fillId="0" fontId="41" numFmtId="0" xfId="0" applyAlignment="1" applyBorder="1" applyFont="1">
      <alignment horizontal="center" readingOrder="0" shrinkToFit="0" vertical="center" wrapText="1"/>
    </xf>
    <xf borderId="4" fillId="0" fontId="42" numFmtId="0" xfId="0" applyAlignment="1" applyBorder="1" applyFont="1">
      <alignment horizontal="left" shrinkToFit="0" vertical="top" wrapText="1"/>
    </xf>
    <xf borderId="4" fillId="3" fontId="9" numFmtId="0" xfId="0" applyAlignment="1" applyBorder="1" applyFill="1" applyFont="1">
      <alignment horizontal="center" shrinkToFit="0" vertical="center" wrapText="1"/>
    </xf>
    <xf borderId="13" fillId="3" fontId="9" numFmtId="166" xfId="0" applyAlignment="1" applyBorder="1" applyFill="1" applyFont="1" applyNumberFormat="1">
      <alignment horizontal="center" shrinkToFit="0" vertical="center" wrapText="1"/>
    </xf>
    <xf borderId="1" fillId="0" fontId="11" numFmtId="0" xfId="0" applyAlignment="1" applyBorder="1" applyFont="1">
      <alignment horizontal="center" vertical="center"/>
    </xf>
    <xf borderId="4" fillId="0" fontId="50" numFmtId="0" xfId="0" applyAlignment="1" applyBorder="1" applyFont="1">
      <alignment horizontal="center" readingOrder="0" shrinkToFit="0" vertical="center" wrapText="1"/>
    </xf>
    <xf borderId="4" fillId="0" fontId="51" numFmtId="0" xfId="0" applyAlignment="1" applyBorder="1" applyFont="1">
      <alignment horizontal="center" readingOrder="0" shrinkToFit="0" vertical="center" wrapText="1"/>
    </xf>
    <xf borderId="4" fillId="0" fontId="52" numFmtId="0" xfId="0" applyAlignment="1" applyBorder="1" applyFont="1">
      <alignment horizontal="center" readingOrder="0" shrinkToFit="0" vertical="center" wrapText="1"/>
    </xf>
    <xf borderId="4" fillId="0" fontId="50" numFmtId="165" xfId="0" applyAlignment="1" applyBorder="1" applyFont="1" applyNumberFormat="1">
      <alignment horizontal="center" readingOrder="0" shrinkToFit="0" vertical="center" wrapText="1"/>
    </xf>
    <xf borderId="4" fillId="0" fontId="8" numFmtId="166" xfId="0" applyAlignment="1" applyBorder="1" applyFont="1" applyNumberFormat="1">
      <alignment horizontal="center" shrinkToFit="0" vertical="top" wrapText="1"/>
    </xf>
    <xf borderId="4" fillId="4" fontId="53" numFmtId="167" xfId="0" applyAlignment="1" applyBorder="1" applyFill="1" applyFont="1" applyNumberFormat="1">
      <alignment horizontal="center" shrinkToFit="0" vertical="center" wrapText="1"/>
    </xf>
    <xf borderId="4" fillId="4" fontId="50" numFmtId="0" xfId="0" applyAlignment="1" applyBorder="1" applyFill="1" applyFont="1">
      <alignment horizontal="center" readingOrder="0" shrinkToFit="0" vertical="center" wrapText="1"/>
    </xf>
    <xf borderId="6" fillId="0" fontId="4" numFmtId="0" xfId="0" applyAlignment="1" applyBorder="1" applyFont="1">
      <alignment horizontal="center" readingOrder="0" shrinkToFit="0" vertical="center" wrapText="1"/>
    </xf>
    <xf borderId="4" fillId="0" fontId="54" numFmtId="0" xfId="0" applyAlignment="1" applyBorder="1" applyFont="1">
      <alignment horizontal="center" readingOrder="0" shrinkToFit="0" vertical="center" wrapText="1"/>
    </xf>
    <xf borderId="4" fillId="4" fontId="50" numFmtId="0" xfId="0" applyAlignment="1" applyBorder="1" applyFill="1" applyFont="1">
      <alignment horizontal="center" readingOrder="0" shrinkToFit="0" vertical="center" wrapText="1"/>
    </xf>
    <xf borderId="4" fillId="4" fontId="50" numFmtId="165" xfId="0" applyAlignment="1" applyBorder="1" applyFill="1" applyFont="1" applyNumberFormat="1">
      <alignment horizontal="center" readingOrder="0" shrinkToFit="0" vertical="center" wrapText="1"/>
    </xf>
    <xf borderId="4" fillId="4" fontId="55" numFmtId="0" xfId="0" applyAlignment="1" applyBorder="1" applyFill="1" applyFont="1">
      <alignment horizontal="center" readingOrder="0" shrinkToFit="0" vertical="center" wrapText="1"/>
    </xf>
    <xf borderId="11" fillId="0" fontId="46" numFmtId="0" xfId="0" applyAlignment="1" applyBorder="1" applyFont="1">
      <alignment horizontal="left" shrinkToFit="0" vertical="top" wrapText="1"/>
    </xf>
    <xf borderId="4" fillId="0" fontId="11" numFmtId="0" xfId="0" applyAlignment="1" applyBorder="1" applyFont="1">
      <alignment horizontal="center" vertical="center"/>
    </xf>
    <xf borderId="4" fillId="0" fontId="8" numFmtId="0" xfId="0" applyAlignment="1" applyBorder="1" applyFont="1">
      <alignment horizontal="center" readingOrder="0" shrinkToFit="0" vertical="center" wrapText="1"/>
    </xf>
    <xf borderId="4" fillId="0" fontId="56" numFmtId="0" xfId="0" applyAlignment="1" applyBorder="1" applyFont="1">
      <alignment horizontal="center" readingOrder="0" shrinkToFit="0" vertical="center" wrapText="1"/>
    </xf>
    <xf borderId="4" fillId="0" fontId="50" numFmtId="169" xfId="0" applyAlignment="1" applyBorder="1" applyFont="1" applyNumberFormat="1">
      <alignment horizontal="center" readingOrder="0" shrinkToFit="0" vertical="center" wrapText="1"/>
    </xf>
    <xf borderId="4" fillId="0" fontId="50" numFmtId="168" xfId="0" applyAlignment="1" applyBorder="1" applyFont="1" applyNumberFormat="1">
      <alignment horizontal="center" readingOrder="0" shrinkToFit="0" vertical="center" wrapText="1"/>
    </xf>
    <xf borderId="4" fillId="0" fontId="50" numFmtId="166" xfId="0" applyAlignment="1" applyBorder="1" applyFont="1" applyNumberFormat="1">
      <alignment horizontal="center" shrinkToFit="0" vertical="top" wrapText="1"/>
    </xf>
    <xf borderId="4" fillId="4" fontId="50" numFmtId="0" xfId="0" applyAlignment="1" applyBorder="1" applyFill="1" applyFont="1">
      <alignment horizontal="center" readingOrder="0" shrinkToFit="0" wrapText="1"/>
    </xf>
    <xf borderId="8" fillId="0" fontId="50" numFmtId="0" xfId="0" applyAlignment="1" applyBorder="1" applyFont="1">
      <alignment horizontal="center" readingOrder="0" shrinkToFit="0" vertical="center" wrapText="1"/>
    </xf>
    <xf borderId="8" fillId="0" fontId="50" numFmtId="3" xfId="0" applyAlignment="1" applyBorder="1" applyFont="1" applyNumberFormat="1">
      <alignment horizontal="center" readingOrder="0" shrinkToFit="0" vertical="center" wrapText="1"/>
    </xf>
    <xf borderId="4" fillId="0" fontId="50" numFmtId="0" xfId="0" applyAlignment="1" applyBorder="1" applyFont="1">
      <alignment horizontal="center" shrinkToFit="0" vertical="center" wrapText="1"/>
    </xf>
    <xf borderId="4" fillId="0" fontId="50" numFmtId="0" xfId="0" applyAlignment="1" applyBorder="1" applyFont="1">
      <alignment horizontal="left" shrinkToFit="0" vertical="top" wrapText="1"/>
    </xf>
    <xf borderId="4" fillId="8" fontId="9" numFmtId="0" xfId="0" applyAlignment="1" applyBorder="1" applyFill="1" applyFont="1">
      <alignment horizontal="center" shrinkToFit="0" vertical="center" wrapText="1"/>
    </xf>
    <xf borderId="8" fillId="8" fontId="34" numFmtId="0" xfId="0" applyAlignment="1" applyBorder="1" applyFill="1" applyFont="1">
      <alignment horizontal="center" shrinkToFit="0" vertical="center" wrapText="1"/>
    </xf>
    <xf borderId="8" fillId="8" fontId="34" numFmtId="0" xfId="0" applyAlignment="1" applyBorder="1" applyFill="1" applyFont="1">
      <alignment horizontal="center" readingOrder="0" shrinkToFit="0" vertical="center" wrapText="1"/>
    </xf>
    <xf borderId="12" fillId="8" fontId="57" numFmtId="0" xfId="0" applyAlignment="1" applyBorder="1" applyFill="1" applyFont="1">
      <alignment horizontal="center" shrinkToFit="0" vertical="center" wrapText="1"/>
    </xf>
    <xf borderId="13" fillId="8" fontId="9" numFmtId="0" xfId="0" applyAlignment="1" applyBorder="1" applyFill="1" applyFont="1">
      <alignment horizontal="center" shrinkToFit="0" vertical="center" wrapText="1"/>
    </xf>
    <xf borderId="1" fillId="8" fontId="20" numFmtId="0" xfId="0" applyAlignment="1" applyBorder="1" applyFill="1" applyFont="1">
      <alignment horizontal="center" readingOrder="0" vertical="center"/>
    </xf>
    <xf borderId="4" fillId="4" fontId="58" numFmtId="0" xfId="0" applyAlignment="1" applyBorder="1" applyFill="1" applyFont="1">
      <alignment horizontal="center" readingOrder="0" shrinkToFit="0" vertical="center" wrapText="1"/>
    </xf>
    <xf borderId="1" fillId="2" fontId="9" numFmtId="0" xfId="0" applyAlignment="1" applyBorder="1" applyFill="1" applyFont="1">
      <alignment horizontal="center" readingOrder="0" shrinkToFit="0" vertical="center" wrapText="1"/>
    </xf>
    <xf borderId="4" fillId="9" fontId="17" numFmtId="0" xfId="0" applyAlignment="1" applyBorder="1" applyFill="1" applyFont="1">
      <alignment horizontal="center" shrinkToFit="0" vertical="center" wrapText="1"/>
    </xf>
    <xf borderId="8" fillId="9" fontId="59" numFmtId="0" xfId="0" applyAlignment="1" applyBorder="1" applyFill="1" applyFont="1">
      <alignment horizontal="center" shrinkToFit="0" vertical="center" wrapText="1"/>
    </xf>
    <xf borderId="8" fillId="9" fontId="59" numFmtId="0" xfId="0" applyAlignment="1" applyBorder="1" applyFill="1" applyFont="1">
      <alignment horizontal="center" readingOrder="0" shrinkToFit="0" vertical="center" wrapText="1"/>
    </xf>
    <xf borderId="12" fillId="9" fontId="60" numFmtId="0" xfId="0" applyAlignment="1" applyBorder="1" applyFill="1" applyFont="1">
      <alignment horizontal="center" shrinkToFit="0" vertical="center" wrapText="1"/>
    </xf>
    <xf borderId="13" fillId="9" fontId="17" numFmtId="0" xfId="0" applyAlignment="1" applyBorder="1" applyFill="1" applyFont="1">
      <alignment horizontal="center" shrinkToFit="0" vertical="center" wrapText="1"/>
    </xf>
    <xf borderId="1" fillId="9" fontId="61" numFmtId="0" xfId="0" applyAlignment="1" applyBorder="1" applyFill="1" applyFont="1">
      <alignment horizontal="center" readingOrder="0" vertical="center"/>
    </xf>
    <xf borderId="4" fillId="4" fontId="62" numFmtId="165" xfId="0" applyAlignment="1" applyBorder="1" applyFill="1" applyFont="1" applyNumberFormat="1">
      <alignment horizontal="center" readingOrder="0" shrinkToFit="0" vertical="center" wrapText="1"/>
    </xf>
    <xf borderId="4" fillId="4" fontId="50" numFmtId="0" xfId="0" applyAlignment="1" applyBorder="1" applyFill="1" applyFont="1">
      <alignment readingOrder="0" shrinkToFit="0" vertical="center" wrapText="1"/>
    </xf>
    <xf borderId="4" fillId="4" fontId="8" numFmtId="165" xfId="0" applyAlignment="1" applyBorder="1" applyFill="1" applyFont="1" applyNumberFormat="1">
      <alignment horizontal="center" readingOrder="0" shrinkToFit="0" vertical="center" wrapText="1"/>
    </xf>
    <xf borderId="4" fillId="8" fontId="17" numFmtId="0" xfId="0" applyAlignment="1" applyBorder="1" applyFill="1" applyFont="1">
      <alignment horizontal="center" shrinkToFit="0" vertical="center" wrapText="1"/>
    </xf>
    <xf borderId="8" fillId="8" fontId="59" numFmtId="0" xfId="0" applyAlignment="1" applyBorder="1" applyFill="1" applyFont="1">
      <alignment horizontal="center" shrinkToFit="0" vertical="center" wrapText="1"/>
    </xf>
    <xf borderId="8" fillId="8" fontId="59" numFmtId="0" xfId="0" applyAlignment="1" applyBorder="1" applyFill="1" applyFont="1">
      <alignment horizontal="center" readingOrder="0" shrinkToFit="0" vertical="center" wrapText="1"/>
    </xf>
    <xf borderId="4" fillId="7" fontId="50" numFmtId="0" xfId="0" applyAlignment="1" applyBorder="1" applyFill="1" applyFont="1">
      <alignment readingOrder="0" shrinkToFit="0" vertical="center" wrapText="1"/>
    </xf>
    <xf borderId="12" fillId="8" fontId="63" numFmtId="0" xfId="0" applyAlignment="1" applyBorder="1" applyFill="1" applyFont="1">
      <alignment horizontal="center" shrinkToFit="0" vertical="center" wrapText="1"/>
    </xf>
    <xf borderId="13" fillId="8" fontId="17" numFmtId="0" xfId="0" applyAlignment="1" applyBorder="1" applyFill="1" applyFont="1">
      <alignment horizontal="center" shrinkToFit="0" vertical="center" wrapText="1"/>
    </xf>
    <xf borderId="1" fillId="8" fontId="61" numFmtId="0" xfId="0" applyAlignment="1" applyBorder="1" applyFill="1" applyFont="1">
      <alignment horizontal="center" readingOrder="0" vertical="center"/>
    </xf>
    <xf borderId="8" fillId="0" fontId="50" numFmtId="165" xfId="0" applyAlignment="1" applyBorder="1" applyFont="1" applyNumberFormat="1">
      <alignment horizontal="center" readingOrder="0" shrinkToFit="0" vertical="center" wrapText="1"/>
    </xf>
    <xf borderId="4" fillId="0" fontId="50" numFmtId="0" xfId="0" applyAlignment="1" applyBorder="1" applyFont="1">
      <alignment horizontal="left" readingOrder="0" shrinkToFit="0" vertical="center" wrapText="1"/>
    </xf>
    <xf borderId="1" fillId="0" fontId="8" numFmtId="0" xfId="0" applyBorder="1" applyFont="1"/>
    <xf borderId="11" fillId="0" fontId="50" numFmtId="0" xfId="0" applyAlignment="1" applyBorder="1" applyFont="1">
      <alignment horizontal="center" shrinkToFit="0" vertical="center" wrapText="1"/>
    </xf>
    <xf borderId="4" fillId="0" fontId="8" numFmtId="0" xfId="0" applyAlignment="1" applyBorder="1" applyFont="1">
      <alignment horizontal="left" shrinkToFit="0" vertical="top" wrapText="1"/>
    </xf>
    <xf borderId="4" fillId="4" fontId="64" numFmtId="0" xfId="0" applyAlignment="1" applyBorder="1" applyFill="1" applyFont="1">
      <alignment horizontal="center" readingOrder="0" shrinkToFit="0" vertical="center" wrapText="1"/>
    </xf>
    <xf borderId="5" fillId="4" fontId="65" numFmtId="167" xfId="0" applyAlignment="1" applyBorder="1" applyFill="1" applyFont="1" applyNumberFormat="1">
      <alignment horizontal="center" shrinkToFit="0" vertical="center" wrapText="1"/>
    </xf>
    <xf borderId="4" fillId="0" fontId="50" numFmtId="0" xfId="0" applyAlignment="1" applyBorder="1" applyFont="1">
      <alignment horizontal="center" readingOrder="0" vertical="center"/>
    </xf>
    <xf borderId="7" fillId="4" fontId="50" numFmtId="0" xfId="0" applyAlignment="1" applyBorder="1" applyFill="1" applyFont="1">
      <alignment horizontal="center" readingOrder="0" shrinkToFit="0" vertical="center" wrapText="1"/>
    </xf>
    <xf borderId="7" fillId="4" fontId="66" numFmtId="0" xfId="0" applyAlignment="1" applyBorder="1" applyFill="1" applyFont="1">
      <alignment horizontal="center" readingOrder="0" shrinkToFit="0" vertical="center" wrapText="1"/>
    </xf>
    <xf borderId="0" fillId="0" fontId="4" numFmtId="0" xfId="0" applyFont="1"/>
    <xf borderId="8" fillId="5" fontId="34" numFmtId="0" xfId="0" applyAlignment="1" applyBorder="1" applyFill="1" applyFont="1">
      <alignment horizontal="center" shrinkToFit="0" vertical="center" wrapText="1"/>
    </xf>
    <xf borderId="8" fillId="5" fontId="34" numFmtId="0" xfId="0" applyAlignment="1" applyBorder="1" applyFill="1" applyFont="1">
      <alignment horizontal="center" readingOrder="0" shrinkToFit="0" vertical="center" wrapText="1"/>
    </xf>
    <xf borderId="12" fillId="5" fontId="67" numFmtId="0" xfId="0" applyAlignment="1" applyBorder="1" applyFill="1" applyFont="1">
      <alignment horizontal="center" shrinkToFit="0" vertical="center" wrapText="1"/>
    </xf>
    <xf borderId="13" fillId="5" fontId="9" numFmtId="0" xfId="0" applyAlignment="1" applyBorder="1" applyFill="1" applyFont="1">
      <alignment horizontal="center" shrinkToFit="0" vertical="center" wrapText="1"/>
    </xf>
    <xf borderId="0" fillId="0" fontId="16" numFmtId="0" xfId="0" applyAlignment="1" applyFont="1">
      <alignment horizontal="center" readingOrder="0" vertical="center"/>
    </xf>
    <xf borderId="4" fillId="0" fontId="51" numFmtId="0" xfId="0" applyAlignment="1" applyBorder="1" applyFont="1">
      <alignment horizontal="center" shrinkToFit="0" vertical="center" wrapText="1"/>
    </xf>
    <xf borderId="4" fillId="0" fontId="68" numFmtId="0" xfId="0" applyAlignment="1" applyBorder="1" applyFont="1">
      <alignment horizontal="center" shrinkToFit="0" vertical="center" wrapText="1"/>
    </xf>
    <xf borderId="4" fillId="4" fontId="50" numFmtId="0" xfId="0" applyAlignment="1" applyBorder="1" applyFill="1" applyFont="1">
      <alignment horizontal="center" shrinkToFit="0" vertical="center" wrapText="1"/>
    </xf>
    <xf borderId="4" fillId="4" fontId="50" numFmtId="165" xfId="0" applyAlignment="1" applyBorder="1" applyFill="1" applyFont="1" applyNumberFormat="1">
      <alignment horizontal="center" shrinkToFit="0" vertical="center" wrapText="1"/>
    </xf>
    <xf borderId="4" fillId="4" fontId="69" numFmtId="0" xfId="0" applyAlignment="1" applyBorder="1" applyFill="1" applyFont="1">
      <alignment horizontal="center" readingOrder="0" shrinkToFit="0" vertical="center" wrapText="1"/>
    </xf>
    <xf borderId="0" fillId="0" fontId="4" numFmtId="0" xfId="0" applyAlignment="1" applyFont="1">
      <alignment readingOrder="0" shrinkToFit="0" wrapText="1"/>
    </xf>
    <xf borderId="4" fillId="0" fontId="54" numFmtId="0" xfId="0" applyAlignment="1" applyBorder="1" applyFont="1">
      <alignment horizontal="center" shrinkToFit="0" vertical="center" wrapText="1"/>
    </xf>
    <xf borderId="4" fillId="4" fontId="70" numFmtId="0" xfId="0" applyAlignment="1" applyBorder="1" applyFill="1" applyFont="1">
      <alignment horizontal="center" shrinkToFit="0" vertical="center" wrapText="1"/>
    </xf>
    <xf borderId="4" fillId="0" fontId="50" numFmtId="165" xfId="0" applyAlignment="1" applyBorder="1" applyFont="1" applyNumberFormat="1">
      <alignment horizontal="center" shrinkToFit="0" vertical="center" wrapText="1"/>
    </xf>
    <xf borderId="4" fillId="7" fontId="71" numFmtId="0" xfId="0" applyAlignment="1" applyBorder="1" applyFill="1" applyFont="1">
      <alignment horizontal="center" readingOrder="0" shrinkToFit="0" vertical="center" wrapText="1"/>
    </xf>
    <xf borderId="1" fillId="10" fontId="9" numFmtId="0" xfId="0" applyAlignment="1" applyBorder="1" applyFill="1" applyFont="1">
      <alignment horizontal="center" shrinkToFit="0" vertical="center" wrapText="1"/>
    </xf>
    <xf borderId="0" fillId="0" fontId="72" numFmtId="0" xfId="0" applyAlignment="1" applyFont="1">
      <alignment horizontal="center" readingOrder="0" shrinkToFit="0" vertical="center" wrapText="1"/>
    </xf>
    <xf borderId="0" fillId="0" fontId="72"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73" numFmtId="0" xfId="0" applyAlignment="1" applyFont="1">
      <alignment readingOrder="0" shrinkToFit="0" vertical="center" wrapText="1"/>
    </xf>
    <xf borderId="0" fillId="0" fontId="4" numFmtId="170" xfId="0" applyAlignment="1" applyFont="1" applyNumberFormat="1">
      <alignment horizontal="right" readingOrder="0" shrinkToFit="0" vertical="center" wrapText="1"/>
    </xf>
    <xf borderId="0" fillId="0" fontId="4" numFmtId="0" xfId="0" applyAlignment="1" applyFont="1">
      <alignment horizontal="right" readingOrder="0" shrinkToFit="0" vertical="center" wrapText="1"/>
    </xf>
    <xf borderId="0" fillId="0" fontId="74" numFmtId="0" xfId="0" applyAlignment="1" applyFont="1">
      <alignment readingOrder="0" shrinkToFit="0" vertical="center" wrapText="1"/>
    </xf>
    <xf borderId="4" fillId="0" fontId="11" numFmtId="0" xfId="0" applyAlignment="1" applyBorder="1" applyFont="1">
      <alignment horizontal="center" shrinkToFit="0" vertical="center" wrapText="1"/>
    </xf>
    <xf borderId="11" fillId="0" fontId="46" numFmtId="3" xfId="0" applyAlignment="1" applyBorder="1" applyFont="1" applyNumberFormat="1">
      <alignment horizontal="center" shrinkToFit="0" vertical="top" wrapText="1"/>
    </xf>
    <xf borderId="4" fillId="0" fontId="46" numFmtId="3" xfId="0" applyAlignment="1" applyBorder="1" applyFont="1" applyNumberFormat="1">
      <alignment horizontal="center" shrinkToFit="0" vertical="top" wrapText="1"/>
    </xf>
    <xf borderId="0" fillId="0" fontId="75" numFmtId="0" xfId="0" applyFont="1"/>
    <xf borderId="4" fillId="0" fontId="72" numFmtId="0" xfId="0" applyAlignment="1" applyBorder="1" applyFont="1">
      <alignment horizontal="center" readingOrder="0" shrinkToFit="0" vertical="center" wrapText="1"/>
    </xf>
    <xf borderId="4" fillId="0" fontId="72" numFmtId="0" xfId="0" applyAlignment="1" applyBorder="1" applyFont="1">
      <alignment horizontal="right" readingOrder="0" shrinkToFit="0" vertical="center" wrapText="1"/>
    </xf>
    <xf borderId="0" fillId="0" fontId="50" numFmtId="0" xfId="0" applyFont="1"/>
    <xf borderId="4" fillId="0" fontId="4" numFmtId="0" xfId="0" applyAlignment="1" applyBorder="1" applyFont="1">
      <alignment readingOrder="0" shrinkToFit="0" vertical="center" wrapText="1"/>
    </xf>
    <xf borderId="4" fillId="0" fontId="76" numFmtId="0" xfId="0" applyAlignment="1" applyBorder="1" applyFont="1">
      <alignment readingOrder="0" shrinkToFit="0" vertical="center" wrapText="1"/>
    </xf>
    <xf borderId="0" fillId="0" fontId="4" numFmtId="171" xfId="0" applyAlignment="1" applyFont="1" applyNumberFormat="1">
      <alignment horizontal="right" readingOrder="0" shrinkToFit="0" vertical="center" wrapText="1"/>
    </xf>
    <xf borderId="4" fillId="0" fontId="4" numFmtId="0" xfId="0" applyAlignment="1" applyBorder="1" applyFont="1">
      <alignment horizontal="right" readingOrder="0" shrinkToFit="0" vertical="center" wrapText="1"/>
    </xf>
    <xf borderId="0" fillId="0" fontId="72" numFmtId="0" xfId="0" applyAlignment="1" applyFont="1">
      <alignment readingOrder="0"/>
    </xf>
    <xf borderId="0" fillId="0" fontId="72" numFmtId="0" xfId="0" applyAlignment="1" applyFont="1">
      <alignment horizontal="center" readingOrder="0"/>
    </xf>
    <xf borderId="0" fillId="0" fontId="72"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9.png"/><Relationship Id="rId3"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2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3.png"/><Relationship Id="rId3"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9.png"/><Relationship Id="rId3"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6.png"/><Relationship Id="rId3" Type="http://schemas.openxmlformats.org/officeDocument/2006/relationships/image" Target="../media/image2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26.png"/><Relationship Id="rId3"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5.png"/><Relationship Id="rId3"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9525</xdr:rowOff>
    </xdr:from>
    <xdr:ext cx="1038225" cy="16002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104775</xdr:colOff>
      <xdr:row>8</xdr:row>
      <xdr:rowOff>66675</xdr:rowOff>
    </xdr:from>
    <xdr:ext cx="1685925" cy="15335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428625</xdr:colOff>
      <xdr:row>8</xdr:row>
      <xdr:rowOff>1714500</xdr:rowOff>
    </xdr:from>
    <xdr:ext cx="1162050" cy="17907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9</xdr:row>
      <xdr:rowOff>142875</xdr:rowOff>
    </xdr:from>
    <xdr:ext cx="2076450" cy="158115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190500</xdr:colOff>
      <xdr:row>8</xdr:row>
      <xdr:rowOff>76200</xdr:rowOff>
    </xdr:from>
    <xdr:ext cx="1847850" cy="14573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190500</xdr:colOff>
      <xdr:row>7</xdr:row>
      <xdr:rowOff>76200</xdr:rowOff>
    </xdr:from>
    <xdr:ext cx="1847850" cy="15049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9</xdr:row>
      <xdr:rowOff>76200</xdr:rowOff>
    </xdr:from>
    <xdr:ext cx="1352550" cy="16478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1457325</xdr:colOff>
      <xdr:row>7</xdr:row>
      <xdr:rowOff>1695450</xdr:rowOff>
    </xdr:from>
    <xdr:ext cx="2209800" cy="1733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495300</xdr:colOff>
      <xdr:row>7</xdr:row>
      <xdr:rowOff>38100</xdr:rowOff>
    </xdr:from>
    <xdr:ext cx="1352550" cy="1428750"/>
    <xdr:pic>
      <xdr:nvPicPr>
        <xdr:cNvPr id="0" name="image2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9</xdr:row>
      <xdr:rowOff>466725</xdr:rowOff>
    </xdr:from>
    <xdr:ext cx="1600200" cy="7905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8</xdr:row>
      <xdr:rowOff>9525</xdr:rowOff>
    </xdr:from>
    <xdr:ext cx="1666875" cy="14097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447675</xdr:colOff>
      <xdr:row>7</xdr:row>
      <xdr:rowOff>47625</xdr:rowOff>
    </xdr:from>
    <xdr:ext cx="876300" cy="16478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295275</xdr:colOff>
      <xdr:row>6</xdr:row>
      <xdr:rowOff>962025</xdr:rowOff>
    </xdr:from>
    <xdr:ext cx="1066800" cy="1552575"/>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1457325</xdr:colOff>
      <xdr:row>8</xdr:row>
      <xdr:rowOff>123825</xdr:rowOff>
    </xdr:from>
    <xdr:ext cx="1657350" cy="1295400"/>
    <xdr:pic>
      <xdr:nvPicPr>
        <xdr:cNvPr id="0" name="image1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257175</xdr:colOff>
      <xdr:row>9</xdr:row>
      <xdr:rowOff>114300</xdr:rowOff>
    </xdr:from>
    <xdr:ext cx="1266825" cy="16383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552450</xdr:colOff>
      <xdr:row>6</xdr:row>
      <xdr:rowOff>962025</xdr:rowOff>
    </xdr:from>
    <xdr:ext cx="657225" cy="1828800"/>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47625</xdr:colOff>
      <xdr:row>8</xdr:row>
      <xdr:rowOff>200025</xdr:rowOff>
    </xdr:from>
    <xdr:ext cx="1800225" cy="847725"/>
    <xdr:pic>
      <xdr:nvPicPr>
        <xdr:cNvPr id="0" name="image1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1457325</xdr:colOff>
      <xdr:row>9</xdr:row>
      <xdr:rowOff>171450</xdr:rowOff>
    </xdr:from>
    <xdr:ext cx="1800225" cy="723900"/>
    <xdr:pic>
      <xdr:nvPicPr>
        <xdr:cNvPr id="0" name="image2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7</xdr:row>
      <xdr:rowOff>180975</xdr:rowOff>
    </xdr:from>
    <xdr:ext cx="1704975" cy="9239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1457325</xdr:colOff>
      <xdr:row>7</xdr:row>
      <xdr:rowOff>1457325</xdr:rowOff>
    </xdr:from>
    <xdr:ext cx="1704975" cy="1333500"/>
    <xdr:pic>
      <xdr:nvPicPr>
        <xdr:cNvPr id="0" name="image2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1457325</xdr:colOff>
      <xdr:row>9</xdr:row>
      <xdr:rowOff>47625</xdr:rowOff>
    </xdr:from>
    <xdr:ext cx="1762125" cy="1333500"/>
    <xdr:pic>
      <xdr:nvPicPr>
        <xdr:cNvPr id="0" name="image2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7</xdr:row>
      <xdr:rowOff>152400</xdr:rowOff>
    </xdr:from>
    <xdr:ext cx="1314450" cy="1666875"/>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8</xdr:row>
      <xdr:rowOff>57150</xdr:rowOff>
    </xdr:from>
    <xdr:ext cx="1733550" cy="1666875"/>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xdr:colOff>
      <xdr:row>9</xdr:row>
      <xdr:rowOff>200025</xdr:rowOff>
    </xdr:from>
    <xdr:ext cx="1647825" cy="1733550"/>
    <xdr:pic>
      <xdr:nvPicPr>
        <xdr:cNvPr id="0" name="image2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7</xdr:row>
      <xdr:rowOff>95250</xdr:rowOff>
    </xdr:from>
    <xdr:ext cx="1104900" cy="1171575"/>
    <xdr:pic>
      <xdr:nvPicPr>
        <xdr:cNvPr id="0" name="image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1419225</xdr:colOff>
      <xdr:row>8</xdr:row>
      <xdr:rowOff>104775</xdr:rowOff>
    </xdr:from>
    <xdr:ext cx="2257425" cy="1933575"/>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123825</xdr:colOff>
      <xdr:row>9</xdr:row>
      <xdr:rowOff>219075</xdr:rowOff>
    </xdr:from>
    <xdr:ext cx="1943100" cy="1362075"/>
    <xdr:pic>
      <xdr:nvPicPr>
        <xdr:cNvPr id="0" name="image2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pc-cpu-hp-dell-lenovo-intel-core-i7-4ta-gen-gen-16-ram-torre/up/MCOU3396316363" TargetMode="External"/><Relationship Id="rId2" Type="http://schemas.openxmlformats.org/officeDocument/2006/relationships/hyperlink" Target="https://www.exito.com/pc-gamer-amd-ryzen-5-5600g-16gb-ram-ddr4-ssd-512gb-board-a520-chasis-4fans-rgb-104057129-mp/p" TargetMode="External"/><Relationship Id="rId3" Type="http://schemas.openxmlformats.org/officeDocument/2006/relationships/hyperlink" Target="https://compulago.com/producto/torre-clon-1-cpu-core-i3-8-gb-ssd-500-gb-2302475318/"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monitor-gamer--aoc-24-pulgadas-ips-100hz-bordes-delgados/up/MCOU2959743044" TargetMode="External"/><Relationship Id="rId2" Type="http://schemas.openxmlformats.org/officeDocument/2006/relationships/hyperlink" Target="https://www.alkosto.com/monitor-samsung-24-pulgadas-ls24f330-fhd-plano-negro/p/198957224393" TargetMode="External"/><Relationship Id="rId3" Type="http://schemas.openxmlformats.org/officeDocument/2006/relationships/hyperlink" Target="https://www.homecenter.com.co/homecenter-co/product/777938/monitor-24-led-fhd-ips-100hz-pantalla-gamer-slim-sin-bordes/777938/"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pcstore.co/disco-solido-ssd-adata-su650-sata-de-256-gb-6gbs" TargetMode="External"/><Relationship Id="rId2" Type="http://schemas.openxmlformats.org/officeDocument/2006/relationships/hyperlink" Target="https://www.mercadolibre.com.co/disco-duro-solido-ssd-120gb-kingston-sata-6gbs-550450mb12-negro/p/MCO22369722?pdp_filters=item_id%3AMCO3078974568" TargetMode="External"/><Relationship Id="rId3" Type="http://schemas.openxmlformats.org/officeDocument/2006/relationships/hyperlink" Target="https://www.mercadolibre.com.co/disco-solido-interno-adata-ultimate-su650-asu650ss-480gt-r-480gb-negro/p/MCO1574970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distrisantcolombia.com/product-page/servidor-hpe-proliant-dl380-gen10-2x-xeon-gold-6136-ram-64gb-ddr4-ssd-800gb" TargetMode="External"/><Relationship Id="rId2" Type="http://schemas.openxmlformats.org/officeDocument/2006/relationships/hyperlink" Target="https://www.mercadolibre.com.co/servidor-hpe-proliant-microserver-gen11-xeon-6325p-16gb-2tb/up/MCOU3942682101" TargetMode="External"/><Relationship Id="rId3" Type="http://schemas.openxmlformats.org/officeDocument/2006/relationships/hyperlink" Target="https://compulago.com/producto/hpe-proliant-ml30-gen10-plus-server-p44719-001-2323-03350081/"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 TargetMode="External"/><Relationship Id="rId2" Type="http://schemas.openxmlformats.org/officeDocument/2006/relationships/hyperlink" Target="https://www.falabella.com.co/falabella-co/product/124164038/Disco-solido-ssd-crucial-bx500-2.5-240gb-+-adapta/124164040" TargetMode="External"/><Relationship Id="rId3" Type="http://schemas.openxmlformats.org/officeDocument/2006/relationships/hyperlink" Target="https://www.falabella.com.co/falabella-co/product/155554437/disco-duro-solido-ssd-240gb-crucial-bx500/155554438"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auretcomputadores.com/product/memoria-ram-portatil-adata-gold-ddr4-16gb-3200mhz-oem?srsltid=AfmBOoqtAOg9eOGuqvDjHu_CyQItCQ-kMwkrDfPWv_PS73TkyR3bsyV7iZ0" TargetMode="External"/><Relationship Id="rId2" Type="http://schemas.openxmlformats.org/officeDocument/2006/relationships/hyperlink" Target="https://speedlogic.com.co/tienda/memorias-ram/memoria-ram-para-pc-ddr4-8gb-3200mhz-viper-patriot-steel-rgb/?srsltid=AfmBOorbPE-ux2shn3tPrTMHGdXb6wOdOjeh9fhSYLgA5W2i5Iau0JEulq4" TargetMode="External"/><Relationship Id="rId3" Type="http://schemas.openxmlformats.org/officeDocument/2006/relationships/hyperlink" Target="https://www.mercadolibre.com.co/patriot-viper-steel-rgb-ddr4-ram-16-gb-3200-mts-para-juegos/p/MCO2089828518?matt_tool=19390127&amp;utm_source=google_shopping&amp;utm_medium=organic&amp;pdp_filters=item_id%3AMCO4082933306&amp;from=gshop"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alabella.com.co/falabella-co/product/153239857/combo-bluetooth-logitech-mk250-teclado-y-mouse-compactos-mouse-negro-teclado-negro/153239858" TargetMode="External"/><Relationship Id="rId2" Type="http://schemas.openxmlformats.org/officeDocument/2006/relationships/hyperlink" Target="https://www.exito.com/kit-de-teclado-y-mouse-logitech-mk120-102786014-mp/p?idsku=102786014&amp;srsltid=AfmBOorqVDMEKx6R4M6xpA2GSp838-eOk2tUe9Z6NbTtKcP0ZPA8h2K4-sM" TargetMode="External"/><Relationship Id="rId3" Type="http://schemas.openxmlformats.org/officeDocument/2006/relationships/hyperlink" Target="https://www.mercadolibre.com.co/teclado-gamer-trust-gtx-833-tkl-blanco-mecanico-rgb-usb-espanol/p/MCO37037697?matt_tool=19390127&amp;utm_source=google_shopping&amp;utm_medium=organic&amp;pdp_filters=item_id%3AMCO2673888042&amp;from=gsho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panamericana.com.co/mouse-inalambrica-maxell-mowl-100-negro-678737/p?idsku=678737&amp;srsltid=AfmBOooP69wv8oSmK6eLYkttqe4qDEqiwSaI2q0UkC8pzqmkXn6dpKIWMIw" TargetMode="External"/><Relationship Id="rId2" Type="http://schemas.openxmlformats.org/officeDocument/2006/relationships/hyperlink" Target="https://www.exito.com/mouse-gamer-de-juego-negro-computador-mouses-teclados-103740758-mp/p?idsku=103740758&amp;srsltid=AfmBOorJJKuOCQ03gkgCHRr6vZPljyl7fodPQYAamROBXRGZ6Ow7TT0IZT8" TargetMode="External"/><Relationship Id="rId3" Type="http://schemas.openxmlformats.org/officeDocument/2006/relationships/hyperlink" Target="https://www.exito.com/mouse-con-cable-usb-rueda-scroll-optico-negro-para-pc-102343582-mp/p?idsku=102343582&amp;srsltid=AfmBOoq7cq1T9DT8uSo51giO809McKA4CudTJQ9Q2JC7UPwvNBTvXyKWjNc"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 Id="rId2" Type="http://schemas.openxmlformats.org/officeDocument/2006/relationships/hyperlink" Target="https://www.alkosto.com/computador-portatil-asus-vivobook-156-pulgadas-x1504za-intel-core-i5-ram-8gb-disco-ssd-512-gb-azul/p/4711387276068" TargetMode="External"/><Relationship Id="rId3" Type="http://schemas.openxmlformats.org/officeDocument/2006/relationships/hyperlink" Target="https://www.ktronix.com/computador-portatil-hp-pavilion-156-pulgadas-eg2526la-intel-core-i5-ram-8gb-disco-ssd-512gb-azul/p/198122317813"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 TargetMode="External"/><Relationship Id="rId2" Type="http://schemas.openxmlformats.org/officeDocument/2006/relationships/hyperlink" Target="https://www.falabella.com.co/falabella-co/product/140107283/DISCO-DURO-DE-3-TERAS-PULL-WESTER-DIGITAL,-HITACHI,-HGST-Y-MAS-DVR/140107284" TargetMode="External"/><Relationship Id="rId3" Type="http://schemas.openxmlformats.org/officeDocument/2006/relationships/hyperlink" Target="https://www.falabella.com.co/falabella-co/product/140107283/DISCO-DURO-DE-3-TERAS-PULL-WESTER-DIGITAL%2C-HITACHI%2C-HGST-Y-MAS-DVR/140107284" TargetMode="External"/><Relationship Id="rId4" Type="http://schemas.openxmlformats.org/officeDocument/2006/relationships/hyperlink" Target="https://www.falabella.com.co/falabella-co/product/121185313/DISCO-DURO-DE-2-TERAS-WESTER-DIGITAL,-SEAGATE,-HITACHI./121185314" TargetMode="External"/><Relationship Id="rId5" Type="http://schemas.openxmlformats.org/officeDocument/2006/relationships/hyperlink" Target="https://www.falabella.com.co/falabella-co/product/121185313/DISCO-DURO-DE-2-TERAS-WESTER-DIGITAL%2C-SEAGATE%2C-HITACHI./121185314"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distrisantcolombia.com/product-page/servidor-hpe-proliant-dl380-gen10-2x-xeon-gold-6136-ram-64gb-ddr4-ssd-800gb" TargetMode="External"/><Relationship Id="rId2" Type="http://schemas.openxmlformats.org/officeDocument/2006/relationships/hyperlink" Target="https://www.distrisantcolombia.com/product-page/servidor-hpe-proliant-dl380-gen10-2x-xeon-gold-6136-ram-64gb-ddr4-ssd-800gb" TargetMode="External"/><Relationship Id="rId3" Type="http://schemas.openxmlformats.org/officeDocument/2006/relationships/hyperlink" Target="https://clonesyperifericos.com/comprar/procesador-amd-ryzen-5-9600-am5-5-2-ghz/" TargetMode="External"/><Relationship Id="rId4" Type="http://schemas.openxmlformats.org/officeDocument/2006/relationships/hyperlink" Target="https://www.distrisantcolombia.com/product-page/servidor-lenovo-thinksystem-st50-xeon-e-2224-ram-16gb-ddr4-hdd-sata-iii-1tb" TargetMode="External"/><Relationship Id="rId5" Type="http://schemas.openxmlformats.org/officeDocument/2006/relationships/hyperlink" Target="https://www.mercadolibre.com.co/servidor-lenovo-thinkserver-ts440-xeon-ram-16gb-600gbx2-sas/up/MCOU3051483357" TargetMode="External"/><Relationship Id="rId6" Type="http://schemas.openxmlformats.org/officeDocument/2006/relationships/hyperlink" Target="https://www.mercadolibre.com.co/servidor-lenovo-thinkserver-ts440-xeon-ram-16gb-600gbx2-sas/up/MCOU3051483357?utm_source=chatgpt.com"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mpcstore.co/disco-solido-ssd-adata-su650-sata-de-256-gb-6gbs" TargetMode="External"/><Relationship Id="rId2" Type="http://schemas.openxmlformats.org/officeDocument/2006/relationships/hyperlink" Target="https://gamerscolombia.com/products/memoria-adata-16gb-ddr5-5600mhz-para-portatil-alto-rendimiento-bajo-consumo-compatible-con-laptops-ddr5-copia" TargetMode="External"/><Relationship Id="rId3" Type="http://schemas.openxmlformats.org/officeDocument/2006/relationships/hyperlink" Target="https://gamerscolombia.com/collections/modulos-ram?utm_source=chatgpt.com" TargetMode="External"/><Relationship Id="rId4" Type="http://schemas.openxmlformats.org/officeDocument/2006/relationships/hyperlink" Target="https://speedlogic.com.co/tienda/memorias-ram/memoria-ram-ddr4-8g-3200-corsair-vengeance-rgb-rs/" TargetMode="External"/><Relationship Id="rId5" Type="http://schemas.openxmlformats.org/officeDocument/2006/relationships/hyperlink" Target="https://speedlogic.com.co/categoria/ofertas/?utm_source=chatgpt.com"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peedlogic.com.co/tienda/tarjetas-graficas/nvidia/tarjeta-de-video-nvidia-geforce-asus-rtx-3050-dual-oc-auto-ex-6-gigas/" TargetMode="External"/><Relationship Id="rId2" Type="http://schemas.openxmlformats.org/officeDocument/2006/relationships/hyperlink" Target="https://speedlogic.com.co/tienda/tarjetas-graficas/nvidia/tarjeta-de-video-nvidia-geforce-asus-rtx-3050-dual-oc-auto-ex-6-gigas/?add-to-cart=40753&amp;utm_source=chatgpt.com" TargetMode="External"/><Relationship Id="rId3" Type="http://schemas.openxmlformats.org/officeDocument/2006/relationships/hyperlink" Target="https://speedlogic.com.co/tienda/tarjetas-graficas/nvidia/tarjeta-de-video-nvidia-geforce-asus-rtx-3050-dual-oc-auto-ex-6-gigas/?add-to-cart=40753&amp;utm_source=chatgpt.com" TargetMode="External"/><Relationship Id="rId4" Type="http://schemas.openxmlformats.org/officeDocument/2006/relationships/hyperlink" Target="https://enjoyvideogames.com.co/product/tarjeta-de-video-xfx-swift-amd-radeon-rx-9060-xt-16gb-oc/" TargetMode="External"/><Relationship Id="rId10" Type="http://schemas.openxmlformats.org/officeDocument/2006/relationships/drawing" Target="../drawings/drawing15.xml"/><Relationship Id="rId9" Type="http://schemas.openxmlformats.org/officeDocument/2006/relationships/hyperlink" Target="https://enjoyvideogames.com.co/tienda/page/91/?per_page=18&amp;per_row=4&amp;shop_view=list&amp;utm_source=chatgpt.com" TargetMode="External"/><Relationship Id="rId5" Type="http://schemas.openxmlformats.org/officeDocument/2006/relationships/hyperlink" Target="https://enjoyvideogames.com.co/product/tarjeta-de-video-xfx-swift-amd-radeon-rx-9060-xt-16gb-oc/?utm_source=chatgpt.com" TargetMode="External"/><Relationship Id="rId6" Type="http://schemas.openxmlformats.org/officeDocument/2006/relationships/hyperlink" Target="https://enjoyvideogames.com.co/product/tarjeta-de-video-xfx-swift-amd-radeon-rx-9060-xt-16gb-oc-gaming-edition/?utm_source=chatgpt.com" TargetMode="External"/><Relationship Id="rId7" Type="http://schemas.openxmlformats.org/officeDocument/2006/relationships/hyperlink" Target="https://enjoyvideogames.com.co/product/tarjeta-de-video-onix-odyssey-arc-b580-12gb/" TargetMode="External"/><Relationship Id="rId8" Type="http://schemas.openxmlformats.org/officeDocument/2006/relationships/hyperlink" Target="https://enjoyvideogames.com.co/tienda/page/91/?per_page=18&amp;per_row=4&amp;shop_view=list&amp;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lonesyperifericos.com/comprar/procesador-amd-ryzen-7-5800xt/" TargetMode="External"/><Relationship Id="rId2" Type="http://schemas.openxmlformats.org/officeDocument/2006/relationships/hyperlink" Target="https://clonesyperifericos.com/comprar/procesador-amd-ryzen-5-9600-am5-5-2-ghz/" TargetMode="External"/><Relationship Id="rId3" Type="http://schemas.openxmlformats.org/officeDocument/2006/relationships/hyperlink" Target="https://clonesyperifericos.com/comprar/intel-core-ultra-9-285k-unlocked-series-2/"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 TargetMode="External"/><Relationship Id="rId2" Type="http://schemas.openxmlformats.org/officeDocument/2006/relationships/hyperlink" Target="https://www.amazon.com/-/es/Actualizaci%C3%B3n-Windows-desde-descarga-digital/dp/B09WCTTXQ6" TargetMode="External"/><Relationship Id="rId3" Type="http://schemas.openxmlformats.org/officeDocument/2006/relationships/hyperlink" Target="https://pricehistory.app/p/windows-11-pro-upgrade-from-windows-11-j8M8zrmb" TargetMode="External"/><Relationship Id="rId4" Type="http://schemas.openxmlformats.org/officeDocument/2006/relationships/hyperlink" Target="https://revolutionsoft.com.co/windows-11/windows-11-enterprise.html" TargetMode="External"/><Relationship Id="rId5" Type="http://schemas.openxmlformats.org/officeDocument/2006/relationships/hyperlink" Target="https://revolutionsoft.com.co/windows-11/windows-11-enterprise.html" TargetMode="External"/><Relationship Id="rId6" Type="http://schemas.openxmlformats.org/officeDocument/2006/relationships/hyperlink" Targe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 TargetMode="External"/><Relationship Id="rId7" Type="http://schemas.openxmlformats.org/officeDocument/2006/relationships/hyperlink" Target="https://revolutionsoft.com.co/windows-11/windows-11-enterprise.html"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revolutionsoft.com.co/programacion/microsoft-visual-studio-2022-professional.html?gad_source=1&amp;gad_campaignid=23455508345&amp;gbraid=0AAAAAp0tsekNsoQ9g1HLRK3lgQ6Z5BgZy&amp;gclid=CjwKCAjwy5rUBhB5EiwAIoAtCtwvD8h_etVSEIDIbbFJziE93mQH-R7brRPkH-WAGHdadz1xQKLNMRoC8FwQAvD_BwE" TargetMode="External"/><Relationship Id="rId2" Type="http://schemas.openxmlformats.org/officeDocument/2006/relationships/hyperlink" Target="https://revolutionsoft.com.co/programacion/" TargetMode="External"/><Relationship Id="rId3" Type="http://schemas.openxmlformats.org/officeDocument/2006/relationships/hyperlink" Target="https://revolutionsoft.com.co/programacion/" TargetMode="External"/><Relationship Id="rId4" Type="http://schemas.openxmlformats.org/officeDocument/2006/relationships/hyperlink" Target="https://www.gamers-outlet.net/es/buy-microsoft-visual-studio-2022-professional-cd-key-global?currency=USD&amp;gad_source=1&amp;gad_campaignid=21077601274&amp;gbraid=0AAAAApPugwEf4e5wuC5UdOoccU912669O&amp;gclid=CjwKCAjwy5rUBhB5EiwAIoAtCnNaC_5lgwIjeZR_W4-VCg97gDp3TpyOen3azvQEMlJr4ypsUb2dDRoCF2IQAvD_BwE" TargetMode="External"/><Relationship Id="rId10" Type="http://schemas.openxmlformats.org/officeDocument/2006/relationships/drawing" Target="../drawings/drawing18.xml"/><Relationship Id="rId9" Type="http://schemas.openxmlformats.org/officeDocument/2006/relationships/hyperlink" Target="https://www.gamers-outlet.net/es/software/microsoft-visual-studio-products" TargetMode="External"/><Relationship Id="rId5" Type="http://schemas.openxmlformats.org/officeDocument/2006/relationships/hyperlink" Target="https://www.gamers-outlet.net/es/software/buy-microsoft-visual-studio-2022-professional-cd-key-global" TargetMode="External"/><Relationship Id="rId6" Type="http://schemas.openxmlformats.org/officeDocument/2006/relationships/hyperlink" Target="https://www.gamers-outlet.net/es/software/buy-microsoft-visual-studio-2022-professional-cd-key-global" TargetMode="External"/><Relationship Id="rId7" Type="http://schemas.openxmlformats.org/officeDocument/2006/relationships/hyperlink" Target="https://www.gamers-outlet.net/es/buy-microsoft-visual-studio-2019-professional-cd-key-global?currency=USD&amp;gad_source=1&amp;gad_campaignid=21077601274&amp;gbraid=0AAAAApPugwEf4e5wuC5UdOoccU912669O&amp;gclid=CjwKCAjwy5rUBhB5EiwAIoAtCjTTTOOywVtTrgjyK3r1ZMVr_xN33f6vGnuMb5FCcO9RQ7bd5ch9dRoCK68QAvD_BwE" TargetMode="External"/><Relationship Id="rId8" Type="http://schemas.openxmlformats.org/officeDocument/2006/relationships/hyperlink" Target="https://www.gamers-outlet.net/es/software/microsoft-visual-studio-product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 TargetMode="External"/><Relationship Id="rId2" Type="http://schemas.openxmlformats.org/officeDocument/2006/relationships/hyperlink" Targe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 TargetMode="External"/><Relationship Id="rId3" Type="http://schemas.openxmlformats.org/officeDocument/2006/relationships/hyperlink" Target="https://latiendadelaslicencias.com/es/office-2024/windows-11-pro-office-2024-pro-plus.html?utm_source=chatgpt.com" TargetMode="External"/><Relationship Id="rId4" Type="http://schemas.openxmlformats.org/officeDocument/2006/relationships/hyperlink" Target="https://latiendadelaslicencias.com/es/office-2024/windows-11-pro-office-2024-pro-plus.html?utm_source=chatgpt.com" TargetMode="External"/><Relationship Id="rId5" Type="http://schemas.openxmlformats.org/officeDocument/2006/relationships/hyperlink" Targe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hyperlink" Target="https://latinkeys.com/colombia/producto/sql-server-2022-enterprise" TargetMode="External"/><Relationship Id="rId10" Type="http://schemas.openxmlformats.org/officeDocument/2006/relationships/hyperlink" Target="https://latinkeys.com/colombia/producto/sql-server-2022-enterprise/" TargetMode="External"/><Relationship Id="rId13" Type="http://schemas.openxmlformats.org/officeDocument/2006/relationships/drawing" Target="../drawings/drawing20.xml"/><Relationship Id="rId12" Type="http://schemas.openxmlformats.org/officeDocument/2006/relationships/hyperlink" Target="https://latinkeys.com/colombia/producto/sql-server-2022-enterprise" TargetMode="External"/><Relationship Id="rId1" Type="http://schemas.openxmlformats.org/officeDocument/2006/relationships/hyperlink" Target="https://revolutionsoft.com.co/windows-server/sql-server-2022-standard.html" TargetMode="External"/><Relationship Id="rId2" Type="http://schemas.openxmlformats.org/officeDocument/2006/relationships/hyperlink" Target="https://revolutionsoft.com.co/windows-server/sql-server-2022-standard.html?gad_source=1&amp;gad_campaignid=23455508345&amp;gbraid=0AAAAAp0tsekNsoQ9g1HLRK3lgQ6Z5BgZy&amp;gclid=CjwKCAjwy5rUBhB5EiwAIoAtCnS-ZZMuAUAXH-C_vooJMoNlOOv6OZ_xulp6eimw7R9wBF3AwLGW7BoC2ykQAvD_BwE" TargetMode="External"/><Relationship Id="rId3" Type="http://schemas.openxmlformats.org/officeDocument/2006/relationships/hyperlink" Target="https://revolutionsoft.net/es/microsoft-sql-server?utm_source=chatgpt.com" TargetMode="External"/><Relationship Id="rId4" Type="http://schemas.openxmlformats.org/officeDocument/2006/relationships/hyperlink" Target="https://revolutionsoft.net/es/microsoft-sql-server?utm_source=chatgpt.com" TargetMode="External"/><Relationship Id="rId9" Type="http://schemas.openxmlformats.org/officeDocument/2006/relationships/hyperlink" Target="https://latinkeys.com/colombia/producto/sql-server-2022-enterprise/" TargetMode="External"/><Relationship Id="rId5" Type="http://schemas.openxmlformats.org/officeDocument/2006/relationships/hyperlink" Target="https://www.gamers-outlet.net/es/buy-microsoft-sql-server-standard-2019-cd-key-global" TargetMode="External"/><Relationship Id="rId6" Type="http://schemas.openxmlformats.org/officeDocument/2006/relationships/hyperlink" Target="https://www.gamers-outlet.net/es/buy-microsoft-sql-server-standard-2019-cd-key-global?currency=USD&amp;gad_source=1&amp;gad_campaignid=21077601274&amp;gbraid=0AAAAApPugwEf4e5wuC5UdOoccU912669O&amp;gclid=CjwKCAjwy5rUBhB5EiwAIoAtCmutFdLUyUNiE1cPFczj-jcwZiLU6QHBToKanf10F92_uDPnnbqSZRoC7l0QAvD_BwE" TargetMode="External"/><Relationship Id="rId7" Type="http://schemas.openxmlformats.org/officeDocument/2006/relationships/hyperlink" Target="https://www.gamers-outlet.net/es/buy-microsoft-sql-server-standard-2019-cd-key-global" TargetMode="External"/><Relationship Id="rId8" Type="http://schemas.openxmlformats.org/officeDocument/2006/relationships/hyperlink" Target="https://www.gamers-outlet.net/es/buy-microsoft-sql-server-standard-2019-cd-key-global"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https://raona.com/servicios/bpa-con-power-platform/?utm_source=chatgpt.com" TargetMode="External"/><Relationship Id="rId10" Type="http://schemas.openxmlformats.org/officeDocument/2006/relationships/hyperlink" Target="https://raona.com/servicios/bpa-con-power-platform/?utm_source=chatgpt.com" TargetMode="External"/><Relationship Id="rId13" Type="http://schemas.openxmlformats.org/officeDocument/2006/relationships/hyperlink" Target="https://www.sailpoint.com/es/products/identity-security-cloud?utm_source=chatgpt.com" TargetMode="External"/><Relationship Id="rId12" Type="http://schemas.openxmlformats.org/officeDocument/2006/relationships/hyperlink" Target="https://www.sailpoint.com/es-mx/products/identity-security-cloud" TargetMode="External"/><Relationship Id="rId1" Type="http://schemas.openxmlformats.org/officeDocument/2006/relationships/hyperlink" Target="https://www.hostinger.com/co/cloud-hosting" TargetMode="External"/><Relationship Id="rId2" Type="http://schemas.openxmlformats.org/officeDocument/2006/relationships/hyperlink" Target="https://www.hostinger.com/co/cloud-hosting?utm_source=chatgpt.com" TargetMode="External"/><Relationship Id="rId3" Type="http://schemas.openxmlformats.org/officeDocument/2006/relationships/hyperlink" Target="https://www.hostinger.com/co/cloud-hosting?utm_source=chatgpt.com" TargetMode="External"/><Relationship Id="rId4" Type="http://schemas.openxmlformats.org/officeDocument/2006/relationships/hyperlink" Target="https://www.f5.com/products/get-f5/compare" TargetMode="External"/><Relationship Id="rId9" Type="http://schemas.openxmlformats.org/officeDocument/2006/relationships/hyperlink" Target="mailto:hello@raona.com" TargetMode="External"/><Relationship Id="rId15" Type="http://schemas.openxmlformats.org/officeDocument/2006/relationships/hyperlink" Target="https://aws.amazon.com/es/free/compute/?utm_source=chatgpt.com" TargetMode="External"/><Relationship Id="rId14" Type="http://schemas.openxmlformats.org/officeDocument/2006/relationships/hyperlink" Target="https://www.sailpoint.com/es/products/identity-security-cloud?utm_source=chatgpt.com" TargetMode="External"/><Relationship Id="rId17" Type="http://schemas.openxmlformats.org/officeDocument/2006/relationships/hyperlink" Target="https://aws.amazon.com/es/free/compute/?utm_source=chatgpt.com" TargetMode="External"/><Relationship Id="rId16" Type="http://schemas.openxmlformats.org/officeDocument/2006/relationships/hyperlink" Target="https://aws.amazon.com/es/free/free-tier-faqs/?utm_source=chatgpt.com" TargetMode="External"/><Relationship Id="rId5" Type="http://schemas.openxmlformats.org/officeDocument/2006/relationships/hyperlink" Target="https://www.f5.com/security?utm_source=chatgpt.com" TargetMode="External"/><Relationship Id="rId6" Type="http://schemas.openxmlformats.org/officeDocument/2006/relationships/hyperlink" Target="https://www.f5.com/products/get-f5?utm_source=chatgpt.com" TargetMode="External"/><Relationship Id="rId18" Type="http://schemas.openxmlformats.org/officeDocument/2006/relationships/drawing" Target="../drawings/drawing21.xml"/><Relationship Id="rId7" Type="http://schemas.openxmlformats.org/officeDocument/2006/relationships/hyperlink" Target="https://www.f5.com/security?utm_source=chatgpt.com" TargetMode="External"/><Relationship Id="rId8" Type="http://schemas.openxmlformats.org/officeDocument/2006/relationships/hyperlink" Target="https://raona.com/servicios/bpa-con-power-platform/"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74.13"/>
  </cols>
  <sheetData>
    <row r="1" ht="39.75" customHeight="1">
      <c r="A1" s="1" t="s">
        <v>1</v>
      </c>
    </row>
    <row r="2">
      <c r="A2" s="4" t="s">
        <v>3</v>
      </c>
      <c r="B2" s="6" t="s">
        <v>5</v>
      </c>
    </row>
    <row r="3">
      <c r="A3" s="4" t="s">
        <v>6</v>
      </c>
      <c r="B3" s="6" t="s">
        <v>7</v>
      </c>
    </row>
    <row r="4">
      <c r="A4" s="4" t="s">
        <v>8</v>
      </c>
      <c r="B4" s="6" t="s">
        <v>9</v>
      </c>
    </row>
    <row r="5">
      <c r="A5" s="4" t="s">
        <v>10</v>
      </c>
      <c r="B5" s="6" t="s">
        <v>11</v>
      </c>
    </row>
    <row r="6">
      <c r="A6" s="4" t="s">
        <v>12</v>
      </c>
      <c r="B6" s="6" t="s">
        <v>13</v>
      </c>
    </row>
    <row r="7">
      <c r="A7" s="4" t="s">
        <v>14</v>
      </c>
      <c r="B7" s="6" t="s">
        <v>16</v>
      </c>
    </row>
    <row r="8">
      <c r="A8" s="4" t="s">
        <v>17</v>
      </c>
      <c r="B8" s="10" t="s">
        <v>18</v>
      </c>
    </row>
    <row r="9">
      <c r="A9" s="4" t="s">
        <v>20</v>
      </c>
      <c r="B9" s="10" t="s">
        <v>21</v>
      </c>
    </row>
    <row r="10">
      <c r="A10" s="4" t="s">
        <v>22</v>
      </c>
      <c r="B10" s="10" t="s">
        <v>24</v>
      </c>
    </row>
    <row r="11">
      <c r="A11" s="4" t="s">
        <v>26</v>
      </c>
      <c r="B11" s="10" t="s">
        <v>27</v>
      </c>
    </row>
    <row r="12">
      <c r="A12" s="4" t="s">
        <v>28</v>
      </c>
      <c r="B12" s="10" t="s">
        <v>29</v>
      </c>
    </row>
    <row r="13">
      <c r="A13" s="4" t="s">
        <v>30</v>
      </c>
      <c r="B13" s="10" t="s">
        <v>31</v>
      </c>
    </row>
    <row r="14">
      <c r="A14" s="4" t="s">
        <v>33</v>
      </c>
      <c r="B14" s="10" t="s">
        <v>34</v>
      </c>
    </row>
    <row r="15">
      <c r="A15" s="14"/>
      <c r="B15" s="16"/>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88.13"/>
  </cols>
  <sheetData>
    <row r="1" ht="30.75" customHeight="1">
      <c r="A1" s="1" t="s">
        <v>0</v>
      </c>
    </row>
    <row r="2">
      <c r="A2" s="2" t="s">
        <v>2</v>
      </c>
      <c r="B2" s="3" t="s">
        <v>4</v>
      </c>
      <c r="C2" s="5"/>
      <c r="D2" s="5"/>
      <c r="E2" s="5"/>
      <c r="F2" s="5"/>
      <c r="G2" s="5"/>
      <c r="H2" s="5"/>
      <c r="I2" s="5"/>
      <c r="J2" s="5"/>
      <c r="K2" s="5"/>
      <c r="L2" s="5"/>
      <c r="M2" s="5"/>
      <c r="N2" s="7"/>
      <c r="O2" s="7"/>
      <c r="P2" s="7"/>
      <c r="Q2" s="7"/>
      <c r="R2" s="7"/>
      <c r="S2" s="7"/>
      <c r="T2" s="7"/>
      <c r="U2" s="7"/>
      <c r="V2" s="7"/>
      <c r="W2" s="7"/>
      <c r="X2" s="7"/>
      <c r="Y2" s="7"/>
      <c r="Z2" s="7"/>
    </row>
    <row r="3">
      <c r="A3" s="8" t="s">
        <v>14</v>
      </c>
      <c r="B3" s="9" t="s">
        <v>15</v>
      </c>
      <c r="C3" s="5"/>
      <c r="D3" s="5"/>
      <c r="E3" s="5"/>
      <c r="F3" s="5"/>
      <c r="G3" s="5"/>
      <c r="H3" s="5"/>
      <c r="I3" s="5"/>
      <c r="J3" s="5"/>
      <c r="K3" s="5"/>
      <c r="L3" s="5"/>
      <c r="M3" s="5"/>
      <c r="N3" s="7"/>
      <c r="O3" s="7"/>
      <c r="P3" s="7"/>
      <c r="Q3" s="7"/>
      <c r="R3" s="7"/>
      <c r="S3" s="7"/>
      <c r="T3" s="7"/>
      <c r="U3" s="7"/>
      <c r="V3" s="7"/>
      <c r="W3" s="7"/>
      <c r="X3" s="7"/>
      <c r="Y3" s="7"/>
      <c r="Z3" s="7"/>
    </row>
    <row r="4">
      <c r="A4" s="8" t="s">
        <v>23</v>
      </c>
      <c r="B4" s="9" t="s">
        <v>25</v>
      </c>
      <c r="C4" s="5"/>
      <c r="D4" s="5"/>
      <c r="E4" s="5"/>
      <c r="F4" s="5"/>
      <c r="G4" s="5"/>
      <c r="H4" s="5"/>
      <c r="I4" s="5"/>
      <c r="J4" s="5"/>
      <c r="K4" s="5"/>
      <c r="L4" s="5"/>
      <c r="M4" s="5"/>
      <c r="N4" s="7"/>
      <c r="O4" s="7"/>
      <c r="P4" s="7"/>
      <c r="Q4" s="7"/>
      <c r="R4" s="7"/>
      <c r="S4" s="7"/>
      <c r="T4" s="7"/>
      <c r="U4" s="7"/>
      <c r="V4" s="7"/>
      <c r="W4" s="7"/>
      <c r="X4" s="7"/>
      <c r="Y4" s="7"/>
      <c r="Z4" s="7"/>
    </row>
    <row r="5">
      <c r="A5" s="8" t="s">
        <v>35</v>
      </c>
      <c r="B5" s="9" t="s">
        <v>36</v>
      </c>
      <c r="C5" s="5"/>
      <c r="D5" s="5"/>
      <c r="E5" s="5"/>
      <c r="F5" s="5"/>
      <c r="G5" s="5"/>
      <c r="H5" s="5"/>
      <c r="I5" s="5"/>
      <c r="J5" s="5"/>
      <c r="K5" s="5"/>
      <c r="L5" s="5"/>
      <c r="M5" s="5"/>
      <c r="N5" s="7"/>
      <c r="O5" s="7"/>
      <c r="P5" s="7"/>
      <c r="Q5" s="7"/>
      <c r="R5" s="7"/>
      <c r="S5" s="7"/>
      <c r="T5" s="7"/>
      <c r="U5" s="7"/>
      <c r="V5" s="7"/>
      <c r="W5" s="7"/>
      <c r="X5" s="7"/>
      <c r="Y5" s="7"/>
      <c r="Z5" s="7"/>
    </row>
    <row r="6">
      <c r="A6" s="8" t="s">
        <v>30</v>
      </c>
      <c r="B6" s="9" t="s">
        <v>38</v>
      </c>
      <c r="C6" s="5"/>
      <c r="D6" s="5"/>
      <c r="E6" s="5"/>
      <c r="F6" s="5"/>
      <c r="G6" s="5"/>
      <c r="H6" s="5"/>
      <c r="I6" s="5"/>
      <c r="J6" s="5"/>
      <c r="K6" s="5"/>
      <c r="L6" s="5"/>
      <c r="M6" s="5"/>
      <c r="N6" s="7"/>
      <c r="O6" s="7"/>
      <c r="P6" s="7"/>
      <c r="Q6" s="7"/>
      <c r="R6" s="7"/>
      <c r="S6" s="7"/>
      <c r="T6" s="7"/>
      <c r="U6" s="7"/>
      <c r="V6" s="7"/>
      <c r="W6" s="7"/>
      <c r="X6" s="7"/>
      <c r="Y6" s="7"/>
      <c r="Z6" s="7"/>
    </row>
    <row r="7">
      <c r="A7" s="8" t="s">
        <v>39</v>
      </c>
      <c r="B7" s="9" t="s">
        <v>40</v>
      </c>
      <c r="C7" s="5"/>
      <c r="D7" s="5"/>
      <c r="E7" s="5"/>
      <c r="F7" s="5"/>
      <c r="G7" s="5"/>
      <c r="H7" s="5"/>
      <c r="I7" s="5"/>
      <c r="J7" s="5"/>
      <c r="K7" s="5"/>
      <c r="L7" s="5"/>
      <c r="M7" s="5"/>
      <c r="N7" s="7"/>
      <c r="O7" s="7"/>
      <c r="P7" s="7"/>
      <c r="Q7" s="7"/>
      <c r="R7" s="7"/>
      <c r="S7" s="7"/>
      <c r="T7" s="7"/>
      <c r="U7" s="7"/>
      <c r="V7" s="7"/>
      <c r="W7" s="7"/>
      <c r="X7" s="7"/>
      <c r="Y7" s="7"/>
      <c r="Z7" s="7"/>
    </row>
    <row r="8">
      <c r="A8" s="8" t="s">
        <v>44</v>
      </c>
      <c r="B8" s="22">
        <v>46254.0</v>
      </c>
      <c r="C8" s="5"/>
      <c r="D8" s="5"/>
      <c r="E8" s="5"/>
      <c r="F8" s="5"/>
      <c r="G8" s="5"/>
      <c r="H8" s="5"/>
      <c r="I8" s="5"/>
      <c r="J8" s="5"/>
      <c r="K8" s="5"/>
      <c r="L8" s="5"/>
      <c r="M8" s="5"/>
      <c r="N8" s="7"/>
      <c r="O8" s="7"/>
      <c r="P8" s="7"/>
      <c r="Q8" s="7"/>
      <c r="R8" s="7"/>
      <c r="S8" s="7"/>
      <c r="T8" s="7"/>
      <c r="U8" s="7"/>
      <c r="V8" s="7"/>
      <c r="W8" s="7"/>
      <c r="X8" s="7"/>
      <c r="Y8" s="7"/>
      <c r="Z8" s="7"/>
    </row>
    <row r="9">
      <c r="A9" s="8" t="s">
        <v>51</v>
      </c>
      <c r="B9" s="9" t="s">
        <v>52</v>
      </c>
      <c r="C9" s="5"/>
      <c r="D9" s="5"/>
      <c r="E9" s="5"/>
      <c r="F9" s="5"/>
      <c r="G9" s="5"/>
      <c r="H9" s="5"/>
      <c r="I9" s="5"/>
      <c r="J9" s="5"/>
      <c r="K9" s="5"/>
      <c r="L9" s="5"/>
      <c r="M9" s="5"/>
      <c r="N9" s="7"/>
      <c r="O9" s="7"/>
      <c r="P9" s="7"/>
      <c r="Q9" s="7"/>
      <c r="R9" s="7"/>
      <c r="S9" s="7"/>
      <c r="T9" s="7"/>
      <c r="U9" s="7"/>
      <c r="V9" s="7"/>
      <c r="W9" s="7"/>
      <c r="X9" s="7"/>
      <c r="Y9" s="7"/>
      <c r="Z9" s="7"/>
    </row>
    <row r="10">
      <c r="A10" s="27"/>
      <c r="B10" s="28"/>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5.88"/>
    <col customWidth="1" min="4" max="4" width="37.0"/>
    <col customWidth="1" min="5" max="5" width="21.88"/>
    <col customWidth="1" min="6" max="7" width="17.0"/>
    <col customWidth="1" min="8" max="8" width="18.0"/>
    <col customWidth="1" min="9" max="9" width="17.0"/>
    <col customWidth="1" min="10" max="10" width="19.13"/>
    <col customWidth="1" min="11" max="11" width="26.38"/>
    <col customWidth="1" min="12" max="12" width="30.13"/>
    <col customWidth="1" min="13" max="27" width="10.0"/>
  </cols>
  <sheetData>
    <row r="1" ht="12.75" customHeight="1">
      <c r="A1" s="11"/>
    </row>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65.25" customHeight="1">
      <c r="A7" s="19" t="s">
        <v>37</v>
      </c>
      <c r="B7" s="20" t="s">
        <v>41</v>
      </c>
      <c r="C7" s="21" t="s">
        <v>42</v>
      </c>
      <c r="D7" s="20" t="s">
        <v>46</v>
      </c>
      <c r="E7" s="20" t="s">
        <v>47</v>
      </c>
      <c r="F7" s="20" t="s">
        <v>48</v>
      </c>
      <c r="G7" s="24" t="s">
        <v>50</v>
      </c>
      <c r="H7" s="25" t="s">
        <v>54</v>
      </c>
      <c r="I7" s="20" t="s">
        <v>56</v>
      </c>
      <c r="J7" s="20" t="s">
        <v>57</v>
      </c>
      <c r="K7" s="20" t="s">
        <v>59</v>
      </c>
      <c r="L7" s="29" t="s">
        <v>60</v>
      </c>
      <c r="M7" s="30"/>
      <c r="N7" s="30"/>
      <c r="O7" s="30"/>
      <c r="P7" s="30"/>
      <c r="Q7" s="30"/>
      <c r="R7" s="30"/>
      <c r="S7" s="30"/>
      <c r="T7" s="30"/>
      <c r="U7" s="30"/>
      <c r="V7" s="30"/>
      <c r="W7" s="30"/>
      <c r="X7" s="30"/>
      <c r="Y7" s="30"/>
      <c r="Z7" s="30"/>
      <c r="AA7" s="30"/>
    </row>
    <row r="8" ht="131.25" customHeight="1">
      <c r="A8" s="32" t="s">
        <v>63</v>
      </c>
      <c r="B8" s="33" t="s">
        <v>64</v>
      </c>
      <c r="C8" s="34"/>
      <c r="D8" s="34" t="s">
        <v>66</v>
      </c>
      <c r="E8" s="36" t="s">
        <v>67</v>
      </c>
      <c r="F8" s="38">
        <v>443315.97</v>
      </c>
      <c r="G8" s="38">
        <v>84230.03</v>
      </c>
      <c r="H8" s="41">
        <f t="shared" ref="H8:H10" si="1">(F8+G8)/3900</f>
        <v>135.2682051</v>
      </c>
      <c r="I8" s="42">
        <f t="shared" ref="I8:I10" si="2">H8*3900</f>
        <v>527546</v>
      </c>
      <c r="J8" s="33" t="s">
        <v>70</v>
      </c>
      <c r="K8" s="43" t="s">
        <v>71</v>
      </c>
      <c r="L8" s="45" t="s">
        <v>72</v>
      </c>
    </row>
    <row r="9" ht="135.0" customHeight="1">
      <c r="A9" s="32" t="s">
        <v>74</v>
      </c>
      <c r="B9" s="47" t="s">
        <v>75</v>
      </c>
      <c r="C9" s="34"/>
      <c r="D9" s="34" t="s">
        <v>76</v>
      </c>
      <c r="E9" s="36" t="s">
        <v>77</v>
      </c>
      <c r="F9" s="38">
        <v>1528738.66</v>
      </c>
      <c r="G9" s="38">
        <v>290460.34</v>
      </c>
      <c r="H9" s="41">
        <f t="shared" si="1"/>
        <v>466.4612821</v>
      </c>
      <c r="I9" s="42">
        <f t="shared" si="2"/>
        <v>1819199</v>
      </c>
      <c r="J9" s="33" t="s">
        <v>78</v>
      </c>
      <c r="K9" s="50" t="s">
        <v>79</v>
      </c>
      <c r="L9" s="51"/>
    </row>
    <row r="10" ht="144.0" customHeight="1">
      <c r="A10" s="32" t="s">
        <v>80</v>
      </c>
      <c r="B10" s="33" t="s">
        <v>83</v>
      </c>
      <c r="C10" s="34"/>
      <c r="D10" s="34" t="s">
        <v>84</v>
      </c>
      <c r="E10" s="36" t="s">
        <v>86</v>
      </c>
      <c r="F10" s="38">
        <v>1680000.0</v>
      </c>
      <c r="G10" s="38">
        <v>319200.0</v>
      </c>
      <c r="H10" s="41">
        <f t="shared" si="1"/>
        <v>512.6153846</v>
      </c>
      <c r="I10" s="42">
        <f t="shared" si="2"/>
        <v>1999200</v>
      </c>
      <c r="J10" s="33" t="s">
        <v>88</v>
      </c>
      <c r="K10" s="57" t="s">
        <v>89</v>
      </c>
      <c r="L10" s="58"/>
    </row>
    <row r="11" hidden="1">
      <c r="A11" s="60"/>
      <c r="B11" s="62"/>
      <c r="C11" s="62"/>
      <c r="D11" s="62"/>
      <c r="E11" s="62"/>
      <c r="F11" s="62"/>
      <c r="G11" s="62"/>
      <c r="H11" s="62"/>
      <c r="I11" s="62"/>
      <c r="J11" s="62"/>
      <c r="K11" s="62"/>
    </row>
    <row r="12" ht="12.75" customHeight="1">
      <c r="A12" s="65"/>
      <c r="B12" s="65"/>
      <c r="C12" s="65"/>
      <c r="D12" s="65"/>
      <c r="E12" s="65"/>
      <c r="F12" s="65"/>
      <c r="G12" s="65"/>
      <c r="H12" s="65"/>
      <c r="I12" s="65"/>
      <c r="J12" s="65"/>
      <c r="K12" s="65"/>
    </row>
    <row r="13" ht="138.75" customHeight="1">
      <c r="A13" s="68" t="s">
        <v>96</v>
      </c>
      <c r="B13" s="15"/>
      <c r="C13" s="15"/>
      <c r="D13" s="15"/>
      <c r="E13" s="15"/>
      <c r="F13" s="15"/>
      <c r="G13" s="15"/>
      <c r="H13" s="15"/>
      <c r="I13" s="15"/>
      <c r="J13" s="15"/>
      <c r="K13" s="17"/>
    </row>
    <row r="14" ht="12.75" customHeight="1"/>
    <row r="15" ht="75.0" customHeight="1">
      <c r="A15" s="68" t="s">
        <v>100</v>
      </c>
      <c r="B15" s="15"/>
      <c r="C15" s="15"/>
      <c r="D15" s="15"/>
      <c r="E15" s="15"/>
      <c r="F15" s="15"/>
      <c r="G15" s="15"/>
      <c r="H15" s="15"/>
      <c r="I15" s="15"/>
      <c r="J15" s="15"/>
      <c r="K15" s="17"/>
    </row>
    <row r="16" ht="12.75" customHeight="1"/>
    <row r="17" ht="12.75" customHeight="1"/>
    <row r="18" ht="12.75" customHeight="1"/>
    <row r="19" ht="12.75" customHeight="1">
      <c r="A19" s="72"/>
    </row>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E2:I2"/>
    <mergeCell ref="A5:K5"/>
    <mergeCell ref="L8:L10"/>
    <mergeCell ref="A13:K13"/>
    <mergeCell ref="A15:K15"/>
  </mergeCells>
  <hyperlinks>
    <hyperlink r:id="rId1" location="polycard_client=search-desktop&amp;float_highlight=last_units&amp;be_origin=backend&amp;overlay_label=not_apply&amp;search_layout=grid&amp;position=23&amp;type=product&amp;tracking_id=055d2b4a-9d52-4b40-a604-220bc3101db5&amp;wid=MCO1661594431&amp;sid=search" ref="D8"/>
    <hyperlink r:id="rId2" ref="D9"/>
    <hyperlink r:id="rId3" ref="D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4" width="30.13"/>
    <col customWidth="1" min="5" max="5" width="21.88"/>
    <col customWidth="1" min="6" max="7" width="17.0"/>
    <col customWidth="1" min="8" max="8" width="18.0"/>
    <col customWidth="1" min="9" max="9" width="17.0"/>
    <col customWidth="1" min="10" max="11" width="19.13"/>
    <col customWidth="1" min="12" max="12" width="10.0"/>
    <col customWidth="1" min="13" max="13" width="24.0"/>
    <col customWidth="1" min="14" max="27" width="10.0"/>
  </cols>
  <sheetData>
    <row r="1" ht="12.75" customHeight="1"/>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75.75" customHeight="1">
      <c r="A7" s="18" t="s">
        <v>37</v>
      </c>
      <c r="B7" s="18" t="s">
        <v>43</v>
      </c>
      <c r="C7" s="23" t="s">
        <v>45</v>
      </c>
      <c r="D7" s="18" t="s">
        <v>49</v>
      </c>
      <c r="E7" s="18" t="s">
        <v>53</v>
      </c>
      <c r="F7" s="18" t="s">
        <v>55</v>
      </c>
      <c r="G7" s="26" t="s">
        <v>58</v>
      </c>
      <c r="H7" s="31" t="s">
        <v>61</v>
      </c>
      <c r="I7" s="18" t="s">
        <v>56</v>
      </c>
      <c r="J7" s="18" t="s">
        <v>62</v>
      </c>
      <c r="K7" s="18" t="s">
        <v>65</v>
      </c>
      <c r="L7" s="35" t="s">
        <v>60</v>
      </c>
      <c r="M7" s="17"/>
      <c r="N7" s="30"/>
      <c r="O7" s="30"/>
      <c r="P7" s="30"/>
      <c r="Q7" s="30"/>
      <c r="R7" s="30"/>
      <c r="S7" s="30"/>
      <c r="T7" s="30"/>
      <c r="U7" s="30"/>
      <c r="V7" s="30"/>
      <c r="W7" s="30"/>
      <c r="X7" s="30"/>
      <c r="Y7" s="30"/>
      <c r="Z7" s="30"/>
      <c r="AA7" s="30"/>
    </row>
    <row r="8" ht="141.0" customHeight="1">
      <c r="A8" s="37" t="s">
        <v>63</v>
      </c>
      <c r="B8" s="39" t="s">
        <v>68</v>
      </c>
      <c r="C8" s="40"/>
      <c r="D8" s="44" t="s">
        <v>69</v>
      </c>
      <c r="E8" s="46" t="s">
        <v>73</v>
      </c>
      <c r="F8" s="48">
        <v>335294.12</v>
      </c>
      <c r="G8" s="48">
        <v>63705.88</v>
      </c>
      <c r="H8" s="49">
        <f t="shared" ref="H8:H10" si="1">(F8+G8)/3900</f>
        <v>102.3076923</v>
      </c>
      <c r="I8" s="52">
        <f t="shared" ref="I8:I10" si="2">H8*3900</f>
        <v>399000</v>
      </c>
      <c r="J8" s="46" t="s">
        <v>81</v>
      </c>
      <c r="K8" s="53" t="s">
        <v>82</v>
      </c>
      <c r="L8" s="54" t="s">
        <v>85</v>
      </c>
      <c r="M8" s="55"/>
    </row>
    <row r="9" ht="132.75" customHeight="1">
      <c r="A9" s="37" t="s">
        <v>74</v>
      </c>
      <c r="B9" s="56" t="s">
        <v>87</v>
      </c>
      <c r="C9" s="61"/>
      <c r="D9" s="66" t="s">
        <v>90</v>
      </c>
      <c r="E9" s="67" t="s">
        <v>95</v>
      </c>
      <c r="F9" s="48">
        <v>336075.63</v>
      </c>
      <c r="G9" s="48">
        <v>63854.37</v>
      </c>
      <c r="H9" s="49">
        <f t="shared" si="1"/>
        <v>102.5461538</v>
      </c>
      <c r="I9" s="52">
        <f t="shared" si="2"/>
        <v>399930</v>
      </c>
      <c r="J9" s="46" t="s">
        <v>78</v>
      </c>
      <c r="K9" s="71" t="s">
        <v>102</v>
      </c>
      <c r="L9" s="73"/>
      <c r="M9" s="74"/>
    </row>
    <row r="10" ht="159.0" customHeight="1">
      <c r="A10" s="37" t="s">
        <v>80</v>
      </c>
      <c r="B10" s="56" t="s">
        <v>104</v>
      </c>
      <c r="C10" s="77"/>
      <c r="D10" s="81" t="s">
        <v>105</v>
      </c>
      <c r="E10" s="82" t="s">
        <v>108</v>
      </c>
      <c r="F10" s="83">
        <v>288991.6</v>
      </c>
      <c r="G10" s="48">
        <v>54908.4</v>
      </c>
      <c r="H10" s="49">
        <f t="shared" si="1"/>
        <v>88.17948718</v>
      </c>
      <c r="I10" s="52">
        <f t="shared" si="2"/>
        <v>343900</v>
      </c>
      <c r="J10" s="46" t="s">
        <v>78</v>
      </c>
      <c r="K10" s="71" t="s">
        <v>110</v>
      </c>
      <c r="L10" s="88"/>
      <c r="M10" s="89"/>
    </row>
    <row r="11" hidden="1">
      <c r="A11" s="90"/>
      <c r="B11" s="91"/>
      <c r="C11" s="91"/>
      <c r="D11" s="91"/>
      <c r="E11" s="91"/>
      <c r="F11" s="91"/>
      <c r="G11" s="91"/>
      <c r="H11" s="91"/>
      <c r="I11" s="91"/>
      <c r="J11" s="91"/>
      <c r="K11" s="91"/>
    </row>
    <row r="12" ht="12.75" customHeight="1"/>
    <row r="13" ht="138.75" customHeight="1">
      <c r="A13" s="68" t="s">
        <v>114</v>
      </c>
      <c r="B13" s="15"/>
      <c r="C13" s="15"/>
      <c r="D13" s="15"/>
      <c r="E13" s="15"/>
      <c r="F13" s="15"/>
      <c r="G13" s="15"/>
      <c r="H13" s="15"/>
      <c r="I13" s="15"/>
      <c r="J13" s="15"/>
      <c r="K13" s="17"/>
    </row>
    <row r="14" ht="12.75" customHeight="1"/>
    <row r="15" ht="75.0" customHeight="1">
      <c r="A15" s="68" t="s">
        <v>117</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4" width="32.63"/>
    <col customWidth="1" min="5" max="5" width="21.88"/>
    <col customWidth="1" min="6" max="7" width="17.0"/>
    <col customWidth="1" min="8" max="8" width="18.0"/>
    <col customWidth="1" min="9" max="9" width="17.0"/>
    <col customWidth="1" min="10" max="10" width="19.13"/>
    <col customWidth="1" min="11" max="11" width="22.0"/>
    <col customWidth="1" min="12" max="12" width="10.0"/>
    <col customWidth="1" min="13" max="13" width="28.63"/>
    <col customWidth="1" min="14" max="27" width="10.0"/>
  </cols>
  <sheetData>
    <row r="1" ht="12.75" customHeight="1"/>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75.75" customHeight="1">
      <c r="A7" s="59" t="s">
        <v>37</v>
      </c>
      <c r="B7" s="63" t="s">
        <v>91</v>
      </c>
      <c r="C7" s="64" t="s">
        <v>92</v>
      </c>
      <c r="D7" s="63" t="s">
        <v>93</v>
      </c>
      <c r="E7" s="63" t="s">
        <v>94</v>
      </c>
      <c r="F7" s="63" t="s">
        <v>97</v>
      </c>
      <c r="G7" s="69" t="s">
        <v>98</v>
      </c>
      <c r="H7" s="70" t="s">
        <v>99</v>
      </c>
      <c r="I7" s="63" t="s">
        <v>56</v>
      </c>
      <c r="J7" s="63" t="s">
        <v>101</v>
      </c>
      <c r="K7" s="63" t="s">
        <v>103</v>
      </c>
      <c r="L7" s="75" t="s">
        <v>60</v>
      </c>
      <c r="M7" s="17"/>
      <c r="N7" s="30"/>
      <c r="O7" s="30"/>
      <c r="P7" s="30"/>
      <c r="Q7" s="30"/>
      <c r="R7" s="30"/>
      <c r="S7" s="30"/>
      <c r="T7" s="30"/>
      <c r="U7" s="30"/>
      <c r="V7" s="30"/>
      <c r="W7" s="30"/>
      <c r="X7" s="30"/>
      <c r="Y7" s="30"/>
      <c r="Z7" s="30"/>
      <c r="AA7" s="30"/>
    </row>
    <row r="8" ht="133.5" customHeight="1">
      <c r="A8" s="78" t="s">
        <v>63</v>
      </c>
      <c r="B8" s="79" t="s">
        <v>106</v>
      </c>
      <c r="C8" s="80"/>
      <c r="D8" s="84" t="s">
        <v>107</v>
      </c>
      <c r="E8" s="85" t="s">
        <v>109</v>
      </c>
      <c r="F8" s="86">
        <v>201596.64</v>
      </c>
      <c r="G8" s="87">
        <v>38303.36</v>
      </c>
      <c r="H8" s="92">
        <f t="shared" ref="H8:H10" si="1">(F8+G8)/3900</f>
        <v>61.51282051</v>
      </c>
      <c r="I8" s="93">
        <f t="shared" ref="I8:I10" si="2">H8*3900</f>
        <v>239900</v>
      </c>
      <c r="J8" s="79" t="s">
        <v>111</v>
      </c>
      <c r="K8" s="94" t="s">
        <v>112</v>
      </c>
      <c r="L8" s="95" t="s">
        <v>113</v>
      </c>
      <c r="M8" s="55"/>
    </row>
    <row r="9" ht="140.25" customHeight="1">
      <c r="A9" s="78" t="s">
        <v>74</v>
      </c>
      <c r="B9" s="96" t="s">
        <v>115</v>
      </c>
      <c r="C9" s="84"/>
      <c r="D9" s="84" t="s">
        <v>116</v>
      </c>
      <c r="E9" s="97" t="s">
        <v>118</v>
      </c>
      <c r="F9" s="86">
        <v>168063.03</v>
      </c>
      <c r="G9" s="79">
        <v>31931.97</v>
      </c>
      <c r="H9" s="92">
        <f t="shared" si="1"/>
        <v>51.28076923</v>
      </c>
      <c r="I9" s="93">
        <f t="shared" si="2"/>
        <v>199995</v>
      </c>
      <c r="J9" s="79" t="s">
        <v>119</v>
      </c>
      <c r="K9" s="97" t="s">
        <v>120</v>
      </c>
      <c r="L9" s="73"/>
      <c r="M9" s="74"/>
    </row>
    <row r="10" ht="138.75" customHeight="1">
      <c r="A10" s="78" t="s">
        <v>80</v>
      </c>
      <c r="B10" s="98" t="s">
        <v>115</v>
      </c>
      <c r="C10" s="80"/>
      <c r="D10" s="84" t="s">
        <v>121</v>
      </c>
      <c r="E10" s="99" t="s">
        <v>122</v>
      </c>
      <c r="F10" s="100">
        <v>231106.72</v>
      </c>
      <c r="G10" s="98">
        <v>43910.28</v>
      </c>
      <c r="H10" s="92">
        <f t="shared" si="1"/>
        <v>70.51717949</v>
      </c>
      <c r="I10" s="93">
        <f t="shared" si="2"/>
        <v>275017</v>
      </c>
      <c r="J10" s="79" t="s">
        <v>119</v>
      </c>
      <c r="K10" s="97" t="s">
        <v>123</v>
      </c>
      <c r="L10" s="88"/>
      <c r="M10" s="89"/>
    </row>
    <row r="11" hidden="1">
      <c r="A11" s="101"/>
      <c r="B11" s="58"/>
      <c r="C11" s="102"/>
      <c r="D11" s="102">
        <v>3.00892144E9</v>
      </c>
      <c r="E11" s="103"/>
      <c r="F11" s="58"/>
      <c r="G11" s="58"/>
      <c r="H11" s="104"/>
      <c r="I11" s="104"/>
      <c r="J11" s="104"/>
      <c r="K11" s="104"/>
      <c r="L11" s="27"/>
      <c r="M11" s="27"/>
    </row>
    <row r="12" ht="12.75" customHeight="1"/>
    <row r="13" ht="138.75" customHeight="1">
      <c r="A13" s="68" t="s">
        <v>124</v>
      </c>
      <c r="B13" s="15"/>
      <c r="C13" s="15"/>
      <c r="D13" s="15"/>
      <c r="E13" s="15"/>
      <c r="F13" s="15"/>
      <c r="G13" s="15"/>
      <c r="H13" s="15"/>
      <c r="I13" s="15"/>
      <c r="J13" s="15"/>
      <c r="K13" s="17"/>
    </row>
    <row r="14" ht="12.75" customHeight="1"/>
    <row r="15" ht="75.0" customHeight="1">
      <c r="A15" s="68" t="s">
        <v>125</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K13"/>
    <mergeCell ref="A15:K15"/>
    <mergeCell ref="E2:I2"/>
    <mergeCell ref="A5:K5"/>
    <mergeCell ref="L7:M7"/>
    <mergeCell ref="L8:M10"/>
    <mergeCell ref="B10:B11"/>
    <mergeCell ref="F10:F11"/>
    <mergeCell ref="G10:G11"/>
  </mergeCells>
  <hyperlinks>
    <hyperlink r:id="rId1" ref="D8"/>
    <hyperlink r:id="rId2" ref="D9"/>
    <hyperlink r:id="rId3" location="polycard_client=search-desktop&amp;be_origin=backend&amp;overlay_label=not_apply&amp;search_layout=grid&amp;position=2&amp;type=product&amp;tracking_id=38c5c3d6-c64c-4ea2-9f66-634894707442&amp;wid=MCO1801969580&amp;sid=search" ref="D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6.75"/>
    <col customWidth="1" min="4" max="4" width="34.38"/>
    <col customWidth="1" min="5" max="5" width="21.88"/>
    <col customWidth="1" min="6" max="7" width="17.0"/>
    <col customWidth="1" min="8" max="8" width="18.0"/>
    <col customWidth="1" min="9" max="9" width="17.0"/>
    <col customWidth="1" min="10" max="10" width="19.13"/>
    <col customWidth="1" min="11" max="11" width="27.88"/>
    <col customWidth="1" min="12" max="12" width="10.0"/>
    <col customWidth="1" min="13" max="13" width="27.0"/>
    <col customWidth="1" min="14" max="27" width="10.0"/>
  </cols>
  <sheetData>
    <row r="1" ht="12.75" customHeight="1"/>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75.75" customHeight="1">
      <c r="A7" s="105" t="s">
        <v>37</v>
      </c>
      <c r="B7" s="63" t="s">
        <v>126</v>
      </c>
      <c r="C7" s="64" t="s">
        <v>92</v>
      </c>
      <c r="D7" s="63" t="s">
        <v>127</v>
      </c>
      <c r="E7" s="63" t="s">
        <v>128</v>
      </c>
      <c r="F7" s="63" t="s">
        <v>129</v>
      </c>
      <c r="G7" s="69" t="s">
        <v>130</v>
      </c>
      <c r="H7" s="106" t="s">
        <v>131</v>
      </c>
      <c r="I7" s="63" t="s">
        <v>56</v>
      </c>
      <c r="J7" s="63" t="s">
        <v>132</v>
      </c>
      <c r="K7" s="63" t="s">
        <v>133</v>
      </c>
      <c r="L7" s="75" t="s">
        <v>60</v>
      </c>
      <c r="M7" s="17"/>
      <c r="N7" s="30"/>
      <c r="O7" s="30"/>
      <c r="P7" s="30"/>
      <c r="Q7" s="30"/>
      <c r="R7" s="30"/>
      <c r="S7" s="30"/>
      <c r="T7" s="30"/>
      <c r="U7" s="30"/>
      <c r="V7" s="30"/>
      <c r="W7" s="30"/>
      <c r="X7" s="30"/>
      <c r="Y7" s="30"/>
      <c r="Z7" s="30"/>
      <c r="AA7" s="30"/>
    </row>
    <row r="8" ht="141.0" customHeight="1">
      <c r="A8" s="107" t="s">
        <v>63</v>
      </c>
      <c r="B8" s="108" t="s">
        <v>134</v>
      </c>
      <c r="C8" s="109"/>
      <c r="D8" s="110" t="s">
        <v>135</v>
      </c>
      <c r="E8" s="108" t="s">
        <v>136</v>
      </c>
      <c r="F8" s="111">
        <v>7983193.28</v>
      </c>
      <c r="G8" s="111">
        <v>1516806.72</v>
      </c>
      <c r="H8" s="112">
        <f t="shared" ref="H8:H10" si="1">(G8+F8)/3900</f>
        <v>2435.897436</v>
      </c>
      <c r="I8" s="113">
        <f t="shared" ref="I8:I10" si="2">H8*3900</f>
        <v>9500000</v>
      </c>
      <c r="J8" s="108" t="s">
        <v>78</v>
      </c>
      <c r="K8" s="114" t="s">
        <v>137</v>
      </c>
      <c r="L8" s="115" t="s">
        <v>138</v>
      </c>
      <c r="M8" s="55"/>
    </row>
    <row r="9" ht="122.25" customHeight="1">
      <c r="A9" s="107" t="s">
        <v>74</v>
      </c>
      <c r="B9" s="116" t="s">
        <v>115</v>
      </c>
      <c r="C9" s="109"/>
      <c r="D9" s="110" t="s">
        <v>139</v>
      </c>
      <c r="E9" s="117" t="s">
        <v>140</v>
      </c>
      <c r="F9" s="118">
        <v>7941176.47</v>
      </c>
      <c r="G9" s="111">
        <v>1508823.53</v>
      </c>
      <c r="H9" s="112">
        <f t="shared" si="1"/>
        <v>2423.076923</v>
      </c>
      <c r="I9" s="113">
        <f t="shared" si="2"/>
        <v>9450000</v>
      </c>
      <c r="J9" s="108" t="s">
        <v>78</v>
      </c>
      <c r="K9" s="114" t="s">
        <v>141</v>
      </c>
      <c r="L9" s="73"/>
      <c r="M9" s="74"/>
    </row>
    <row r="10" ht="139.5" customHeight="1">
      <c r="A10" s="107" t="s">
        <v>80</v>
      </c>
      <c r="B10" s="108" t="s">
        <v>83</v>
      </c>
      <c r="C10" s="109"/>
      <c r="D10" s="110" t="s">
        <v>142</v>
      </c>
      <c r="E10" s="119" t="s">
        <v>143</v>
      </c>
      <c r="F10" s="118">
        <v>6378151.26</v>
      </c>
      <c r="G10" s="111">
        <v>1211848.74</v>
      </c>
      <c r="H10" s="112">
        <f t="shared" si="1"/>
        <v>1946.153846</v>
      </c>
      <c r="I10" s="113">
        <f t="shared" si="2"/>
        <v>7590000</v>
      </c>
      <c r="J10" s="108" t="s">
        <v>78</v>
      </c>
      <c r="K10" s="108" t="s">
        <v>144</v>
      </c>
      <c r="L10" s="88"/>
      <c r="M10" s="89"/>
    </row>
    <row r="11" hidden="1">
      <c r="A11" s="90"/>
      <c r="B11" s="120"/>
      <c r="C11" s="120"/>
      <c r="D11" s="120"/>
      <c r="E11" s="120"/>
      <c r="F11" s="120"/>
      <c r="G11" s="120"/>
      <c r="H11" s="120"/>
      <c r="I11" s="120"/>
      <c r="J11" s="120"/>
      <c r="K11" s="120"/>
    </row>
    <row r="12" ht="12.75" customHeight="1"/>
    <row r="13" ht="138.75" customHeight="1">
      <c r="A13" s="68" t="s">
        <v>145</v>
      </c>
      <c r="B13" s="15"/>
      <c r="C13" s="15"/>
      <c r="D13" s="15"/>
      <c r="E13" s="15"/>
      <c r="F13" s="15"/>
      <c r="G13" s="15"/>
      <c r="H13" s="15"/>
      <c r="I13" s="15"/>
      <c r="J13" s="15"/>
      <c r="K13" s="17"/>
    </row>
    <row r="14" ht="12.75" customHeight="1"/>
    <row r="15" ht="75.0" customHeight="1">
      <c r="A15" s="68" t="s">
        <v>146</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location="polycard_client=search-desktop&amp;be_origin=backend&amp;overlay_label=not_apply&amp;search_layout=grid&amp;position=2&amp;type=product&amp;tracking_id=271a1484-c2cd-435e-9c55-fac4d3d9e298&amp;wid=MCO1929250567&amp;sid=search" ref="D9"/>
    <hyperlink r:id="rId3" ref="D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2.75"/>
    <col customWidth="1" min="4" max="4" width="36.88"/>
    <col customWidth="1" min="5" max="5" width="21.88"/>
    <col customWidth="1" min="6" max="7" width="17.0"/>
    <col customWidth="1" min="8" max="8" width="18.0"/>
    <col customWidth="1" min="9" max="9" width="17.0"/>
    <col customWidth="1" min="10" max="10" width="19.13"/>
    <col customWidth="1" min="11" max="11" width="29.63"/>
    <col customWidth="1" min="12" max="12" width="10.0"/>
    <col customWidth="1" min="13" max="13" width="18.0"/>
    <col customWidth="1" min="14" max="27" width="10.0"/>
  </cols>
  <sheetData>
    <row r="1" ht="12.75" customHeight="1"/>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75.75" customHeight="1">
      <c r="A7" s="105" t="s">
        <v>37</v>
      </c>
      <c r="B7" s="63" t="s">
        <v>147</v>
      </c>
      <c r="C7" s="64" t="s">
        <v>92</v>
      </c>
      <c r="D7" s="63" t="s">
        <v>148</v>
      </c>
      <c r="E7" s="63" t="s">
        <v>149</v>
      </c>
      <c r="F7" s="63" t="s">
        <v>150</v>
      </c>
      <c r="G7" s="69" t="s">
        <v>151</v>
      </c>
      <c r="H7" s="70" t="s">
        <v>152</v>
      </c>
      <c r="I7" s="63" t="s">
        <v>56</v>
      </c>
      <c r="J7" s="63" t="s">
        <v>153</v>
      </c>
      <c r="K7" s="63" t="s">
        <v>154</v>
      </c>
      <c r="L7" s="75" t="s">
        <v>60</v>
      </c>
      <c r="M7" s="17"/>
      <c r="N7" s="30"/>
      <c r="O7" s="30"/>
      <c r="P7" s="30"/>
      <c r="Q7" s="30"/>
      <c r="R7" s="30"/>
      <c r="S7" s="30"/>
      <c r="T7" s="30"/>
      <c r="U7" s="30"/>
      <c r="V7" s="30"/>
      <c r="W7" s="30"/>
      <c r="X7" s="30"/>
      <c r="Y7" s="30"/>
      <c r="Z7" s="30"/>
      <c r="AA7" s="30"/>
    </row>
    <row r="8" ht="128.25" customHeight="1">
      <c r="A8" s="121" t="s">
        <v>63</v>
      </c>
      <c r="B8" s="108" t="s">
        <v>155</v>
      </c>
      <c r="C8" s="122"/>
      <c r="D8" s="123" t="s">
        <v>156</v>
      </c>
      <c r="E8" s="114" t="s">
        <v>157</v>
      </c>
      <c r="F8" s="124">
        <v>52170.59</v>
      </c>
      <c r="G8" s="125">
        <v>9912.41</v>
      </c>
      <c r="H8" s="126">
        <f t="shared" ref="H8:H10" si="1">(F8+G8)/3900</f>
        <v>15.91871795</v>
      </c>
      <c r="I8" s="113">
        <f t="shared" ref="I8:I10" si="2">H8*3900</f>
        <v>62083</v>
      </c>
      <c r="J8" s="108" t="s">
        <v>119</v>
      </c>
      <c r="K8" s="127" t="s">
        <v>158</v>
      </c>
      <c r="L8" s="115" t="s">
        <v>159</v>
      </c>
      <c r="M8" s="55"/>
    </row>
    <row r="9" ht="130.5" customHeight="1">
      <c r="A9" s="121" t="s">
        <v>74</v>
      </c>
      <c r="B9" s="116" t="s">
        <v>160</v>
      </c>
      <c r="C9" s="123"/>
      <c r="D9" s="123" t="s">
        <v>161</v>
      </c>
      <c r="E9" s="114" t="s">
        <v>162</v>
      </c>
      <c r="F9" s="124">
        <v>276386.55</v>
      </c>
      <c r="G9" s="108">
        <v>52513.45</v>
      </c>
      <c r="H9" s="126">
        <f t="shared" si="1"/>
        <v>84.33333333</v>
      </c>
      <c r="I9" s="113">
        <f t="shared" si="2"/>
        <v>328900</v>
      </c>
      <c r="J9" s="108" t="s">
        <v>119</v>
      </c>
      <c r="K9" s="114" t="s">
        <v>163</v>
      </c>
      <c r="L9" s="73"/>
      <c r="M9" s="74"/>
    </row>
    <row r="10" ht="152.25" customHeight="1">
      <c r="A10" s="121" t="s">
        <v>80</v>
      </c>
      <c r="B10" s="128" t="s">
        <v>160</v>
      </c>
      <c r="C10" s="122"/>
      <c r="D10" s="123" t="s">
        <v>164</v>
      </c>
      <c r="E10" s="128" t="s">
        <v>165</v>
      </c>
      <c r="F10" s="129">
        <v>326050.42</v>
      </c>
      <c r="G10" s="128">
        <v>61949.58</v>
      </c>
      <c r="H10" s="126">
        <f t="shared" si="1"/>
        <v>99.48717949</v>
      </c>
      <c r="I10" s="113">
        <f t="shared" si="2"/>
        <v>388000</v>
      </c>
      <c r="J10" s="108" t="s">
        <v>119</v>
      </c>
      <c r="K10" s="114" t="s">
        <v>166</v>
      </c>
      <c r="L10" s="88"/>
      <c r="M10" s="89"/>
    </row>
    <row r="11" hidden="1">
      <c r="A11" s="90"/>
      <c r="B11" s="58"/>
      <c r="C11" s="130"/>
      <c r="D11" s="130">
        <v>3.00892144E9</v>
      </c>
      <c r="E11" s="58"/>
      <c r="F11" s="58"/>
      <c r="G11" s="58"/>
      <c r="H11" s="131"/>
      <c r="I11" s="131"/>
      <c r="J11" s="131"/>
      <c r="K11" s="131"/>
    </row>
    <row r="12" ht="12.75" customHeight="1"/>
    <row r="13" ht="138.75" customHeight="1">
      <c r="A13" s="68" t="s">
        <v>167</v>
      </c>
      <c r="B13" s="15"/>
      <c r="C13" s="15"/>
      <c r="D13" s="15"/>
      <c r="E13" s="15"/>
      <c r="F13" s="15"/>
      <c r="G13" s="15"/>
      <c r="H13" s="15"/>
      <c r="I13" s="15"/>
      <c r="J13" s="15"/>
      <c r="K13" s="17"/>
    </row>
    <row r="14" ht="12.75" customHeight="1"/>
    <row r="15" ht="75.0" customHeight="1">
      <c r="A15" s="68" t="s">
        <v>168</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10:G11"/>
    <mergeCell ref="A13:K13"/>
    <mergeCell ref="A15:K15"/>
    <mergeCell ref="E2:I2"/>
    <mergeCell ref="A5:K5"/>
    <mergeCell ref="L7:M7"/>
    <mergeCell ref="L8:M10"/>
    <mergeCell ref="B10:B11"/>
    <mergeCell ref="E10:E11"/>
    <mergeCell ref="F10:F11"/>
  </mergeCells>
  <hyperlinks>
    <hyperlink r:id="rId1" ref="D8"/>
    <hyperlink r:id="rId2" ref="D9"/>
    <hyperlink r:id="rId3" ref="D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5.13"/>
    <col customWidth="1" min="4" max="4" width="31.63"/>
    <col customWidth="1" min="5" max="5" width="21.88"/>
    <col customWidth="1" min="6" max="7" width="17.0"/>
    <col customWidth="1" min="8" max="8" width="18.0"/>
    <col customWidth="1" min="9" max="9" width="17.0"/>
    <col customWidth="1" min="10" max="10" width="19.13"/>
    <col customWidth="1" min="11" max="11" width="35.25"/>
    <col customWidth="1" min="12" max="12" width="10.0"/>
    <col customWidth="1" min="13" max="13" width="21.13"/>
    <col customWidth="1" min="14" max="27" width="10.0"/>
  </cols>
  <sheetData>
    <row r="1" ht="12.75" customHeight="1"/>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75.75" customHeight="1">
      <c r="A7" s="132" t="s">
        <v>37</v>
      </c>
      <c r="B7" s="133" t="s">
        <v>169</v>
      </c>
      <c r="C7" s="134" t="s">
        <v>45</v>
      </c>
      <c r="D7" s="133" t="s">
        <v>170</v>
      </c>
      <c r="E7" s="133" t="s">
        <v>171</v>
      </c>
      <c r="F7" s="133" t="s">
        <v>172</v>
      </c>
      <c r="G7" s="135" t="s">
        <v>173</v>
      </c>
      <c r="H7" s="136" t="s">
        <v>174</v>
      </c>
      <c r="I7" s="133" t="s">
        <v>56</v>
      </c>
      <c r="J7" s="133" t="s">
        <v>175</v>
      </c>
      <c r="K7" s="133" t="s">
        <v>176</v>
      </c>
      <c r="L7" s="137" t="s">
        <v>60</v>
      </c>
      <c r="M7" s="17"/>
      <c r="N7" s="30"/>
      <c r="O7" s="30"/>
      <c r="P7" s="30"/>
      <c r="Q7" s="30"/>
      <c r="R7" s="30"/>
      <c r="S7" s="30"/>
      <c r="T7" s="30"/>
      <c r="U7" s="30"/>
      <c r="V7" s="30"/>
      <c r="W7" s="30"/>
      <c r="X7" s="30"/>
      <c r="Y7" s="30"/>
      <c r="Z7" s="30"/>
      <c r="AA7" s="30"/>
    </row>
    <row r="8" ht="139.5" customHeight="1">
      <c r="A8" s="107" t="s">
        <v>63</v>
      </c>
      <c r="B8" s="108" t="s">
        <v>177</v>
      </c>
      <c r="C8" s="109"/>
      <c r="D8" s="123" t="s">
        <v>178</v>
      </c>
      <c r="E8" s="138" t="s">
        <v>179</v>
      </c>
      <c r="F8" s="111">
        <v>449579.83</v>
      </c>
      <c r="G8" s="111">
        <v>85420.17</v>
      </c>
      <c r="H8" s="112">
        <f t="shared" ref="H8:H10" si="1">(G8+F8)/3900</f>
        <v>137.1794872</v>
      </c>
      <c r="I8" s="113">
        <f t="shared" ref="I8:I10" si="2">H8*3900</f>
        <v>535000</v>
      </c>
      <c r="J8" s="108" t="s">
        <v>78</v>
      </c>
      <c r="K8" s="114" t="s">
        <v>181</v>
      </c>
      <c r="L8" s="115" t="s">
        <v>182</v>
      </c>
      <c r="M8" s="55"/>
    </row>
    <row r="9" ht="129.75" customHeight="1">
      <c r="A9" s="107" t="s">
        <v>74</v>
      </c>
      <c r="B9" s="116" t="s">
        <v>185</v>
      </c>
      <c r="C9" s="109"/>
      <c r="D9" s="110" t="s">
        <v>187</v>
      </c>
      <c r="E9" s="114" t="s">
        <v>192</v>
      </c>
      <c r="F9" s="118">
        <v>293277.31</v>
      </c>
      <c r="G9" s="111">
        <v>55722.69</v>
      </c>
      <c r="H9" s="112">
        <f t="shared" si="1"/>
        <v>89.48717949</v>
      </c>
      <c r="I9" s="113">
        <f t="shared" si="2"/>
        <v>349000</v>
      </c>
      <c r="J9" s="108" t="s">
        <v>78</v>
      </c>
      <c r="K9" s="114" t="s">
        <v>193</v>
      </c>
      <c r="L9" s="73"/>
      <c r="M9" s="74"/>
    </row>
    <row r="10" ht="115.5" customHeight="1">
      <c r="A10" s="107" t="s">
        <v>80</v>
      </c>
      <c r="B10" s="108" t="s">
        <v>115</v>
      </c>
      <c r="C10" s="109"/>
      <c r="D10" s="110" t="s">
        <v>195</v>
      </c>
      <c r="E10" s="117" t="s">
        <v>197</v>
      </c>
      <c r="F10" s="118">
        <v>515978.99</v>
      </c>
      <c r="G10" s="111">
        <v>98036.01</v>
      </c>
      <c r="H10" s="112">
        <f t="shared" si="1"/>
        <v>157.4397436</v>
      </c>
      <c r="I10" s="113">
        <f t="shared" si="2"/>
        <v>614015</v>
      </c>
      <c r="J10" s="108" t="s">
        <v>78</v>
      </c>
      <c r="K10" s="114" t="s">
        <v>198</v>
      </c>
      <c r="L10" s="88"/>
      <c r="M10" s="89"/>
    </row>
    <row r="11" hidden="1">
      <c r="A11" s="90"/>
      <c r="B11" s="120"/>
      <c r="C11" s="120"/>
      <c r="D11" s="120"/>
      <c r="E11" s="120"/>
      <c r="F11" s="120"/>
      <c r="G11" s="120"/>
      <c r="H11" s="120"/>
      <c r="I11" s="120"/>
      <c r="J11" s="120"/>
      <c r="K11" s="120"/>
    </row>
    <row r="12" ht="12.75" customHeight="1"/>
    <row r="13" ht="138.75" customHeight="1">
      <c r="A13" s="68" t="s">
        <v>203</v>
      </c>
      <c r="B13" s="15"/>
      <c r="C13" s="15"/>
      <c r="D13" s="15"/>
      <c r="E13" s="15"/>
      <c r="F13" s="15"/>
      <c r="G13" s="15"/>
      <c r="H13" s="15"/>
      <c r="I13" s="15"/>
      <c r="J13" s="15"/>
      <c r="K13" s="17"/>
    </row>
    <row r="14" ht="12.75" customHeight="1"/>
    <row r="15" ht="75.0" customHeight="1">
      <c r="A15" s="68" t="s">
        <v>205</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3.88"/>
    <col customWidth="1" min="4" max="4" width="28.5"/>
    <col customWidth="1" min="5" max="5" width="21.88"/>
    <col customWidth="1" min="6" max="7" width="17.0"/>
    <col customWidth="1" min="8" max="8" width="18.0"/>
    <col customWidth="1" min="9" max="9" width="17.0"/>
    <col customWidth="1" min="10" max="10" width="19.13"/>
    <col customWidth="1" min="11" max="11" width="34.63"/>
    <col customWidth="1" min="12" max="12" width="10.0"/>
    <col customWidth="1" min="13" max="13" width="15.13"/>
    <col customWidth="1" min="14" max="27" width="10.0"/>
  </cols>
  <sheetData>
    <row r="1" ht="12.75" customHeight="1"/>
    <row r="2" ht="27.75" customHeight="1">
      <c r="E2" s="12" t="s">
        <v>19</v>
      </c>
    </row>
    <row r="3" ht="12.75" customHeight="1"/>
    <row r="4" ht="12.75" customHeight="1"/>
    <row r="5" ht="43.5" customHeight="1">
      <c r="A5" s="139" t="s">
        <v>32</v>
      </c>
      <c r="B5" s="15"/>
      <c r="C5" s="15"/>
      <c r="D5" s="15"/>
      <c r="E5" s="15"/>
      <c r="F5" s="15"/>
      <c r="G5" s="15"/>
      <c r="H5" s="15"/>
      <c r="I5" s="15"/>
      <c r="J5" s="15"/>
      <c r="K5" s="17"/>
    </row>
    <row r="6" ht="15.75" customHeight="1"/>
    <row r="7" ht="75.75" customHeight="1">
      <c r="A7" s="140" t="s">
        <v>37</v>
      </c>
      <c r="B7" s="141" t="s">
        <v>180</v>
      </c>
      <c r="C7" s="142" t="s">
        <v>92</v>
      </c>
      <c r="D7" s="141" t="s">
        <v>183</v>
      </c>
      <c r="E7" s="141" t="s">
        <v>184</v>
      </c>
      <c r="F7" s="141" t="s">
        <v>186</v>
      </c>
      <c r="G7" s="143" t="s">
        <v>188</v>
      </c>
      <c r="H7" s="144" t="s">
        <v>189</v>
      </c>
      <c r="I7" s="141" t="s">
        <v>56</v>
      </c>
      <c r="J7" s="141" t="s">
        <v>190</v>
      </c>
      <c r="K7" s="141" t="s">
        <v>191</v>
      </c>
      <c r="L7" s="145" t="s">
        <v>60</v>
      </c>
      <c r="M7" s="17"/>
      <c r="N7" s="30"/>
      <c r="O7" s="30"/>
      <c r="P7" s="30"/>
      <c r="Q7" s="30"/>
      <c r="R7" s="30"/>
      <c r="S7" s="30"/>
      <c r="T7" s="30"/>
      <c r="U7" s="30"/>
      <c r="V7" s="30"/>
      <c r="W7" s="30"/>
      <c r="X7" s="30"/>
      <c r="Y7" s="30"/>
      <c r="Z7" s="30"/>
      <c r="AA7" s="30"/>
    </row>
    <row r="8" ht="114.75" customHeight="1">
      <c r="A8" s="107" t="s">
        <v>63</v>
      </c>
      <c r="B8" s="108" t="s">
        <v>160</v>
      </c>
      <c r="C8" s="109"/>
      <c r="D8" s="110" t="s">
        <v>194</v>
      </c>
      <c r="E8" s="114" t="s">
        <v>196</v>
      </c>
      <c r="F8" s="146">
        <v>100756.3</v>
      </c>
      <c r="G8" s="111">
        <v>19143.7</v>
      </c>
      <c r="H8" s="112">
        <f t="shared" ref="H8:H10" si="1">(F8+G8)/3900</f>
        <v>30.74358974</v>
      </c>
      <c r="I8" s="113">
        <f t="shared" ref="I8:I10" si="2">H8*3900</f>
        <v>119900</v>
      </c>
      <c r="J8" s="108" t="s">
        <v>78</v>
      </c>
      <c r="K8" s="147" t="s">
        <v>199</v>
      </c>
      <c r="L8" s="115" t="s">
        <v>200</v>
      </c>
      <c r="M8" s="55"/>
    </row>
    <row r="9" ht="116.25" customHeight="1">
      <c r="A9" s="107" t="s">
        <v>74</v>
      </c>
      <c r="B9" s="116" t="s">
        <v>201</v>
      </c>
      <c r="C9" s="109"/>
      <c r="D9" s="110" t="s">
        <v>202</v>
      </c>
      <c r="E9" s="108" t="s">
        <v>204</v>
      </c>
      <c r="F9" s="148">
        <v>62184.87</v>
      </c>
      <c r="G9" s="111">
        <v>11815.13</v>
      </c>
      <c r="H9" s="112">
        <f t="shared" si="1"/>
        <v>18.97435897</v>
      </c>
      <c r="I9" s="113">
        <f t="shared" si="2"/>
        <v>74000</v>
      </c>
      <c r="J9" s="108" t="s">
        <v>78</v>
      </c>
      <c r="K9" s="152" t="s">
        <v>207</v>
      </c>
      <c r="L9" s="73"/>
      <c r="M9" s="74"/>
    </row>
    <row r="10" ht="113.25" customHeight="1">
      <c r="A10" s="107" t="s">
        <v>80</v>
      </c>
      <c r="B10" s="128" t="s">
        <v>115</v>
      </c>
      <c r="C10" s="123"/>
      <c r="D10" s="123" t="s">
        <v>210</v>
      </c>
      <c r="E10" s="114" t="s">
        <v>216</v>
      </c>
      <c r="F10" s="156">
        <v>93277.31</v>
      </c>
      <c r="G10" s="156">
        <v>17722.69</v>
      </c>
      <c r="H10" s="112">
        <f t="shared" si="1"/>
        <v>28.46153846</v>
      </c>
      <c r="I10" s="113">
        <f t="shared" si="2"/>
        <v>111000</v>
      </c>
      <c r="J10" s="108" t="s">
        <v>78</v>
      </c>
      <c r="K10" s="157" t="s">
        <v>217</v>
      </c>
      <c r="L10" s="88"/>
      <c r="M10" s="89"/>
    </row>
    <row r="11" hidden="1">
      <c r="A11" s="158"/>
      <c r="B11" s="58"/>
      <c r="C11" s="130"/>
      <c r="D11" s="130" t="s">
        <v>220</v>
      </c>
      <c r="E11" s="159"/>
      <c r="F11" s="58"/>
      <c r="G11" s="58"/>
      <c r="H11" s="160"/>
      <c r="I11" s="160"/>
      <c r="J11" s="160"/>
      <c r="K11" s="160"/>
    </row>
    <row r="12" ht="12.75" customHeight="1"/>
    <row r="13" ht="138.75" customHeight="1">
      <c r="A13" s="68" t="s">
        <v>222</v>
      </c>
      <c r="B13" s="15"/>
      <c r="C13" s="15"/>
      <c r="D13" s="15"/>
      <c r="E13" s="15"/>
      <c r="F13" s="15"/>
      <c r="G13" s="15"/>
      <c r="H13" s="15"/>
      <c r="I13" s="15"/>
      <c r="J13" s="15"/>
      <c r="K13" s="17"/>
    </row>
    <row r="14" ht="12.75" customHeight="1"/>
    <row r="15" ht="75.0" customHeight="1">
      <c r="A15" s="68" t="s">
        <v>223</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K13"/>
    <mergeCell ref="A15:K15"/>
    <mergeCell ref="E2:I2"/>
    <mergeCell ref="A5:K5"/>
    <mergeCell ref="L7:M7"/>
    <mergeCell ref="L8:M10"/>
    <mergeCell ref="B10:B11"/>
    <mergeCell ref="F10:F11"/>
    <mergeCell ref="G10:G11"/>
  </mergeCells>
  <hyperlinks>
    <hyperlink r:id="rId1" ref="D8"/>
    <hyperlink r:id="rId2" ref="D9"/>
    <hyperlink r:id="rId3" ref="D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7.25"/>
    <col customWidth="1" min="4" max="4" width="19.13"/>
    <col customWidth="1" min="5" max="5" width="21.88"/>
    <col customWidth="1" min="6" max="7" width="17.0"/>
    <col customWidth="1" min="8" max="8" width="18.0"/>
    <col customWidth="1" min="9" max="9" width="17.0"/>
    <col customWidth="1" min="10" max="10" width="19.13"/>
    <col customWidth="1" min="11" max="11" width="30.63"/>
    <col customWidth="1" min="12" max="12" width="10.0"/>
    <col customWidth="1" min="13" max="13" width="19.13"/>
    <col customWidth="1" min="14" max="27" width="10.0"/>
  </cols>
  <sheetData>
    <row r="1" ht="12.75" customHeight="1"/>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75.75" customHeight="1">
      <c r="A7" s="149" t="s">
        <v>37</v>
      </c>
      <c r="B7" s="150" t="s">
        <v>206</v>
      </c>
      <c r="C7" s="151" t="s">
        <v>92</v>
      </c>
      <c r="D7" s="150" t="s">
        <v>208</v>
      </c>
      <c r="E7" s="150" t="s">
        <v>209</v>
      </c>
      <c r="F7" s="150" t="s">
        <v>211</v>
      </c>
      <c r="G7" s="153" t="s">
        <v>212</v>
      </c>
      <c r="H7" s="154" t="s">
        <v>213</v>
      </c>
      <c r="I7" s="150" t="s">
        <v>56</v>
      </c>
      <c r="J7" s="150" t="s">
        <v>214</v>
      </c>
      <c r="K7" s="150" t="s">
        <v>215</v>
      </c>
      <c r="L7" s="155" t="s">
        <v>60</v>
      </c>
      <c r="M7" s="17"/>
      <c r="N7" s="30"/>
      <c r="O7" s="30"/>
      <c r="P7" s="30"/>
      <c r="Q7" s="30"/>
      <c r="R7" s="30"/>
      <c r="S7" s="30"/>
      <c r="T7" s="30"/>
      <c r="U7" s="30"/>
      <c r="V7" s="30"/>
      <c r="W7" s="30"/>
      <c r="X7" s="30"/>
      <c r="Y7" s="30"/>
      <c r="Z7" s="30"/>
      <c r="AA7" s="30"/>
    </row>
    <row r="8" ht="165.0" customHeight="1">
      <c r="A8" s="107" t="s">
        <v>63</v>
      </c>
      <c r="B8" s="108" t="s">
        <v>218</v>
      </c>
      <c r="C8" s="109"/>
      <c r="D8" s="110" t="s">
        <v>219</v>
      </c>
      <c r="E8" s="161" t="s">
        <v>221</v>
      </c>
      <c r="F8" s="118">
        <v>41932.77</v>
      </c>
      <c r="G8" s="111">
        <v>7967.23</v>
      </c>
      <c r="H8" s="112">
        <f t="shared" ref="H8:H10" si="1">(F8+G8)/3900</f>
        <v>12.79487179</v>
      </c>
      <c r="I8" s="162">
        <f t="shared" ref="I8:I10" si="2">H8*3900</f>
        <v>49900</v>
      </c>
      <c r="J8" s="163" t="s">
        <v>78</v>
      </c>
      <c r="K8" s="164" t="s">
        <v>224</v>
      </c>
      <c r="L8" s="115" t="s">
        <v>225</v>
      </c>
      <c r="M8" s="55"/>
    </row>
    <row r="9" ht="146.25" customHeight="1">
      <c r="A9" s="107" t="s">
        <v>74</v>
      </c>
      <c r="B9" s="116" t="s">
        <v>226</v>
      </c>
      <c r="C9" s="109"/>
      <c r="D9" s="110" t="s">
        <v>227</v>
      </c>
      <c r="E9" s="116" t="s">
        <v>228</v>
      </c>
      <c r="F9" s="111">
        <v>32367.23</v>
      </c>
      <c r="G9" s="111">
        <v>6149.77</v>
      </c>
      <c r="H9" s="112">
        <f t="shared" si="1"/>
        <v>9.876153846</v>
      </c>
      <c r="I9" s="162">
        <f t="shared" si="2"/>
        <v>38517</v>
      </c>
      <c r="J9" s="163" t="s">
        <v>78</v>
      </c>
      <c r="K9" s="165" t="s">
        <v>229</v>
      </c>
      <c r="L9" s="73"/>
      <c r="M9" s="74"/>
    </row>
    <row r="10" ht="173.25" customHeight="1">
      <c r="A10" s="107" t="s">
        <v>80</v>
      </c>
      <c r="B10" s="108" t="s">
        <v>226</v>
      </c>
      <c r="C10" s="109"/>
      <c r="D10" s="110" t="s">
        <v>230</v>
      </c>
      <c r="E10" s="116" t="s">
        <v>231</v>
      </c>
      <c r="F10" s="118">
        <v>15126.05</v>
      </c>
      <c r="G10" s="111">
        <v>2873.95</v>
      </c>
      <c r="H10" s="112">
        <f t="shared" si="1"/>
        <v>4.615384615</v>
      </c>
      <c r="I10" s="162">
        <f t="shared" si="2"/>
        <v>18000</v>
      </c>
      <c r="J10" s="163" t="s">
        <v>78</v>
      </c>
      <c r="K10" s="164" t="s">
        <v>232</v>
      </c>
      <c r="L10" s="88"/>
      <c r="M10" s="89"/>
    </row>
    <row r="11" hidden="1">
      <c r="A11" s="90"/>
      <c r="B11" s="120"/>
      <c r="C11" s="120"/>
      <c r="D11" s="120"/>
      <c r="E11" s="120"/>
      <c r="F11" s="120"/>
      <c r="G11" s="120"/>
      <c r="H11" s="120"/>
      <c r="I11" s="120"/>
      <c r="J11" s="166" t="s">
        <v>233</v>
      </c>
      <c r="K11" s="120"/>
    </row>
    <row r="12" ht="12.75" customHeight="1"/>
    <row r="13" ht="138.75" customHeight="1">
      <c r="A13" s="68" t="s">
        <v>234</v>
      </c>
      <c r="B13" s="15"/>
      <c r="C13" s="15"/>
      <c r="D13" s="15"/>
      <c r="E13" s="15"/>
      <c r="F13" s="15"/>
      <c r="G13" s="15"/>
      <c r="H13" s="15"/>
      <c r="I13" s="15"/>
      <c r="J13" s="15"/>
      <c r="K13" s="17"/>
    </row>
    <row r="14" ht="12.75" customHeight="1"/>
    <row r="15" ht="75.0" customHeight="1">
      <c r="A15" s="68" t="s">
        <v>235</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0.13"/>
    <col customWidth="1" min="4" max="4" width="40.63"/>
    <col customWidth="1" min="5" max="5" width="21.88"/>
    <col customWidth="1" min="6" max="7" width="17.0"/>
    <col customWidth="1" min="8" max="8" width="18.0"/>
    <col customWidth="1" min="9" max="9" width="17.0"/>
    <col customWidth="1" min="10" max="10" width="19.13"/>
    <col customWidth="1" min="11" max="11" width="41.0"/>
    <col customWidth="1" min="12" max="12" width="31.75"/>
    <col customWidth="1" min="13" max="27" width="10.0"/>
  </cols>
  <sheetData>
    <row r="1" ht="12.75" customHeight="1"/>
    <row r="2" ht="27.75" customHeight="1">
      <c r="E2" s="12" t="s">
        <v>19</v>
      </c>
    </row>
    <row r="3" ht="12.75" customHeight="1"/>
    <row r="4" ht="12.75" customHeight="1"/>
    <row r="5" ht="43.5" customHeight="1">
      <c r="A5" s="13" t="s">
        <v>32</v>
      </c>
      <c r="B5" s="15"/>
      <c r="C5" s="15"/>
      <c r="D5" s="15"/>
      <c r="E5" s="15"/>
      <c r="F5" s="15"/>
      <c r="G5" s="15"/>
      <c r="H5" s="15"/>
      <c r="I5" s="15"/>
      <c r="J5" s="15"/>
      <c r="K5" s="17"/>
    </row>
    <row r="6" ht="15.75" customHeight="1"/>
    <row r="7" ht="75.75" customHeight="1">
      <c r="A7" s="18" t="s">
        <v>37</v>
      </c>
      <c r="B7" s="167" t="s">
        <v>236</v>
      </c>
      <c r="C7" s="168" t="s">
        <v>92</v>
      </c>
      <c r="D7" s="167" t="s">
        <v>237</v>
      </c>
      <c r="E7" s="167" t="s">
        <v>238</v>
      </c>
      <c r="F7" s="167" t="s">
        <v>239</v>
      </c>
      <c r="G7" s="169" t="s">
        <v>240</v>
      </c>
      <c r="H7" s="170" t="s">
        <v>241</v>
      </c>
      <c r="I7" s="167" t="s">
        <v>56</v>
      </c>
      <c r="J7" s="167" t="s">
        <v>242</v>
      </c>
      <c r="K7" s="167" t="s">
        <v>243</v>
      </c>
      <c r="L7" s="171" t="s">
        <v>60</v>
      </c>
      <c r="M7" s="30"/>
      <c r="N7" s="30"/>
      <c r="O7" s="30"/>
      <c r="P7" s="30"/>
      <c r="Q7" s="30"/>
      <c r="R7" s="30"/>
      <c r="S7" s="30"/>
      <c r="T7" s="30"/>
      <c r="U7" s="30"/>
      <c r="V7" s="30"/>
      <c r="W7" s="30"/>
      <c r="X7" s="30"/>
      <c r="Y7" s="30"/>
      <c r="Z7" s="30"/>
      <c r="AA7" s="30"/>
    </row>
    <row r="8" ht="118.5" customHeight="1">
      <c r="A8" s="107" t="s">
        <v>63</v>
      </c>
      <c r="B8" s="130" t="s">
        <v>244</v>
      </c>
      <c r="C8" s="172"/>
      <c r="D8" s="173" t="s">
        <v>245</v>
      </c>
      <c r="E8" s="174" t="s">
        <v>246</v>
      </c>
      <c r="F8" s="175">
        <v>2129890.0</v>
      </c>
      <c r="G8" s="175">
        <f t="shared" ref="G8:G10" si="1">F8*1.19</f>
        <v>2534569.1</v>
      </c>
      <c r="H8" s="112">
        <f t="shared" ref="H8:H10" si="2">(F8+G8)/3900</f>
        <v>1196.015154</v>
      </c>
      <c r="I8" s="113">
        <f t="shared" ref="I8:I10" si="3">H8*3900</f>
        <v>4664459.1</v>
      </c>
      <c r="J8" s="130" t="s">
        <v>233</v>
      </c>
      <c r="K8" s="176" t="s">
        <v>247</v>
      </c>
      <c r="L8" s="177" t="s">
        <v>248</v>
      </c>
    </row>
    <row r="9" ht="178.5" customHeight="1">
      <c r="A9" s="107" t="s">
        <v>74</v>
      </c>
      <c r="B9" s="178" t="s">
        <v>249</v>
      </c>
      <c r="C9" s="172"/>
      <c r="D9" s="173" t="s">
        <v>250</v>
      </c>
      <c r="E9" s="179" t="s">
        <v>251</v>
      </c>
      <c r="F9" s="180">
        <v>1849000.0</v>
      </c>
      <c r="G9" s="175">
        <f t="shared" si="1"/>
        <v>2200310</v>
      </c>
      <c r="H9" s="112">
        <f t="shared" si="2"/>
        <v>1038.284615</v>
      </c>
      <c r="I9" s="113">
        <f t="shared" si="3"/>
        <v>4049310</v>
      </c>
      <c r="J9" s="130" t="s">
        <v>233</v>
      </c>
      <c r="K9" s="181" t="s">
        <v>252</v>
      </c>
    </row>
    <row r="10" ht="153.0" customHeight="1">
      <c r="A10" s="107" t="s">
        <v>80</v>
      </c>
      <c r="B10" s="130" t="s">
        <v>253</v>
      </c>
      <c r="C10" s="172"/>
      <c r="D10" s="173" t="s">
        <v>254</v>
      </c>
      <c r="E10" s="179" t="s">
        <v>255</v>
      </c>
      <c r="F10" s="175">
        <v>2249000.0</v>
      </c>
      <c r="G10" s="175">
        <f t="shared" si="1"/>
        <v>2676310</v>
      </c>
      <c r="H10" s="112">
        <f t="shared" si="2"/>
        <v>1262.9</v>
      </c>
      <c r="I10" s="113">
        <f t="shared" si="3"/>
        <v>4925310</v>
      </c>
      <c r="J10" s="130" t="s">
        <v>233</v>
      </c>
      <c r="K10" s="181" t="s">
        <v>256</v>
      </c>
      <c r="L10" s="177"/>
    </row>
    <row r="11" hidden="1">
      <c r="A11" s="90"/>
      <c r="B11" s="120"/>
      <c r="C11" s="120"/>
      <c r="D11" s="120"/>
      <c r="E11" s="120"/>
      <c r="F11" s="120"/>
      <c r="G11" s="120"/>
      <c r="H11" s="120"/>
      <c r="I11" s="120"/>
      <c r="J11" s="120"/>
      <c r="K11" s="120"/>
    </row>
    <row r="12" ht="12.75" customHeight="1"/>
    <row r="13" ht="138.75" customHeight="1">
      <c r="A13" s="68" t="s">
        <v>257</v>
      </c>
      <c r="B13" s="15"/>
      <c r="C13" s="15"/>
      <c r="D13" s="15"/>
      <c r="E13" s="15"/>
      <c r="F13" s="15"/>
      <c r="G13" s="15"/>
      <c r="H13" s="15"/>
      <c r="I13" s="15"/>
      <c r="J13" s="15"/>
      <c r="K13" s="17"/>
    </row>
    <row r="14" ht="12.75" customHeight="1"/>
    <row r="15" ht="75.0" customHeight="1">
      <c r="A15" s="68" t="s">
        <v>258</v>
      </c>
      <c r="B15" s="15"/>
      <c r="C15" s="15"/>
      <c r="D15" s="15"/>
      <c r="E15" s="15"/>
      <c r="F15" s="15"/>
      <c r="G15" s="15"/>
      <c r="H15" s="15"/>
      <c r="I15" s="15"/>
      <c r="J15" s="15"/>
      <c r="K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76"/>
      <c r="F26" s="76"/>
      <c r="G26" s="11"/>
      <c r="H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8:L9"/>
    <mergeCell ref="L10:L11"/>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t="s">
        <v>259</v>
      </c>
    </row>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P7" s="30"/>
      <c r="Q7" s="30"/>
      <c r="R7" s="30"/>
      <c r="S7" s="30"/>
      <c r="T7" s="30"/>
      <c r="U7" s="30"/>
      <c r="V7" s="30"/>
      <c r="W7" s="30"/>
      <c r="X7" s="30"/>
      <c r="Y7" s="30"/>
      <c r="Z7" s="30"/>
    </row>
    <row r="8" ht="50.25" customHeight="1">
      <c r="A8" s="185" t="s">
        <v>270</v>
      </c>
      <c r="B8" s="185" t="s">
        <v>271</v>
      </c>
      <c r="C8" s="185" t="s">
        <v>272</v>
      </c>
      <c r="D8" s="186" t="s">
        <v>273</v>
      </c>
      <c r="E8" s="185" t="s">
        <v>274</v>
      </c>
      <c r="F8" s="187">
        <v>63500.0</v>
      </c>
      <c r="G8" s="187">
        <v>63500.0</v>
      </c>
      <c r="H8" s="188" t="s">
        <v>275</v>
      </c>
      <c r="I8" s="185" t="s">
        <v>275</v>
      </c>
      <c r="J8" s="185" t="s">
        <v>276</v>
      </c>
      <c r="K8" s="185" t="s">
        <v>277</v>
      </c>
      <c r="L8" s="185" t="s">
        <v>278</v>
      </c>
    </row>
    <row r="9" ht="50.25" customHeight="1">
      <c r="A9" s="185" t="s">
        <v>281</v>
      </c>
      <c r="B9" s="185" t="s">
        <v>282</v>
      </c>
      <c r="C9" s="185" t="s">
        <v>283</v>
      </c>
      <c r="D9" s="189" t="s">
        <v>284</v>
      </c>
      <c r="E9" s="185" t="s">
        <v>285</v>
      </c>
      <c r="F9" s="187">
        <v>429800.0</v>
      </c>
      <c r="G9" s="187">
        <v>429800.0</v>
      </c>
      <c r="H9" s="188" t="s">
        <v>275</v>
      </c>
      <c r="I9" s="185" t="s">
        <v>275</v>
      </c>
      <c r="J9" s="185" t="s">
        <v>276</v>
      </c>
      <c r="K9" s="185" t="s">
        <v>287</v>
      </c>
      <c r="L9" s="189" t="s">
        <v>289</v>
      </c>
    </row>
    <row r="10" ht="50.25" customHeight="1">
      <c r="A10" s="185" t="s">
        <v>293</v>
      </c>
      <c r="B10" s="185" t="s">
        <v>282</v>
      </c>
      <c r="C10" s="185" t="s">
        <v>295</v>
      </c>
      <c r="D10" s="189" t="s">
        <v>296</v>
      </c>
      <c r="E10" s="185" t="s">
        <v>299</v>
      </c>
      <c r="F10" s="187">
        <v>349900.0</v>
      </c>
      <c r="G10" s="187">
        <v>349900.0</v>
      </c>
      <c r="H10" s="188" t="s">
        <v>275</v>
      </c>
      <c r="I10" s="185" t="s">
        <v>275</v>
      </c>
      <c r="J10" s="185" t="s">
        <v>276</v>
      </c>
      <c r="K10" s="185" t="s">
        <v>300</v>
      </c>
      <c r="L10" s="189" t="s">
        <v>304</v>
      </c>
      <c r="O10" s="190"/>
    </row>
    <row r="11" hidden="1">
      <c r="A11" s="90"/>
      <c r="B11" s="120"/>
      <c r="C11" s="120"/>
      <c r="D11" s="120"/>
      <c r="E11" s="120"/>
      <c r="F11" s="120"/>
      <c r="G11" s="120"/>
      <c r="H11" s="120"/>
      <c r="I11" s="120"/>
      <c r="J11" s="120"/>
    </row>
    <row r="12" ht="12.75" customHeight="1"/>
    <row r="13" ht="138.75" customHeight="1">
      <c r="A13" s="68" t="s">
        <v>317</v>
      </c>
      <c r="B13" s="15"/>
      <c r="C13" s="15"/>
      <c r="D13" s="15"/>
      <c r="E13" s="15"/>
      <c r="F13" s="15"/>
      <c r="G13" s="15"/>
      <c r="H13" s="15"/>
      <c r="I13" s="15"/>
      <c r="J13" s="17"/>
    </row>
    <row r="14" ht="12.75" customHeight="1"/>
    <row r="15" ht="75.0" customHeight="1">
      <c r="A15" s="68" t="s">
        <v>319</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L9"/>
    <hyperlink r:id="rId4" ref="D10"/>
    <hyperlink r:id="rId5" ref="L10"/>
  </hyperlinks>
  <printOptions/>
  <pageMargins bottom="0.75" footer="0.0" header="0.0" left="0.7" right="0.7" top="0.75"/>
  <pageSetup orientation="landscape"/>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M7" s="30"/>
      <c r="N7" s="30"/>
      <c r="O7" s="30"/>
      <c r="P7" s="30"/>
      <c r="Q7" s="30"/>
      <c r="R7" s="30"/>
      <c r="S7" s="30"/>
      <c r="T7" s="30"/>
      <c r="U7" s="30"/>
      <c r="V7" s="30"/>
      <c r="W7" s="30"/>
      <c r="X7" s="30"/>
      <c r="Y7" s="30"/>
      <c r="Z7" s="30"/>
    </row>
    <row r="8" ht="50.25" customHeight="1">
      <c r="A8" s="185" t="s">
        <v>270</v>
      </c>
      <c r="B8" s="185" t="s">
        <v>279</v>
      </c>
      <c r="C8" s="185" t="s">
        <v>280</v>
      </c>
      <c r="D8" s="186" t="s">
        <v>135</v>
      </c>
      <c r="E8" s="185" t="s">
        <v>286</v>
      </c>
      <c r="F8" s="187">
        <v>9500000.0</v>
      </c>
      <c r="G8" s="187">
        <v>1.1305E7</v>
      </c>
      <c r="H8" s="188" t="s">
        <v>275</v>
      </c>
      <c r="I8" s="185" t="s">
        <v>275</v>
      </c>
      <c r="J8" s="185" t="s">
        <v>276</v>
      </c>
      <c r="K8" s="185" t="s">
        <v>288</v>
      </c>
      <c r="L8" s="189" t="s">
        <v>290</v>
      </c>
    </row>
    <row r="9" ht="50.25" customHeight="1">
      <c r="A9" s="185" t="s">
        <v>281</v>
      </c>
      <c r="B9" s="185" t="s">
        <v>279</v>
      </c>
      <c r="C9" s="185" t="s">
        <v>291</v>
      </c>
      <c r="D9" s="186" t="s">
        <v>292</v>
      </c>
      <c r="E9" s="185" t="s">
        <v>294</v>
      </c>
      <c r="F9" s="187">
        <v>2300000.0</v>
      </c>
      <c r="G9" s="187">
        <v>2737000.0</v>
      </c>
      <c r="H9" s="188" t="s">
        <v>275</v>
      </c>
      <c r="I9" s="185" t="s">
        <v>275</v>
      </c>
      <c r="J9" s="185" t="s">
        <v>276</v>
      </c>
      <c r="K9" s="185" t="s">
        <v>297</v>
      </c>
      <c r="L9" s="189" t="s">
        <v>298</v>
      </c>
    </row>
    <row r="10" ht="50.25" customHeight="1">
      <c r="A10" s="185" t="s">
        <v>293</v>
      </c>
      <c r="B10" s="185" t="s">
        <v>301</v>
      </c>
      <c r="C10" s="185" t="s">
        <v>302</v>
      </c>
      <c r="D10" s="186" t="s">
        <v>303</v>
      </c>
      <c r="E10" s="185" t="s">
        <v>307</v>
      </c>
      <c r="F10" s="187">
        <v>950000.0</v>
      </c>
      <c r="G10" s="187">
        <v>950000.0</v>
      </c>
      <c r="H10" s="188" t="s">
        <v>275</v>
      </c>
      <c r="I10" s="185" t="s">
        <v>275</v>
      </c>
      <c r="J10" s="185" t="s">
        <v>276</v>
      </c>
      <c r="K10" s="185" t="s">
        <v>311</v>
      </c>
      <c r="L10" s="189" t="s">
        <v>314</v>
      </c>
    </row>
    <row r="11" hidden="1">
      <c r="A11" s="90"/>
      <c r="B11" s="120"/>
      <c r="C11" s="120"/>
      <c r="D11" s="120"/>
      <c r="E11" s="120"/>
      <c r="F11" s="120"/>
      <c r="G11" s="120"/>
      <c r="H11" s="120"/>
      <c r="I11" s="120"/>
      <c r="J11" s="120"/>
    </row>
    <row r="12" ht="12.75" customHeight="1"/>
    <row r="13" ht="138.75" customHeight="1">
      <c r="A13" s="68" t="s">
        <v>321</v>
      </c>
      <c r="B13" s="15"/>
      <c r="C13" s="15"/>
      <c r="D13" s="15"/>
      <c r="E13" s="15"/>
      <c r="F13" s="15"/>
      <c r="G13" s="15"/>
      <c r="H13" s="15"/>
      <c r="I13" s="15"/>
      <c r="J13" s="17"/>
    </row>
    <row r="14" ht="12.75" customHeight="1"/>
    <row r="15" ht="75.0" customHeight="1">
      <c r="A15" s="68" t="s">
        <v>325</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L8"/>
    <hyperlink r:id="rId3" ref="D9"/>
    <hyperlink r:id="rId4" ref="L9"/>
    <hyperlink r:id="rId5" ref="D10"/>
    <hyperlink r:id="rId6" ref="L10"/>
  </hyperlinks>
  <printOptions/>
  <pageMargins bottom="0.75" footer="0.0" header="0.0" left="0.7" right="0.7" top="0.75"/>
  <pageSetup orientation="landscape"/>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M7" s="30"/>
      <c r="N7" s="30"/>
      <c r="O7" s="30"/>
      <c r="P7" s="30"/>
      <c r="Q7" s="30"/>
      <c r="R7" s="30"/>
      <c r="S7" s="30"/>
      <c r="T7" s="30"/>
      <c r="U7" s="30"/>
      <c r="V7" s="30"/>
      <c r="W7" s="30"/>
      <c r="X7" s="30"/>
      <c r="Y7" s="30"/>
      <c r="Z7" s="30"/>
    </row>
    <row r="8" ht="50.25" customHeight="1">
      <c r="A8" s="185" t="s">
        <v>270</v>
      </c>
      <c r="B8" s="185" t="s">
        <v>305</v>
      </c>
      <c r="C8" s="185" t="s">
        <v>306</v>
      </c>
      <c r="D8" s="186" t="s">
        <v>107</v>
      </c>
      <c r="E8" s="185" t="s">
        <v>308</v>
      </c>
      <c r="F8" s="187">
        <v>95900.0</v>
      </c>
      <c r="G8" s="187">
        <v>95900.0</v>
      </c>
      <c r="H8" s="188" t="s">
        <v>275</v>
      </c>
      <c r="I8" s="185" t="s">
        <v>275</v>
      </c>
      <c r="J8" s="185" t="s">
        <v>276</v>
      </c>
      <c r="K8" s="185" t="s">
        <v>309</v>
      </c>
      <c r="L8" s="185" t="s">
        <v>310</v>
      </c>
    </row>
    <row r="9" ht="50.25" customHeight="1">
      <c r="A9" s="185" t="s">
        <v>281</v>
      </c>
      <c r="B9" s="185" t="s">
        <v>312</v>
      </c>
      <c r="C9" s="185" t="s">
        <v>313</v>
      </c>
      <c r="D9" s="186" t="s">
        <v>315</v>
      </c>
      <c r="E9" s="185" t="s">
        <v>316</v>
      </c>
      <c r="F9" s="187">
        <v>1090000.0</v>
      </c>
      <c r="G9" s="187">
        <v>1090000.0</v>
      </c>
      <c r="H9" s="188" t="s">
        <v>275</v>
      </c>
      <c r="I9" s="185" t="s">
        <v>275</v>
      </c>
      <c r="J9" s="185" t="s">
        <v>276</v>
      </c>
      <c r="K9" s="189" t="s">
        <v>318</v>
      </c>
      <c r="L9" s="185" t="s">
        <v>320</v>
      </c>
    </row>
    <row r="10" ht="50.25" customHeight="1">
      <c r="A10" s="185" t="s">
        <v>293</v>
      </c>
      <c r="B10" s="185" t="s">
        <v>322</v>
      </c>
      <c r="C10" s="185" t="s">
        <v>323</v>
      </c>
      <c r="D10" s="186" t="s">
        <v>324</v>
      </c>
      <c r="E10" s="185" t="s">
        <v>326</v>
      </c>
      <c r="F10" s="187">
        <v>349000.0</v>
      </c>
      <c r="G10" s="187">
        <v>349000.0</v>
      </c>
      <c r="H10" s="188" t="s">
        <v>275</v>
      </c>
      <c r="I10" s="185" t="s">
        <v>275</v>
      </c>
      <c r="J10" s="185" t="s">
        <v>276</v>
      </c>
      <c r="K10" s="189" t="s">
        <v>327</v>
      </c>
      <c r="L10" s="185" t="s">
        <v>328</v>
      </c>
    </row>
    <row r="11" hidden="1">
      <c r="A11" s="90"/>
      <c r="B11" s="120"/>
      <c r="C11" s="120"/>
      <c r="D11" s="120"/>
      <c r="E11" s="120"/>
      <c r="F11" s="120"/>
      <c r="G11" s="120"/>
      <c r="H11" s="120"/>
      <c r="I11" s="120"/>
      <c r="J11" s="120"/>
    </row>
    <row r="12" ht="12.75" customHeight="1"/>
    <row r="13" ht="138.75" customHeight="1">
      <c r="A13" s="68" t="s">
        <v>329</v>
      </c>
      <c r="B13" s="15"/>
      <c r="C13" s="15"/>
      <c r="D13" s="15"/>
      <c r="E13" s="15"/>
      <c r="F13" s="15"/>
      <c r="G13" s="15"/>
      <c r="H13" s="15"/>
      <c r="I13" s="15"/>
      <c r="J13" s="17"/>
    </row>
    <row r="14" ht="12.75" customHeight="1"/>
    <row r="15" ht="75.0" customHeight="1">
      <c r="A15" s="68" t="s">
        <v>330</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K9"/>
    <hyperlink r:id="rId4" ref="D10"/>
    <hyperlink r:id="rId5" ref="K10"/>
  </hyperlinks>
  <printOptions/>
  <pageMargins bottom="0.75" footer="0.0" header="0.0" left="0.7" right="0.7" top="0.75"/>
  <pageSetup orientation="landscape"/>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M7" s="30"/>
      <c r="N7" s="30"/>
      <c r="O7" s="30"/>
      <c r="P7" s="30"/>
      <c r="Q7" s="30"/>
      <c r="R7" s="30"/>
      <c r="S7" s="30"/>
      <c r="T7" s="30"/>
      <c r="U7" s="30"/>
      <c r="V7" s="30"/>
      <c r="W7" s="30"/>
      <c r="X7" s="30"/>
      <c r="Y7" s="30"/>
      <c r="Z7" s="30"/>
    </row>
    <row r="8" ht="50.25" customHeight="1">
      <c r="A8" s="185" t="s">
        <v>270</v>
      </c>
      <c r="B8" s="185" t="s">
        <v>322</v>
      </c>
      <c r="C8" s="185" t="s">
        <v>331</v>
      </c>
      <c r="D8" s="186" t="s">
        <v>332</v>
      </c>
      <c r="E8" s="189" t="s">
        <v>333</v>
      </c>
      <c r="F8" s="187">
        <v>1159000.0</v>
      </c>
      <c r="G8" s="187">
        <v>1159000.0</v>
      </c>
      <c r="H8" s="188" t="s">
        <v>275</v>
      </c>
      <c r="I8" s="185" t="s">
        <v>275</v>
      </c>
      <c r="J8" s="185" t="s">
        <v>276</v>
      </c>
      <c r="K8" s="189" t="s">
        <v>334</v>
      </c>
      <c r="L8" s="185" t="s">
        <v>335</v>
      </c>
    </row>
    <row r="9" ht="50.25" customHeight="1">
      <c r="A9" s="185" t="s">
        <v>281</v>
      </c>
      <c r="B9" s="185" t="s">
        <v>336</v>
      </c>
      <c r="C9" s="185" t="s">
        <v>337</v>
      </c>
      <c r="D9" s="186" t="s">
        <v>338</v>
      </c>
      <c r="E9" s="189" t="s">
        <v>339</v>
      </c>
      <c r="F9" s="187">
        <v>1750000.0</v>
      </c>
      <c r="G9" s="187">
        <v>1750000.0</v>
      </c>
      <c r="H9" s="188" t="s">
        <v>275</v>
      </c>
      <c r="I9" s="185" t="s">
        <v>275</v>
      </c>
      <c r="J9" s="185" t="s">
        <v>276</v>
      </c>
      <c r="K9" s="189" t="s">
        <v>340</v>
      </c>
      <c r="L9" s="185" t="s">
        <v>341</v>
      </c>
    </row>
    <row r="10" ht="50.25" customHeight="1">
      <c r="A10" s="185" t="s">
        <v>293</v>
      </c>
      <c r="B10" s="185" t="s">
        <v>336</v>
      </c>
      <c r="C10" s="185" t="s">
        <v>342</v>
      </c>
      <c r="D10" s="186" t="s">
        <v>343</v>
      </c>
      <c r="E10" s="189" t="s">
        <v>344</v>
      </c>
      <c r="F10" s="187">
        <v>1370000.0</v>
      </c>
      <c r="G10" s="187">
        <v>1370000.0</v>
      </c>
      <c r="H10" s="188" t="s">
        <v>275</v>
      </c>
      <c r="I10" s="185" t="s">
        <v>275</v>
      </c>
      <c r="J10" s="185" t="s">
        <v>276</v>
      </c>
      <c r="K10" s="189" t="s">
        <v>345</v>
      </c>
      <c r="L10" s="185" t="s">
        <v>346</v>
      </c>
    </row>
    <row r="11" hidden="1">
      <c r="A11" s="90"/>
      <c r="B11" s="120"/>
      <c r="C11" s="120"/>
      <c r="D11" s="120"/>
      <c r="E11" s="120"/>
      <c r="F11" s="120"/>
      <c r="G11" s="120"/>
      <c r="H11" s="120"/>
      <c r="I11" s="120"/>
      <c r="J11" s="120"/>
    </row>
    <row r="12" ht="12.75" customHeight="1"/>
    <row r="13" ht="138.75" customHeight="1">
      <c r="A13" s="68" t="s">
        <v>347</v>
      </c>
      <c r="B13" s="15"/>
      <c r="C13" s="15"/>
      <c r="D13" s="15"/>
      <c r="E13" s="15"/>
      <c r="F13" s="15"/>
      <c r="G13" s="15"/>
      <c r="H13" s="15"/>
      <c r="I13" s="15"/>
      <c r="J13" s="17"/>
    </row>
    <row r="14" ht="12.75" customHeight="1"/>
    <row r="15" ht="75.0" customHeight="1">
      <c r="A15" s="68" t="s">
        <v>348</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E9"/>
    <hyperlink r:id="rId6" ref="K9"/>
    <hyperlink r:id="rId7" ref="D10"/>
    <hyperlink r:id="rId8" ref="E10"/>
    <hyperlink r:id="rId9" ref="K10"/>
  </hyperlinks>
  <printOptions/>
  <pageMargins bottom="0.75" footer="0.0" header="0.0" left="0.7" right="0.7" top="0.75"/>
  <pageSetup orientation="landscape"/>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M7" s="30"/>
      <c r="N7" s="30"/>
      <c r="O7" s="30"/>
      <c r="P7" s="30"/>
      <c r="Q7" s="30"/>
      <c r="R7" s="30"/>
      <c r="S7" s="30"/>
      <c r="T7" s="30"/>
      <c r="U7" s="30"/>
      <c r="V7" s="30"/>
      <c r="W7" s="30"/>
      <c r="X7" s="30"/>
      <c r="Y7" s="30"/>
      <c r="Z7" s="30"/>
    </row>
    <row r="8" ht="50.25" customHeight="1">
      <c r="A8" s="185" t="s">
        <v>270</v>
      </c>
      <c r="B8" s="185" t="s">
        <v>349</v>
      </c>
      <c r="C8" s="185" t="s">
        <v>350</v>
      </c>
      <c r="D8" s="186" t="s">
        <v>351</v>
      </c>
      <c r="E8" s="185" t="s">
        <v>358</v>
      </c>
      <c r="F8" s="187">
        <v>1097000.0</v>
      </c>
      <c r="G8" s="187">
        <v>1097000.0</v>
      </c>
      <c r="H8" s="188" t="s">
        <v>275</v>
      </c>
      <c r="I8" s="185" t="s">
        <v>275</v>
      </c>
      <c r="J8" s="185" t="s">
        <v>276</v>
      </c>
      <c r="K8" s="185" t="s">
        <v>359</v>
      </c>
      <c r="L8" s="185" t="s">
        <v>360</v>
      </c>
    </row>
    <row r="9" ht="50.25" customHeight="1">
      <c r="A9" s="185" t="s">
        <v>281</v>
      </c>
      <c r="B9" s="185" t="s">
        <v>349</v>
      </c>
      <c r="C9" s="185" t="s">
        <v>361</v>
      </c>
      <c r="D9" s="186" t="s">
        <v>292</v>
      </c>
      <c r="E9" s="185" t="s">
        <v>363</v>
      </c>
      <c r="F9" s="187">
        <v>992000.0</v>
      </c>
      <c r="G9" s="187">
        <v>992000.0</v>
      </c>
      <c r="H9" s="188" t="s">
        <v>275</v>
      </c>
      <c r="I9" s="185" t="s">
        <v>275</v>
      </c>
      <c r="J9" s="185" t="s">
        <v>276</v>
      </c>
      <c r="K9" s="185" t="s">
        <v>367</v>
      </c>
      <c r="L9" s="185" t="s">
        <v>369</v>
      </c>
    </row>
    <row r="10" ht="50.25" customHeight="1">
      <c r="A10" s="185" t="s">
        <v>293</v>
      </c>
      <c r="B10" s="185" t="s">
        <v>349</v>
      </c>
      <c r="C10" s="185" t="s">
        <v>373</v>
      </c>
      <c r="D10" s="186" t="s">
        <v>374</v>
      </c>
      <c r="E10" s="185" t="s">
        <v>378</v>
      </c>
      <c r="F10" s="188" t="s">
        <v>380</v>
      </c>
      <c r="G10" s="188" t="s">
        <v>383</v>
      </c>
      <c r="H10" s="188" t="s">
        <v>275</v>
      </c>
      <c r="I10" s="185" t="s">
        <v>275</v>
      </c>
      <c r="J10" s="185" t="s">
        <v>276</v>
      </c>
      <c r="K10" s="185" t="s">
        <v>384</v>
      </c>
      <c r="L10" s="185" t="s">
        <v>385</v>
      </c>
    </row>
    <row r="11" hidden="1">
      <c r="A11" s="90"/>
      <c r="B11" s="120"/>
      <c r="C11" s="120"/>
      <c r="D11" s="120"/>
      <c r="E11" s="120"/>
      <c r="F11" s="120"/>
      <c r="G11" s="120"/>
      <c r="H11" s="120"/>
      <c r="I11" s="120"/>
      <c r="J11" s="120"/>
    </row>
    <row r="12" ht="12.75" customHeight="1"/>
    <row r="13" ht="138.75" customHeight="1">
      <c r="A13" s="68" t="s">
        <v>405</v>
      </c>
      <c r="B13" s="15"/>
      <c r="C13" s="15"/>
      <c r="D13" s="15"/>
      <c r="E13" s="15"/>
      <c r="F13" s="15"/>
      <c r="G13" s="15"/>
      <c r="H13" s="15"/>
      <c r="I13" s="15"/>
      <c r="J13" s="17"/>
    </row>
    <row r="14" ht="12.75" customHeight="1"/>
    <row r="15" ht="75.0" customHeight="1">
      <c r="A15" s="68" t="s">
        <v>413</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row>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M7" s="30"/>
      <c r="N7" s="30"/>
      <c r="O7" s="30"/>
      <c r="P7" s="30"/>
      <c r="Q7" s="30"/>
      <c r="R7" s="30"/>
      <c r="S7" s="30"/>
      <c r="T7" s="30"/>
      <c r="U7" s="30"/>
      <c r="V7" s="30"/>
      <c r="W7" s="30"/>
      <c r="X7" s="30"/>
      <c r="Y7" s="30"/>
      <c r="Z7" s="30"/>
    </row>
    <row r="8" ht="50.25" customHeight="1">
      <c r="A8" s="185" t="s">
        <v>270</v>
      </c>
      <c r="B8" s="185" t="s">
        <v>352</v>
      </c>
      <c r="C8" s="185" t="s">
        <v>353</v>
      </c>
      <c r="D8" s="186" t="s">
        <v>356</v>
      </c>
      <c r="E8" s="189" t="s">
        <v>364</v>
      </c>
      <c r="F8" s="188" t="s">
        <v>371</v>
      </c>
      <c r="G8" s="188" t="s">
        <v>372</v>
      </c>
      <c r="H8" s="188" t="s">
        <v>371</v>
      </c>
      <c r="I8" s="185" t="s">
        <v>375</v>
      </c>
      <c r="J8" s="185" t="s">
        <v>276</v>
      </c>
      <c r="K8" s="189" t="s">
        <v>376</v>
      </c>
      <c r="L8" s="185" t="s">
        <v>377</v>
      </c>
    </row>
    <row r="9" ht="50.25" customHeight="1">
      <c r="A9" s="185" t="s">
        <v>281</v>
      </c>
      <c r="B9" s="185" t="s">
        <v>354</v>
      </c>
      <c r="C9" s="185" t="s">
        <v>379</v>
      </c>
      <c r="D9" s="186" t="s">
        <v>381</v>
      </c>
      <c r="E9" s="185" t="s">
        <v>388</v>
      </c>
      <c r="F9" s="187">
        <v>99000.0</v>
      </c>
      <c r="G9" s="187">
        <v>117810.0</v>
      </c>
      <c r="H9" s="188" t="s">
        <v>275</v>
      </c>
      <c r="I9" s="185" t="s">
        <v>275</v>
      </c>
      <c r="J9" s="185" t="s">
        <v>276</v>
      </c>
      <c r="K9" s="189" t="s">
        <v>391</v>
      </c>
      <c r="L9" s="185" t="s">
        <v>392</v>
      </c>
    </row>
    <row r="10" ht="50.25" customHeight="1">
      <c r="A10" s="185" t="s">
        <v>293</v>
      </c>
      <c r="B10" s="185" t="s">
        <v>354</v>
      </c>
      <c r="C10" s="185" t="s">
        <v>394</v>
      </c>
      <c r="D10" s="186" t="s">
        <v>396</v>
      </c>
      <c r="E10" s="185" t="s">
        <v>407</v>
      </c>
      <c r="F10" s="187">
        <v>99000.0</v>
      </c>
      <c r="G10" s="187">
        <v>117810.0</v>
      </c>
      <c r="H10" s="188" t="s">
        <v>275</v>
      </c>
      <c r="I10" s="185" t="s">
        <v>275</v>
      </c>
      <c r="J10" s="185" t="s">
        <v>276</v>
      </c>
      <c r="K10" s="189" t="s">
        <v>408</v>
      </c>
      <c r="L10" s="185" t="s">
        <v>409</v>
      </c>
    </row>
    <row r="11" hidden="1">
      <c r="A11" s="90"/>
      <c r="B11" s="120"/>
      <c r="C11" s="120"/>
      <c r="D11" s="120"/>
      <c r="E11" s="120"/>
      <c r="F11" s="120"/>
      <c r="G11" s="191">
        <f>F11+E11</f>
        <v>0</v>
      </c>
      <c r="H11" s="120"/>
      <c r="I11" s="120"/>
      <c r="J11" s="120"/>
    </row>
    <row r="12" ht="12.75" customHeight="1">
      <c r="G12" s="192"/>
    </row>
    <row r="13" ht="138.75" customHeight="1">
      <c r="A13" s="68" t="s">
        <v>424</v>
      </c>
      <c r="B13" s="15"/>
      <c r="C13" s="15"/>
      <c r="D13" s="15"/>
      <c r="E13" s="15"/>
      <c r="F13" s="15"/>
      <c r="G13" s="15"/>
      <c r="H13" s="15"/>
      <c r="I13" s="15"/>
      <c r="J13" s="17"/>
    </row>
    <row r="14" ht="12.75" customHeight="1"/>
    <row r="15" ht="75.0" customHeight="1">
      <c r="A15" s="68" t="s">
        <v>427</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K9"/>
    <hyperlink r:id="rId6" ref="D10"/>
    <hyperlink r:id="rId7" ref="K10"/>
  </hyperlinks>
  <printOptions/>
  <pageMargins bottom="0.75" footer="0.0" header="0.0" left="0.7" right="0.7" top="0.75"/>
  <pageSetup orientation="landscape"/>
  <drawing r:id="rId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row>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M7" s="30"/>
      <c r="N7" s="30"/>
      <c r="O7" s="30"/>
      <c r="P7" s="30"/>
      <c r="Q7" s="30"/>
      <c r="R7" s="30"/>
      <c r="S7" s="30"/>
      <c r="T7" s="30"/>
      <c r="U7" s="30"/>
      <c r="V7" s="30"/>
      <c r="W7" s="30"/>
      <c r="X7" s="30"/>
      <c r="Y7" s="30"/>
      <c r="Z7" s="30"/>
    </row>
    <row r="8" ht="50.25" customHeight="1">
      <c r="A8" s="185" t="s">
        <v>270</v>
      </c>
      <c r="B8" s="185" t="s">
        <v>354</v>
      </c>
      <c r="C8" s="185" t="s">
        <v>355</v>
      </c>
      <c r="D8" s="186" t="s">
        <v>357</v>
      </c>
      <c r="E8" s="189" t="s">
        <v>362</v>
      </c>
      <c r="F8" s="187">
        <v>99000.0</v>
      </c>
      <c r="G8" s="187">
        <v>117810.0</v>
      </c>
      <c r="H8" s="188" t="s">
        <v>275</v>
      </c>
      <c r="I8" s="185" t="s">
        <v>275</v>
      </c>
      <c r="J8" s="185" t="s">
        <v>276</v>
      </c>
      <c r="K8" s="189" t="s">
        <v>365</v>
      </c>
      <c r="L8" s="185" t="s">
        <v>366</v>
      </c>
    </row>
    <row r="9" ht="50.25" customHeight="1">
      <c r="A9" s="185" t="s">
        <v>281</v>
      </c>
      <c r="B9" s="185" t="s">
        <v>368</v>
      </c>
      <c r="C9" s="185" t="s">
        <v>355</v>
      </c>
      <c r="D9" s="186" t="s">
        <v>370</v>
      </c>
      <c r="E9" s="189" t="s">
        <v>382</v>
      </c>
      <c r="F9" s="188" t="s">
        <v>389</v>
      </c>
      <c r="G9" s="188" t="s">
        <v>390</v>
      </c>
      <c r="H9" s="188" t="s">
        <v>389</v>
      </c>
      <c r="I9" s="185" t="s">
        <v>375</v>
      </c>
      <c r="J9" s="185" t="s">
        <v>276</v>
      </c>
      <c r="K9" s="189" t="s">
        <v>393</v>
      </c>
      <c r="L9" s="185" t="s">
        <v>395</v>
      </c>
    </row>
    <row r="10" ht="50.25" customHeight="1">
      <c r="A10" s="185" t="s">
        <v>293</v>
      </c>
      <c r="B10" s="185" t="s">
        <v>368</v>
      </c>
      <c r="C10" s="185" t="s">
        <v>397</v>
      </c>
      <c r="D10" s="186" t="s">
        <v>398</v>
      </c>
      <c r="E10" s="189" t="s">
        <v>406</v>
      </c>
      <c r="F10" s="188" t="s">
        <v>410</v>
      </c>
      <c r="G10" s="188" t="s">
        <v>411</v>
      </c>
      <c r="H10" s="188" t="s">
        <v>410</v>
      </c>
      <c r="I10" s="185" t="s">
        <v>375</v>
      </c>
      <c r="J10" s="185" t="s">
        <v>276</v>
      </c>
      <c r="K10" s="189" t="s">
        <v>412</v>
      </c>
      <c r="L10" s="185" t="s">
        <v>414</v>
      </c>
    </row>
    <row r="11" hidden="1">
      <c r="A11" s="90"/>
      <c r="B11" s="120"/>
      <c r="C11" s="120"/>
      <c r="D11" s="120"/>
      <c r="E11" s="120"/>
      <c r="F11" s="120"/>
      <c r="G11" s="120"/>
      <c r="H11" s="120"/>
      <c r="I11" s="120"/>
      <c r="J11" s="120"/>
    </row>
    <row r="12" ht="12.75" customHeight="1"/>
    <row r="13" ht="138.75" customHeight="1">
      <c r="A13" s="68" t="s">
        <v>417</v>
      </c>
      <c r="B13" s="15"/>
      <c r="C13" s="15"/>
      <c r="D13" s="15"/>
      <c r="E13" s="15"/>
      <c r="F13" s="15"/>
      <c r="G13" s="15"/>
      <c r="H13" s="15"/>
      <c r="I13" s="15"/>
      <c r="J13" s="17"/>
    </row>
    <row r="14" ht="12.75" customHeight="1"/>
    <row r="15" ht="75.0" customHeight="1">
      <c r="A15" s="68" t="s">
        <v>422</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E9"/>
    <hyperlink r:id="rId6" ref="K9"/>
    <hyperlink r:id="rId7" ref="D10"/>
    <hyperlink r:id="rId8" ref="E10"/>
    <hyperlink r:id="rId9" ref="K10"/>
  </hyperlinks>
  <printOptions/>
  <pageMargins bottom="0.75" footer="0.0" header="0.0" left="0.7" right="0.7" top="0.75"/>
  <pageSetup orientation="landscape"/>
  <drawing r:id="rId1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row>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261</v>
      </c>
      <c r="C7" s="183" t="s">
        <v>262</v>
      </c>
      <c r="D7" s="183" t="s">
        <v>263</v>
      </c>
      <c r="E7" s="183" t="s">
        <v>264</v>
      </c>
      <c r="F7" s="184" t="s">
        <v>265</v>
      </c>
      <c r="G7" s="184" t="s">
        <v>266</v>
      </c>
      <c r="H7" s="184" t="s">
        <v>267</v>
      </c>
      <c r="I7" s="183" t="s">
        <v>56</v>
      </c>
      <c r="J7" s="183" t="s">
        <v>268</v>
      </c>
      <c r="K7" s="183" t="s">
        <v>269</v>
      </c>
      <c r="L7" s="183" t="s">
        <v>60</v>
      </c>
      <c r="M7" s="30"/>
      <c r="N7" s="30"/>
      <c r="O7" s="30"/>
      <c r="P7" s="30"/>
      <c r="Q7" s="30"/>
      <c r="R7" s="30"/>
      <c r="S7" s="30"/>
      <c r="T7" s="30"/>
      <c r="U7" s="30"/>
      <c r="V7" s="30"/>
      <c r="W7" s="30"/>
      <c r="X7" s="30"/>
      <c r="Y7" s="30"/>
      <c r="Z7" s="30"/>
    </row>
    <row r="8" ht="50.25" customHeight="1">
      <c r="A8" s="185" t="s">
        <v>270</v>
      </c>
      <c r="B8" s="185" t="s">
        <v>354</v>
      </c>
      <c r="C8" s="185" t="s">
        <v>386</v>
      </c>
      <c r="D8" s="186" t="s">
        <v>387</v>
      </c>
      <c r="E8" s="185" t="s">
        <v>399</v>
      </c>
      <c r="F8" s="187">
        <v>99000.0</v>
      </c>
      <c r="G8" s="187">
        <v>117810.0</v>
      </c>
      <c r="H8" s="188" t="s">
        <v>275</v>
      </c>
      <c r="I8" s="185" t="s">
        <v>275</v>
      </c>
      <c r="J8" s="185" t="s">
        <v>276</v>
      </c>
      <c r="K8" s="185" t="s">
        <v>400</v>
      </c>
      <c r="L8" s="185" t="s">
        <v>401</v>
      </c>
    </row>
    <row r="9" ht="50.25" customHeight="1">
      <c r="A9" s="185" t="s">
        <v>281</v>
      </c>
      <c r="B9" s="185" t="s">
        <v>402</v>
      </c>
      <c r="C9" s="185" t="s">
        <v>403</v>
      </c>
      <c r="D9" s="186" t="s">
        <v>404</v>
      </c>
      <c r="E9" s="189" t="s">
        <v>415</v>
      </c>
      <c r="F9" s="188" t="s">
        <v>416</v>
      </c>
      <c r="G9" s="188" t="s">
        <v>416</v>
      </c>
      <c r="H9" s="188" t="s">
        <v>416</v>
      </c>
      <c r="I9" s="185" t="s">
        <v>275</v>
      </c>
      <c r="J9" s="185" t="s">
        <v>276</v>
      </c>
      <c r="K9" s="189" t="s">
        <v>418</v>
      </c>
      <c r="L9" s="185" t="s">
        <v>419</v>
      </c>
    </row>
    <row r="10" ht="50.25" customHeight="1">
      <c r="A10" s="185" t="s">
        <v>293</v>
      </c>
      <c r="B10" s="185" t="s">
        <v>354</v>
      </c>
      <c r="C10" s="185" t="s">
        <v>420</v>
      </c>
      <c r="D10" s="186" t="s">
        <v>421</v>
      </c>
      <c r="E10" s="185" t="s">
        <v>423</v>
      </c>
      <c r="F10" s="187">
        <v>99000.0</v>
      </c>
      <c r="G10" s="187">
        <v>117810.0</v>
      </c>
      <c r="H10" s="188" t="s">
        <v>275</v>
      </c>
      <c r="I10" s="185" t="s">
        <v>275</v>
      </c>
      <c r="J10" s="185" t="s">
        <v>276</v>
      </c>
      <c r="K10" s="185" t="s">
        <v>425</v>
      </c>
      <c r="L10" s="185" t="s">
        <v>426</v>
      </c>
    </row>
    <row r="11" hidden="1">
      <c r="A11" s="90"/>
      <c r="B11" s="120"/>
      <c r="C11" s="120"/>
      <c r="D11" s="120"/>
      <c r="E11" s="120"/>
      <c r="F11" s="120"/>
      <c r="G11" s="120"/>
      <c r="H11" s="120"/>
      <c r="I11" s="120"/>
      <c r="J11" s="120"/>
    </row>
    <row r="12" ht="12.75" customHeight="1"/>
    <row r="13" ht="138.75" customHeight="1">
      <c r="A13" s="68" t="s">
        <v>428</v>
      </c>
      <c r="B13" s="15"/>
      <c r="C13" s="15"/>
      <c r="D13" s="15"/>
      <c r="E13" s="15"/>
      <c r="F13" s="15"/>
      <c r="G13" s="15"/>
      <c r="H13" s="15"/>
      <c r="I13" s="15"/>
      <c r="J13" s="17"/>
    </row>
    <row r="14" ht="12.75" customHeight="1"/>
    <row r="15" ht="75.0" customHeight="1">
      <c r="A15" s="68" t="s">
        <v>429</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E9"/>
    <hyperlink r:id="rId4" ref="K9"/>
    <hyperlink r:id="rId5" ref="D10"/>
  </hyperlinks>
  <printOptions/>
  <pageMargins bottom="0.75" footer="0.0" header="0.0" left="0.7" right="0.7" top="0.75"/>
  <pageSetup orientation="landscape"/>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row>
    <row r="2" ht="27.75" customHeight="1">
      <c r="D2" s="12" t="s">
        <v>19</v>
      </c>
    </row>
    <row r="3" ht="12.75" customHeight="1"/>
    <row r="4" ht="12.75" customHeight="1"/>
    <row r="5" ht="43.5" customHeight="1">
      <c r="A5" s="182" t="s">
        <v>32</v>
      </c>
      <c r="B5" s="15"/>
      <c r="C5" s="15"/>
      <c r="D5" s="15"/>
      <c r="E5" s="15"/>
      <c r="F5" s="15"/>
      <c r="G5" s="15"/>
      <c r="H5" s="15"/>
      <c r="I5" s="15"/>
      <c r="J5" s="17"/>
    </row>
    <row r="6" ht="15.75" customHeight="1"/>
    <row r="7" ht="75.75" customHeight="1">
      <c r="A7" s="183" t="s">
        <v>260</v>
      </c>
      <c r="B7" s="183" t="s">
        <v>430</v>
      </c>
      <c r="C7" s="183" t="s">
        <v>262</v>
      </c>
      <c r="D7" s="183" t="s">
        <v>263</v>
      </c>
      <c r="E7" s="183" t="s">
        <v>431</v>
      </c>
      <c r="F7" s="184" t="s">
        <v>265</v>
      </c>
      <c r="G7" s="184" t="s">
        <v>266</v>
      </c>
      <c r="H7" s="184" t="s">
        <v>267</v>
      </c>
      <c r="I7" s="184" t="s">
        <v>56</v>
      </c>
      <c r="J7" s="183" t="s">
        <v>432</v>
      </c>
      <c r="K7" s="183" t="s">
        <v>269</v>
      </c>
      <c r="L7" s="183" t="s">
        <v>60</v>
      </c>
      <c r="M7" s="30"/>
      <c r="N7" s="30"/>
      <c r="O7" s="30"/>
      <c r="P7" s="30"/>
      <c r="Q7" s="30"/>
      <c r="R7" s="30"/>
      <c r="S7" s="30"/>
      <c r="T7" s="30"/>
      <c r="U7" s="30"/>
      <c r="V7" s="30"/>
      <c r="W7" s="30"/>
      <c r="X7" s="30"/>
      <c r="Y7" s="30"/>
      <c r="Z7" s="30"/>
    </row>
    <row r="8" ht="50.25" customHeight="1">
      <c r="A8" s="185" t="s">
        <v>270</v>
      </c>
      <c r="B8" s="185" t="s">
        <v>433</v>
      </c>
      <c r="C8" s="189" t="s">
        <v>435</v>
      </c>
      <c r="D8" s="186" t="s">
        <v>437</v>
      </c>
      <c r="E8" s="189" t="s">
        <v>438</v>
      </c>
      <c r="F8" s="188" t="s">
        <v>440</v>
      </c>
      <c r="G8" s="188" t="s">
        <v>441</v>
      </c>
      <c r="H8" s="188" t="s">
        <v>442</v>
      </c>
      <c r="I8" s="188" t="s">
        <v>442</v>
      </c>
      <c r="J8" s="185" t="s">
        <v>276</v>
      </c>
      <c r="K8" s="189" t="s">
        <v>443</v>
      </c>
      <c r="L8" s="185" t="s">
        <v>444</v>
      </c>
    </row>
    <row r="9" ht="50.25" customHeight="1">
      <c r="A9" s="185" t="s">
        <v>281</v>
      </c>
      <c r="B9" s="185" t="s">
        <v>445</v>
      </c>
      <c r="C9" s="189" t="s">
        <v>446</v>
      </c>
      <c r="D9" s="186" t="s">
        <v>449</v>
      </c>
      <c r="E9" s="189" t="s">
        <v>452</v>
      </c>
      <c r="F9" s="188" t="s">
        <v>453</v>
      </c>
      <c r="G9" s="188" t="s">
        <v>453</v>
      </c>
      <c r="H9" s="199">
        <v>9.99</v>
      </c>
      <c r="I9" s="188" t="s">
        <v>455</v>
      </c>
      <c r="J9" s="185" t="s">
        <v>276</v>
      </c>
      <c r="K9" s="189" t="s">
        <v>457</v>
      </c>
      <c r="L9" s="185" t="s">
        <v>458</v>
      </c>
    </row>
    <row r="10" ht="50.25" customHeight="1">
      <c r="A10" s="185" t="s">
        <v>293</v>
      </c>
      <c r="B10" s="185" t="s">
        <v>459</v>
      </c>
      <c r="C10" s="189" t="s">
        <v>461</v>
      </c>
      <c r="D10" s="186" t="s">
        <v>466</v>
      </c>
      <c r="E10" s="189" t="s">
        <v>467</v>
      </c>
      <c r="F10" s="188" t="s">
        <v>469</v>
      </c>
      <c r="G10" s="188" t="s">
        <v>469</v>
      </c>
      <c r="H10" s="188" t="s">
        <v>442</v>
      </c>
      <c r="I10" s="188" t="s">
        <v>442</v>
      </c>
      <c r="J10" s="185" t="s">
        <v>276</v>
      </c>
      <c r="K10" s="189" t="s">
        <v>471</v>
      </c>
      <c r="L10" s="185" t="s">
        <v>472</v>
      </c>
    </row>
    <row r="11" hidden="1">
      <c r="A11" s="90"/>
      <c r="B11" s="120"/>
      <c r="C11" s="120"/>
      <c r="D11" s="120"/>
      <c r="E11" s="120"/>
      <c r="F11" s="120"/>
      <c r="G11" s="120"/>
      <c r="H11" s="120"/>
      <c r="I11" s="120"/>
      <c r="J11" s="120"/>
    </row>
    <row r="12" ht="12.75" customHeight="1"/>
    <row r="13" ht="138.75" customHeight="1">
      <c r="A13" s="68" t="s">
        <v>477</v>
      </c>
      <c r="B13" s="15"/>
      <c r="C13" s="15"/>
      <c r="D13" s="15"/>
      <c r="E13" s="15"/>
      <c r="F13" s="15"/>
      <c r="G13" s="15"/>
      <c r="H13" s="15"/>
      <c r="I13" s="15"/>
      <c r="J13" s="17"/>
    </row>
    <row r="14" ht="12.75" customHeight="1"/>
    <row r="15" ht="75.0" customHeight="1">
      <c r="A15" s="68" t="s">
        <v>480</v>
      </c>
      <c r="B15" s="15"/>
      <c r="C15" s="15"/>
      <c r="D15" s="15"/>
      <c r="E15" s="15"/>
      <c r="F15" s="15"/>
      <c r="G15" s="15"/>
      <c r="H15" s="15"/>
      <c r="I15" s="15"/>
      <c r="J15" s="1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76"/>
      <c r="E26" s="76"/>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D8"/>
    <hyperlink r:id="rId3" ref="E8"/>
    <hyperlink r:id="rId4" ref="K8"/>
    <hyperlink r:id="rId5" ref="C9"/>
    <hyperlink r:id="rId6" ref="D9"/>
    <hyperlink r:id="rId7" ref="E9"/>
    <hyperlink r:id="rId8" ref="K9"/>
    <hyperlink r:id="rId9" ref="C10"/>
    <hyperlink r:id="rId10" ref="D10"/>
    <hyperlink r:id="rId11" ref="E10"/>
    <hyperlink r:id="rId12" ref="K10"/>
  </hyperlinks>
  <printOptions/>
  <pageMargins bottom="0.75" footer="0.0" header="0.0" left="0.7" right="0.7" top="0.75"/>
  <pageSetup orientation="landscape"/>
  <drawing r:id="rId1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9.63"/>
    <col customWidth="1" min="2" max="2" width="14.5"/>
    <col customWidth="1" min="3" max="3" width="8.13"/>
    <col customWidth="1" min="4" max="4" width="11.63"/>
    <col customWidth="1" min="5" max="5" width="19.75"/>
    <col customWidth="1" min="6" max="6" width="32.25"/>
    <col customWidth="1" min="7" max="8" width="16.25"/>
    <col customWidth="1" min="9" max="9" width="18.88"/>
    <col customWidth="1" min="10" max="10" width="13.75"/>
    <col customWidth="1" min="11" max="11" width="13.0"/>
    <col customWidth="1" min="12" max="12" width="19.38"/>
    <col customWidth="1" min="13" max="13" width="19.25"/>
    <col customWidth="1" min="14" max="26" width="19.63"/>
  </cols>
  <sheetData>
    <row r="1" ht="12.75" customHeight="1">
      <c r="A1" s="193"/>
    </row>
    <row r="2" ht="12.75" customHeight="1">
      <c r="B2" s="183" t="s">
        <v>434</v>
      </c>
      <c r="C2" s="183"/>
      <c r="D2" s="183"/>
      <c r="E2" s="183"/>
      <c r="F2" s="183"/>
      <c r="G2" s="184"/>
      <c r="H2" s="184"/>
      <c r="I2" s="184"/>
      <c r="J2" s="184"/>
      <c r="K2" s="183"/>
      <c r="L2" s="183"/>
      <c r="M2" s="183"/>
    </row>
    <row r="3" ht="12.75" customHeight="1">
      <c r="B3" s="183"/>
      <c r="C3" s="183"/>
      <c r="D3" s="183"/>
      <c r="E3" s="183"/>
      <c r="F3" s="183"/>
      <c r="G3" s="184"/>
      <c r="H3" s="184"/>
      <c r="I3" s="184"/>
      <c r="J3" s="184"/>
      <c r="K3" s="183"/>
      <c r="L3" s="183"/>
      <c r="M3" s="183"/>
    </row>
    <row r="4" ht="12.75" customHeight="1">
      <c r="B4" s="183" t="s">
        <v>436</v>
      </c>
      <c r="C4" s="183"/>
      <c r="D4" s="183"/>
      <c r="E4" s="183"/>
      <c r="F4" s="183"/>
      <c r="G4" s="184"/>
      <c r="H4" s="184"/>
      <c r="I4" s="184"/>
      <c r="J4" s="184"/>
      <c r="K4" s="183"/>
      <c r="L4" s="183"/>
      <c r="M4" s="183"/>
    </row>
    <row r="5" ht="12.75" customHeight="1">
      <c r="B5" s="183"/>
      <c r="C5" s="183"/>
      <c r="D5" s="183"/>
      <c r="E5" s="183"/>
      <c r="F5" s="183"/>
      <c r="G5" s="184"/>
      <c r="H5" s="184"/>
      <c r="I5" s="184"/>
      <c r="J5" s="184"/>
      <c r="K5" s="183"/>
      <c r="L5" s="183"/>
      <c r="M5" s="183"/>
    </row>
    <row r="6" ht="12.75" customHeight="1">
      <c r="B6" s="194" t="s">
        <v>260</v>
      </c>
      <c r="C6" s="194" t="s">
        <v>430</v>
      </c>
      <c r="D6" s="194" t="s">
        <v>262</v>
      </c>
      <c r="E6" s="194" t="s">
        <v>439</v>
      </c>
      <c r="F6" s="194" t="s">
        <v>431</v>
      </c>
      <c r="G6" s="195" t="s">
        <v>265</v>
      </c>
      <c r="H6" s="195" t="s">
        <v>266</v>
      </c>
      <c r="I6" s="195" t="s">
        <v>267</v>
      </c>
      <c r="J6" s="195" t="s">
        <v>56</v>
      </c>
      <c r="K6" s="194" t="s">
        <v>432</v>
      </c>
      <c r="L6" s="194" t="s">
        <v>269</v>
      </c>
      <c r="M6" s="194" t="s">
        <v>60</v>
      </c>
    </row>
    <row r="7" ht="12.75" customHeight="1">
      <c r="A7" s="196"/>
      <c r="B7" s="197" t="s">
        <v>270</v>
      </c>
      <c r="C7" s="197" t="s">
        <v>447</v>
      </c>
      <c r="D7" s="198" t="s">
        <v>448</v>
      </c>
      <c r="E7" s="197" t="s">
        <v>450</v>
      </c>
      <c r="F7" s="198" t="s">
        <v>451</v>
      </c>
      <c r="G7" s="200" t="s">
        <v>454</v>
      </c>
      <c r="H7" s="200" t="s">
        <v>456</v>
      </c>
      <c r="I7" s="200" t="s">
        <v>442</v>
      </c>
      <c r="J7" s="200" t="s">
        <v>442</v>
      </c>
      <c r="K7" s="197" t="s">
        <v>460</v>
      </c>
      <c r="L7" s="198" t="s">
        <v>462</v>
      </c>
      <c r="M7" s="197" t="s">
        <v>463</v>
      </c>
    </row>
    <row r="8" ht="12.75" customHeight="1">
      <c r="B8" s="197" t="s">
        <v>281</v>
      </c>
      <c r="C8" s="197" t="s">
        <v>464</v>
      </c>
      <c r="D8" s="198" t="s">
        <v>465</v>
      </c>
      <c r="E8" s="197" t="s">
        <v>468</v>
      </c>
      <c r="F8" s="198" t="s">
        <v>470</v>
      </c>
      <c r="G8" s="200" t="s">
        <v>473</v>
      </c>
      <c r="H8" s="200" t="s">
        <v>473</v>
      </c>
      <c r="I8" s="200" t="s">
        <v>473</v>
      </c>
      <c r="J8" s="200" t="s">
        <v>474</v>
      </c>
      <c r="K8" s="197" t="s">
        <v>475</v>
      </c>
      <c r="L8" s="198" t="s">
        <v>476</v>
      </c>
      <c r="M8" s="198" t="s">
        <v>478</v>
      </c>
    </row>
    <row r="9" ht="12.75" customHeight="1"/>
    <row r="10" ht="12.75" customHeight="1">
      <c r="B10" s="201" t="s">
        <v>479</v>
      </c>
    </row>
    <row r="11" ht="12.75" customHeight="1"/>
    <row r="12" ht="12.75" customHeight="1">
      <c r="B12" s="197" t="s">
        <v>260</v>
      </c>
      <c r="C12" s="197" t="s">
        <v>430</v>
      </c>
      <c r="D12" s="197" t="s">
        <v>262</v>
      </c>
      <c r="E12" s="197" t="s">
        <v>439</v>
      </c>
      <c r="F12" s="197" t="s">
        <v>481</v>
      </c>
      <c r="G12" s="197" t="s">
        <v>482</v>
      </c>
      <c r="H12" s="197" t="s">
        <v>483</v>
      </c>
      <c r="I12" s="197" t="s">
        <v>484</v>
      </c>
      <c r="J12" s="197" t="s">
        <v>56</v>
      </c>
      <c r="K12" s="197" t="s">
        <v>432</v>
      </c>
      <c r="L12" s="197" t="s">
        <v>269</v>
      </c>
      <c r="M12" s="197" t="s">
        <v>60</v>
      </c>
    </row>
    <row r="13" ht="12.75" customHeight="1">
      <c r="B13" s="197" t="s">
        <v>270</v>
      </c>
      <c r="C13" s="197" t="s">
        <v>485</v>
      </c>
      <c r="D13" s="197" t="s">
        <v>486</v>
      </c>
      <c r="E13" s="197" t="s">
        <v>487</v>
      </c>
      <c r="F13" s="197" t="s">
        <v>488</v>
      </c>
      <c r="G13" s="197" t="s">
        <v>489</v>
      </c>
      <c r="H13" s="197" t="s">
        <v>489</v>
      </c>
      <c r="I13" s="197" t="s">
        <v>490</v>
      </c>
      <c r="J13" s="197" t="s">
        <v>442</v>
      </c>
      <c r="K13" s="197" t="s">
        <v>491</v>
      </c>
      <c r="L13" s="197" t="s">
        <v>492</v>
      </c>
      <c r="M13" s="197" t="s">
        <v>493</v>
      </c>
    </row>
    <row r="14" ht="12.75" customHeight="1"/>
    <row r="15" ht="12.75" customHeight="1">
      <c r="B15" s="183" t="s">
        <v>494</v>
      </c>
      <c r="C15" s="183"/>
      <c r="D15" s="183"/>
      <c r="E15" s="183"/>
      <c r="F15" s="183"/>
      <c r="G15" s="184"/>
      <c r="H15" s="184"/>
      <c r="I15" s="184"/>
      <c r="J15" s="184"/>
      <c r="K15" s="183"/>
      <c r="L15" s="183"/>
      <c r="M15" s="183"/>
    </row>
    <row r="16" ht="12.75" customHeight="1">
      <c r="B16" s="183"/>
      <c r="C16" s="183"/>
      <c r="D16" s="183"/>
      <c r="E16" s="183"/>
      <c r="F16" s="183"/>
      <c r="G16" s="184"/>
      <c r="H16" s="184"/>
      <c r="I16" s="184"/>
      <c r="J16" s="184"/>
      <c r="K16" s="183"/>
      <c r="L16" s="183"/>
      <c r="M16" s="183"/>
    </row>
    <row r="17" ht="12.75" customHeight="1">
      <c r="B17" s="183" t="s">
        <v>436</v>
      </c>
      <c r="C17" s="183"/>
      <c r="D17" s="183"/>
      <c r="E17" s="183"/>
      <c r="F17" s="183"/>
      <c r="G17" s="184"/>
      <c r="H17" s="184"/>
      <c r="I17" s="184"/>
      <c r="J17" s="184"/>
      <c r="K17" s="183"/>
      <c r="L17" s="183"/>
      <c r="M17" s="183"/>
    </row>
    <row r="18" ht="12.75" customHeight="1">
      <c r="B18" s="202"/>
      <c r="C18" s="202"/>
      <c r="D18" s="202"/>
      <c r="E18" s="202"/>
      <c r="F18" s="202"/>
      <c r="G18" s="203"/>
      <c r="H18" s="203"/>
      <c r="I18" s="203"/>
      <c r="J18" s="203"/>
      <c r="K18" s="202"/>
      <c r="L18" s="202"/>
      <c r="M18" s="202"/>
    </row>
    <row r="19" ht="12.75" customHeight="1">
      <c r="B19" s="194" t="s">
        <v>260</v>
      </c>
      <c r="C19" s="194" t="s">
        <v>430</v>
      </c>
      <c r="D19" s="194" t="s">
        <v>262</v>
      </c>
      <c r="E19" s="194" t="s">
        <v>439</v>
      </c>
      <c r="F19" s="194" t="s">
        <v>431</v>
      </c>
      <c r="G19" s="195" t="s">
        <v>265</v>
      </c>
      <c r="H19" s="195" t="s">
        <v>266</v>
      </c>
      <c r="I19" s="195" t="s">
        <v>267</v>
      </c>
      <c r="J19" s="195" t="s">
        <v>56</v>
      </c>
      <c r="K19" s="194" t="s">
        <v>432</v>
      </c>
      <c r="L19" s="194" t="s">
        <v>269</v>
      </c>
      <c r="M19" s="194" t="s">
        <v>60</v>
      </c>
    </row>
    <row r="20" ht="12.75" customHeight="1">
      <c r="B20" s="197" t="s">
        <v>270</v>
      </c>
      <c r="C20" s="197" t="s">
        <v>495</v>
      </c>
      <c r="D20" s="198" t="s">
        <v>496</v>
      </c>
      <c r="E20" s="198" t="s">
        <v>497</v>
      </c>
      <c r="F20" s="198" t="s">
        <v>498</v>
      </c>
      <c r="G20" s="200" t="s">
        <v>473</v>
      </c>
      <c r="H20" s="200" t="s">
        <v>473</v>
      </c>
      <c r="I20" s="200" t="s">
        <v>473</v>
      </c>
      <c r="J20" s="200" t="s">
        <v>474</v>
      </c>
      <c r="K20" s="197" t="s">
        <v>475</v>
      </c>
      <c r="L20" s="198" t="s">
        <v>499</v>
      </c>
      <c r="M20" s="197" t="s">
        <v>500</v>
      </c>
    </row>
    <row r="21" ht="12.75" customHeight="1">
      <c r="B21" s="197" t="s">
        <v>281</v>
      </c>
      <c r="C21" s="197" t="s">
        <v>501</v>
      </c>
      <c r="D21" s="198" t="s">
        <v>502</v>
      </c>
      <c r="E21" s="197" t="s">
        <v>503</v>
      </c>
      <c r="F21" s="198" t="s">
        <v>504</v>
      </c>
      <c r="G21" s="200" t="s">
        <v>473</v>
      </c>
      <c r="H21" s="200" t="s">
        <v>473</v>
      </c>
      <c r="I21" s="200" t="s">
        <v>473</v>
      </c>
      <c r="J21" s="200" t="s">
        <v>474</v>
      </c>
      <c r="K21" s="197" t="s">
        <v>505</v>
      </c>
      <c r="L21" s="198" t="s">
        <v>506</v>
      </c>
      <c r="M21" s="197" t="s">
        <v>507</v>
      </c>
    </row>
    <row r="22" ht="12.75" customHeight="1"/>
    <row r="23" ht="12.75" customHeight="1">
      <c r="B23" s="201" t="s">
        <v>479</v>
      </c>
    </row>
    <row r="24" ht="12.75" customHeight="1"/>
    <row r="25" ht="12.75" customHeight="1">
      <c r="B25" s="194" t="s">
        <v>260</v>
      </c>
      <c r="C25" s="194" t="s">
        <v>430</v>
      </c>
      <c r="D25" s="194" t="s">
        <v>262</v>
      </c>
      <c r="E25" s="194" t="s">
        <v>439</v>
      </c>
      <c r="F25" s="194" t="s">
        <v>431</v>
      </c>
      <c r="G25" s="195" t="s">
        <v>265</v>
      </c>
      <c r="H25" s="195" t="s">
        <v>266</v>
      </c>
      <c r="I25" s="195" t="s">
        <v>267</v>
      </c>
      <c r="J25" s="195" t="s">
        <v>56</v>
      </c>
      <c r="K25" s="194" t="s">
        <v>432</v>
      </c>
      <c r="L25" s="194" t="s">
        <v>269</v>
      </c>
      <c r="M25" s="194" t="s">
        <v>60</v>
      </c>
    </row>
    <row r="26" ht="12.75" customHeight="1">
      <c r="B26" s="197" t="s">
        <v>270</v>
      </c>
      <c r="C26" s="197" t="s">
        <v>485</v>
      </c>
      <c r="D26" s="197" t="s">
        <v>508</v>
      </c>
      <c r="E26" s="197" t="s">
        <v>509</v>
      </c>
      <c r="F26" s="198" t="s">
        <v>510</v>
      </c>
      <c r="G26" s="200" t="s">
        <v>511</v>
      </c>
      <c r="H26" s="200" t="s">
        <v>511</v>
      </c>
      <c r="I26" s="200" t="s">
        <v>512</v>
      </c>
      <c r="J26" s="200" t="s">
        <v>513</v>
      </c>
      <c r="K26" s="197" t="s">
        <v>514</v>
      </c>
      <c r="L26" s="198" t="s">
        <v>515</v>
      </c>
      <c r="M26" s="198" t="s">
        <v>516</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hyperlinks>
    <hyperlink r:id="rId1" ref="D7"/>
    <hyperlink r:id="rId2" ref="F7"/>
    <hyperlink r:id="rId3" ref="L7"/>
    <hyperlink r:id="rId4" ref="D8"/>
    <hyperlink r:id="rId5" ref="F8"/>
    <hyperlink r:id="rId6" ref="L8"/>
    <hyperlink r:id="rId7" ref="M8"/>
    <hyperlink r:id="rId8" ref="D20"/>
    <hyperlink r:id="rId9" ref="E20"/>
    <hyperlink r:id="rId10" ref="F20"/>
    <hyperlink r:id="rId11" ref="L20"/>
    <hyperlink r:id="rId12" ref="D21"/>
    <hyperlink r:id="rId13" ref="F21"/>
    <hyperlink r:id="rId14" ref="L21"/>
    <hyperlink r:id="rId15" ref="F26"/>
    <hyperlink r:id="rId16" ref="L26"/>
    <hyperlink r:id="rId17" ref="M26"/>
  </hyperlinks>
  <printOptions/>
  <pageMargins bottom="0.75" footer="0.0" header="0.0" left="0.7" right="0.7" top="0.75"/>
  <pageSetup paperSize="9" orientation="portrait"/>
  <drawing r:id="rId1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